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Final_template" sheetId="2" r:id="rId6"/>
    <sheet state="visible" name="Image_gen" sheetId="3" r:id="rId7"/>
    <sheet state="visible" name="Inter-linking" sheetId="4" r:id="rId8"/>
    <sheet state="visible" name="Template_checking" sheetId="5" r:id="rId9"/>
    <sheet state="visible" name="Template_final" sheetId="6" r:id="rId10"/>
  </sheets>
  <definedNames>
    <definedName hidden="1" localSheetId="2" name="_xlnm._FilterDatabase">Image_gen!$D$1:$D$1000</definedName>
  </definedNames>
  <calcPr/>
</workbook>
</file>

<file path=xl/sharedStrings.xml><?xml version="1.0" encoding="utf-8"?>
<sst xmlns="http://schemas.openxmlformats.org/spreadsheetml/2006/main" count="16519" uniqueCount="9123">
  <si>
    <t>State</t>
  </si>
  <si>
    <t>City</t>
  </si>
  <si>
    <t>Country</t>
  </si>
  <si>
    <t>City to Country</t>
  </si>
  <si>
    <t>Template</t>
  </si>
  <si>
    <t>Title</t>
  </si>
  <si>
    <t>Excerpt</t>
  </si>
  <si>
    <t>HTML Content</t>
  </si>
  <si>
    <t>Related Posts</t>
  </si>
  <si>
    <t>FAQ</t>
  </si>
  <si>
    <t>Review_Schema</t>
  </si>
  <si>
    <t>Slug</t>
  </si>
  <si>
    <t>Meta Title (50 Char Max)</t>
  </si>
  <si>
    <t>Character Count</t>
  </si>
  <si>
    <t>Meta Description (130 Char Max)</t>
  </si>
  <si>
    <t>Image</t>
  </si>
  <si>
    <t>URL</t>
  </si>
  <si>
    <t>Title without prefix</t>
  </si>
  <si>
    <t>S_no</t>
  </si>
  <si>
    <t>Related Posts Temp</t>
  </si>
  <si>
    <t>FAQ Schema</t>
  </si>
  <si>
    <t>Structure FAQ</t>
  </si>
  <si>
    <t>Coded FAQ</t>
  </si>
  <si>
    <t>Updated Html content</t>
  </si>
  <si>
    <t>Wordpress_post_id</t>
  </si>
  <si>
    <t>Keyword_orginal</t>
  </si>
  <si>
    <t>single_html_tag</t>
  </si>
  <si>
    <t>Parse the keyword</t>
  </si>
  <si>
    <t>Count</t>
  </si>
  <si>
    <t>Post_id</t>
  </si>
  <si>
    <t>Image_id</t>
  </si>
  <si>
    <t>Tanvi</t>
  </si>
  <si>
    <t>Gujarat</t>
  </si>
  <si>
    <t>Ahmedabad</t>
  </si>
  <si>
    <t>US</t>
  </si>
  <si>
    <t>Ahmedabad to US</t>
  </si>
  <si>
    <t>Reliable International Courier Service from Ahmedabad to US</t>
  </si>
  <si>
    <t>Ahmedabad is stepping onto the global stage with confidence, from handcrafted heritage to high-tech exports, it's making India proud.</t>
  </si>
  <si>
    <t>&lt;p&gt;Ahmedabad, a rapidly growing commercial hub, has witnessed a surge in demand for dependable international courier services. Whether you&amp;rsquo;re a business looking to ship products to the US or an individual sending a parcel to family and friends, choosing the right courier service is crucial for a seamless experience.&lt;/p&gt;
&lt;p&gt;Several reputable international courier providers operate in Ahmedabad, offering secure, timely, and cost-effective shipping solutions. These services cater to diverse needs, from urgent document deliveries to bulk freight forwarding from Ahmedabad to the US.&lt;/p&gt;
&lt;h2&gt;Why is Selecting the Right Courier Service Essential?&lt;/h2&gt;
&lt;p&gt;Shipping to the United States involves more than just transporting a parcel &amp;ndash; it includes customs clearance, secure packaging, and real-time tracking. The right courier service ensures your parcel delivery to the US is smooth, with no hidden fees or unexpected delays.&lt;/p&gt;
&lt;h2&gt;Top International Courier Services in Ahmedabad&lt;/h2&gt;
&lt;ul&gt;
&lt;li&gt;&lt;strong&gt;ShipGlobal:&lt;/strong&gt; Specializes in cost-effective freight forwarding from Ahmedabad to the US. Catering to eCommerce businesses and individuals alike, they provide flexible shipping solutions that balance affordability with service quality.&lt;/li&gt;
&lt;li&gt;&lt;strong&gt;The Professional Couriers:&lt;/strong&gt; A well-established courier company in India, offering affordable and efficient shipping to the United States. Their real-time tracking and customs handling make international deliveries hassle-free.&lt;/li&gt;
&lt;li&gt;&lt;strong&gt;NimbusPost International:&lt;/strong&gt; A trusted name in global logistics, offering cost-effective international courier solutions. With advanced tracking features and seamless customs clearance, they ensure reliable parcel delivery to the US.&lt;/li&gt;
&lt;li&gt;&lt;strong&gt;Aramex International:&lt;/strong&gt; Specializes in eCommerce logistics, providing both express and standard shipping to the US. Known for eco-friendly packaging and flexible pricing options.&lt;/li&gt;
&lt;li&gt;&lt;strong&gt;Garudavega:&lt;/strong&gt; Offers specialized parcel delivery to the US, handling shipments of various sizes, including food items, medicines, and essential documents. Known for secure and timely deliveries.&lt;/li&gt;
&lt;li&gt;&lt;strong&gt;Oscar Express Worldwide:&lt;/strong&gt; Known for reliable freight forwarding services from Ahmedabad to the US. They provide packaging assistance, customs support, and competitive pricing.&lt;/li&gt;
&lt;li&gt;&lt;strong&gt;DHL Express:&lt;/strong&gt; A globally recognized courier service known for fast and efficient shipping to the US. Their extensive logistics network ensures hassle-free delivery backed by excellent customer support.&lt;/li&gt;
&lt;li&gt;&lt;strong&gt;Delhivery International:&lt;/strong&gt; Offers affordable and efficient international shipping to the US. Ideal for eCommerce businesses looking for reliable freight forwarding solutions.&lt;/li&gt;
&lt;li&gt;&lt;strong&gt;UPS International:&lt;/strong&gt; Leading global courier offering international air freight, express parcel delivery, and customs brokerage. Known for timely deliveries and a robust logistics network.&lt;/li&gt;
&lt;/ul&gt;
&lt;h2&gt;How to Choose the Best Courier Service?&lt;/h2&gt;
&lt;ul&gt;
&lt;li&gt;&lt;strong&gt;Delivery Speed:&lt;/strong&gt; If your shipment is urgent, opt for express delivery to the US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Look for couriers that provide full customs clearance assistance to prevent delays.&lt;/li&gt;
&lt;li&gt;&lt;strong&gt;Insurance Options:&lt;/strong&gt; If shipping high-value items, check for available insurance coverage.&lt;/li&gt;
&lt;/ul&gt;
&lt;h2&gt;Final Thoughts&lt;/h2&gt;
&lt;p&gt;Selecting the right international courier service from Ahmedabad to the US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US is smooth, timely, and stress-free. Whether sending documents, gifts, or bulk shipments, these courier services simplify global logistics, making international shipping from Ahmedabad efficient and hassle-free.&lt;/p&gt;</t>
  </si>
  <si>
    <t>&lt;h4&gt;Deliver anywhere and explore our routes to&lt;/h4&gt;&lt;ul&gt;&lt;li&gt;&lt;a href="https://shipglobal.in/service/ahmedabad-to-uae"&gt;Top International Courier Service from Ahmedabad to UAE&lt;/a&gt;&lt;/li&gt;&lt;li&gt;&lt;a href="https://shipglobal.in/service/ahmedabad-to-europe"&gt;International Courier Service from Ahmedabad to Europe&lt;/a&gt;&lt;/li&gt;&lt;li&gt;&lt;a href="https://shipglobal.in/service/surat-to-us"&gt;Top International Courier Service from Surat to US&lt;/a&gt;&lt;/li&gt;&lt;li&gt;&lt;a href="https://shipglobal.in/service/surat-to-uae"&gt;Best International Courier Service from Surat to UAE&lt;/a&gt;&lt;/li&gt;&lt;/ul&gt;&lt;h2&gt;FAQs for International Courier Service from Ahmedabad to US&lt;/h2&gt;</t>
  </si>
  <si>
    <t xml:space="preserve">1. How long does it take to ship a parcel from Ahmedabad to US?
The delivery time depends on the courier service and shipping option chosen. Express shipping can take 2-5 days, while standard shipping may take 5-10 days.
2. What are the charges for international shipping from Ahmedabad to US?
Shipping costs vary based on parcel weight, dimensions, service type, and courier provider. It’s best to compare rates before selecting a service.
3. Can I track my parcel after shipping?
Yes, most international courier services provide real-time tracking to monitor the shipment’s progress.
4. Are there any restricted items I cannot send to the US?
Yes, several restricted and prohibited items cannot be sent from India to the United States due to U.S. import regulations, safety concerns, and international shipping laws. 
5. Do courier services provide packaging assistance?
Many couriers offer professional packaging services to ensure secure transit of your shipment.
6. What happens if my parcel is delayed in customs?
Customs delays may occur due to missing documents or restricted items. Choosing a courier with customs support can help avoid such issues.
7. Is insurance available for international shipping?
Yes, most courier services offer insurance options to protect valuable shipments against damage or loss.
8. Can I send food items from Ahmedabad to US?
Yes, you can send packaged food items from Ahmedabad to the US, but they must be non-perishable and FDA-compliant. Ensure clear labeling, ingredient list, and proper documentation to avoid customs issues.
</t>
  </si>
  <si>
    <t>&lt;script type="application/ld+json"&gt;
{
  "@context": "https://schema.org/",
  "@type": "Product",
  "name": "Reliable International Courier Service from Ahmedabad to US",
  "image": "https://shipglobal.in/service/ahmedabad-to-us",
  "aggregateRating": {
    "@type": "AggregateRating",
    "ratingValue": 4.32,
    "bestRating": 5,
    "worstRating": 1,
    "ratingCount": 1097
  }
}
&lt;/script&gt;</t>
  </si>
  <si>
    <t>service/ahmedabad-to-us</t>
  </si>
  <si>
    <t>Ahmedabad shines globally with its blend of heritage and high-tech exports, driving India’s pride and progress forward.</t>
  </si>
  <si>
    <t>https://shipglobal.in/service/ahmedabad-to-us</t>
  </si>
  <si>
    <t>International Courier Service from Ahmedabad to US</t>
  </si>
  <si>
    <t>Deliver anywhere and explore our routes to</t>
  </si>
  <si>
    <t>&lt;ul&gt;&lt;li&gt;&lt;a href="https://shipglobal.in/service/ahmedabad-to-uae"&gt;Top International Courier Service from Ahmedabad to UAE&lt;/a&gt;&lt;/li&gt;&lt;li&gt;&lt;a href="https://shipglobal.in/service/ahmedabad-to-europe"&gt;International Courier Service from Ahmedabad to Europe&lt;/a&gt;&lt;/li&gt;&lt;li&gt;&lt;a href="https://shipglobal.in/service/surat-to-us"&gt;Top International Courier Service from Surat to US&lt;/a&gt;&lt;/li&gt;&lt;li&gt;&lt;a href="https://shipglobal.in/service/surat-to-uae"&gt;Best International Courier Service from Surat to UAE&lt;/a&gt;&lt;/li&gt;&lt;/ul&gt;</t>
  </si>
  <si>
    <t>[{"question":"How long does it take to ship a parcel from Ahmedabad to US?","answer":"The delivery time depends on the courier service and shipping option chosen. Express shipping can take 2-5 days, while standard shipping may take 5-10 days."},{"question":"What are the charges for international shipping from Ahmedabad to US?","answer":"Shipping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US?","answer":"Yes, several restricted and prohibited items cannot be sent from India to the United States due to U.S. import regulations, safety concerns, and international shipping laws."},{"question":"Do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Ahmedabad to US?","answer":"Yes, you can send packaged food items from Ahmedabad to the US, but they must be non-perishable and FDA-compliant. Ensure clear labeling, ingredient list, and proper documentation to avoid customs issues."}]</t>
  </si>
  <si>
    <t>&lt;section class="faq"&gt;&lt;h2&gt;Frequently Asked Questions&lt;/h2&gt;&lt;div class="faq-item"&gt;&lt;h3&gt;How long does it take to ship a parcel from Ahmedabad to US?&lt;/h3&gt;&lt;p&gt;The delivery time depends on the courier service and shipping option chosen. Express shipping can take 2-5 days, while standard shipping may take 5-10 days.&lt;/p&gt;&lt;/div&gt;&lt;div class="faq-item"&gt;&lt;h3&gt;What are the charges for international shipping from Ahmedabad to US?&lt;/h3&gt;&lt;p&gt;Shipping costs vary based on parcel weight, dimensions, service type, and courier provider. It’s best to compare rates before selecting a service.&lt;/p&gt;&lt;/div&gt;&lt;div class="faq-item"&gt;&lt;h3&gt;Can I track my parcel after shipping?&lt;/h3&gt;&lt;p&gt;Yes, most international courier services provide real-time tracking to monitor the shipment’s progress.&lt;/p&gt;&lt;/div&gt;&lt;div class="faq-item"&gt;&lt;h3&gt;Are there any restricted items I cannot send to the US?&lt;/h3&gt;&lt;p&gt;Yes, several restricted and prohibited items cannot be sent from India to the United States due to U.S. import regulations, safety concerns, and international shipping laws.&lt;/p&gt;&lt;/div&gt;&lt;div class="faq-item"&gt;&lt;h3&gt;Do courier services provide packaging assistance?&lt;/h3&gt;&lt;p&gt;Many couriers offer professional packaging services to ensure secure transit of your shipment.&lt;/p&gt;&lt;/div&gt;&lt;div class="faq-item"&gt;&lt;h3&gt;What happens if my parcel is delayed in customs?&lt;/h3&gt;&lt;p&gt;Customs delays may occur due to missing documents or restricted items. Choosing a courier with customs support can help avoid such issues.&lt;/p&gt;&lt;/div&gt;&lt;div class="faq-item"&gt;&lt;h3&gt;Is insurance available for international shipping?&lt;/h3&gt;&lt;p&gt;Yes, most courier services offer insurance options to protect valuable shipments against damage or loss.&lt;/p&gt;&lt;/div&gt;&lt;div class="faq-item"&gt;&lt;h3&gt;Can I send food items from Ahmedabad to US?&lt;/h3&gt;&lt;p&gt;Yes, you can send packaged food items from Ahmedabad to the US, but they must be non-perishable and FDA-compliant. Ensure clear labeling, ingredient list, and proper documentation to avoid customs issues.&lt;/p&gt;&lt;/div&gt;&lt;/section&gt;&lt;script type="application/ld+json"&gt;{"@context":"https://schema.org","@type":"FAQPage","mainEntity":[{"@type":"Question","name":"How long does it take to ship a parcel from Ahmedabad to US?","acceptedAnswer":{"@type":"Answer","text":"The delivery time depends on the courier service and shipping option chosen. Express shipping can take 2-5 days, while standard shipping may take 5-10 days."}},{"@type":"Question","name":"What are the charges for international shipping from Ahmedabad to US?","acceptedAnswer":{"@type":"Answer","text":"Shipping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US?","acceptedAnswer":{"@type":"Answer","text":"Yes, several restricted and prohibited items cannot be sent from India to the United States due to U.S. import regulations, safety concerns, and international shipping laws."}},{"@type":"Question","name":"Do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Ahmedabad to US?","acceptedAnswer":{"@type":"Answer","text":"Yes, you can send packaged food items from Ahmedabad to the US, but they must be non-perishable and FDA-compliant. Ensure clear labeling, ingredient list, and proper documentation to avoid customs issues."}}]}&lt;/script&gt;</t>
  </si>
  <si>
    <t>NULL</t>
  </si>
  <si>
    <t>UAE</t>
  </si>
  <si>
    <t>Ahmedabad to UAE</t>
  </si>
  <si>
    <t>Top International Courier Service from Ahmedabad to UAE</t>
  </si>
  <si>
    <t>Ahmedabad’s global journey blends tradition and technology, where artisanship meets innovation to power India’s export rise.</t>
  </si>
  <si>
    <t xml:space="preserve"> &lt;p&gt;Are you unsure about which courier service to choose to transfer a shipment from Ahmedabad to the UAE? There are a lot of choices, and it can be difficult to choose the best one. Picking a trustworthy courier is essential whether you're sending products for personal use, business, or online purchases. What follows is an examination of the top international courier services in Ahmedabad, along with an examination of their distinguishing features.&lt;/p&gt;
  &lt;h2&gt;ShipGlobal.in - Reliable Shipping Partner for All Your Needs&lt;/h2&gt;
  &lt;p&gt;When sending a package abroad, have you ever wished it was as simple as sending a package locally? ShipGlobal.in is dedicated to accomplishing just that! Affordable shipping to more than 220 countries, with real-time tracking and smooth customs clearance—that's what they provide. Additionally, you can arrange shipments in a matter of minutes using their user-friendly dashboard.&lt;/p&gt;
  &lt;p&gt;For Ahmedabad-based internet entrepreneurs, ShipGlobal might be the ideal solution. Plus, you can keep a careful eye on your goods at all times using their tracking options.&lt;/p&gt;
  &lt;p&gt;&lt;strong&gt;Advantages:&lt;/strong&gt;&lt;/p&gt;
  &lt;ul&gt;
    &lt;li&gt;Full tracking from beginning to end&lt;/li&gt;
    &lt;li&gt;No minimum purchase required&lt;/li&gt;
    &lt;li&gt;Cheap and safe&lt;/li&gt;
  &lt;/ul&gt;
  &lt;p&gt;Among the many options available, ShipGlobal.in stands out as an affordable and reliable international courier service.&lt;/p&gt;
  &lt;h2&gt;DHL - Quickly and Efficiently Linking Nations Around the Globe&lt;/h2&gt;
  &lt;p&gt;DHL connects people across more than 220 nations and territories, making it a perfect choice for urgent shipments from Ahmedabad to UAE. When it comes to logistics, this organisation is unrivalled. They provide comprehensive solutions for shipping goods and papers. In order to improve international shipping, their novel method unites clients, academic institutions, industry specialists, and logistics experts.&lt;/p&gt;
  &lt;p&gt;When it comes to dependable international shipping, few companies can compare to DHL Express. Plus, it provides access to a group of knowledgeable individuals that can assist you with logistics and online sales. Whether you're trying to break into new markets, grow your company internationally, or simplify international shipping, they are there for you every step of the way.&lt;/p&gt;
  &lt;p&gt;&lt;strong&gt;Why work with DHL?&lt;/strong&gt;&lt;/p&gt;
  &lt;ul&gt;
    &lt;li&gt;Reliable worldwide system of distributors and shippers&lt;/li&gt;
    &lt;li&gt;Easy customs processing&lt;/li&gt;
    &lt;li&gt;Lightning-fast service&lt;/li&gt;
  &lt;/ul&gt;
  &lt;p&gt;DHL is one of the top international courier services in Ahmedabad, great for those who value reliability. However, for smaller companies, it might be too pricey.&lt;/p&gt;
  &lt;h2&gt;Trustworthy and Economical International Shipping from DTDC&lt;/h2&gt;
  &lt;p&gt;With DTDC, shipping internationally is easy, fast, and affordable. They guarantee timely deliveries and easy customs clearance, so you may mail valuable packages or crucial documents with confidence. You may send packages worry-free with their door-to-door delivery services and real-time tracking.&lt;/p&gt;
  &lt;p&gt;If you need dependable international courier services, DTDC is a fantastic choice.&lt;/p&gt;
  &lt;h2&gt;Aramex—A Pioneer in International Logistics&lt;/h2&gt;
  &lt;p&gt;In search of a reliable logistics partner that can guarantee on-time deliveries? Supply chain solutions, freight forwarding, and expedited courier services are all offered by Aramex. Secure and fast shipments are guaranteed globally by Aramex, whether you need rapid deliveries or full-scale logistical support.&lt;/p&gt;
  &lt;p&gt;International shipping is the main focus of the Aramex Express business unit, which offers expedited services for domestic, import, and export shipments. If Ahmedabad-based companies are looking to grow internationally, this is a fantastic choice thanks to its robust presence in Asia and the UAE.&lt;/p&gt;
  &lt;p&gt;&lt;strong&gt;The main advantages include:&lt;/strong&gt;&lt;/p&gt;
  &lt;ul&gt;
    &lt;li&gt;Tracking in real-time&lt;/li&gt;
    &lt;li&gt;Delivery to your door&lt;/li&gt;
    &lt;li&gt;Reliable shipping solutions&lt;/li&gt;
  &lt;/ul&gt;
  &lt;h2&gt;Shipping Worldwide at a Low Cost with USPS&lt;/h2&gt;
  &lt;p&gt;The United States Postal Service (USPS) provides a number of reasonably priced choices with different delivery speeds for international courier services. They are an excellent option for small business and personal shipments because of the extra security provided by their tracking and insurance options.&lt;/p&gt;
  &lt;h2&gt;Important Considerations for Selecting Ahmedabad-Based International Courier Services&lt;/h2&gt;
  &lt;p&gt;When looking for a courier, it's important to locate one that suits your needs rather than simply going with the biggest name. Some important things to think about are:&lt;/p&gt;
  &lt;ul&gt;
    &lt;li&gt;&lt;strong&gt;Time to Delivery:&lt;/strong&gt; Would you like it sent out immediately? You can guarantee on-time delivery with express alternatives from FedEx and DHL.&lt;/li&gt;
    &lt;li&gt;&lt;strong&gt;Money needed:&lt;/strong&gt; On a tight budget? Try ShipGlobal.in, DTDC International, and the United States Postal Service for low-cost options.&lt;/li&gt;
    &lt;li&gt;&lt;strong&gt;Peace of Mind:&lt;/strong&gt; Select a courier service, such as ShipGlobal.in or FedEx, that has comprehensive tracking capabilities for your peace of mind.&lt;/li&gt;
    &lt;li&gt;&lt;strong&gt;Destination Coverage:&lt;/strong&gt; Ensure the courier services your target destination without unnecessary delays.&lt;/li&gt;
    &lt;li&gt;&lt;strong&gt;Customs Handling:&lt;/strong&gt; International shipping necessitates the handling of customs procedures. In order to avoid any last-minute problems, many courier services guarantee smooth clearance.&lt;/li&gt;
    &lt;li&gt;&lt;strong&gt;Special Requirements:&lt;/strong&gt; If you need temperature-controlled shipping, freight handling, or e-commerce integrations, make sure your courier can accommodate these needs.&lt;/li&gt;
    &lt;li&gt;&lt;strong&gt;Shipping to Remote Locations:&lt;/strong&gt; Check if your service provider covers remote locations or not.&lt;/li&gt;
  &lt;/ul&gt;
  &lt;h2&gt;Final Thoughts&lt;/h2&gt;
  &lt;p&gt;Sending a package abroad doesn’t have to be complicated! With services like USPS, DHL, FedEx, ShipGlobal.in, DTDC International, Blue Dart, and Aramex available in Ahmedabad, you have plenty of reliable choices. No matter what and where you are shipping, these international courier services ensure smooth and hassle-free deliveries.&lt;/p&gt;
  &lt;p&gt;Just think about what’s most important for your shipment—speed, cost, tracking, or coverage—and go with the option that best fits your needs.&lt;/p&gt;
  &lt;p&gt;With all these options, shipping internationally from Ahmedabad to UAE has never been easier! So, which one will you trust for your next shipment?&lt;/p&gt;</t>
  </si>
  <si>
    <t>&lt;h4&gt;Route your shipments confidently to&lt;/h4&gt;&lt;ul&gt;&lt;li&gt;&lt;a href="https://shipglobal.in/service/ahmedabad-to-europe"&gt;International Courier Service from Ahmedabad to Europe&lt;/a&gt;&lt;/li&gt;&lt;li&gt;&lt;a href="https://shipglobal.in/service/surat-to-us"&gt;Top International Courier Service from Surat to US&lt;/a&gt;&lt;/li&gt;&lt;li&gt;&lt;a href="https://shipglobal.in/service/surat-to-uae"&gt;Best International Courier Service from Surat to UAE&lt;/a&gt;&lt;/li&gt;&lt;li&gt;&lt;a href="https://shipglobal.in/service/surat-to-europe"&gt;International Courier Service from Surat to Europe&lt;/a&gt;&lt;/li&gt;&lt;/ul&gt;&lt;h2&gt;FAQs for International Courier Service from Ahmedabad to UAE&lt;/h2&gt;</t>
  </si>
  <si>
    <t>1. How long does it take to send a courier from Ahmedabad to the UAE?
Delivery timelines vary by service type. Express couriers like DHL and ShipGlobal.in typically deliver to the UAE within 3–6 working days, while economy options may take 7–10 days.
2. What is the estimated cost of shipping from Ahmedabad to the UAE?
Shipping costs depend on the package weight, dimensions, and delivery urgency. Services like ShipGlobal.in offer rates starting from as low as ₹300 for 50g parcels to the UAE.
3. Can I track my shipment from Ahmedabad to the UAE in real-time?
Yes, most top courier providers such as ShipGlobal.in, DHL, and FedEx offer real-time tracking tools that allow you to monitor your package every step of the way until it reaches the UAE.
4. Are there any restricted items I cannot ship from Ahmedabad to the UAE?
Yes. You cannot ship prohibited items such as alcohol, narcotics, religious material, pornographic content, and lithium batteries without clearance. Always check the UAE customs regulations before shipping.
5. Can I send gifts or personal packages from Ahmedabad to friends and family in the UAE?
Absolutely! Most courier services support personal shipments including gifts, clothes, and documents. Just ensure proper packaging and declaration to avoid customs issues.</t>
  </si>
  <si>
    <t>&lt;script type="application/ld+json"&gt;
{
  "@context": "https://schema.org/",
  "@type": "Product",
  "name": "Top International Courier Service from Ahmedabad to UAE",
  "image": "https://shipglobal.in/service/ahmedabad-to-uae",
  "aggregateRating": {
    "@type": "AggregateRating",
    "ratingValue": 4.82,
    "bestRating": 5,
    "worstRating": 2,
    "ratingCount": 1549
  }
}
&lt;/script&gt;</t>
  </si>
  <si>
    <t>service/ahmedabad-to-uae</t>
  </si>
  <si>
    <t>Ahmedabad’s global rise blends artisanship and innovation, driving India’s exports with tradition and tech.</t>
  </si>
  <si>
    <t>https://shipglobal.in/service/ahmedabad-to-uae</t>
  </si>
  <si>
    <t>International Courier Service from Ahmedabad to UAE</t>
  </si>
  <si>
    <t>Route your shipments confidently to</t>
  </si>
  <si>
    <t>&lt;ul&gt;&lt;li&gt;&lt;a href="https://shipglobal.in/service/ahmedabad-to-europe"&gt;International Courier Service from Ahmedabad to Europe&lt;/a&gt;&lt;/li&gt;&lt;li&gt;&lt;a href="https://shipglobal.in/service/surat-to-us"&gt;Top International Courier Service from Surat to US&lt;/a&gt;&lt;/li&gt;&lt;li&gt;&lt;a href="https://shipglobal.in/service/surat-to-uae"&gt;Best International Courier Service from Surat to UAE&lt;/a&gt;&lt;/li&gt;&lt;li&gt;&lt;a href="https://shipglobal.in/service/surat-to-europe"&gt;International Courier Service from Surat to Europe&lt;/a&gt;&lt;/li&gt;&lt;/ul&gt;</t>
  </si>
  <si>
    <t>[{"question":"How long does it take to send a courier from Ahmedabad to the UAE?","answer":"Delivery timelines vary by service type. Express couriers like DHL and ShipGlobal.in typically deliver to the UAE within 3–6 working days, while economy options may take 7–10 days."},{"question":"What is the estimated cost of shipping from Ahmedabad to the UAE?","answer":"Shipping costs depend on the package weight, dimensions, and delivery urgency. Services like ShipGlobal.in offer rates starting from as low as ₹300 for 50g parcels to the UAE."},{"question":"Can I track my shipment from Ahmedabad to the UAE in real-time?","answer":"Yes, most top courier providers such as ShipGlobal.in, DHL, and FedEx offer real-time tracking tools that allow you to monitor your package every step of the way until it reaches the UAE."},{"question":"Are there any restricted items I cannot ship from Ahmedabad to the UAE?","answer":"Yes. You cannot ship prohibited items such as alcohol, narcotics, religious material, pornographic content, and lithium batteries without clearance. Always check the UAE customs regulations before shipping."},{"question":"Can I send gifts or personal packages from Ahmedabad to friends and family in the UAE?","answer":"Absolutely! Most courier services support personal shipments including gifts, clothes, and documents. Just ensure proper packaging and declaration to avoid customs issues."}]</t>
  </si>
  <si>
    <t>&lt;section class="faq"&gt;&lt;h2&gt;Frequently Asked Questions&lt;/h2&gt;&lt;div class="faq-item"&gt;&lt;h3&gt;How long does it take to send a courier from Ahmedabad to the UAE?&lt;/h3&gt;&lt;p&gt;Delivery timelines vary by service type. Express couriers like DHL and ShipGlobal.in typically deliver to the UAE within 3–6 working days, while economy options may take 7–10 days.&lt;/p&gt;&lt;/div&gt;&lt;div class="faq-item"&gt;&lt;h3&gt;What is the estimated cost of shipping from Ahmedabad to the UAE?&lt;/h3&gt;&lt;p&gt;Shipping costs depend on the package weight, dimensions, and delivery urgency. Services like ShipGlobal.in offer rates starting from as low as ₹300 for 50g parcels to the UAE.&lt;/p&gt;&lt;/div&gt;&lt;div class="faq-item"&gt;&lt;h3&gt;Can I track my shipment from Ahmedabad to the UAE in real-time?&lt;/h3&gt;&lt;p&gt;Yes, most top courier providers such as ShipGlobal.in, DHL, and FedEx offer real-time tracking tools that allow you to monitor your package every step of the way until it reaches the UAE.&lt;/p&gt;&lt;/div&gt;&lt;div class="faq-item"&gt;&lt;h3&gt;Are there any restricted items I cannot ship from Ahmedabad to the UAE?&lt;/h3&gt;&lt;p&gt;Yes. You cannot ship prohibited items such as alcohol, narcotics, religious material, pornographic content, and lithium batteries without clearance. Always check the UAE customs regulations before shipping.&lt;/p&gt;&lt;/div&gt;&lt;div class="faq-item"&gt;&lt;h3&gt;Can I send gifts or personal packages from Ahmedabad to friends and family in the UAE?&lt;/h3&gt;&lt;p&gt;Absolutely! Most courier services support personal shipments including gifts, clothes, and documents. Just ensure proper packaging and declaration to avoid customs issues.&lt;/p&gt;&lt;/div&gt;&lt;/section&gt;&lt;script type="application/ld+json"&gt;{"@context":"https://schema.org","@type":"FAQPage","mainEntity":[{"@type":"Question","name":"How long does it take to send a courier from Ahmedabad to the UAE?","acceptedAnswer":{"@type":"Answer","text":"Delivery timelines vary by service type. Express couriers like DHL and ShipGlobal.in typically deliver to the UAE within 3–6 working days, while economy options may take 7–10 days."}},{"@type":"Question","name":"What is the estimated cost of shipping from Ahmedabad to the UAE?","acceptedAnswer":{"@type":"Answer","text":"Shipping costs depend on the package weight, dimensions, and delivery urgency. Services like ShipGlobal.in offer rates starting from as low as ₹300 for 50g parcels to the UAE."}},{"@type":"Question","name":"Can I track my shipment from Ahmedabad to the UAE in real-time?","acceptedAnswer":{"@type":"Answer","text":"Yes, most top courier providers such as ShipGlobal.in, DHL, and FedEx offer real-time tracking tools that allow you to monitor your package every step of the way until it reaches the UAE."}},{"@type":"Question","name":"Are there any restricted items I cannot ship from Ahmedabad to the UAE?","acceptedAnswer":{"@type":"Answer","text":"Yes. You cannot ship prohibited items such as alcohol, narcotics, religious material, pornographic content, and lithium batteries without clearance. Always check the UAE customs regulations before shipping."}},{"@type":"Question","name":"Can I send gifts or personal packages from Ahmedabad to friends and family in the UAE?","acceptedAnswer":{"@type":"Answer","text":"Absolutely! Most courier services support personal shipments including gifts, clothes, and documents. Just ensure proper packaging and declaration to avoid customs issues."}}]}&lt;/script&gt;</t>
  </si>
  <si>
    <t>Europe</t>
  </si>
  <si>
    <t>Ahmedabad to Europe</t>
  </si>
  <si>
    <t>International Courier Service from Ahmedabad to Europe</t>
  </si>
  <si>
    <t>From textile treasures to tech-driven trade, Ahmedabad is emerging as a powerhouse in India’s global growth story.</t>
  </si>
  <si>
    <t xml:space="preserve">&lt;p&gt;Ahmedabad, a burgeoning industrial and commercial centre, has experienced an increasing demand for dependable international courier services. Selecting appropriate courier services guarantees prompt and secure delivery of essential documents, personal packages, commercial consignments, or eCommerce goods. This is a comprehensive overview of prominent international courier services in Ahmedabad that focus on overseas shipping and global package delivery.&lt;/p&gt;
  &lt;h2&gt;ShipGlobal.in&lt;/h2&gt;
  &lt;p&gt;ShipGlobal is committed to provide efficient and economical international courier services in Ahmedabad, supported by a robust network of global partners. We guarantee that shipments arrive at their destinations promptly and securely. Our sophisticated logistics solutions facilitate seamless foreign shipping from Ahmedabad to Europe, regardless of parcel size.&lt;/p&gt;
  &lt;h3&gt;Services Provided:&lt;/h3&gt;
  &lt;ul&gt;
    &lt;li&gt;Expedited and standard international shipping&lt;/li&gt;
    &lt;li&gt;eCommerce logistics solutions&lt;/li&gt;
    &lt;li&gt;Assistance with customs clearance and documentation&lt;/li&gt;
    &lt;li&gt;Real-time monitoring for comprehensive transparency&lt;/li&gt;
  &lt;/ul&gt;
  &lt;h3&gt;Reasons to Select ShipGlobal&lt;/h3&gt;
  &lt;ul&gt;
    &lt;li&gt;Customised shipping solutions for individuals and enterprises&lt;/li&gt;
    &lt;li&gt;Competitive rates for international parcel delivery&lt;/li&gt;
    &lt;li&gt;Cost-effective rates that accommodate various shipping requirements without sacrificing service excellence&lt;/li&gt;
    &lt;li&gt;Dependable and safe management of foreign shipments&lt;/li&gt;
  &lt;/ul&gt;
  &lt;h2&gt;Dutch International Couriers&lt;/h2&gt;
  &lt;p&gt;Dutch International Couriers is known for its efficiency and rapidity, serving both individuals and enterprises. They have robust partnerships with prominent international carriers such as DHL, FedEx, and UPS, rendering them a dependable choice for overseas shipping from Ahmedabad to Europe.&lt;/p&gt;
  &lt;h3&gt;Available Services&lt;/h3&gt;
  &lt;ul&gt;
    &lt;li&gt;International courier shipping for express and economy services&lt;/li&gt;
    &lt;li&gt;Assistance with customs clearance&lt;/li&gt;
    &lt;li&gt;Real-time cargo monitoring&lt;/li&gt;
    &lt;li&gt;Global parcel delivery from door to door&lt;/li&gt;
  &lt;/ul&gt;
  &lt;h3&gt;Reasons to Select Dutch International Couriers&lt;/h3&gt;
  &lt;ul&gt;
    &lt;li&gt;Transparent price with no concealed fees&lt;/li&gt;
    &lt;li&gt;Round-the-clock client assistance&lt;/li&gt;
    &lt;li&gt;Comprehensive network for efficient global package management&lt;/li&gt;
  &lt;/ul&gt;
  &lt;h2&gt;Oscar Express Worldwide&lt;/h2&gt;
  &lt;p&gt;Oscar Express Worldwide has established a name for its superior service and comprehensive international parcel delivery in Ahmedabad. They provide economical shipping to more than 325 international locations.&lt;/p&gt;
  &lt;h3&gt;Services Provided:&lt;/h3&gt;
  &lt;ul&gt;
    &lt;li&gt;International parcel service for documents, packages, and bulk shipments&lt;/li&gt;
    &lt;li&gt;Complimentary collection and packaging support&lt;/li&gt;
    &lt;li&gt;Specialised services for eCommerce enterprises&lt;/li&gt;
    &lt;li&gt;Customs clearance services&lt;/li&gt;
  &lt;/ul&gt;
  &lt;h3&gt;Reasons to Select Oscar Express Worldwide&lt;/h3&gt;
  &lt;ul&gt;
    &lt;li&gt;Proficient in managing several categories of shipments&lt;/li&gt;
    &lt;li&gt;Effective and safe distribution systems&lt;/li&gt;
    &lt;li&gt;Competitive pricing for international courier services in Ahmedabad&lt;/li&gt;
  &lt;/ul&gt;
  &lt;h2&gt;Garudavega International Courier Service&lt;/h2&gt;
  &lt;p&gt;Garudavega is a reputable entity in the sector, providing efficient international package transportation from Ahmedabad to Europe. Their services are extensively utilised by people and enterprises for prompt and dependable deliveries.&lt;/p&gt;
  &lt;h3&gt;Services Provided:&lt;/h3&gt;
  &lt;ul&gt;
    &lt;li&gt;Global parcel delivery for documents and packages&lt;/li&gt;
    &lt;li&gt;Immediate monitoring and home collection&lt;/li&gt;
    &lt;li&gt;Specialised management for food, pharmaceuticals, and technological devices&lt;/li&gt;
    &lt;li&gt;Cost-effective pricing with clear financial assessments&lt;/li&gt;
  &lt;/ul&gt;
  &lt;h3&gt;What are the reasons for selecting Garudavega?&lt;/h3&gt;
  &lt;ul&gt;
    &lt;li&gt;Intuitive mobile application for efficient shipping tracking&lt;/li&gt;
    &lt;li&gt;Robust global network guaranteeing prompt deliveries&lt;/li&gt;
    &lt;li&gt;Superb customer support for international shipping from Ahmedabad to Europe&lt;/li&gt;
  &lt;/ul&gt;
  &lt;h2&gt;FedEx Global Courier&lt;/h2&gt;
  &lt;p&gt;FedEx is a premier worldwide courier service recognised for its rapidity and reliability. It is extensively utilised for business shipments, eCommerce logistics, and personal parcel deliveries.&lt;/p&gt;
  &lt;h3&gt;Services Provided:&lt;/h3&gt;
  &lt;ul&gt;
    &lt;li&gt;Expedited and standard international shipping from Ahmedabad to Europe&lt;/li&gt;
    &lt;li&gt;Assistance with customs clearance and documentation&lt;/li&gt;
    &lt;li&gt;Expedited and two-day shipping alternatives&lt;/li&gt;
    &lt;li&gt;Robust packaging solutions&lt;/li&gt;
  &lt;/ul&gt;
  &lt;h3&gt;Reasons to Select FedEx&lt;/h3&gt;
  &lt;ul&gt;
    &lt;li&gt;Comprehensive international network for uninterrupted deliveries&lt;/li&gt;
    &lt;li&gt;Immediate monitoring and client assistance&lt;/li&gt;
    &lt;li&gt;Relied upon by enterprises and individuals globally&lt;/li&gt;
  &lt;/ul&gt;
  &lt;h2&gt;Blue Dart International Courier Service&lt;/h2&gt;
  &lt;p&gt;Blue Dart, a significant entity in the logistics industry, specialises in international package delivery, emphasising punctual and secure shipments from Ahmedabad to Europe.&lt;/p&gt;
  &lt;h3&gt;Available Services:&lt;/h3&gt;
  &lt;ul&gt;
    &lt;li&gt;International courier services to more than 220 countries&lt;/li&gt;
    &lt;li&gt;Safeguarded management of high-value consignments&lt;/li&gt;
    &lt;li&gt;Digital monitoring and logistics oversight&lt;/li&gt;
    &lt;li&gt;Assistance with customs documentation&lt;/li&gt;
  &lt;/ul&gt;
  &lt;h3&gt;Reasons to Select Blue Dart&lt;/h3&gt;
  &lt;ul&gt;
    &lt;li&gt;Extensive service coverage with many delivery alternatives&lt;/li&gt;
    &lt;li&gt;Advantageous price for large consignments&lt;/li&gt;
    &lt;li&gt;Dependable client assistance and monitoring functionalities&lt;/li&gt;
  &lt;/ul&gt;
  &lt;h2&gt;Professional Couriers – International Division&lt;/h2&gt;
  &lt;p&gt;Professional Couriers is a reputable entity in the international courier sector, providing cost-effective and efficient global shipping services.&lt;/p&gt;
  &lt;h3&gt;Services Provided:&lt;/h3&gt;
  &lt;ul&gt;
    &lt;li&gt;International shipping from Ahmedabad to Europe for packages and documents&lt;/li&gt;
    &lt;li&gt;Assistance with customs clearance and documentation&lt;/li&gt;
    &lt;li&gt;Expedited and economical shipping alternatives&lt;/li&gt;
    &lt;li&gt;Real-time shipping monitoring&lt;/li&gt;
  &lt;/ul&gt;
  &lt;h3&gt;What are the Advantages of Selecting Professional Couriers?&lt;/h3&gt;
  &lt;ul&gt;
    &lt;li&gt;Economical international courier services&lt;/li&gt;
    &lt;li&gt;Robust distribution network&lt;/li&gt;
    &lt;li&gt;Protection in packaging and management&lt;/li&gt;
  &lt;/ul&gt;
  &lt;h2&gt;Conclusive Remarks&lt;/h2&gt;
  &lt;p&gt;Choosing the appropriate international courier service in Ahmedabad relies on considerations such as shipping expenses, delivery efficiency, service excellence, and geographical reach. Garudavega, Dutch International Couriers, Oscar Express Worldwide, FedEx, Blue Dart, and ShipGlobal offer dependable and secure international package delivery services.&lt;/p&gt;
  &lt;p&gt;Whether you are an individual dispatching a package to a relative overseas or a corporation seeking global expansion, these international parcel service companies in Ahmedabad deliver effective logistics solutions to fulfil your requirements. Ensure to evaluate service offerings and pricing prior to selecting the optimal foreign shipping choice for your consignment.&lt;/p&gt;
</t>
  </si>
  <si>
    <t>&lt;h4&gt;Preferred destinations for Indian exporters include&lt;/h4&gt;&lt;ul&gt;&lt;li&gt;&lt;a href="https://shipglobal.in/service/surat-to-us"&gt;Top International Courier Service from Surat to US&lt;/a&gt;&lt;/li&gt;&lt;li&gt;&lt;a href="https://shipglobal.in/service/surat-to-uae"&gt;Best International Courier Service from Surat to UAE&lt;/a&gt;&lt;/li&gt;&lt;li&gt;&lt;a href="https://shipglobal.in/service/surat-to-europe"&gt;International Courier Service from Surat to Europe&lt;/a&gt;&lt;/li&gt;&lt;li&gt;&lt;a href="https://shipglobal.in/service/vadodara-to-us"&gt;Reliable International Courier Service from Vadodara to US&lt;/a&gt;&lt;/li&gt;&lt;/ul&gt;&lt;h2&gt;FAQs for International Courier Service from Ahmedabad to Europe&lt;/h2&gt;</t>
  </si>
  <si>
    <t>1. How long does delivery from Ahmedabad to Europe take?
Most express courier services like ShipGlobal.in, DHL, or FedEx deliver to Europe within 4–7 working days, while economy services may take 8–12 days depending on the destination country.
2. Can I send personal items or gifts from Ahmedabad to Europe?
Yes! You can send clothing, documents, dry snacks, and gift items. Just ensure they are properly declared and not on the restricted list for the destination country in Europe.
3. Which courier service is cheapest for shipping from Ahmedabad to Europe?
ShipGlobal.in is considered one of the most affordable international courier options, with competitive pricing starting from parcels as light as 50g to Europe.
4. What items are restricted when shipping from Ahmedabad to Europe?
Items such as alcohol, tobacco, explosives, counterfeit products, lithium batteries (without proper packaging), and perishables are either restricted or require prior approval. Always check country-specific regulations before dispatch.
5. Can I track my shipment to Europe in real-time?
Yes. Most reputed services including ShipGlobal.in, FedEx, DHL, and Blue Dart offer real-time tracking, allowing you to monitor your shipment from dispatch to delivery across Europe.</t>
  </si>
  <si>
    <t>&lt;script type="application/ld+json"&gt;
{
  "@context": "https://schema.org/",
  "@type": "Product",
  "name": "International Courier Service from Ahmedabad to Europe",
  "image": "https://shipglobal.in/service/ahmedabad-to-europe",
  "aggregateRating": {
    "@type": "AggregateRating",
    "ratingValue": 4.95,
    "bestRating": 5,
    "worstRating": 2,
    "ratingCount": 2274
  }
}
&lt;/script&gt;</t>
  </si>
  <si>
    <t>service/ahmedabad-to-europe</t>
  </si>
  <si>
    <t>Ahmedabad leads India’s global growth with textiles and tech, becoming a key hub for exports and innovation.</t>
  </si>
  <si>
    <t>https://shipglobal.in/service/ahmedabad-to-europe</t>
  </si>
  <si>
    <t>Preferred destinations for Indian exporters include</t>
  </si>
  <si>
    <t>&lt;ul&gt;&lt;li&gt;&lt;a href="https://shipglobal.in/service/surat-to-us"&gt;Top International Courier Service from Surat to US&lt;/a&gt;&lt;/li&gt;&lt;li&gt;&lt;a href="https://shipglobal.in/service/surat-to-uae"&gt;Best International Courier Service from Surat to UAE&lt;/a&gt;&lt;/li&gt;&lt;li&gt;&lt;a href="https://shipglobal.in/service/surat-to-europe"&gt;International Courier Service from Surat to Europe&lt;/a&gt;&lt;/li&gt;&lt;li&gt;&lt;a href="https://shipglobal.in/service/vadodara-to-us"&gt;Reliable International Courier Service from Vadodara to US&lt;/a&gt;&lt;/li&gt;&lt;/ul&gt;</t>
  </si>
  <si>
    <t>[{"question":"How long does delivery from Ahmedabad to Europe take?","answer":"Most express courier services like ShipGlobal.in, DHL, or FedEx deliver to Europe within 4–7 working days, while economy services may take 8–12 days depending on the destination country."},{"question":"Can I send personal items or gifts from Ahmedabad to Europe?","answer":"Yes! You can send clothing, documents, dry snacks, and gift items. Just ensure they are properly declared and not on the restricted list for the destination country in Europe."},{"question":"Which courier service is cheapest for shipping from Ahmedabad to Europe?","answer":"ShipGlobal.in is considered one of the most affordable international courier options, with competitive pricing starting from parcels as light as 50g to Europe."},{"question":"What items are restricted when shipping from Ahmedabad to Europe?","answer":"Items such as alcohol, tobacco, explosives, counterfeit products, lithium batteries (without proper packaging), and perishables are either restricted or require prior approval. Always check country-specific regulations before dispatch."},{"question":"Can I track my shipment to Europe in real-time?","answer":"Yes. Most reputed services including ShipGlobal.in, FedEx, DHL, and Blue Dart offer real-time tracking, allowing you to monitor your shipment from dispatch to delivery across Europe."}]</t>
  </si>
  <si>
    <t>&lt;section class="faq"&gt;&lt;h2&gt;Frequently Asked Questions&lt;/h2&gt;&lt;div class="faq-item"&gt;&lt;h3&gt;How long does delivery from Ahmedabad to Europe take?&lt;/h3&gt;&lt;p&gt;Most express courier services like ShipGlobal.in, DHL, or FedEx deliver to Europe within 4–7 working days, while economy services may take 8–12 days depending on the destination country.&lt;/p&gt;&lt;/div&gt;&lt;div class="faq-item"&gt;&lt;h3&gt;Can I send personal items or gifts from Ahmedabad to Europe?&lt;/h3&gt;&lt;p&gt;Yes! You can send clothing, documents, dry snacks, and gift items. Just ensure they are properly declared and not on the restricted list for the destination country in Europe.&lt;/p&gt;&lt;/div&gt;&lt;div class="faq-item"&gt;&lt;h3&gt;Which courier service is cheapest for shipping from Ahmedabad to Europe?&lt;/h3&gt;&lt;p&gt;ShipGlobal.in is considered one of the most affordable international courier options, with competitive pricing starting from parcels as light as 50g to Europe.&lt;/p&gt;&lt;/div&gt;&lt;div class="faq-item"&gt;&lt;h3&gt;What items are restricted when shipping from Ahmedabad to Europe?&lt;/h3&gt;&lt;p&gt;Items such as alcohol, tobacco, explosives, counterfeit products, lithium batteries (without proper packaging), and perishables are either restricted or require prior approval. Always check country-specific regulations before dispatch.&lt;/p&gt;&lt;/div&gt;&lt;div class="faq-item"&gt;&lt;h3&gt;Can I track my shipment to Europe in real-time?&lt;/h3&gt;&lt;p&gt;Yes. Most reputed services including ShipGlobal.in, FedEx, DHL, and Blue Dart offer real-time tracking, allowing you to monitor your shipment from dispatch to delivery across Europe.&lt;/p&gt;&lt;/div&gt;&lt;/section&gt;&lt;script type="application/ld+json"&gt;{"@context":"https://schema.org","@type":"FAQPage","mainEntity":[{"@type":"Question","name":"How long does delivery from Ahmedabad to Europe take?","acceptedAnswer":{"@type":"Answer","text":"Most express courier services like ShipGlobal.in, DHL, or FedEx deliver to Europe within 4–7 working days, while economy services may take 8–12 days depending on the destination country."}},{"@type":"Question","name":"Can I send personal items or gifts from Ahmedabad to Europe?","acceptedAnswer":{"@type":"Answer","text":"Yes! You can send clothing, documents, dry snacks, and gift items. Just ensure they are properly declared and not on the restricted list for the destination country in Europe."}},{"@type":"Question","name":"Which courier service is cheapest for shipping from Ahmedabad to Europe?","acceptedAnswer":{"@type":"Answer","text":"ShipGlobal.in is considered one of the most affordable international courier options, with competitive pricing starting from parcels as light as 50g to Europe."}},{"@type":"Question","name":"What items are restricted when shipping from Ahmedabad to Europe?","acceptedAnswer":{"@type":"Answer","text":"Items such as alcohol, tobacco, explosives, counterfeit products, lithium batteries (without proper packaging), and perishables are either restricted or require prior approval. Always check country-specific regulations before dispatch."}},{"@type":"Question","name":"Can I track my shipment to Europe in real-time?","acceptedAnswer":{"@type":"Answer","text":"Yes. Most reputed services including ShipGlobal.in, FedEx, DHL, and Blue Dart offer real-time tracking, allowing you to monitor your shipment from dispatch to delivery across Europe."}}]}&lt;/script&gt;</t>
  </si>
  <si>
    <t>Surat</t>
  </si>
  <si>
    <t>Surat to US</t>
  </si>
  <si>
    <t>Top International Courier Service from Surat to US</t>
  </si>
  <si>
    <t>From diamond brilliance to digital drive, Surat is shaping its mark as a rising star in India’s global trade revolution.</t>
  </si>
  <si>
    <t xml:space="preserve">&lt;p&gt;Is finding the best courier service to send items from Surat to the US something you've ever wondered about? Picking the correct courier service is crucial, whether you're sending a present to loved ones abroad or fulfilling an order from your online store. The need for trustworthy international courier services is rising with the pace of globalisation—and Surat offers a wide range of excellent choices. Here's how to find the service that best fits your needs by comparing their offerings.&lt;/p&gt;
  &lt;h2&gt;1. DHL&lt;/h2&gt;
  &lt;p&gt;DHL is a global leader in logistics for a reason. Their expedited shipping service can deliver your shipment from Surat to the US within days, covering over 220 countries. DHL offers real-time tracking, simple customs clearance, and strong customer service for businesses and individuals alike.&lt;/p&gt;
  &lt;h2&gt;2. ShipGlobal.in&lt;/h2&gt;
  &lt;p&gt;Looking for an affordable courier service? ShipGlobal.in is a budget-friendly alternative that many individuals and small businesses rely on for safe and timely delivery from Surat to the US. Their logistics expertise ensures prompt and damage-free shipments.&lt;/p&gt;
  &lt;p&gt;ShipGlobal.in also provides real-time tracking and excellent customer support, making your international shipping experience hassle-free.&lt;/p&gt;
  &lt;h2&gt;3. India Post&lt;/h2&gt;
  &lt;p&gt;If you're looking for a more traditional and low-cost option, India Post is a reliable choice. Their EMS Speed Post service allows you to send packages to the US at budget-friendly rates. While it may be slightly slower than private couriers, it's still dependable and cost-effective.&lt;/p&gt;
  &lt;h2&gt;4. FedEx Worldwide&lt;/h2&gt;
  &lt;p&gt;FedEx offers both express and economy international shipping options, allowing you to prioritise either speed or cost. Their modern logistics systems and fast deliveries ensure that your packages reach the US smoothly, with secure handling and simplified customs processes.&lt;/p&gt;
  &lt;h2&gt;5. DTDC&lt;/h2&gt;
  &lt;p&gt;DTDC is another strong option for international shipping from Surat to the US. With a vast global network, they serve individuals and businesses alike. Choose between express and economy options to match your delivery timeline and budget.&lt;/p&gt;
  &lt;h2&gt;6. Aramex&lt;/h2&gt;
  &lt;p&gt;Aramex offers cost-effective cross-border logistics solutions that are ideal for online retailers and local businesses. Their international courier services from Surat to the US are both affordable and dependable, making them a good option for growing businesses.&lt;/p&gt;
  &lt;h2&gt;7. XpressBees&lt;/h2&gt;
  &lt;p&gt;A rising star in India's logistics space, XpressBees delivers end-to-end B2C logistics solutions. Their international courier services are fast, reliable, and suited for individuals and businesses sending shipments to the US. Their offerings include same-day and next-day delivery, multi-modal shipping, and BFSI services.&lt;/p&gt;
  &lt;h2&gt;8. Gati&lt;/h2&gt;
  &lt;p&gt;Gati has long been a trusted name in logistics. Their affordable and dependable services include international shipping, bulk consignment handling, and eCommerce logistics. Gati is a great option if your business frequently ships to the US.&lt;/p&gt;
  &lt;h2&gt;The Importance of a Trustworthy Shipping Partner&lt;/h2&gt;
  &lt;p&gt;When shipping internationally, choosing a reliable courier is essential. Here’s why:&lt;/p&gt;
  &lt;ul&gt;
    &lt;li&gt;&lt;strong&gt;On-Time Deliveries:&lt;/strong&gt; Ensure critical documents or packages arrive without delay.&lt;/li&gt;
    &lt;li&gt;&lt;strong&gt;Safe Handling:&lt;/strong&gt; Reduced risk of loss or damage with professional logistics support.&lt;/li&gt;
    &lt;li&gt;&lt;strong&gt;Customs Support:&lt;/strong&gt; Professional couriers simplify paperwork and clearance.&lt;/li&gt;
    &lt;li&gt;&lt;strong&gt;Real-Time Tracking:&lt;/strong&gt; Stay updated on your shipment’s location throughout its journey.&lt;/li&gt;
    &lt;li&gt;&lt;strong&gt;Business Benefits:&lt;/strong&gt; Reliable deliveries improve customer satisfaction and repeat orders.&lt;/li&gt;
  &lt;/ul&gt;
  &lt;h2&gt;Steps for Shipping from Surat to the US&lt;/h2&gt;
  &lt;ol&gt;
    &lt;li&gt;&lt;strong&gt;Select a Courier:&lt;/strong&gt; Consider your budget, delivery time, and required features. Compare DHL, FedEx, India Post, and ShipGlobal.in.&lt;/li&gt;
    &lt;li&gt;&lt;strong&gt;Package Properly:&lt;/strong&gt; Use sturdy packaging and follow courier guidelines.&lt;/li&gt;
    &lt;li&gt;&lt;strong&gt;Prepare Documentation:&lt;/strong&gt; Include necessary documents like shipping labels, invoices, and customs forms.&lt;/li&gt;
    &lt;li&gt;&lt;strong&gt;Schedule Pickup or Drop-off:&lt;/strong&gt; Book online or visit the courier service centre.&lt;/li&gt;
    &lt;li&gt;&lt;strong&gt;Track the Shipment:&lt;/strong&gt; Use your tracking number to monitor the shipment in real time.&lt;/li&gt;
    &lt;li&gt;&lt;strong&gt;Confirm Delivery:&lt;/strong&gt; Ensure the recipient receives the shipment in good condition.&lt;/li&gt;
  &lt;/ol&gt;
  &lt;h2&gt;Choosing the Right International Courier Service&lt;/h2&gt;
  &lt;p&gt;With many options available, here's what to consider when choosing:&lt;/p&gt;
  &lt;ul&gt;
    &lt;li&gt;&lt;strong&gt;Delivery Speed:&lt;/strong&gt; In a rush? Choose express services like DHL or FedEx.&lt;/li&gt;
    &lt;li&gt;&lt;strong&gt;Affordability:&lt;/strong&gt; On a budget? India Post and ShipGlobal.in offer great rates.&lt;/li&gt;
    &lt;li&gt;&lt;strong&gt;Tracking &amp; Support:&lt;/strong&gt; Choose a courier with real-time tracking and responsive customer service.&lt;/li&gt;
    &lt;li&gt;&lt;strong&gt;Customs Handling:&lt;/strong&gt; Go with a courier that offers seamless clearance and documentation support.&lt;/li&gt;
    &lt;li&gt;&lt;strong&gt;Customer Reviews:&lt;/strong&gt; Read reviews to understand others’ experiences before making your decision.&lt;/li&gt;
  &lt;/ul&gt;
  &lt;h2&gt;Conclusion&lt;/h2&gt;
  &lt;p&gt;Sending a shipment from Surat to the United States doesn’t have to be complicated. With a wide range of international courier services available, you can select one that fits your needs, timeline, and budget. Whether you prefer express options like DHL, economical services like India Post, or a balance of both with ShipGlobal.in—careful planning and reliable partners make all the difference. Pack carefully, complete the required paperwork, and track your shipment to ensure a smooth and stress-free delivery.&lt;/p&gt;
</t>
  </si>
  <si>
    <t>&lt;h4&gt;Add these countries to your delivery list:&lt;/h4&gt;&lt;ul&gt;&lt;li&gt;&lt;a href="https://shipglobal.in/service/surat-to-uae"&gt;Best International Courier Service from Surat to UAE&lt;/a&gt;&lt;/li&gt;&lt;li&gt;&lt;a href="https://shipglobal.in/service/surat-to-europe"&gt;International Courier Service from Surat to Europe&lt;/a&gt;&lt;/li&gt;&lt;li&gt;&lt;a href="https://shipglobal.in/service/vadodara-to-us"&gt;Reliable International Courier Service from Vadodara to US&lt;/a&gt;&lt;/li&gt;&lt;li&gt;&lt;a href="https://shipglobal.in/service/vadodara-to-germany"&gt;Top International Courier Service from Vadodara to Germany&lt;/a&gt;&lt;/li&gt;&lt;/ul&gt;&lt;h2&gt;FAQs for International Courier Service from Surat to US&lt;/h2&gt;</t>
  </si>
  <si>
    <t xml:space="preserve">1. What is the estimated delivery time for sending a parcel from Surat to the US?
Express courier services like DHL, FedEx, and ShipGlobal.in can deliver parcels from Surat to the US in approximately 3–6 business days. Economy options, such as India Post, may take 8–12 days depending on customs and destination city.
2. Which courier service is the most budget-friendly for shipping from Surat to the US?
If you're looking for affordability, ShipGlobal.in and India Post are among the most cost-effective options for Surat to US shipments. They offer competitive pricing without compromising reliability.
3. Can I track my shipment in real time from Surat to the US?
Yes, most major couriers—including DHL, FedEx, DTDC, and ShipGlobal.in—offer real-time tracking for shipments from Surat to the US, allowing you to monitor your package at every stage.
4. What items can I send from Surat to the US via international courier?
You can send a variety of items including documents, clothes, gifts, eCommerce products, and business consignments. However, prohibited items such as alcohol, explosives, and restricted food products should be avoided. Always check the courier's restricted items list.
5. What documents are required for shipping from Surat to the United States?
Generally, you’ll need a commercial invoice, customs declaration form, and a valid ID. For business shipments, GST details and export-related documents might also be required. Couriers like ShipGlobal.in provide assistance with the paperwork to simplify the process.
</t>
  </si>
  <si>
    <t>&lt;script type="application/ld+json"&gt;
{
  "@context": "https://schema.org/",
  "@type": "Product",
  "name": "Top International Courier Service from Surat to US",
  "image": "https://shipglobal.in/service/surat-to-us",
  "aggregateRating": {
    "@type": "AggregateRating",
    "ratingValue": 4.91,
    "bestRating": 5,
    "worstRating": 1,
    "ratingCount": 1320
  }
}
&lt;/script&gt;</t>
  </si>
  <si>
    <t>service/surat-to-us</t>
  </si>
  <si>
    <t>Surat shines globally with its diamond legacy and digital growth, emerging as a key player in India’s export revolution.</t>
  </si>
  <si>
    <t>https://shipglobal.in/service/surat-to-us</t>
  </si>
  <si>
    <t>International Courier Service from Surat to US</t>
  </si>
  <si>
    <t>Add these countries to your delivery list:</t>
  </si>
  <si>
    <t>&lt;ul&gt;&lt;li&gt;&lt;a href="https://shipglobal.in/service/surat-to-uae"&gt;Best International Courier Service from Surat to UAE&lt;/a&gt;&lt;/li&gt;&lt;li&gt;&lt;a href="https://shipglobal.in/service/surat-to-europe"&gt;International Courier Service from Surat to Europe&lt;/a&gt;&lt;/li&gt;&lt;li&gt;&lt;a href="https://shipglobal.in/service/vadodara-to-us"&gt;Reliable International Courier Service from Vadodara to US&lt;/a&gt;&lt;/li&gt;&lt;li&gt;&lt;a href="https://shipglobal.in/service/vadodara-to-germany"&gt;Top International Courier Service from Vadodara to Germany&lt;/a&gt;&lt;/li&gt;&lt;/ul&gt;</t>
  </si>
  <si>
    <t>[{"question":"What is the estimated delivery time for sending a parcel from Surat to the US?","answer":"Express courier services like DHL, FedEx, and ShipGlobal.in can deliver parcels from Surat to the US in approximately 3–6 business days. Economy options, such as India Post, may take 8–12 days depending on customs and destination city."},{"question":"Which courier service is the most budget-friendly for shipping from Surat to the US?","answer":"If you're looking for affordability, ShipGlobal.in and India Post are among the most cost-effective options for Surat to US shipments. They offer competitive pricing without compromising reliability."},{"question":"Can I track my shipment in real time from Surat to the US?","answer":"Yes, most major couriers—including DHL, FedEx, DTDC, and ShipGlobal.in—offer real-time tracking for shipments from Surat to the US, allowing you to monitor your package at every stage."},{"question":"What items can I send from Surat to the US via international courier?","answer":"You can send a variety of items including documents, clothes, gifts, eCommerce products, and business consignments. However, prohibited items such as alcohol, explosives, and restricted food products should be avoided. Always check the courier's restricted items list."},{"question":"What documents are required for shipping from Surat to the United States?","answer":"Generally, you’ll need a commercial invoice, customs declaration form, and a valid ID. For business shipments, GST details and export-related documents might also be required. Couriers like ShipGlobal.in provide assistance with the paperwork to simplify the process."}]</t>
  </si>
  <si>
    <t>Surat to UAE</t>
  </si>
  <si>
    <t>Best International Courier Service from Surat to UAE</t>
  </si>
  <si>
    <t>Surat is turning ambition into action, powering global shipments with skill, speed, and scale.</t>
  </si>
  <si>
    <t xml:space="preserve"> &lt;p&gt;Surat, a fast-growing commercial hub, has seen an increasing demand for reliable international courier services. Whether you’re a business looking to ship products overseas or an individual sending a parcel to family or friends in the UAE, choosing the right courier service is essential for a smooth and stress-free experience.&lt;/p&gt;
    &lt;p&gt;Several reputed international courier providers operate in Surat, offering safe, timely, and cost-effective shipping solutions. These services cater to a variety of needs, from express document deliveries to large cargo shipments.&lt;/p&gt;
    &lt;h2&gt;Why Choosing the Right Courier Service Matters&lt;/h2&gt;
    &lt;p&gt;Efficient shipping to the UAE is not just about moving a package from one place to another—it involves handling customs clearance, ensuring proper packaging, and providing tracking updates. The right courier service ensures your parcel reaches its destination securely and on time, without hidden charges or unexpected delays.&lt;/p&gt;
    &lt;h2&gt;Top International Courier Services in Surat&lt;/h2&gt;
    &lt;h3&gt;ShipGlobal&lt;/h3&gt;
    &lt;p&gt;ShipGlobal offers specialized services for Surat-based exporters and individuals looking to send parcels to the UAE. Known for competitive rates and eCommerce integration, they make shipping cost-effective without compromising quality.&lt;/p&gt;
    &lt;h3&gt;DHL Express&lt;/h3&gt;
    &lt;p&gt;With a global logistics network, DHL ensures fast delivery and simplified customs clearance to the UAE. DHL’s express services are ideal for time-sensitive shipments from Surat.&lt;/p&gt;
    &lt;h3&gt;NimbusPost International&lt;/h3&gt;
    &lt;p&gt;Popular among eCommerce sellers, NimbusPost offers reliable tracking, customs support, and warehousing for UAE-bound shipments. They also support multiple shipment sizes and volumes.&lt;/p&gt;
    &lt;h3&gt;Garudavega&lt;/h3&gt;
    &lt;p&gt;Garudavega handles a range of items like documents, dry food, and medicines with speed and care. Their parcel tracking and packaging support make them a convenient choice.&lt;/p&gt;
    &lt;h3&gt;The Professional Couriers&lt;/h3&gt;
    &lt;p&gt;They provide both express and economy shipping options to the UAE with a focus on affordability. Their customer support and shipment tracking are trusted by many in Surat.&lt;/p&gt;
    &lt;h3&gt;Oscar Express Worldwide&lt;/h3&gt;
    &lt;p&gt;Oscar Express offers end-to-end logistics with packaging, documentation, and door-to-door delivery services to the UAE. Their shipping solutions cater to both individuals and small businesses.&lt;/p&gt;
    &lt;h3&gt;Aramex International&lt;/h3&gt;
    &lt;p&gt;Aramex is widely used by D2C brands and offers flexible pricing and eco-friendly packaging for exports to the UAE. Their expertise in cross-border logistics is a strong advantage.&lt;/p&gt;
    &lt;h3&gt;TNT Express (now FedEx Express)&lt;/h3&gt;
    &lt;p&gt;Now part of FedEx, TNT provides reliable express and economy options for Surat exporters. Their global network and customs expertise make them ideal for high-value shipments.&lt;/p&gt;
    &lt;h3&gt;UPS International&lt;/h3&gt;
    &lt;p&gt;UPS offers air freight, tracking, and customs support for shipments to the UAE. They are a great option for both document delivery and larger freight forwarding needs.&lt;/p&gt;
    &lt;h3&gt;Delhivery International&lt;/h3&gt;
    &lt;p&gt;Delhivery supports international shipping from Surat to the UAE with affordable rates and good reach. Suitable for small sellers and individuals who need dependable delivery at lower costs.&lt;/p&gt;
    &lt;h2&gt;How to Choose the Right Courier Service?&lt;/h2&gt;
    &lt;ul&gt;
        &lt;li&gt;&lt;strong&gt;Delivery Time:&lt;/strong&gt; If your shipment is time-sensitive, opt for express services like DHL, FedEx, or Aramex.&lt;/li&gt;
        &lt;li&gt;&lt;strong&gt;Cost:&lt;/strong&gt; Compare prices among multiple courier companies to find the best deal for your package size and urgency.&lt;/li&gt;
        &lt;li&gt;&lt;strong&gt;Tracking Features:&lt;/strong&gt; Choose a courier that offers real-time tracking so you and your recipient can monitor the shipment.&lt;/li&gt;
        &lt;li&gt;&lt;strong&gt;Customs Assistance:&lt;/strong&gt; Look for providers that offer help with customs forms and VAT-related paperwork.&lt;/li&gt;
        &lt;li&gt;&lt;strong&gt;Insurance Options:&lt;/strong&gt; For high-value goods, check whether the courier provides insurance coverage.&lt;/li&gt;
    &lt;/ul&gt;
    &lt;h2&gt;Final Thoughts&lt;/h2&gt;
    &lt;p&gt;Choosing the right international courier service from Surat to the UAE depends on your budget, urgency, and package type. Reliable names like ShipGlobal, DHL, FedEx, Aramex, and NimbusPost ensure your shipments reach safely and on time.&lt;/p&gt;
    &lt;p&gt;Whether you’re sending documents, gifts, or business orders, these couriers help simplify international logistics. Plan ahead, compare services, and select the best fit to ensure hassle-free deliveries from Surat to the UAE.&lt;/p&gt;
&lt;/body&gt;</t>
  </si>
  <si>
    <t>&lt;h4&gt;Plan your next shipment with&lt;/h4&gt;&lt;ul&gt;&lt;li&gt;&lt;a href="https://shipglobal.in/service/surat-to-europe"&gt;International Courier Service from Surat to Europe&lt;/a&gt;&lt;/li&gt;&lt;li&gt;&lt;a href="https://shipglobal.in/service/vadodara-to-us"&gt;Reliable International Courier Service from Vadodara to US&lt;/a&gt;&lt;/li&gt;&lt;li&gt;&lt;a href="https://shipglobal.in/service/vadodara-to-germany"&gt;Top International Courier Service from Vadodara to Germany&lt;/a&gt;&lt;/li&gt;&lt;li&gt;&lt;a href="https://shipglobal.in/service/vadodara-to-europe"&gt;Best International Courier Service from Vadodara to Europe&lt;/a&gt;&lt;/li&gt;&lt;/ul&gt;&lt;h2&gt;FAQs for International Courier Service from Surat to UAE&lt;/h2&gt;</t>
  </si>
  <si>
    <t xml:space="preserve">1. How long does it take to ship a package from Surat to UAE?
 Express services like DHL, FedEx, and ShipGlobal usually deliver within 2–5 working days. Economy shipping options may take 7–12 days depending on the service provider.
2. What documents are required for international shipping?
 Typically, you need a commercial invoice, shipping label, KYC (Know Your Customer) documents, and a customs declaration form. Special permits may be needed for restricted items.
3. Can I track my international shipment?
 Yes, most couriers provide real-time tracking via mobile app or their website, allowing both sender and recipient to monitor the parcel.
4. Are there any items prohibited from shipping to the UAE?
 Yes. Prohibited items include alcohol, lithium batteries (without proper packaging), live animals, perishable foods, and any items deemed illegal under UAE law. Always check with your courier first.
5. How much does it cost to send a parcel from Surat to UAE?
 Costs vary based on courier, weight, size, and urgency. Prices start from ₹300 for lightweight items with economical services and go higher for faster delivery or heavier shipments.
6. Do I need to pay customs duties on my shipment?
 Yes. The recipient in the UAE is typically responsible for any customs duties based on product type and declared value.
7. What is the best courier service for urgent deliveries?
 DHL, FedEx, and Aramex are highly rated for urgent and time-critical shipments due to their strong delivery networks.
8. Can I ship food and medicines to the UAE?
 Yes, but restrictions apply. Couriers like Garudavega offer specialized support for these items. Ensure proper documentation and labeling.
</t>
  </si>
  <si>
    <t>&lt;script type="application/ld+json"&gt;
{
  "@context": "https://schema.org/",
  "@type": "Product",
  "name": "Best International Courier Service from Surat to UAE",
  "image": "https://shipglobal.in/service/surat-to-uae",
  "aggregateRating": {
    "@type": "AggregateRating",
    "ratingValue": 4.64,
    "bestRating": 5,
    "worstRating": 3,
    "ratingCount": 2002
  }
}
&lt;/script&gt;</t>
  </si>
  <si>
    <t>service/surat-to-uae</t>
  </si>
  <si>
    <t>Reliable courier services from Surat to UAE for documents, parcels &amp; eCommerce. Fast, secure, and affordable shipping.</t>
  </si>
  <si>
    <t>https://shipglobal.in/service/surat-to-uae</t>
  </si>
  <si>
    <t>International Courier Service from Surat to UAE</t>
  </si>
  <si>
    <t>Plan your next shipment with</t>
  </si>
  <si>
    <t>&lt;ul&gt;&lt;li&gt;&lt;a href="https://shipglobal.in/service/surat-to-europe"&gt;International Courier Service from Surat to Europe&lt;/a&gt;&lt;/li&gt;&lt;li&gt;&lt;a href="https://shipglobal.in/service/vadodara-to-us"&gt;Reliable International Courier Service from Vadodara to US&lt;/a&gt;&lt;/li&gt;&lt;li&gt;&lt;a href="https://shipglobal.in/service/vadodara-to-germany"&gt;Top International Courier Service from Vadodara to Germany&lt;/a&gt;&lt;/li&gt;&lt;li&gt;&lt;a href="https://shipglobal.in/service/vadodara-to-europe"&gt;Best International Courier Service from Vadodara to Europe&lt;/a&gt;&lt;/li&gt;&lt;/ul&gt;</t>
  </si>
  <si>
    <t>[{"question":"How long does it take to ship a parcel from Surat to Europe?","answer":"Express shipping typically takes 2–5 business days. Economy services may take 6–10 days, depending on the destination."},{"question":"What are the charges for international shipping from Surat to Europe?","answer":"Costs depend on package weight, dimensions, service type, and destination. Use online rate calculators or contact courier providers for exact quotes."},{"question":"Can I track my parcel after shipping?","answer":"Yes, most couriers offer real-time tracking via websites or mobile apps."},{"question":"Are there any restricted items I cannot send to Europe?","answer":"Yes. Common restrictions include perishable goods, hazardous materials, certain electronics, and controlled medicines. Check EU import rules and the courier’s restricted list."},{"question":"Do courier services provide packaging assistance?","answer":"Many couriers offer packaging support to ensure items are shipped securely and meet international standards."},{"question":"What happens if my parcel is delayed in customs?","answer":"Customs delays may occur due to missing or incorrect paperwork. Choose a courier with customs documentation support to minimize risk."},{"question":"Is insurance available for international shipping?","answer":"Yes, most couriers offer optional insurance to cover damage or loss during transit."},{"question":"Can I send food items from Surat to Europe?","answer":"Only non-perishable, well-packaged food items are generally allowed. It’s essential to check EU food import regulations before sending."}]</t>
  </si>
  <si>
    <t>Surat to Europe</t>
  </si>
  <si>
    <t>International Courier Service from Surat to Europe</t>
  </si>
  <si>
    <t>Surat’s sparkle isn’t just in diamonds; it’s in its determination to lead India’s exports to the world.</t>
  </si>
  <si>
    <t>&lt;p&gt;Surat, a rapidly growing commercial hub, has witnessed a surge in demand for dependable international courier services. Whether you’re a business shipping products to Europe or an individual sending a parcel to family and friends, choosing the right courier service is crucial for a seamless experience.&lt;/p&gt;
&lt;p&gt;Several reputable international courier providers operate in Surat, offering secure, timely, and cost-effective shipping solutions. These services cater to diverse needs, from urgent document deliveries to bulk freight forwarding from Surat to Europe.&lt;/p&gt;
&lt;h2&gt;Why is Selecting the Right Courier Service Essential?&lt;/h2&gt;
&lt;p&gt;Shipping to Europe involves more than just transporting a parcel – it includes customs clearance, secure packaging, and real-time tracking. The right courier service ensures your parcel reaches its destination on time, without hidden fees or unexpected delays.&lt;/p&gt;
&lt;h2&gt;Top International Courier Services in Surat&lt;/h2&gt;
&lt;h3&gt;ShipGlobal&lt;/h3&gt;
&lt;p&gt;ShipGlobal offers tailored shipping solutions for Surat-based exporters and individuals sending parcels to Europe. With competitive pricing, strong logistics support, and eCommerce integrations, it’s a reliable partner for cross-border shipping.&lt;/p&gt;
&lt;h3&gt;The Professional Couriers&lt;/h3&gt;
&lt;p&gt;This trusted courier provider offers cost-effective shipping to Europe, with features like real-time tracking and assistance for customs documentation—ideal for both personal and business shipments.&lt;/p&gt;
&lt;h3&gt;NimbusPost International&lt;/h3&gt;
&lt;p&gt;Known for its smart tech-enabled solutions, NimbusPost provides real-time tracking, customs assistance, and flexible options for parcel delivery to European destinations.&lt;/p&gt;
&lt;h3&gt;Aramex International&lt;/h3&gt;
&lt;p&gt;Aramex is popular among D2C brands for its express and economy options. Its cross-border logistics expertise and sustainable packaging practices make it a good fit for eCommerce shipments to Europe.&lt;/p&gt;
&lt;h3&gt;Garudavega&lt;/h3&gt;
&lt;p&gt;Garudavega offers courier services for various types of shipments, including documents, food, and medicines. Their packaging support and transparent pricing are valued by users sending parcels to Europe.&lt;/p&gt;
&lt;h3&gt;Oscar Express Worldwide&lt;/h3&gt;
&lt;p&gt;Oscar Express is known for end-to-end logistics—from packaging to customs support—for small and medium shipments. Their services suit both individuals and growing businesses.&lt;/p&gt;
&lt;h3&gt;DHL Express&lt;/h3&gt;
&lt;p&gt;A global leader, DHL provides fast and reliable international shipping from Surat to Europe. Their strong customs clearance processes and customer support make them ideal for urgent deliveries.&lt;/p&gt;
&lt;h3&gt;Delhivery International&lt;/h3&gt;
&lt;p&gt;Now expanding into global shipping, Delhivery supports small exporters and online sellers by offering budget-friendly and trackable delivery options to Europe.&lt;/p&gt;
&lt;h3&gt;UPS International&lt;/h3&gt;
&lt;p&gt;UPS provides air freight, express parcel delivery, and customs clearance services. Their extensive global network ensures timely and safe delivery from Surat to European countries.&lt;/p&gt;
&lt;h2&gt;How to Choose the Best Courier Service?&lt;/h2&gt;
&lt;ul&gt;
  &lt;li&gt;&lt;strong&gt;Delivery Speed:&lt;/strong&gt; Choose express services (like DHL, FedEx, or UPS) for urgent shipments.&lt;/li&gt;
  &lt;li&gt;&lt;strong&gt;Cost:&lt;/strong&gt; Compare prices based on package size and delivery speed. Economy services are cheaper but slower.&lt;/li&gt;
  &lt;li&gt;&lt;strong&gt;Tracking Features:&lt;/strong&gt; Opt for couriers offering real-time tracking for better visibility and peace of mind.&lt;/li&gt;
  &lt;li&gt;&lt;strong&gt;Customs Support:&lt;/strong&gt; Ensure the courier assists with accurate documentation to avoid customs delays.&lt;/li&gt;
  &lt;li&gt;&lt;strong&gt;Insurance Options:&lt;/strong&gt; If you’re sending high-value items, verify whether insurance coverage is available.&lt;/li&gt;
&lt;/ul&gt;
&lt;h2&gt;Final Thoughts&lt;/h2&gt;
&lt;p&gt;Choosing the right courier service from Surat to Europe depends on your budget, urgency, and shipment size. Providers like ShipGlobal, DHL, Aramex, UPS, and NimbusPost offer varied options for seamless international delivery.&lt;/p&gt;
&lt;p&gt;Whether you’re sending documents, gifts, or business goods, these couriers simplify global logistics and ensure reliable, on-time deliveries from Surat to European countries.&lt;/p&gt;
&lt;/body&gt;</t>
  </si>
  <si>
    <t>&lt;h4&gt;Top picks for your next delivery include&lt;/h4&gt;&lt;ul&gt;&lt;li&gt;&lt;a href="https://shipglobal.in/service/vadodara-to-us"&gt;Reliable International Courier Service from Vadodara to US&lt;/a&gt;&lt;/li&gt;&lt;li&gt;&lt;a href="https://shipglobal.in/service/vadodara-to-germany"&gt;Top International Courier Service from Vadodara to Germany&lt;/a&gt;&lt;/li&gt;&lt;li&gt;&lt;a href="https://shipglobal.in/service/vadodara-to-europe"&gt;Best International Courier Service from Vadodara to Europe&lt;/a&gt;&lt;/li&gt;&lt;li&gt;&lt;a href="https://shipglobal.in/service/rajkot-to-us"&gt;Reliable International Courier Service from Rajkot to US&lt;/a&gt;&lt;/li&gt;&lt;/ul&gt;&lt;h2&gt;FAQs for International Courier Service from Surat to Europe&lt;/h2&gt;</t>
  </si>
  <si>
    <t xml:space="preserve">1. How long does it take to ship a parcel from Surat to Europe?
Express shipping typically takes 2–5 business days. Economy services may take 6–10 days, depending on the destination.
2. What are the charges for international shipping from Surat to Europe?
Costs depend on package weight, dimensions, service type, and destination. Use online rate calculators or contact courier providers for exact quotes.
3. Can I track my parcel after shipping?
Yes, most couriers offer real-time tracking via websites or mobile apps.
4. Are there any restricted items I cannot send to Europe?
Yes. Common restrictions include perishable goods, hazardous materials, certain electronics, and controlled medicines. Check EU import rules and the courier’s restricted list.
5. Do courier services provide packaging assistance?
Many couriers offer packaging support to ensure items are shipped securely and meet international standards.
6. What happens if my parcel is delayed in customs?
Customs delays may occur due to missing or incorrect paperwork. Choose a courier with customs documentation support to minimize risk.
7. Is insurance available for international shipping?
Yes, most couriers offer optional insurance to cover damage or loss during transit.
8. Can I send food items from Surat to Europe?
Only non-perishable, well-packaged food items are generally allowed. It’s essential to check EU food import regulations before sending.
</t>
  </si>
  <si>
    <t>&lt;script type="application/ld+json"&gt;
{
  "@context": "https://schema.org/",
  "@type": "Product",
  "name": "International Courier Service from Surat to Europe",
  "image": "https://shipglobal.in/service/surat-to-europe",
  "aggregateRating": {
    "@type": "AggregateRating",
    "ratingValue": 4.87,
    "bestRating": 5,
    "worstRating": 3,
    "ratingCount": 1431
  }
}
&lt;/script&gt;</t>
  </si>
  <si>
    <t>service/surat-to-europe</t>
  </si>
  <si>
    <t>Ship parcels from Surat to Europe with trusted courier partners. Fast, trackable, and affordable international delivery.</t>
  </si>
  <si>
    <t>https://shipglobal.in/service/surat-to-europe</t>
  </si>
  <si>
    <t>Top picks for your next delivery include</t>
  </si>
  <si>
    <t>&lt;ul&gt;&lt;li&gt;&lt;a href="https://shipglobal.in/service/vadodara-to-us"&gt;Reliable International Courier Service from Vadodara to US&lt;/a&gt;&lt;/li&gt;&lt;li&gt;&lt;a href="https://shipglobal.in/service/vadodara-to-germany"&gt;Top International Courier Service from Vadodara to Germany&lt;/a&gt;&lt;/li&gt;&lt;li&gt;&lt;a href="https://shipglobal.in/service/vadodara-to-europe"&gt;Best International Courier Service from Vadodara to Europe&lt;/a&gt;&lt;/li&gt;&lt;li&gt;&lt;a href="https://shipglobal.in/service/rajkot-to-us"&gt;Reliable International Courier Service from Rajkot to US&lt;/a&gt;&lt;/li&gt;&lt;/ul&gt;</t>
  </si>
  <si>
    <t>Vadodara</t>
  </si>
  <si>
    <t>Vadodara to US</t>
  </si>
  <si>
    <t>Reliable International Courier Service from Vadodara to USA</t>
  </si>
  <si>
    <t>Vadodara’s strength lies beyond heritage—it’s powering India’s journey to the USA with smart, steady exports.</t>
  </si>
  <si>
    <t xml:space="preserve"> &lt;p&gt;Do you need to send a package abroad from Vadodara but aren’t sure which courier service to choose? Whether you're shipping personal items, eCommerce orders, or business packages, choosing the right courier service is crucial for timely and secure delivery. Let’s explore the best courier services available in Vadodara and what makes them stand out!&lt;/p&gt;
  &lt;h2&gt;ShipGlobal.in – Your Trusted Shipping Partner&lt;/h2&gt;
  &lt;p&gt;ShipGlobal.in specializes in international deliveries from India, including from Vadodara to the USA. They offer shipping to over 220 countries, real-time tracking, easy customs documentation, and no minimum weight limit, making it ideal for individual shippers and small businesses.&lt;/p&gt;
  &lt;h3&gt;Key Benefits:&lt;/h3&gt;
  &lt;ul&gt;
    &lt;li&gt;Real-time shipment tracking&lt;/li&gt;
    &lt;li&gt;Affordable pricing with no minimum weight&lt;/li&gt;
    &lt;li&gt;Simple customs documentation&lt;/li&gt;
  &lt;/ul&gt;
  &lt;p&gt;If you're running an online business or sending frequent parcels to the U.S., ShipGlobal offers great value and convenience.&lt;/p&gt;
  &lt;h2&gt;DHL – Fast and Trusted Global Shipping&lt;/h2&gt;
  &lt;p&gt;DHL Express is one of the most reliable options for shipping from Vadodara to the USA. Known for fast delivery and superior tracking, DHL offers robust customs clearance support and efficient international logistics.&lt;/p&gt;
  &lt;h3&gt;Why Choose DHL?&lt;/h3&gt;
  &lt;ul&gt;
    &lt;li&gt;Global presence with over 220 countries served&lt;/li&gt;
    &lt;li&gt;Time-definite express services&lt;/li&gt;
    &lt;li&gt;Trusted by eCommerce sellers and exporters&lt;/li&gt;
  &lt;/ul&gt;
  &lt;p&gt;DHL is a premium service and may be more expensive, but it's ideal for urgent and valuable shipments.&lt;/p&gt;
  &lt;h2&gt;DTDC International – Budget-Friendly with Global Reach&lt;/h2&gt;
  &lt;p&gt;DTDC offers a practical solution for those seeking reliable and cost-effective international courier services. Their international express and cargo services help send parcels to the U.S. with full tracking and customs support.&lt;/p&gt;
  &lt;h3&gt;Highlights:&lt;/h3&gt;
  &lt;ul&gt;
    &lt;li&gt;Competitive pricing&lt;/li&gt;
    &lt;li&gt;Door-to-door pickup and delivery&lt;/li&gt;
    &lt;li&gt;Efficient parcel handling and transit times&lt;/li&gt;
  &lt;/ul&gt;
  &lt;p&gt;A smart choice for personal parcels or small business needs.&lt;/p&gt;
  &lt;h2&gt;Aramex – End-to-End International Logistics&lt;/h2&gt;
  &lt;p&gt;Aramex is a reliable name in global shipping, especially popular among businesses in the UAE and South Asia. From Vadodara, Aramex offers secure express and economy shipping options to the USA.&lt;/p&gt;
  &lt;h3&gt;Key Benefits:&lt;/h3&gt;
  &lt;ul&gt;
    &lt;li&gt;Flexible pricing and packaging&lt;/li&gt;
    &lt;li&gt;Shipment tracking and customs clearance&lt;/li&gt;
    &lt;li&gt;Ideal for businesses shipping in bulk&lt;/li&gt;
  &lt;/ul&gt;
  &lt;p&gt;Their logistics network makes them a preferred partner for B2C exports and eCommerce orders.&lt;/p&gt;
  &lt;h2&gt;USPS – U.S. Delivery Partner for Indian Couriers&lt;/h2&gt;
  &lt;p&gt;USPS itself does not operate in India, but several Indian couriers like India Post and ShipGlobal route packages to the USA through USPS at the final mile. USPS services are cost-effective and come with tracking and optional insurance.&lt;/p&gt;
  &lt;h2&gt;Factors to Keep in Mind While Choosing International Courier Services in Vadodara&lt;/h2&gt;
  &lt;ul&gt;
    &lt;li&gt;&lt;strong&gt;Delivery Speed:&lt;/strong&gt; Need express service? Choose DHL or Aramex.&lt;/li&gt;
    &lt;li&gt;&lt;strong&gt;Affordability:&lt;/strong&gt; ShipGlobal.in and DTDC are more cost-effective.&lt;/li&gt;
    &lt;li&gt;&lt;strong&gt;Real-Time Tracking:&lt;/strong&gt; Offered by DHL, ShipGlobal.in, FedEx, and Aramex.&lt;/li&gt;
    &lt;li&gt;&lt;strong&gt;Customs Handling:&lt;/strong&gt; Ensure your provider offers customs clearance assistance.&lt;/li&gt;
    &lt;li&gt;&lt;strong&gt;Insurance:&lt;/strong&gt; Essential for valuable items—available with most providers.&lt;/li&gt;
    &lt;li&gt;&lt;strong&gt;Remote Delivery:&lt;/strong&gt; Check for last-mile delivery coverage in U.S. rural zones.&lt;/li&gt;
  &lt;/ul&gt;
  &lt;h2&gt;Final Thoughts&lt;/h2&gt;
  &lt;p&gt;Shipping internationally from Vadodara has become easier and more accessible. Providers like ShipGlobal.in, DHL, DTDC, Aramex, and FedEx offer reliable solutions to suit varied needs—be it cost, speed, or scale.&lt;/p&gt;
  &lt;p&gt;Choose your courier based on what matters most: reliability, affordability, or speed. With the right logistics partner, sending a parcel from Vadodara to the USA can be smooth and stress-free.&lt;/p&gt;
&lt;/body&gt;</t>
  </si>
  <si>
    <t>&lt;h4&gt;Now easier to ship worldwide including&lt;/h4&gt;&lt;ul&gt;&lt;li&gt;&lt;a href="https://shipglobal.in/service/vadodara-to-germany"&gt;Top International Courier Service from Vadodara to Germany&lt;/a&gt;&lt;/li&gt;&lt;li&gt;&lt;a href="https://shipglobal.in/service/vadodara-to-europe"&gt;Best International Courier Service from Vadodara to Europe&lt;/a&gt;&lt;/li&gt;&lt;li&gt;&lt;a href="https://shipglobal.in/service/rajkot-to-us"&gt;Reliable International Courier Service from Rajkot to US&lt;/a&gt;&lt;/li&gt;&lt;li&gt;&lt;a href="https://shipglobal.in/service/rajkot-to-germany"&gt;International Courier Service from Rajkot to Germany&lt;/a&gt;&lt;/li&gt;&lt;/ul&gt;&lt;h2&gt;FAQs for International Courier Service from Vadodara to US&lt;/h2&gt;</t>
  </si>
  <si>
    <t>1. How do I choose the best courier service?
Check for delivery time, cost, tracking, and customer reviews. Pick one that matches your shipping needs.
2. How do I book a courier in Vadodara?
You can book online via the courier’s website or visit a local booking center.
3. Do courier services offer real-time tracking?
Yes, DHL, ShipGlobal.in, Aramex, and FedEx provide advanced tracking systems.
4. What items can I send internationally?
Documents, apparel, electronics, and non-perishable goods. Avoid restricted or hazardous items.
5. Which courier is cheapest for U.S. deliveries?
ShipGlobal.in is known for economical shipping options starting at small weights.
6. Can I send large/heavy parcels?
Yes, most couriers offer heavy shipment services with proper packaging and customs support.
If you'd like, I can also convert this into HTML format for website publishing.</t>
  </si>
  <si>
    <t>&lt;script type="application/ld+json"&gt;
{
  "@context": "https://schema.org/",
  "@type": "Product",
  "name": "Reliable International Courier Service from Vadodara to US",
  "image": "https://shipglobal.in/service/vadodara-to-us",
  "aggregateRating": {
    "@type": "AggregateRating",
    "ratingValue": 4.07,
    "bestRating": 5,
    "worstRating": 3,
    "ratingCount": 2484
  }
}
&lt;/script&gt;</t>
  </si>
  <si>
    <t>service/vadodara-to-us</t>
  </si>
  <si>
    <t>Reliable courier solutions from Vadodara to USA; fast, secure, and perfect for exporters, businesses &amp; individuals.</t>
  </si>
  <si>
    <t>https://shipglobal.in/service/vadodara-to-us</t>
  </si>
  <si>
    <t>International Courier Service from Vadodara to US</t>
  </si>
  <si>
    <t>Now easier to ship worldwide including</t>
  </si>
  <si>
    <t>&lt;ul&gt;&lt;li&gt;&lt;a href="https://shipglobal.in/service/vadodara-to-germany"&gt;Top International Courier Service from Vadodara to Germany&lt;/a&gt;&lt;/li&gt;&lt;li&gt;&lt;a href="https://shipglobal.in/service/vadodara-to-europe"&gt;Best International Courier Service from Vadodara to Europe&lt;/a&gt;&lt;/li&gt;&lt;li&gt;&lt;a href="https://shipglobal.in/service/rajkot-to-us"&gt;Reliable International Courier Service from Rajkot to US&lt;/a&gt;&lt;/li&gt;&lt;li&gt;&lt;a href="https://shipglobal.in/service/rajkot-to-germany"&gt;International Courier Service from Rajkot to Germany&lt;/a&gt;&lt;/li&gt;&lt;/ul&gt;</t>
  </si>
  <si>
    <t>[{"question":"How do I choose the best courier service?","answer":"Check for delivery time, cost, tracking, and customer reviews. Pick one that matches your shipping needs."},{"question":"How do I book a courier in Vadodara?","answer":"You can book online via the courier’s website or visit a local booking center."},{"question":"Do courier services offer real-time tracking?","answer":"Yes, DHL, ShipGlobal.in, Aramex, and FedEx provide advanced tracking systems."},{"question":"What items can I send internationally?","answer":"Documents, apparel, electronics, and non-perishable goods. Avoid restricted or hazardous items."},{"question":"Which courier is cheapest for U.S. deliveries?","answer":"ShipGlobal.in is known for economical shipping options starting at small weights."},{"question":"Can I send large/heavy parcels?","answer":"Yes, most couriers offer heavy shipment services with proper packaging and customs support. If you'd like, I can also convert this into HTML format for website publishing."}]</t>
  </si>
  <si>
    <t>Germany</t>
  </si>
  <si>
    <t>Vadodara to Germany</t>
  </si>
  <si>
    <t>Top International Courier Service from Vadodara to Germany</t>
  </si>
  <si>
    <t>From cotton rolls to handcrafted goods, Vadodara is exporting India’s finest commodities straight to the German.</t>
  </si>
  <si>
    <t>&lt;p&gt;Vadodara, a thriving industrial and commercial city, has seen rising demand for dependable international courier services. Whether you're sending important documents, personal parcels, business consignments, or eCommerce shipments, choosing the right courier ensures your package reaches Germany securely and on time.&lt;/p&gt;
&lt;h2&gt;ShipGlobal.in&lt;/h2&gt;
&lt;p&gt;ShipGlobal.in offers a robust network and tech-driven solutions for overseas shipping from Vadodara to Germany. They serve both individual and business customers, handling everything from documentation to tracking with ease.&lt;/p&gt;
&lt;h3&gt;Services Offered:&lt;/h3&gt;
&lt;ul&gt;
  &lt;li&gt;Express &amp; economy international shipping&lt;/li&gt;
  &lt;li&gt;eCommerce logistics support&lt;/li&gt;
  &lt;li&gt;Customs clearance &amp; paperwork assistance&lt;/li&gt;
  &lt;li&gt;Real-time tracking&lt;/li&gt;
&lt;/ul&gt;
&lt;h3&gt;Why Choose ShipGlobal?&lt;/h3&gt;
&lt;ul&gt;
  &lt;li&gt;Budget-friendly for small shipments&lt;/li&gt;
  &lt;li&gt;No minimum parcel weight&lt;/li&gt;
  &lt;li&gt;Smooth customs documentation process&lt;/li&gt;
  &lt;li&gt;API integrations for sellers&lt;/li&gt;
&lt;/ul&gt;
&lt;h2&gt;Dutch International Couriers&lt;/h2&gt;
&lt;p&gt;Dutch International Couriers partners with major global carriers like DHL and UPS, providing reliable shipping options from Vadodara to Germany.&lt;/p&gt;
&lt;h3&gt;Services Offered:&lt;/h3&gt;
&lt;ul&gt;
  &lt;li&gt;Express &amp; standard shipping&lt;/li&gt;
  &lt;li&gt;Customs &amp; regulatory support&lt;/li&gt;
  &lt;li&gt;Door-to-door delivery&lt;/li&gt;
  &lt;li&gt;Shipment visibility via tracking&lt;/li&gt;
&lt;/ul&gt;
&lt;h3&gt;Why Choose Dutch?&lt;/h3&gt;
&lt;ul&gt;
  &lt;li&gt;Transparent pricing&lt;/li&gt;
  &lt;li&gt;Strong third-party courier tie-ups&lt;/li&gt;
  &lt;li&gt;Well-suited for both personal and B2B shipping&lt;/li&gt;
&lt;/ul&gt;
&lt;h2&gt;Oscar Express Worldwide&lt;/h2&gt;
&lt;p&gt;Oscar Express offers international courier and air freight services, focusing on affordable, dependable logistics from Vadodara to over 325 destinations, including Germany.&lt;/p&gt;
&lt;h3&gt;Services Offered:&lt;/h3&gt;
&lt;ul&gt;
  &lt;li&gt;Pickup, packaging &amp; shipping&lt;/li&gt;
  &lt;li&gt;Document &amp; parcel services&lt;/li&gt;
  &lt;li&gt;B2B and B2C parcel handling&lt;/li&gt;
  &lt;li&gt;Support for commercial invoices &amp; HS codes&lt;/li&gt;
&lt;/ul&gt;
&lt;h3&gt;Why Choose Oscar Express?&lt;/h3&gt;
&lt;ul&gt;
  &lt;li&gt;Flexible for all shipment sizes&lt;/li&gt;
  &lt;li&gt;Focused on timely deliveries&lt;/li&gt;
  &lt;li&gt;Affordable rates&lt;/li&gt;
&lt;/ul&gt;
&lt;h2&gt;Garudavega International Courier&lt;/h2&gt;
&lt;p&gt;Garudavega is popular for personal and specialty shipments like food, medicines, and electronics from India to global destinations including Germany.&lt;/p&gt;
&lt;h3&gt;Services Offered:&lt;/h3&gt;
&lt;ul&gt;
  &lt;li&gt;Personal parcel delivery&lt;/li&gt;
  &lt;li&gt;Real-time tracking&lt;/li&gt;
  &lt;li&gt;Fast customs clearance&lt;/li&gt;
  &lt;li&gt;Doorstep pickup&lt;/li&gt;
&lt;/ul&gt;
&lt;h3&gt;Why Choose Garudavega?&lt;/h3&gt;
&lt;ul&gt;
  &lt;li&gt;Transparent pricing&lt;/li&gt;
  &lt;li&gt;Mobile app for shipment updates&lt;/li&gt;
  &lt;li&gt;Popular for NRIs &amp; families abroad&lt;/li&gt;
&lt;/ul&gt;
&lt;h2&gt;FedEx International&lt;/h2&gt;
&lt;p&gt;FedEx is globally trusted for express deliveries and corporate logistics. Their Vadodara services include reliable export shipping to Germany.&lt;/p&gt;
&lt;h3&gt;Services Offered:&lt;/h3&gt;
&lt;ul&gt;
  &lt;li&gt;Priority &amp; economy delivery options&lt;/li&gt;
  &lt;li&gt;Commercial invoice &amp; paperwork support&lt;/li&gt;
  &lt;li&gt;Tracking with delivery proof&lt;/li&gt;
  &lt;li&gt;Multiple delivery speed tiers&lt;/li&gt;
&lt;/ul&gt;
&lt;h3&gt;Why Choose FedEx?&lt;/h3&gt;
&lt;ul&gt;
  &lt;li&gt;Known for fast, secure deliveries&lt;/li&gt;
  &lt;li&gt;Extensive European logistics infrastructure&lt;/li&gt;
  &lt;li&gt;Professional support for businesses&lt;/li&gt;
&lt;/ul&gt;
&lt;h2&gt;Blue Dart Express&lt;/h2&gt;
&lt;p&gt;A part of DHL Group, Blue Dart offers wide European coverage with tracking and customs documentation.&lt;/p&gt;
&lt;h3&gt;Services Offered:&lt;/h3&gt;
&lt;ul&gt;
  &lt;li&gt;Cross-border logistics&lt;/li&gt;
  &lt;li&gt;Document and parcel delivery&lt;/li&gt;
  &lt;li&gt;Fast-track export solutions&lt;/li&gt;
  &lt;li&gt;End-to-end tracking&lt;/li&gt;
&lt;/ul&gt;
&lt;h3&gt;Why Choose Blue Dart?&lt;/h3&gt;
&lt;ul&gt;
  &lt;li&gt;Seamless link to DHL’s global network&lt;/li&gt;
  &lt;li&gt;Ideal for high-value &amp; express needs&lt;/li&gt;
  &lt;li&gt;Domestic reach for door pickups&lt;/li&gt;
&lt;/ul&gt;
&lt;h2&gt;Professional Couriers (International Division)&lt;/h2&gt;
&lt;p&gt;Professional Couriers provide economical parcel shipping options from Vadodara to Germany, especially suited for low-weight and document shipments.&lt;/p&gt;
&lt;h3&gt;Services Offered:&lt;/h3&gt;
&lt;ul&gt;
  &lt;li&gt;Export of documents &amp; merchandise&lt;/li&gt;
  &lt;li&gt;Trackable economy courier services&lt;/li&gt;
  &lt;li&gt;Customs assistance&lt;/li&gt;
  &lt;li&gt;Wide domestic reach&lt;/li&gt;
&lt;/ul&gt;
&lt;h3&gt;Why Choose Them?&lt;/h3&gt;
&lt;ul&gt;
  &lt;li&gt;Reliable for lightweight shipments&lt;/li&gt;
  &lt;li&gt;Strong national presence&lt;/li&gt;
  &lt;li&gt;Competitive pricing&lt;/li&gt;
&lt;/ul&gt;
&lt;h2&gt;Conclusion&lt;/h2&gt;
&lt;p&gt;From global express giants like FedEx and DHL to tech-savvy players like ShipGlobal and niche providers like Garudavega, Vadodara offers a strong mix of courier solutions for Germany-bound shipments. Choose based on speed, budget, tracking needs, or service quality to ensure a smooth delivery.&lt;/p&gt;</t>
  </si>
  <si>
    <t>&lt;h4&gt;Start shipping to new horizons like&lt;/h4&gt;&lt;ul&gt;&lt;li&gt;&lt;a href="https://shipglobal.in/service/vadodara-to-europe"&gt;Best International Courier Service from Vadodara to Europe&lt;/a&gt;&lt;/li&gt;&lt;li&gt;&lt;a href="https://shipglobal.in/service/rajkot-to-us"&gt;Reliable International Courier Service from Rajkot to US&lt;/a&gt;&lt;/li&gt;&lt;li&gt;&lt;a href="https://shipglobal.in/service/rajkot-to-germany"&gt;International Courier Service from Rajkot to Germany&lt;/a&gt;&lt;/li&gt;&lt;li&gt;&lt;a href="https://shipglobal.in/service/rajkot-to-uk"&gt;Reliable International Courier Service from Rajkot to UK&lt;/a&gt;&lt;/li&gt;&lt;/ul&gt;&lt;h2&gt;FAQs for International Courier Service from Vadodara to Germany&lt;/h2&gt;</t>
  </si>
  <si>
    <t>1. How much does shipping from Vadodara to Germany cost?
It depends on parcel weight, urgency, and service provider. Rates typically start from ₹800–₹1,200 for documents.
2. Which courier is fastest to Germany?
FedEx and DHL offer express delivery in 2–4 business days.
3. Can I track my parcel?
Yes, all top providers offer real-time tracking.
4. Are budget-friendly services available?
Yes, ShipGlobal, Oscar Express, and Professional Couriers offer affordable options.
5. Do couriers handle customs clearance?
Yes, all listed couriers assist with customs paperwork and procedures.
6. What items can’t be shipped?
Restricted items include perishables, hazardous materials, flammable goods, and unapproved medications.
7. What’s the best courier overall?
For affordability and tech support: ShipGlobal
For speed: FedEx or DHL
For specialty shipments: Garudavega</t>
  </si>
  <si>
    <t>&lt;script type="application/ld+json"&gt;
{
  "@context": "https://schema.org/",
  "@type": "Product",
  "name": "Top International Courier Service from Vadodara to Germany",
  "image": "https://shipglobal.in/service/vadodara-to-germany",
  "aggregateRating": {
    "@type": "AggregateRating",
    "ratingValue": 4.15,
    "bestRating": 5,
    "worstRating": 2,
    "ratingCount": 840
  }
}
&lt;/script&gt;</t>
  </si>
  <si>
    <t>service/vadodara-to-germany</t>
  </si>
  <si>
    <t>Send parcels from Vadodara to Germany with top courier services. Fast, secure, and budget-friendly delivery.</t>
  </si>
  <si>
    <t>https://shipglobal.in/service/vadodara-to-germany</t>
  </si>
  <si>
    <t>International Courier Service from Vadodara to Germany</t>
  </si>
  <si>
    <t>Start shipping to new horizons like</t>
  </si>
  <si>
    <t>&lt;ul&gt;&lt;li&gt;&lt;a href="https://shipglobal.in/service/vadodara-to-europe"&gt;Best International Courier Service from Vadodara to Europe&lt;/a&gt;&lt;/li&gt;&lt;li&gt;&lt;a href="https://shipglobal.in/service/rajkot-to-us"&gt;Reliable International Courier Service from Rajkot to US&lt;/a&gt;&lt;/li&gt;&lt;li&gt;&lt;a href="https://shipglobal.in/service/rajkot-to-germany"&gt;International Courier Service from Rajkot to Germany&lt;/a&gt;&lt;/li&gt;&lt;li&gt;&lt;a href="https://shipglobal.in/service/rajkot-to-uk"&gt;Reliable International Courier Service from Rajkot to UK&lt;/a&gt;&lt;/li&gt;&lt;/ul&gt;</t>
  </si>
  <si>
    <t>[{"question":"How much does shipping from Vadodara to Germany cost?","answer":"It depends on parcel weight, urgency, and service provider. Rates typically start from ₹800–₹1,200 for documents."},{"question":"Which courier is fastest to Germany?","answer":"FedEx and DHL offer express delivery in 2–4 business days."},{"question":"Can I track my parcel?","answer":"Yes, all top providers offer real-time tracking."},{"question":"Are budget-friendly services available?","answer":"Yes, ShipGlobal, Oscar Express, and Professional Couriers offer affordable options."},{"question":"Do couriers handle customs clearance?","answer":"Yes, all listed couriers assist with customs paperwork and procedures."},{"question":"What items can’t be shipped?","answer":"Restricted items include perishables, hazardous materials, flammable goods, and unapproved medications."},{"question":"What’s the best courier overall?","answer":"For affordability and tech support: ShipGlobal For speed: FedEx or DHL For specialty shipments: Garudavega"}]</t>
  </si>
  <si>
    <t>Vadodara to Europe</t>
  </si>
  <si>
    <t>Best International Courier Service from Vadodara to Europe</t>
  </si>
  <si>
    <t>Vadodara’s exports; from textiles to artisan crafts, are bridging local enterprise with global demand in the Europe market.</t>
  </si>
  <si>
    <t>&lt;p&gt;Ever found yourself wondering which courier service is best for sending packages from Vadodara to Europe? Whether it's a gift for family overseas or an order from your online store, the right courier makes all the difference. With the rise in global trade, reliable courier partners are a must. Here are some of the top international courier services available in Vadodara for smooth shipping to Europe:&lt;/p&gt;
  &lt;h2&gt;1. DHL&lt;/h2&gt;
  &lt;p&gt;DHL is one of the world’s most reliable courier companies. Operating in over 220 countries, DHL offers express international shipping from Vadodara to Europe, complete with real-time tracking and hassle-free customs handling.&lt;/p&gt;
  &lt;h3&gt;Why Choose DHL?&lt;/h3&gt;
  &lt;ul&gt;
    &lt;li&gt;Fast delivery to Europe (3–5 business days)&lt;/li&gt;
    &lt;li&gt;Trusted for both personal and business shipments&lt;/li&gt;
    &lt;li&gt;Excellent customer support&lt;/li&gt;
  &lt;/ul&gt;
  &lt;h2&gt;2. ShipGlobal.in&lt;/h2&gt;
  &lt;p&gt;Looking for budget-friendly yet professional courier services? ShipGlobal.in is a smart choice for exporters, online sellers, and individuals. Known for cost-effective rates, easy customs clearance, and real-time tracking, ShipGlobal makes global shipping simple.&lt;/p&gt;
  &lt;h3&gt;Why Choose ShipGlobal.in?&lt;/h3&gt;
  &lt;ul&gt;
    &lt;li&gt;Low rates starting from 50 grams&lt;/li&gt;
    &lt;li&gt;Real-time tracking dashboard&lt;/li&gt;
    &lt;li&gt;Smooth documentation process&lt;/li&gt;
    &lt;li&gt;Ideal for small parcels and eCommerce sellers&lt;/li&gt;
  &lt;/ul&gt;
  &lt;h2&gt;3. India Post&lt;/h2&gt;
  &lt;p&gt;India’s official postal service offers EMS Speed Post for international deliveries. While it's slower than private services, it's highly affordable and reliable for personal shipments to Europe.&lt;/p&gt;
  &lt;h3&gt;Best for:&lt;/h3&gt;
  &lt;ul&gt;
    &lt;li&gt;Personal letters and small gifts&lt;/li&gt;
    &lt;li&gt;Budget-conscious senders&lt;/li&gt;
  &lt;/ul&gt;
  &lt;h2&gt;4. FedEx International&lt;/h2&gt;
  &lt;p&gt;FedEx provides both priority and economy shipping from Vadodara to Europe. Known for its secure logistics, FedEx is widely trusted by corporates and exporters.&lt;/p&gt;
  &lt;h3&gt;Highlights:&lt;/h3&gt;
  &lt;ul&gt;
    &lt;li&gt;Express shipping in 2–5 days&lt;/li&gt;
    &lt;li&gt;Customs documentation support&lt;/li&gt;
    &lt;li&gt;Secure packaging options&lt;/li&gt;
  &lt;/ul&gt;
  &lt;h2&gt;5. DTDC International&lt;/h2&gt;
  &lt;p&gt;DTDC is a reliable option for both commercial and personal shipments. With express and standard shipping options, DTDC offers strong global connectivity at affordable prices.&lt;/p&gt;
  &lt;h3&gt;Key Features:&lt;/h3&gt;
  &lt;ul&gt;
    &lt;li&gt;Competitive pricing&lt;/li&gt;
    &lt;li&gt;Good for non-urgent parcels&lt;/li&gt;
    &lt;li&gt;Parcel tracking support&lt;/li&gt;
  &lt;/ul&gt;
  &lt;h2&gt;6. Aramex&lt;/h2&gt;
  &lt;p&gt;Aramex provides cross-border logistics services, making it ideal for small businesses and eCommerce sellers. With competitive rates and end-to-end tracking, it's a great value option.&lt;/p&gt;
  &lt;h3&gt;Best For:&lt;/h3&gt;
  &lt;ul&gt;
    &lt;li&gt;E-commerce sellers&lt;/li&gt;
    &lt;li&gt;Multi-country shipping solutions&lt;/li&gt;
  &lt;/ul&gt;
  &lt;h2&gt;7. XpressBees&lt;/h2&gt;
  &lt;p&gt;A rising name in India’s logistics space, XpressBees offers reliable international shipping with multi-package handling and door-to-door deliveries.&lt;/p&gt;
  &lt;h3&gt;Why Consider XpressBees?&lt;/h3&gt;
  &lt;ul&gt;
    &lt;li&gt;B2C shipping support&lt;/li&gt;
    &lt;li&gt;Timely deliveries&lt;/li&gt;
    &lt;li&gt;Useful for small businesses&lt;/li&gt;
  &lt;/ul&gt;
  &lt;h2&gt;8. Gati&lt;/h2&gt;
  &lt;p&gt;Gati has long served as a trusted name in logistics. They offer bulk shipping and eCommerce logistics support, especially useful for businesses exporting textiles or other Indian goods.&lt;/p&gt;
  &lt;h3&gt;Highlights:&lt;/h3&gt;
  &lt;ul&gt;
    &lt;li&gt;Reliable bulk shipping&lt;/li&gt;
    &lt;li&gt;Competitive rates&lt;/li&gt;
    &lt;li&gt;Decent tracking systems&lt;/li&gt;
  &lt;/ul&gt;
  &lt;h2&gt;Why You Need a Reliable Courier Partner&lt;/h2&gt;
  &lt;p&gt;Choosing the right courier isn’t just about price—it’s about peace of mind. Here’s why your courier choice matters:&lt;/p&gt;
  &lt;ul&gt;
    &lt;li&gt;&lt;strong&gt;Timely Deliveries:&lt;/strong&gt; Fast, reliable deliveries help you maintain credibility with buyers and family alike.&lt;/li&gt;
    &lt;li&gt;&lt;strong&gt;Customs Support:&lt;/strong&gt; Avoid unnecessary delays with experienced courier partners who handle customs efficiently.&lt;/li&gt;
    &lt;li&gt;&lt;strong&gt;Real-Time Tracking:&lt;/strong&gt; Know where your shipment is, anytime.&lt;/li&gt;
    &lt;li&gt;&lt;strong&gt;Safe Handling:&lt;/strong&gt; Protect your parcel against damage and loss.&lt;/li&gt;
    &lt;li&gt;&lt;strong&gt;Improved Customer Experience:&lt;/strong&gt; For businesses, this is key to building trust and repeat orders.&lt;/li&gt;
  &lt;/ul&gt;
  &lt;h2&gt;How to Ship from Vadodara to Europe&lt;/h2&gt;
  &lt;ul&gt;
    &lt;li&gt;&lt;strong&gt;Choose a Courier:&lt;/strong&gt; Compare based on price, delivery time, and services.&lt;/li&gt;
    &lt;li&gt;&lt;strong&gt;Pack Properly:&lt;/strong&gt; Use sturdy materials and follow guidelines.&lt;/li&gt;
    &lt;li&gt;&lt;strong&gt;Fill Documentation:&lt;/strong&gt; Include invoice, KYC, customs forms, etc.&lt;/li&gt;
    &lt;li&gt;&lt;strong&gt;Schedule Pickup or Drop:&lt;/strong&gt; Book through website or app.&lt;/li&gt;
    &lt;li&gt;&lt;strong&gt;Track Shipment:&lt;/strong&gt; Use tracking number for live updates.&lt;/li&gt;
    &lt;li&gt;&lt;strong&gt;Confirm Delivery:&lt;/strong&gt; Ensure the recipient receives the parcel as expected.&lt;/li&gt;
  &lt;/ul&gt;
  &lt;h2&gt;How to Choose the Right Courier&lt;/h2&gt;
  &lt;ul&gt;
    &lt;li&gt;&lt;strong&gt;Speed:&lt;/strong&gt; DHL, FedEx, and Aramex are great for express.&lt;/li&gt;
    &lt;li&gt;&lt;strong&gt;Cost:&lt;/strong&gt; Choose ShipGlobal.in or India Post for affordability.&lt;/li&gt;
    &lt;li&gt;&lt;strong&gt;Tracking &amp; Support:&lt;/strong&gt; FedEx, DHL, and ShipGlobal.in offer excellent tracking tools.&lt;/li&gt;
    &lt;li&gt;&lt;strong&gt;Customs Expertise:&lt;/strong&gt; All listed providers support customs documentation and clearance.&lt;/li&gt;
  &lt;/ul&gt;
  &lt;h2&gt;Conclusion&lt;/h2&gt;
  &lt;p&gt;Sending a parcel from Vadodara to Europe is now easier than ever. Whether you prioritize affordability (ShipGlobal.in, India Post), speed (DHL, FedEx), or convenience (DTDC, Aramex), there’s a service that suits your need.&lt;/p&gt;
  &lt;p&gt;Just pack properly, complete your paperwork, and book through a trusted partner—and your parcel will be on its way to Europe without hassle.&lt;/p&gt;
&lt;/body&gt;</t>
  </si>
  <si>
    <t>&lt;h4&gt;These international routes are in demand:&lt;/h4&gt;&lt;ul&gt;&lt;li&gt;&lt;a href="https://shipglobal.in/service/rajkot-to-us"&gt;Reliable International Courier Service from Rajkot to US&lt;/a&gt;&lt;/li&gt;&lt;li&gt;&lt;a href="https://shipglobal.in/service/rajkot-to-germany"&gt;International Courier Service from Rajkot to Germany&lt;/a&gt;&lt;/li&gt;&lt;li&gt;&lt;a href="https://shipglobal.in/service/rajkot-to-uk"&gt;Reliable International Courier Service from Rajkot to UK&lt;/a&gt;&lt;/li&gt;&lt;li&gt;&lt;a href="https://shipglobal.in/service/gandhidham-to-uae"&gt;Best International Courier Service from Gandhidham to UAE&lt;/a&gt;&lt;/li&gt;&lt;/ul&gt;&lt;h2&gt;FAQs for International Courier Service from Vadodara to Europe&lt;/h2&gt;</t>
  </si>
  <si>
    <t>1. What’s the fastest way to ship from Vadodara to Europe?
The fastest way to send a parcel from Vadodara to Europe is through air express courier services such as FedEx, DHL, or Aramex. These companies offer priority shipping options that can deliver your package within 2 to 5 business days, depending on the exact destination in Europe. This is ideal for urgent shipments like legal documents, time-sensitive merchandise, or gifts for special occasions.
2. Which courier offers the best balance between cost and reliability for shipments from Vadodara to Europe?
ShipGlobal.in is one of the top choices when it comes to finding the right balance between affordability and dependable delivery for shipments from Vadodara to Europe. It caters to both individuals and eCommerce sellers, offering services like real-time tracking, smooth customs clearance, and doorstep pickup at competitive prices—even for small parcels starting from just 50 grams.
3. Can I send commercial goods like apparel, textiles, or jewellery from Vadodara to Europe?
Yes, sending business shipments such as textiles, handicrafts, fashion accessories, or jewellery from Vadodara to Europe is completely possible. You will need proper export documentation, including an invoice, packing list, and valid KYC proofs. Many couriers, especially ShipGlobal.in, FedEx, and DHL, offer dedicated services and support for small and medium exporters in Vadodara looking to tap into European markets.
4. Are there any restricted items I cannot ship from Vadodara to Europe?
Yes, there are certain items restricted from being shipped internationally from Vadodara to Europe, including hazardous materials like lithium batteries, explosives, perishables, flammable items, sharp tools, certain electronics, and regulated substances. It is essential to check the list of prohibited goods provided by your courier partner and verify import restrictions applicable to specific European countries before booking your shipment.
5. Can I send personal gifts like clothes or sweets from Vadodara to Europe?
Absolutely. If you're looking to send personalized gifts, clothes, sweets, or traditional items from Vadodara to Europe—for occasions like Diwali, Raksha Bandhan, or birthdays—most international courier companies have special gift shipping categories. Providers such as Garudavega, ShipGlobal.in, and DTDC offer affordable and secure options for personal gift parcels. Ensure the items are well-packed and fall under the non-restricted category.
6. Is tracking available for international couriers from Vadodara to Europe?
Yes, nearly all reputed international courier services operating from Vadodara to Europe provide real-time tracking. Once your shipment is dispatched, you’ll receive a tracking ID that allows you to monitor your parcel's movement from pickup to delivery via their website or mobile apps. This adds transparency and peace of mind, especially for high-value or time-sensitive shipments.</t>
  </si>
  <si>
    <t>&lt;script type="application/ld+json"&gt;
{
  "@context": "https://schema.org/",
  "@type": "Product",
  "name": "Best International Courier Service from Vadodara to Europe",
  "image": "https://shipglobal.in/service/vadodara-to-europe",
  "aggregateRating": {
    "@type": "AggregateRating",
    "ratingValue": 4.04,
    "bestRating": 5,
    "worstRating": 4,
    "ratingCount": 933
  }
}
&lt;/script&gt;</t>
  </si>
  <si>
    <t>service/vadodara-to-europe</t>
  </si>
  <si>
    <t xml:space="preserve">Reliable international courier services from Vadodara to Europe for fast, safe, and cost-effective shipping.
</t>
  </si>
  <si>
    <t>https://shipglobal.in/service/vadodara-to-europe</t>
  </si>
  <si>
    <t>International Courier Service from Vadodara to Europe</t>
  </si>
  <si>
    <t>These international routes are in demand:</t>
  </si>
  <si>
    <t>&lt;ul&gt;&lt;li&gt;&lt;a href="https://shipglobal.in/service/rajkot-to-us"&gt;Reliable International Courier Service from Rajkot to US&lt;/a&gt;&lt;/li&gt;&lt;li&gt;&lt;a href="https://shipglobal.in/service/rajkot-to-germany"&gt;International Courier Service from Rajkot to Germany&lt;/a&gt;&lt;/li&gt;&lt;li&gt;&lt;a href="https://shipglobal.in/service/rajkot-to-uk"&gt;Reliable International Courier Service from Rajkot to UK&lt;/a&gt;&lt;/li&gt;&lt;li&gt;&lt;a href="https://shipglobal.in/service/gandhidham-to-uae"&gt;Best International Courier Service from Gandhidham to UAE&lt;/a&gt;&lt;/li&gt;&lt;/ul&gt;</t>
  </si>
  <si>
    <t>[{"question":"What’s the fastest way to ship from Vadodara to Europe?","answer":"The fastest way to send a parcel from Vadodara to Europe is through air express courier services such as FedEx, DHL, or Aramex. These companies offer priority shipping options that can deliver your package within 2 to 5 business days, depending on the exact destination in Europe. This is ideal for urgent shipments like legal documents, time-sensitive merchandise, or gifts for special occasions."},{"question":"Which courier offers the best balance between cost and reliability for shipments from Vadodara to Europe?","answer":"ShipGlobal.in is one of the top choices when it comes to finding the right balance between affordability and dependable delivery for shipments from Vadodara to Europe. It caters to both individuals and eCommerce sellers, offering services like real-time tracking, smooth customs clearance, and doorstep pickup at competitive prices—even for small parcels starting from just 50 grams."},{"question":"Can I send commercial goods like apparel, textiles, or jewellery from Vadodara to Europe?","answer":"Yes, sending business shipments such as textiles, handicrafts, fashion accessories, or jewellery from Vadodara to Europe is completely possible. You will need proper export documentation, including an invoice, packing list, and valid KYC proofs. Many couriers, especially ShipGlobal.in, FedEx, and DHL, offer dedicated services and support for small and medium exporters in Vadodara looking to tap into European markets."},{"question":"Are there any restricted items I cannot ship from Vadodara to Europe?","answer":"Yes, there are certain items restricted from being shipped internationally from Vadodara to Europe, including hazardous materials like lithium batteries, explosives, perishables, flammable items, sharp tools, certain electronics, and regulated substances. It is essential to check the list of prohibited goods provided by your courier partner and verify import restrictions applicable to specific European countries before booking your shipment."},{"question":"Can I send personal gifts like clothes or sweets from Vadodara to Europe?","answer":"Absolutely. If you're looking to send personalized gifts, clothes, sweets, or traditional items from Vadodara to Europe—for occasions like Diwali, Raksha Bandhan, or birthdays—most international courier companies have special gift shipping categories. Providers such as Garudavega, ShipGlobal.in, and DTDC offer affordable and secure options for personal gift parcels. Ensure the items are well-packed and fall under the non-restricted category."},{"question":"Is tracking available for international couriers from Vadodara to Europe?","answer":"Yes, nearly all reputed international courier services operating from Vadodara to Europe provide real-time tracking. Once your shipment is dispatched, you’ll receive a tracking ID that allows you to monitor your parcel's movement from pickup to delivery via their website or mobile apps. This adds transparency and peace of mind, especially for high-value or time-sensitive shipments."}]</t>
  </si>
  <si>
    <t>Rajkot</t>
  </si>
  <si>
    <t>Rajkot to US</t>
  </si>
  <si>
    <t>Reliable International Courier Service from Rajkot to US</t>
  </si>
  <si>
    <t>Rajkot’s thriving silverware and textile exports are carving a niche in U.S. markets, blending tradition with global taste.</t>
  </si>
  <si>
    <t xml:space="preserve">  &lt;p&gt;Rajkot, a growing economic hub in Gujarat, has seen rising demand for dependable international courier services. Whether you're a business owner shipping products to customers in the U.S. or an individual sending parcels to family abroad, choosing the right courier partner is essential for a smooth and cost-effective experience.&lt;/p&gt;
  &lt;p&gt;Many reputable international courier companies now offer services in Rajkot, ensuring secure, timely, and affordable deliveries to destinations across the United States.&lt;/p&gt;
  &lt;h2&gt;Why Choosing the Right Courier Service Matters&lt;/h2&gt;
  &lt;p&gt;International shipping isn’t just about moving a parcel from point A to B. It involves:&lt;/p&gt;
  &lt;ul&gt;
    &lt;li&gt;Customs documentation and clearance&lt;/li&gt;
    &lt;li&gt;Proper packaging&lt;/li&gt;
    &lt;li&gt;Insurance and tracking&lt;/li&gt;
    &lt;li&gt;On-time delivery without hidden fees&lt;/li&gt;
  &lt;/ul&gt;
  &lt;p&gt;Choosing a reliable courier service ensures peace of mind and protects your shipment from unnecessary delays or losses.&lt;/p&gt;
  &lt;h2&gt;Top International Courier Services in Rajkot&lt;/h2&gt;
  &lt;h3&gt;1. ShipGlobal&lt;/h3&gt;
  &lt;p&gt;ShipGlobal offers budget-friendly and efficient international shipping services from Rajkot to the US. It is especially popular among eCommerce sellers and small exporters, offering features like:&lt;/p&gt;
  &lt;ul&gt;
    &lt;li&gt;No minimum weight (starts from 50g)&lt;/li&gt;
    &lt;li&gt;Doorstep pickup&lt;/li&gt;
    &lt;li&gt;Automated documentation&lt;/li&gt;
    &lt;li&gt;Real-time tracking&lt;/li&gt;
    &lt;li&gt;Wide network to 220+ countries&lt;/li&gt;
  &lt;/ul&gt;
  &lt;p&gt;Visit: &lt;a href="https://www.shipglobal.in" target="_blank"&gt;www.shipglobal.in&lt;/a&gt;&lt;/p&gt;
  &lt;h3&gt;2. DHL Express&lt;/h3&gt;
  &lt;p&gt;A global leader in express shipping, DHL Express provides fast and reliable courier services to the US. Known for:&lt;/p&gt;
  &lt;ul&gt;
    &lt;li&gt;Delivery in 2–5 business days (express service)&lt;/li&gt;
    &lt;li&gt;Excellent global tracking&lt;/li&gt;
    &lt;li&gt;Strong customer support&lt;/li&gt;
    &lt;li&gt;Trusted for high-value shipments&lt;/li&gt;
  &lt;/ul&gt;
  &lt;h3&gt;3. FedEx (including TNT Express)&lt;/h3&gt;
  &lt;p&gt;FedEx, along with its subsidiary TNT Express, offers:&lt;/p&gt;
  &lt;ul&gt;
    &lt;li&gt;Express and economy shipping options&lt;/li&gt;
    &lt;li&gt;Extensive network across the U.S. and Europe&lt;/li&gt;
    &lt;li&gt;Efficient customs handling&lt;/li&gt;
    &lt;li&gt;Ideal for time-sensitive parcels and bulk shipments&lt;/li&gt;
  &lt;/ul&gt;
  &lt;h3&gt;4. UPS International&lt;/h3&gt;
  &lt;p&gt;United Parcel Service (UPS) is known for:&lt;/p&gt;
  &lt;ul&gt;
    &lt;li&gt;International air freight and express deliveries&lt;/li&gt;
    &lt;li&gt;Strong customs brokerage support&lt;/li&gt;
    &lt;li&gt;Time-definite delivery options&lt;/li&gt;
    &lt;li&gt;Great for both documents and large cargo&lt;/li&gt;
  &lt;/ul&gt;
  &lt;h3&gt;5. Aramex&lt;/h3&gt;
  &lt;p&gt;Aramex is favored for:&lt;/p&gt;
  &lt;ul&gt;
    &lt;li&gt;Flexible pricing for eCommerce sellers&lt;/li&gt;
    &lt;li&gt;Eco-friendly packaging&lt;/li&gt;
    &lt;li&gt;Standard and express options&lt;/li&gt;
    &lt;li&gt;Solid customs support&lt;/li&gt;
  &lt;/ul&gt;
  &lt;h3&gt;6. NimbusPost International&lt;/h3&gt;
  &lt;p&gt;NimbusPost provides cost-effective international courier solutions with:&lt;/p&gt;
  &lt;ul&gt;
    &lt;li&gt;Real-time tracking&lt;/li&gt;
    &lt;li&gt;Affordable shipping plans for businesses&lt;/li&gt;
    &lt;li&gt;Quick customs clearance&lt;/li&gt;
    &lt;li&gt;Presence in Tier 2 and Tier 3 cities like Rajkot&lt;/li&gt;
  &lt;/ul&gt;
  &lt;h3&gt;7. Delhivery Cross-Border Services&lt;/h3&gt;
  &lt;p&gt;Delhivery has expanded into international shipping with:&lt;/p&gt;
  &lt;ul&gt;
    &lt;li&gt;Reliable shipping to the US&lt;/li&gt;
    &lt;li&gt;Competitive rates for eCommerce platforms&lt;/li&gt;
    &lt;li&gt;Bulk shipping capabilities&lt;/li&gt;
  &lt;/ul&gt;
  &lt;h3&gt;8. Garudavega&lt;/h3&gt;
  &lt;p&gt;Garudavega specializes in:&lt;/p&gt;
  &lt;ul&gt;
    &lt;li&gt;Shipping food items, medicines, and personal parcels&lt;/li&gt;
    &lt;li&gt;Affordable pricing for individuals and families&lt;/li&gt;
    &lt;li&gt;Packaging and pickup support&lt;/li&gt;
    &lt;li&gt;Delivery in 5–10 days to the US&lt;/li&gt;
  &lt;/ul&gt;
  &lt;h3&gt;9. The Professional Couriers&lt;/h3&gt;
  &lt;p&gt;This trusted Indian courier company offers:&lt;/p&gt;
  &lt;ul&gt;
    &lt;li&gt;Shipping services to the US at economical rates&lt;/li&gt;
    &lt;li&gt;Basic customs support&lt;/li&gt;
    &lt;li&gt;Real-time tracking for parcels&lt;/li&gt;
  &lt;/ul&gt;
  &lt;h3&gt;10. Oscar Express Worldwide&lt;/h3&gt;
  &lt;p&gt;Oscar Express is known for:&lt;/p&gt;
  &lt;ul&gt;
    &lt;li&gt;Reliable global freight forwarding&lt;/li&gt;
    &lt;li&gt;Customs clearance assistance&lt;/li&gt;
    &lt;li&gt;Packing and pickup from your doorstep&lt;/li&gt;
  &lt;/ul&gt;
  &lt;h2&gt;How to Choose the Right Courier Service&lt;/h2&gt;
  &lt;table border="1" cellpadding="8" cellspacing="0"&gt;
    &lt;thead&gt;
      &lt;tr&gt;
        &lt;th&gt;Factor&lt;/th&gt;
        &lt;th&gt;What to Look For&lt;/th&gt;
      &lt;/tr&gt;
    &lt;/thead&gt;
    &lt;tbody&gt;
      &lt;tr&gt;
        &lt;td&gt;Delivery Time&lt;/td&gt;
        &lt;td&gt;Choose express services for urgent shipments (DHL, FedEx, UPS)&lt;/td&gt;
      &lt;/tr&gt;
      &lt;tr&gt;
        &lt;td&gt;Cost&lt;/td&gt;
        &lt;td&gt;Compare quotes across providers&lt;/td&gt;
      &lt;/tr&gt;
      &lt;tr&gt;
        &lt;td&gt;Tracking&lt;/td&gt;
        &lt;td&gt;Ensure real-time shipment updates&lt;/td&gt;
      &lt;/tr&gt;
      &lt;tr&gt;
        &lt;td&gt;Customs Support&lt;/td&gt;
        &lt;td&gt;Prefer couriers with end-to-end clearance services&lt;/td&gt;
      &lt;/tr&gt;
      &lt;tr&gt;
        &lt;td&gt;Insurance&lt;/td&gt;
        &lt;td&gt;Opt for insurance if you're shipping valuable goods&lt;/td&gt;
      &lt;/tr&gt;
      &lt;tr&gt;
        &lt;td&gt;Service Type&lt;/td&gt;
        &lt;td&gt;Choose express vs. economy based on urgency and budget&lt;/td&gt;
      &lt;/tr&gt;
    &lt;/tbody&gt;
  &lt;/table&gt;
  &lt;h2&gt;Final Thoughts&lt;/h2&gt;
  &lt;p&gt;When shipping from Rajkot to the USA, your choice of courier impacts delivery time, cost, and overall experience. Whether you’re a business scaling globally or a family sending gifts abroad, providers like ShipGlobal, DHL, FedEx, UPS, and Aramex offer tailored solutions to make your cross-border deliveries seamless.&lt;/p&gt;
  &lt;p&gt;Plan well, choose the right shipping partner, and ensure your parcels reach safely and on time.&lt;/p&gt;
&lt;/body&gt;</t>
  </si>
  <si>
    <t>&lt;h4&gt;Top courier lanes available from your area:&lt;/h4&gt;&lt;ul&gt;&lt;li&gt;&lt;a href="https://shipglobal.in/service/rajkot-to-germany"&gt;International Courier Service from Rajkot to Germany&lt;/a&gt;&lt;/li&gt;&lt;li&gt;&lt;a href="https://shipglobal.in/service/rajkot-to-uk"&gt;Reliable International Courier Service from Rajkot to UK&lt;/a&gt;&lt;/li&gt;&lt;li&gt;&lt;a href="https://shipglobal.in/service/gandhidham-to-uae"&gt;Best International Courier Service from Gandhidham to UAE&lt;/a&gt;&lt;/li&gt;&lt;li&gt;&lt;a href="https://shipglobal.in/service/gandhidham-to-us"&gt;International Courier Service from Gandhidham to US&lt;/a&gt;&lt;/li&gt;&lt;/ul&gt;&lt;h2&gt;FAQs for International Courier Service from Rajkot to US&lt;/h2&gt;</t>
  </si>
  <si>
    <t>1. How long does it take to ship a package from Rajkot to the US?
Express delivery: 2–5 days
Economy delivery: 7–15 days
2. What documents are needed for international shipping?
Commercial Invoice
Shipping label
KYC (for sender)
Customs declaration
Special permits (for restricted items)
3. Can I track my international shipment?
Yes, most courier companies offer live tracking via website or mobile app.
4. What items are restricted or prohibited for shipping to the US?
Perishables
Hazardous materials
Counterfeit goods
Certain medicines and electronics
5. How much does shipping cost from Rajkot to the US?
Depends on package weight, dimensions, courier, and urgency.
Typical cost: ₹1,500–₹5,000 for 0.5–2 kg via express service.
6. Are customs duties applicable?
Yes. Duties are usually paid by the recipient in the US, based on product type and value.
7. Which courier is best for urgent delivery?
DHL Express, FedEx, and UPS are ideal for fast and urgent shipments.
8. Can I send food and medicines to the US?
Yes, through authorized couriers like Garudavega or ShipGlobal with proper documentation.</t>
  </si>
  <si>
    <t>&lt;script type="application/ld+json"&gt;
{
  "@context": "https://schema.org/",
  "@type": "Product",
  "name": "Reliable International Courier Service from Rajkot to US",
  "image": "https://shipglobal.in/service/rajkot-to-us",
  "aggregateRating": {
    "@type": "AggregateRating",
    "ratingValue": 4.47,
    "bestRating": 5,
    "worstRating": 4,
    "ratingCount": 1112
  }
}
&lt;/script&gt;</t>
  </si>
  <si>
    <t>service/rajkot-to-us</t>
  </si>
  <si>
    <t>Affordable international courier service from Rajkot to US with fast delivery and customs support.</t>
  </si>
  <si>
    <t>https://shipglobal.in/service/rajkot-to-us</t>
  </si>
  <si>
    <t>International Courier Service from Rajkot to US</t>
  </si>
  <si>
    <t>Top courier lanes available from your area:</t>
  </si>
  <si>
    <t>&lt;ul&gt;&lt;li&gt;&lt;a href="https://shipglobal.in/service/rajkot-to-germany"&gt;International Courier Service from Rajkot to Germany&lt;/a&gt;&lt;/li&gt;&lt;li&gt;&lt;a href="https://shipglobal.in/service/rajkot-to-uk"&gt;Reliable International Courier Service from Rajkot to UK&lt;/a&gt;&lt;/li&gt;&lt;li&gt;&lt;a href="https://shipglobal.in/service/gandhidham-to-uae"&gt;Best International Courier Service from Gandhidham to UAE&lt;/a&gt;&lt;/li&gt;&lt;li&gt;&lt;a href="https://shipglobal.in/service/gandhidham-to-us"&gt;International Courier Service from Gandhidham to US&lt;/a&gt;&lt;/li&gt;&lt;/ul&gt;</t>
  </si>
  <si>
    <t>[{"question":"How long does it take to ship a package from Rajkot to the US?","answer":"Express delivery: 2–5 days Economy delivery: 7–15 days"},{"question":"What documents are needed for international shipping?","answer":"Commercial Invoice Shipping label KYC (for sender) Customs declaration Special permits (for restricted items)"},{"question":"Can I track my international shipment?","answer":"Yes, most courier companies offer live tracking via website or mobile app."},{"question":"What items are restricted or prohibited for shipping to the US?","answer":"Perishables Hazardous materials Counterfeit goods Certain medicines and electronics"},{"question":"How much does shipping cost from Rajkot to the US?","answer":"Depends on package weight, dimensions, courier, and urgency. Typical cost: ₹1,500–₹5,000 for 5–2 kg via express service."},{"question":"Are customs duties applicable?","answer":"Yes. Duties are usually paid by the recipient in the US, based on product type and value."},{"question":"Which courier is best for urgent delivery?","answer":"DHL Express, FedEx, and UPS are ideal for fast and urgent shipments."},{"question":"Can I send food and medicines to the US?","answer":"Yes, through authorized couriers like Garudavega or ShipGlobal with proper documentation."}]</t>
  </si>
  <si>
    <t>Rajkot to Germany</t>
  </si>
  <si>
    <t>International Courier Service from Rajkot to Germany</t>
  </si>
  <si>
    <t>From Patola weaving to precision tools, Rajkot’s exports are powering India’s presence across German homes and industries.</t>
  </si>
  <si>
    <t xml:space="preserve">   &lt;p&gt;Rajkot, a growing industrial and commercial center in Gujarat, has seen a steady rise in demand for dependable international courier services. Whether you're a business shipping products to Germany or an individual sending parcels to family or friends, choosing the right courier service is crucial for a hassle-free experience.&lt;/p&gt;
    &lt;p&gt;Several trusted international courier companies operate in Rajkot, providing reliable, secure, and cost-effective shipping solutions. These services cater to a wide range of needs—from urgent document deliveries to freight forwarding of large consignments from Rajkot to Germany.&lt;/p&gt;
    &lt;h2&gt;Why is Selecting the Right Courier Service Essential?&lt;/h2&gt;
    &lt;p&gt;Shipping to Germany involves more than just sending a parcel—it requires compliance with customs regulations, secure packaging, real-time tracking, and prompt delivery. A reliable courier service ensures a seamless process with transparent pricing, full documentation support, and no hidden delays.&lt;/p&gt;
    &lt;h2&gt;Top International Courier Services in Rajkot&lt;/h2&gt;
    &lt;h3&gt;ShipGlobal&lt;/h3&gt;
    &lt;p&gt;ShipGlobal is a technology-driven logistics provider specializing in cost-effective courier and freight solutions from Rajkot to Germany. They serve both eCommerce sellers and individuals, offering real-time tracking, customs clearance support, and door-to-door delivery with flexible pricing options.&lt;/p&gt;
    &lt;h3&gt;The Professional Couriers&lt;/h3&gt;
    &lt;p&gt;With a strong presence across India, The Professional Couriers offer international shipping to Germany with competitive rates. Their value lies in reliable service, real-time parcel tracking, and efficient customs handling for both documents and heavier shipments.&lt;/p&gt;
    &lt;h3&gt;NimbusPost International&lt;/h3&gt;
    &lt;p&gt;NimbusPost is known for its tech-enabled logistics platform, providing global shipping support to eCommerce sellers. Their service to Germany includes customs clearance, shipment insurance, and advanced parcel tracking, making them ideal for SMEs.&lt;/p&gt;
    &lt;h3&gt;Aramex International&lt;/h3&gt;
    &lt;p&gt;Aramex is a global logistics provider focusing on cross-border eCommerce. Their shipping services from Rajkot to Germany include express and economy delivery options, eco-friendly packaging, and scalable logistics tailored for online businesses.&lt;/p&gt;
    &lt;h3&gt;Garudavega&lt;/h3&gt;
    &lt;p&gt;Garudavega offers personalized courier services from Rajkot, including shipping of personal items, food products, documents, and medicines to Germany. Their services are well-suited for families and individuals seeking affordable and secure shipping solutions.&lt;/p&gt;
    &lt;h3&gt;Oscar Express Worldwide&lt;/h3&gt;
    &lt;p&gt;Oscar Express Worldwide is known for its efficient freight forwarding from Rajkot to Germany. They offer packaging support, customs documentation assistance, and affordable rates for commercial and personal shipments.&lt;/p&gt;
    &lt;h3&gt;DHL Express&lt;/h3&gt;
    &lt;p&gt;A global leader in express shipping, DHL provides fast and reliable delivery services from Rajkot to Germany. Their strong logistics infrastructure ensures timely delivery, professional handling, and responsive customer service.&lt;/p&gt;
    &lt;h3&gt;Delhivery International&lt;/h3&gt;
    &lt;p&gt;Delhivery has entered the international shipping space with a focus on cost-effective parcel and freight solutions. Their services are tailored for online sellers looking to expand into European markets, including Germany.&lt;/p&gt;
    &lt;h3&gt;UPS International&lt;/h3&gt;
    &lt;p&gt;UPS offers comprehensive courier and freight services to Germany, including air freight, customs brokerage, and advanced shipment tracking. Their global presence and expertise make them a top choice for time-sensitive and high-value shipments.&lt;/p&gt;
    &lt;h2&gt;How to Choose the Best Courier Service?&lt;/h2&gt;
    &lt;p&gt;Before choosing a courier company for shipping to Germany, consider the following factors:&lt;/p&gt;
    &lt;ul&gt;
        &lt;li&gt;&lt;strong&gt;Delivery Speed:&lt;/strong&gt; If urgent delivery is required, consider express shipping via DHL or UPS.&lt;/li&gt;
        &lt;li&gt;&lt;strong&gt;Shipping Costs:&lt;/strong&gt; Compare prices across providers to find the best balance of cost and reliability.&lt;/li&gt;
        &lt;li&gt;&lt;strong&gt;Tracking Services:&lt;/strong&gt; Opt for providers with real-time tracking and updates.&lt;/li&gt;
        &lt;li&gt;&lt;strong&gt;Customs Support:&lt;/strong&gt; Ensure the courier handles German customs clearance efficiently to avoid delays.&lt;/li&gt;
        &lt;li&gt;&lt;strong&gt;Insurance Coverage:&lt;/strong&gt; For high-value shipments, verify if the service includes or offers optional insurance.&lt;/li&gt;
    &lt;/ul&gt;
    &lt;h2&gt;Final Thoughts&lt;/h2&gt;
    &lt;p&gt;Selecting the best international courier service from Rajkot to Germany depends on the nature of your shipment, delivery timeframe, and budget. Top providers like ShipGlobal, DHL, Aramex, UPS, and NimbusPost offer a range of customized solutions to make international shipping easier and more reliable.&lt;/p&gt;
    &lt;p&gt;Whether you are sending personal parcels, important documents, or bulk cargo, choosing a reputable courier service ensures peace of mind and successful delivery across borders.&lt;/p&gt;
&lt;/body&gt;</t>
  </si>
  <si>
    <t>&lt;h4&gt;Where to next? Choose from our global list:&lt;/h4&gt;&lt;ul&gt;&lt;li&gt;&lt;a href="https://shipglobal.in/service/rajkot-to-uk"&gt;Reliable International Courier Service from Rajkot to UK&lt;/a&gt;&lt;/li&gt;&lt;li&gt;&lt;a href="https://shipglobal.in/service/gandhidham-to-uae"&gt;Best International Courier Service from Gandhidham to UAE&lt;/a&gt;&lt;/li&gt;&lt;li&gt;&lt;a href="https://shipglobal.in/service/gandhidham-to-us"&gt;International Courier Service from Gandhidham to US&lt;/a&gt;&lt;/li&gt;&lt;li&gt;&lt;a href="https://shipglobal.in/service/gandhidham-to-europe"&gt;International Courier Service from Gandhidham to Europe&lt;/a&gt;&lt;/li&gt;&lt;/ul&gt;&lt;h2&gt;FAQs for International Courier Service from Rajkot to Germany&lt;/h2&gt;</t>
  </si>
  <si>
    <t>1. How long does it take to ship a parcel from Rajkot to Germany?
Express shipping typically takes 2–5 business days, while economy options can take 6–10 days.
2. What are the charges for international shipping from Rajkot to Germany?
Shipping costs vary depending on parcel size, weight, and service type. Always compare quotes from different couriers.
3. Can I track my parcel after dispatch?
Yes, most international courier services provide real-time tracking through their websites or mobile apps.
4. Are there restricted items I cannot ship to Germany?
Yes, prohibited items include certain medications, perishable foods, flammable goods, and hazardous materials. Confirm with your courier before shipping.
5. Do couriers provide packaging assistance?
Many couriers offer professional packaging services to ensure your shipment reaches safely and complies with international standards.
6. What happens if my parcel is delayed in customs?
Customs delays may occur due to incomplete documentation or restricted goods. Using a courier with customs clearance support helps prevent such issues.
7. Is insurance available for international shipments?
Yes, most courier services offer optional insurance for added protection of your valuable shipments.
8. Can I send food items from Rajkot to Germany?
Some couriers allow food shipments, provided they meet German import regulations. Always check the item eligibility beforehand.</t>
  </si>
  <si>
    <t>&lt;script type="application/ld+json"&gt;
{
  "@context": "https://schema.org/",
  "@type": "Product",
  "name": "International Courier Service from Rajkot to Germany",
  "image": "https://shipglobal.in/service/rajkot-to-germany",
  "aggregateRating": {
    "@type": "AggregateRating",
    "ratingValue": 4.86,
    "bestRating": 5,
    "worstRating": 4,
    "ratingCount": 2283
  }
}
&lt;/script&gt;</t>
  </si>
  <si>
    <t>service/rajkot-to-germany</t>
  </si>
  <si>
    <t>Reliable courier service from Rajkot to Germany with secure shipping, tracking, and quick delivery.</t>
  </si>
  <si>
    <t>https://shipglobal.in/service/rajkot-to-germany</t>
  </si>
  <si>
    <t>Where to next? Choose from our global list:</t>
  </si>
  <si>
    <t>&lt;ul&gt;&lt;li&gt;&lt;a href="https://shipglobal.in/service/rajkot-to-uk"&gt;Reliable International Courier Service from Rajkot to UK&lt;/a&gt;&lt;/li&gt;&lt;li&gt;&lt;a href="https://shipglobal.in/service/gandhidham-to-uae"&gt;Best International Courier Service from Gandhidham to UAE&lt;/a&gt;&lt;/li&gt;&lt;li&gt;&lt;a href="https://shipglobal.in/service/gandhidham-to-us"&gt;International Courier Service from Gandhidham to US&lt;/a&gt;&lt;/li&gt;&lt;li&gt;&lt;a href="https://shipglobal.in/service/gandhidham-to-europe"&gt;International Courier Service from Gandhidham to Europe&lt;/a&gt;&lt;/li&gt;&lt;/ul&gt;</t>
  </si>
  <si>
    <t>[{"question":"How long does it take to ship a parcel from Rajkot to Germany?","answer":"Express shipping typically takes 2–5 business days, while economy options can take 6–10 days."},{"question":"What are the charges for international shipping from Rajkot to Germany?","answer":"Shipping costs vary depending on parcel size, weight, and service type. Always compare quotes from different couriers."},{"question":"Can I track my parcel after dispatch?","answer":"Yes, most international courier services provide real-time tracking through their websites or mobile apps."},{"question":"Are there restricted items I cannot ship to Germany?","answer":"Yes, prohibited items include certain medications, perishable foods, flammable goods, and hazardous materials. Confirm with your courier before shipping."},{"question":"Do couriers provide packaging assistance?","answer":"Many couriers offer professional packaging services to ensure your shipment reaches safely and complies with international standards."},{"question":"What happens if my parcel is delayed in customs?","answer":"Customs delays may occur due to incomplete documentation or restricted goods. Using a courier with customs clearance support helps prevent such issues."},{"question":"Is insurance available for international shipments?","answer":"Yes, most courier services offer optional insurance for added protection of your valuable shipments."},{"question":"Can I send food items from Rajkot to Germany?","answer":"Some couriers allow food shipments, provided they meet German import regulations. Always check the item eligibility beforehand."}]</t>
  </si>
  <si>
    <t>UK</t>
  </si>
  <si>
    <t>Rajkot to UK</t>
  </si>
  <si>
    <t>Reliable International Courier Service from Rajkot to UK</t>
  </si>
  <si>
    <t>Rajkot’s artisans and manufacturers are turning local legacy into global opportunity, with rising demand from UK buyers.</t>
  </si>
  <si>
    <t xml:space="preserve">  &lt;p&gt;Do you need to send a package abroad from Surat but aren’t sure which courier service to trust? With so many options available, choosing the right one can be overwhelming. Whether it’s a personal parcel, a business shipment, or an e-commerce order, your ideal courier service should be reliable, affordable, and hassle-free. Here’s a detailed look at some of the best international courier services in Surat, especially for shipping to the UK, and what makes them stand out.&lt;/p&gt;
    &lt;h2&gt;1. ShipGlobal.in – Your Trusted Shipping Partner&lt;/h2&gt;
    &lt;p&gt;Ever wished international shipping was as easy as sending a local parcel? That’s exactly what ShipGlobal.in offers. Backed by Info Edge and Ashneer Grover, ShipGlobal helps small exporters, D2C brands, and eCommerce sellers ship globally with ease.&lt;/p&gt;
    &lt;h3&gt;Why ShipGlobal.in?&lt;/h3&gt;
    &lt;p&gt;ShipGlobal offers cost-effective logistics solutions to over 220 countries, including the UK. Their user-friendly platform is designed to support individuals and businesses alike—ideal for Amazon, Etsy, and eBay sellers in Surat.&lt;/p&gt;
    &lt;h4&gt;Key Benefits:&lt;/h4&gt;
    &lt;ul&gt;
        &lt;li&gt;No minimum weight – ship from just 50g&lt;/li&gt;
        &lt;li&gt;End-to-end real-time tracking&lt;/li&gt;
        &lt;li&gt;Easy customs clearance&lt;/li&gt;
        &lt;li&gt;Doorstep pickup and delivery&lt;/li&gt;
        &lt;li&gt;Dedicated support for Indian exporters&lt;/li&gt;
    &lt;/ul&gt;
    &lt;p&gt;If you're a small business or solo seller looking for affordable and secure international shipping, ShipGlobal.in is one of the most practical and scalable options in Surat.&lt;/p&gt;
    &lt;h2&gt;2. DHL – Speed and Global Reach&lt;/h2&gt;
    &lt;p&gt;DHL Express is a global leader in international logistics and a top choice for urgent and premium shipments.&lt;/p&gt;
    &lt;h3&gt;Why Choose DHL?&lt;/h3&gt;
    &lt;ul&gt;
        &lt;li&gt;Trusted presence in 220+ countries&lt;/li&gt;
        &lt;li&gt;Known for extraordinary speed&lt;/li&gt;
        &lt;li&gt;Smooth customs handling&lt;/li&gt;
        &lt;li&gt;Logistics and eCommerce expert consultants&lt;/li&gt;
    &lt;/ul&gt;
    &lt;p&gt;While DHL provides unmatched reliability and speed, it may be on the higher end of the pricing spectrum, making it ideal for time-sensitive or high-value shipments.&lt;/p&gt;
    &lt;h2&gt;3. DTDC International – Budget-Friendly and Efficient&lt;/h2&gt;
    &lt;p&gt;DTDC International is well-regarded in India for its wide network and cost-effective international shipping services.&lt;/p&gt;
    &lt;h4&gt;Highlights:&lt;/h4&gt;
    &lt;ul&gt;
        &lt;li&gt;Ideal for both documents and parcels&lt;/li&gt;
        &lt;li&gt;Door-to-door pickup and delivery&lt;/li&gt;
        &lt;li&gt;Real-time tracking available&lt;/li&gt;
        &lt;li&gt;Competitive pricing&lt;/li&gt;
    &lt;/ul&gt;
    &lt;p&gt;DTDC is a strong option for personal and small business shipments, especially if you're looking for value without compromising on reliability.&lt;/p&gt;
    &lt;h2&gt;4. Aramex – Strong in Asia and the UAE&lt;/h2&gt;
    &lt;p&gt;Aramex offers flexible logistics solutions including express shipping, freight forwarding, and supply chain support. If you're looking for a courier service with a strong regional presence and scalable business solutions, Aramex is a dependable option.&lt;/p&gt;
    &lt;h4&gt;What Makes Aramex Great:&lt;/h4&gt;
    &lt;ul&gt;
        &lt;li&gt;Fast and secure door-to-door delivery&lt;/li&gt;
        &lt;li&gt;Great coverage across Asia and the UAE&lt;/li&gt;
        &lt;li&gt;Full tracking visibility&lt;/li&gt;
        &lt;li&gt;Customized logistics support for businesses&lt;/li&gt;
    &lt;/ul&gt;
    &lt;p&gt;It’s a top pick for Surat-based exporters looking to grow their international footprint.&lt;/p&gt;
    &lt;h2&gt;5. USPS – Ideal for Budget Shipments to the US and UK&lt;/h2&gt;
    &lt;p&gt;While USPS is a U.S.-based service, many Indian courier aggregators (including ShipGlobal) offer USPS as an option for affordable last-mile delivery.&lt;/p&gt;
    &lt;h3&gt;Why USPS May Work for You:&lt;/h3&gt;
    &lt;ul&gt;
        &lt;li&gt;Cost-effective international rates&lt;/li&gt;
        &lt;li&gt;Tracking and basic insurance options&lt;/li&gt;
        &lt;li&gt;Great for personal parcels and low-weight eCommerce shipments&lt;/li&gt;
    &lt;/ul&gt;
    &lt;p&gt;USPS is especially helpful for Surat-based exporters sending low-weight shipments to the UK at competitive pricing.&lt;/p&gt;
    &lt;h2&gt;Factors to Consider When Choosing an International Courier&lt;/h2&gt;
    &lt;p&gt;Choosing the best courier isn’t just about picking a brand name. Consider the following:&lt;/p&gt;
    &lt;h4&gt;Delivery Speed&lt;/h4&gt;
    &lt;p&gt;Urgent? Go for DHL or FedEx.&lt;br&gt;
    Flexible timelines? Choose ShipGlobal, DTDC, or Aramex.&lt;/p&gt;
    &lt;h4&gt;Cost&lt;/h4&gt;
    &lt;p&gt;Budget-conscious? ShipGlobal.in, DTDC, and USPS offer excellent rates.&lt;/p&gt;
    &lt;h4&gt;Tracking &amp; Security&lt;/h4&gt;
    &lt;p&gt;Want peace of mind? Opt for ShipGlobal, DHL, or Blue Dart.&lt;/p&gt;
    &lt;h4&gt;Destination Coverage&lt;/h4&gt;
    &lt;p&gt;Ensure your courier services the UK and remote locations without delays.&lt;/p&gt;
    &lt;h4&gt;Shipment Type &amp; Support&lt;/h4&gt;
    &lt;p&gt;E-commerce integrations or freight needs? ShipGlobal, Aramex, or FedEx can help.&lt;/p&gt;
    &lt;h2&gt;Final Thoughts&lt;/h2&gt;
    &lt;p&gt;Sending parcels abroad from Surat to the UK doesn’t need to be a hassle. Thanks to courier partners like ShipGlobal.in, DHL, DTDC, Aramex, and USPS, your shipment is in good hands.&lt;/p&gt;
    &lt;p&gt;Whether your priority is speed, cost, tracking, or coverage, there’s a courier service that perfectly matches your requirements. Just choose the one that fits your shipping needs, and let the experts take care of the rest.&lt;/p&gt;
&lt;/body&gt;</t>
  </si>
  <si>
    <t>&lt;h4&gt;Discover seamless global shipping options for&lt;/h4&gt;&lt;ul&gt;&lt;li&gt;&lt;a href="https://shipglobal.in/service/gandhidham-to-uae"&gt;Best International Courier Service from Gandhidham to UAE&lt;/a&gt;&lt;/li&gt;&lt;li&gt;&lt;a href="https://shipglobal.in/service/gandhidham-to-us"&gt;International Courier Service from Gandhidham to US&lt;/a&gt;&lt;/li&gt;&lt;li&gt;&lt;a href="https://shipglobal.in/service/gandhidham-to-europe"&gt;International Courier Service from Gandhidham to Europe&lt;/a&gt;&lt;/li&gt;&lt;li&gt;&lt;a href="https://shipglobal.in/service/mumbai-to-us"&gt;International Courier Service from Mumbai to US&lt;/a&gt;&lt;/li&gt;&lt;/ul&gt;&lt;h2&gt;FAQs for International Courier Service from Rajkot to UK&lt;/h2&gt;</t>
  </si>
  <si>
    <t>1. How do I choose the best international courier service in Rajkot?
Compare based on delivery time, cost, tracking, and destination coverage. Match it to your specific shipping need.
2. How can I book a courier in Rajkot?
Visit the courier’s official website (e.g., ShipGlobal.in) or contact their customer support for doorstep pickup.
3. Which services offer real-time tracking?
ShipGlobal.in, DHL, FedEx, Aramex, and Blue Dart all offer end-to-end tracking.
4. What items can I ship internationally?
Documents, eCommerce goods, personal parcels. Avoid restricted goods like hazardous or perishable items without proper permissions.
5. Which is the most affordable international courier?
ShipGlobal.in stands out with low-weight pricing starting at 50g, ideal for startups and budget shippers.
6. Can I ship heavy or oversized items?
Yes. Providers like DTDC, DHL, and ShipGlobal offer bulk shipping support with special handling and packaging options.</t>
  </si>
  <si>
    <t>&lt;script type="application/ld+json"&gt;
{
  "@context": "https://schema.org/",
  "@type": "Product",
  "name": "Reliable International Courier Service from Rajkot to UK",
  "image": "https://shipglobal.in/service/rajkot-to-uk",
  "aggregateRating": {
    "@type": "AggregateRating",
    "ratingValue": 4.59,
    "bestRating": 5,
    "worstRating": 3,
    "ratingCount": 1470
  }
}
&lt;/script&gt;</t>
  </si>
  <si>
    <t>service/rajkot-to-uk</t>
  </si>
  <si>
    <t>Fast and secure courier service from Rajkot to UK with real-time tracking and affordable rates.</t>
  </si>
  <si>
    <t>https://shipglobal.in/service/rajkot-to-uk</t>
  </si>
  <si>
    <t>International Courier Service from Rajkot to UK</t>
  </si>
  <si>
    <t>Discover seamless global shipping options for</t>
  </si>
  <si>
    <t>&lt;ul&gt;&lt;li&gt;&lt;a href="https://shipglobal.in/service/gandhidham-to-uae"&gt;Best International Courier Service from Gandhidham to UAE&lt;/a&gt;&lt;/li&gt;&lt;li&gt;&lt;a href="https://shipglobal.in/service/gandhidham-to-us"&gt;International Courier Service from Gandhidham to US&lt;/a&gt;&lt;/li&gt;&lt;li&gt;&lt;a href="https://shipglobal.in/service/gandhidham-to-europe"&gt;International Courier Service from Gandhidham to Europe&lt;/a&gt;&lt;/li&gt;&lt;li&gt;&lt;a href="https://shipglobal.in/service/mumbai-to-us"&gt;International Courier Service from Mumbai to US&lt;/a&gt;&lt;/li&gt;&lt;/ul&gt;</t>
  </si>
  <si>
    <t>[{"question":"How do I choose the best international courier service in Rajkot?","answer":"Compare based on delivery time, cost, tracking, and destination coverage. Match it to your specific shipping need."},{"question":"How can I book a courier in Rajkot?","answer":"Visit the courier’s official website (e.g., ShipGlobal.in) or contact their customer support for doorstep pickup."},{"question":"Which services offer real-time tracking?","answer":"ShipGlobal.in, DHL, FedEx, Aramex, and Blue Dart all offer end-to-end tracking."},{"question":"What items can I ship internationally?","answer":"Documents, eCommerce goods, personal parcels. Avoid restricted goods like hazardous or perishable items without proper permissions."},{"question":"Which is the most affordable international courier?","answer":"ShipGlobal.in stands out with low-weight pricing starting at 50g, ideal for startups and budget shippers."},{"question":"Can I ship heavy or oversized items?","answer":"Yes. Providers like DTDC, DHL, and ShipGlobal offer bulk shipping support with special handling and packaging options."}]</t>
  </si>
  <si>
    <t>Gandhidham</t>
  </si>
  <si>
    <t>Gandhidham to UAE</t>
  </si>
  <si>
    <t>Best International Courier Service from Gandhidham to UAE</t>
  </si>
  <si>
    <t>Gandhidham is rising as India’s trade gateway—moving spices, fibres, and fabrics from local roots to global markets with confidence.</t>
  </si>
  <si>
    <t>&lt;p&gt;Gandhidham, a vital logistics and commercial hub in Gujarat, is increasingly active in international trade, especially with the UAE. Whether you're shipping personal gifts, important documents, or business consignments, choosing a trustworthy international courier service is crucial for ensuring timely and safe delivery. Below are the top international courier services from Gandhidham to the UAE, renowned for their efficient global delivery networks and excellent customer support.&lt;/p&gt;
&lt;h2&gt;ShipGlobal.in&lt;/h2&gt;
&lt;p&gt;ShipGlobal offers reliable and affordable international courier services from Gandhidham to the UAE. With a robust network of international partners and streamlined logistics operations, ShipGlobal ensures swift and secure deliveries, whether it's for individuals or businesses.&lt;/p&gt;
&lt;h3&gt;Services Provided:&lt;/h3&gt;
&lt;ul&gt;
    &lt;li&gt;Express and economy international delivery&lt;/li&gt;
    &lt;li&gt;Specialized support for eCommerce sellers&lt;/li&gt;
    &lt;li&gt;Assistance with customs paperwork and regulations&lt;/li&gt;
    &lt;li&gt;Real-time tracking for transparency&lt;/li&gt;
&lt;/ul&gt;
&lt;h3&gt;Why ShipGlobal?&lt;/h3&gt;
&lt;ul&gt;
    &lt;li&gt;Customized shipping options to suit all needs&lt;/li&gt;
    &lt;li&gt;Affordable rates without compromising reliability&lt;/li&gt;
    &lt;li&gt;Excellent parcel handling and secure transport&lt;/li&gt;
    &lt;li&gt;Transparent pricing with no hidden fees&lt;/li&gt;
&lt;/ul&gt;
&lt;h2&gt;Dutch International Couriers&lt;/h2&gt;
&lt;p&gt;Dutch International Couriers is known for its speed and professional handling of international parcels. Tied up with major global players like DHL, UPS, and FedEx, they ensure your shipments to the UAE arrive on time.&lt;/p&gt;
&lt;h3&gt;Services Provided:&lt;/h3&gt;
&lt;ul&gt;
    &lt;li&gt;Affordable express and standard international courier options&lt;/li&gt;
    &lt;li&gt;End-to-end customs clearance guidance&lt;/li&gt;
    &lt;li&gt;Real-time tracking and updates&lt;/li&gt;
    &lt;li&gt;Door-to-door parcel pickup and delivery&lt;/li&gt;
&lt;/ul&gt;
&lt;h3&gt;Why Choose Them?&lt;/h3&gt;
&lt;ul&gt;
    &lt;li&gt;Transparent pricing models&lt;/li&gt;
    &lt;li&gt;24x7 customer assistance&lt;/li&gt;
    &lt;li&gt;Strong partnerships for wide international coverage&lt;/li&gt;
&lt;/ul&gt;
&lt;h2&gt;Oscar Express Worldwide&lt;/h2&gt;
&lt;p&gt;Oscar Express Worldwide has built a solid reputation for dependable overseas courier services, including shipments from Gandhidham to the UAE. They are especially preferred by eCommerce businesses.&lt;/p&gt;
&lt;h3&gt;Services Provided:&lt;/h3&gt;
&lt;ul&gt;
    &lt;li&gt;Shipping services for documents, parcels, and bulk loads&lt;/li&gt;
    &lt;li&gt;Free doorstep pickup and packing support&lt;/li&gt;
    &lt;li&gt;Support for B2B and D2C logistics&lt;/li&gt;
    &lt;li&gt;Customs documentation services&lt;/li&gt;
&lt;/ul&gt;
&lt;h3&gt;What Sets Them Apart:&lt;/h3&gt;
&lt;ul&gt;
    &lt;li&gt;Expertise in international shipping&lt;/li&gt;
    &lt;li&gt;Safe and efficient delivery practices&lt;/li&gt;
    &lt;li&gt;Competitive courier rates&lt;/li&gt;
&lt;/ul&gt;
&lt;h2&gt;Garudavega International Courier&lt;/h2&gt;
&lt;p&gt;Garudavega is a go-to courier for fast and seamless parcel delivery to over 230 countries, including the UAE. They’re especially popular for their parcel handling for special categories like medicines and electronics.&lt;/p&gt;
&lt;h3&gt;Services Provided:&lt;/h3&gt;
&lt;ul&gt;
    &lt;li&gt;Courier service for documents, packages, and personal effects&lt;/li&gt;
    &lt;li&gt;Door pickup and live tracking&lt;/li&gt;
    &lt;li&gt;Specialized shipping for sensitive items&lt;/li&gt;
    &lt;li&gt;Transparent billing and reasonable pricing&lt;/li&gt;
&lt;/ul&gt;
&lt;h3&gt;Why Choose Garudavega?&lt;/h3&gt;
&lt;ul&gt;
    &lt;li&gt;Easy-to-use mobile app&lt;/li&gt;
    &lt;li&gt;Large international delivery network&lt;/li&gt;
    &lt;li&gt;Strong customer support system&lt;/li&gt;
&lt;/ul&gt;
&lt;h2&gt;FedEx International Courier&lt;/h2&gt;
&lt;p&gt;FedEx is one of the most reliable names globally for sending documents or commercial parcels from Gandhidham to the UAE. Their delivery timelines and security standards are among the best.&lt;/p&gt;
&lt;h3&gt;Services Provided:&lt;/h3&gt;
&lt;ul&gt;
    &lt;li&gt;Priority and economy courier services&lt;/li&gt;
    &lt;li&gt;Overnight delivery options for urgent shipments&lt;/li&gt;
    &lt;li&gt;End-to-end customs and packaging solutions&lt;/li&gt;
    &lt;li&gt;Strong document and parcel tracking capabilities&lt;/li&gt;
&lt;/ul&gt;
&lt;h3&gt;Why Go with FedEx?&lt;/h3&gt;
&lt;ul&gt;
    &lt;li&gt;Extensive delivery network&lt;/li&gt;
    &lt;li&gt;Well-known for handling high-value packages&lt;/li&gt;
    &lt;li&gt;Strong customer and business trust globally&lt;/li&gt;
&lt;/ul&gt;
&lt;h2&gt;Blue Dart International Courier&lt;/h2&gt;
&lt;p&gt;Backed by DHL, Blue Dart is a trusted player for global courier services. They handle a range of parcels and offer reliable export services from Gandhidham to UAE.&lt;/p&gt;
&lt;h3&gt;Services Provided:&lt;/h3&gt;
&lt;ul&gt;
    &lt;li&gt;Delivery to 220+ countries&lt;/li&gt;
    &lt;li&gt;Premium handling for important packages&lt;/li&gt;
    &lt;li&gt;Shipment tracking and documentation services&lt;/li&gt;
    &lt;li&gt;Multiple shipping options based on urgency&lt;/li&gt;
&lt;/ul&gt;
&lt;h3&gt;Why Blue Dart?&lt;/h3&gt;
&lt;ul&gt;
    &lt;li&gt;Ideal for corporate and bulk shipments&lt;/li&gt;
    &lt;li&gt;Trusted support and transparent systems&lt;/li&gt;
    &lt;li&gt;Reliable reputation for international handling&lt;/li&gt;
&lt;/ul&gt;
&lt;h2&gt;Professional Couriers – International Division&lt;/h2&gt;
&lt;p&gt;Known for its cost-effectiveness, Professional Couriers provides dependable international courier solutions from Gandhidham. They serve both small personal shipments and larger commercial exports.&lt;/p&gt;
&lt;h3&gt;Services Provided:&lt;/h3&gt;
&lt;ul&gt;
    &lt;li&gt;Overseas parcel delivery for packages and paperwork&lt;/li&gt;
    &lt;li&gt;Express and economy courier options&lt;/li&gt;
    &lt;li&gt;Customs and export documentation assistance&lt;/li&gt;
    &lt;li&gt;End-to-end tracking available online&lt;/li&gt;
&lt;/ul&gt;
&lt;h3&gt;Why Choose Professional Couriers?&lt;/h3&gt;
&lt;ul&gt;
    &lt;li&gt;Budget-friendly yet professional services&lt;/li&gt;
    &lt;li&gt;Secure packaging and delivery&lt;/li&gt;
    &lt;li&gt;Good network coverage across UAE and other Gulf countries&lt;/li&gt;
&lt;/ul&gt;
&lt;h2&gt;Conclusion&lt;/h2&gt;
&lt;p&gt;When selecting the best international courier service from Gandhidham to the UAE, consider factors like delivery time, pricing, service quality, and tracking availability. Whether you're a small exporter, a growing eCommerce brand, or just sending a personal parcel, services like ShipGlobal, FedEx, Dutch International Couriers, and Garudavega offer trustworthy and flexible options tailored to your needs.&lt;/p&gt;
&lt;/body&gt;</t>
  </si>
  <si>
    <t>&lt;h4&gt;These international routes are in demand:&lt;/h4&gt;&lt;ul&gt;&lt;li&gt;&lt;a href="https://shipglobal.in/service/gandhidham-to-us"&gt;International Courier Service from Gandhidham to US&lt;/a&gt;&lt;/li&gt;&lt;li&gt;&lt;a href="https://shipglobal.in/service/gandhidham-to-europe"&gt;International Courier Service from Gandhidham to Europe&lt;/a&gt;&lt;/li&gt;&lt;li&gt;&lt;a href="https://shipglobal.in/service/mumbai-to-us"&gt;International Courier Service from Mumbai to US&lt;/a&gt;&lt;/li&gt;&lt;li&gt;&lt;a href="https://shipglobal.in/service/mumbai-to-uae"&gt;International Courier Service from Mumbai to UAE&lt;/a&gt;&lt;/li&gt;&lt;/ul&gt;&lt;h2&gt;FAQs for International Courier Service from Gandhidham to UAE&lt;/h2&gt;</t>
  </si>
  <si>
    <t xml:space="preserve">How much does it cost to ship a parcel from Gandhidham to UAE?
Prices depend on weight, parcel dimensions, delivery speed, and service type (express or economy). Use online calculators offered by most courier providers.
Which courier is fastest from Gandhidham to UAE?
ShipGlobal, FedEx, and DHL offer some of the fastest international shipping services, including express options.
Can I track my parcel from Gandhidham to the UAE?
Yes, all major couriers offer real-time tracking via mobile apps or websites.
Are there low-cost courier options for sending to UAE from Gandhidham?
Yes, companies like ShipGlobal and Professional Couriers offer economy shipping plans at reasonable rates.
Do courier services help with UAE customs clearance?
Yes, they assist with documentation and clearance to avoid any delays in parcel delivery.
What items cannot be shipped to the UAE?
Restricted items usually include weapons, explosives, certain perishables, and regulated electronics. Always confirm with your chosen courier.
Which is the best international courier service from Gandhidham to UAE?
Services like ShipGlobal, FedEx, Garudavega, and Dutch International Couriers are among the top choices. The best one depends on your specific requirements for speed, cost, and type of shipment.
</t>
  </si>
  <si>
    <t>&lt;script type="application/ld+json"&gt;
{
  "@context": "https://schema.org/",
  "@type": "Product",
  "name": "Best International Courier Service from Gandhidham to UAE",
  "image": "https://shipglobal.in/service/gandhidham-to-uae",
  "aggregateRating": {
    "@type": "AggregateRating",
    "ratingValue": 4.64,
    "bestRating": 5,
    "worstRating": 4,
    "ratingCount": 1523
  }
}
&lt;/script&gt;</t>
  </si>
  <si>
    <t>service/gandhidham-to-uae</t>
  </si>
  <si>
    <t>Gandhidham is rising fast, exporting spices, fibres &amp; fabrics from India's heartland to the global stage.</t>
  </si>
  <si>
    <t>https://shipglobal.in/service/gandhidham-to-uae</t>
  </si>
  <si>
    <t>International Courier Service from Gandhidham to UAE</t>
  </si>
  <si>
    <t>&lt;ul&gt;&lt;li&gt;&lt;a href="https://shipglobal.in/service/gandhidham-to-us"&gt;International Courier Service from Gandhidham to US&lt;/a&gt;&lt;/li&gt;&lt;li&gt;&lt;a href="https://shipglobal.in/service/gandhidham-to-europe"&gt;International Courier Service from Gandhidham to Europe&lt;/a&gt;&lt;/li&gt;&lt;li&gt;&lt;a href="https://shipglobal.in/service/mumbai-to-us"&gt;International Courier Service from Mumbai to US&lt;/a&gt;&lt;/li&gt;&lt;li&gt;&lt;a href="https://shipglobal.in/service/mumbai-to-uae"&gt;International Courier Service from Mumbai to UAE&lt;/a&gt;&lt;/li&gt;&lt;/ul&gt;</t>
  </si>
  <si>
    <t>Gandhidham to US</t>
  </si>
  <si>
    <t>International Courier Service from Gandhidham to US</t>
  </si>
  <si>
    <t xml:space="preserve">From salt flats to shipping lanes, Gandhidham is turning India’s commodity strength; like spices and textiles, into global success stories.
</t>
  </si>
  <si>
    <t>&lt;p&gt;Ever wondered which courier service is the most reliable for sending parcels from Gandhidham to the United States? Whether you're dispatching a thoughtful gift to loved ones abroad or fulfilling a customer’s order from your online business, selecting the right courier can significantly impact delivery speed, safety, and overall experience.&lt;/p&gt;
&lt;p&gt;With the increasing push toward global commerce, the demand for dependable international shipping services is on the rise. Fortunately, if you’re based in Gandhidham, you have a wide range of excellent courier options. Let’s explore some of the top international courier services that can help get your package from Gandhidham to the US smoothly and efficiently.&lt;/p&gt;
&lt;h2&gt;1. DHL Express&lt;/h2&gt;
&lt;p&gt;DHL is a global leader in logistics, offering premium international shipping services to over 220 destinations. Their express delivery service can get your shipment from Gandhidham to the US in just a few working days. Known for seamless customs handling, live tracking, and solid customer support, DHL is an excellent pick for both personal and commercial parcels.&lt;/p&gt;
&lt;h2&gt;2. ShipGlobal.in&lt;/h2&gt;
&lt;p&gt;Looking for an economical yet reliable solution? ShipGlobal.in is a top choice for budget-conscious shippers in Gandhidham. Popular among individuals and MSMEs, ShipGlobal combines affordability with high service quality.&lt;/p&gt;
&lt;p&gt;With a strong logistics infrastructure, they ensure timely deliveries to the US. Plus, their transparent pricing, real-time tracking, and active customer support make international shipping stress-free.&lt;/p&gt;
&lt;h2&gt;3. India Post&lt;/h2&gt;
&lt;p&gt;If affordability is your priority and you’re okay with slightly longer delivery times, India Post’s EMS Speed Post service is a good alternative. It’s the most cost-effective public service option to ship to the US. While it may not be the fastest, it delivers dependable performance, especially for non-urgent shipments.&lt;/p&gt;
&lt;h2&gt;4. FedEx International&lt;/h2&gt;
&lt;p&gt;FedEx offers both express and economy shipping services from Gandhidham to the US, catering to a range of budget and timeline needs. With advanced logistics technology, FedEx ensures secure, fast, and trackable deliveries. Their robust customs and documentation support make them a go-to for commercial exporters.&lt;/p&gt;
&lt;h2&gt;5. DTDC International&lt;/h2&gt;
&lt;p&gt;DTDC has a strong cross-border delivery network and offers a good mix of economy and premium shipping services. Whether you're sending business samples or personal parcels to the US, DTDC offers flexible options to suit your shipping needs.&lt;/p&gt;
&lt;h2&gt;6. Aramex&lt;/h2&gt;
&lt;p&gt;Aramex is known for its cost-effective international logistics, especially for eCommerce sellers and startups. Their global courier services from Gandhidham to the US are reasonably priced and come with good tracking and customer support—making it a smart pick for regular exporters.&lt;/p&gt;
&lt;h2&gt;7. XpressBees&lt;/h2&gt;
&lt;p&gt;A rising name in Indian logistics, XpressBees delivers international courier solutions for both businesses and individuals. Their offerings include scheduled pickups, real-time tracking, multi-package shipping, and fast processing times—ideal for B2C and D2C brands looking to ship to the US.&lt;/p&gt;
&lt;h2&gt;8. Gati&lt;/h2&gt;
&lt;p&gt;Gati is a trusted name in the Indian logistics ecosystem, known for their reliable service and bulk shipping capabilities. For regular exports or high-volume business logistics to the US, Gati offers customized courier solutions at competitive rates.&lt;/p&gt;
&lt;h2&gt;Why a Trusted Courier Partner Matters&lt;/h2&gt;
&lt;p&gt;When it comes to sending parcels internationally, the right logistics partner makes all the difference. Here's why it’s important:&lt;/p&gt;
&lt;ul&gt;
    &lt;li&gt;&lt;strong&gt;Timely Delivery:&lt;/strong&gt; A dependable courier ensures that your parcels reach the US on schedule.&lt;/li&gt;
    &lt;li&gt;&lt;strong&gt;Secure Handling:&lt;/strong&gt; Packages are protected from damage or loss through professional handling and packaging.&lt;/li&gt;
    &lt;li&gt;&lt;strong&gt;Simplified Customs:&lt;/strong&gt; A good courier will manage documentation and customs clearance efficiently.&lt;/li&gt;
    &lt;li&gt;&lt;strong&gt;Shipment Visibility:&lt;/strong&gt; Real-time tracking means you always know where your package is.&lt;/li&gt;
    &lt;li&gt;&lt;strong&gt;Customer Satisfaction:&lt;/strong&gt; For businesses, quick and safe deliveries translate to happy customers and repeat orders.&lt;/li&gt;
&lt;/ul&gt;
&lt;h2&gt;How to Ship from Gandhidham to the US&lt;/h2&gt;
&lt;p&gt;Shipping your parcel to the US from Gandhidham is simple if you follow these steps:&lt;/p&gt;
&lt;ul&gt;
    &lt;li&gt;&lt;strong&gt;Choose a Courier Service:&lt;/strong&gt; Evaluate options like DHL, FedEx, or ShipGlobal based on budget, delivery times, and service quality.&lt;/li&gt;
    &lt;li&gt;&lt;strong&gt;Package Your Items Properly:&lt;/strong&gt; Use sturdy boxes and secure materials. Follow your courier’s packaging guidelines.&lt;/li&gt;
    &lt;li&gt;&lt;strong&gt;Prepare Required Documents:&lt;/strong&gt; This may include invoices, packing lists, shipping labels, and KYC documents.&lt;/li&gt;
    &lt;li&gt;&lt;strong&gt;Schedule Your Pickup or Visit a Center:&lt;/strong&gt; Book a courier pickup or drop off the package at the nearest office.&lt;/li&gt;
    &lt;li&gt;&lt;strong&gt;Track the Shipment:&lt;/strong&gt; Use the tracking ID provided to monitor your parcel’s journey.&lt;/li&gt;
    &lt;li&gt;&lt;strong&gt;Delivery Confirmation:&lt;/strong&gt; Get confirmation from the recipient once the package is delivered.&lt;/li&gt;
&lt;/ul&gt;
&lt;h2&gt;Tips for Choosing the Best Courier from Gandhidham to the US&lt;/h2&gt;
&lt;p&gt;With several great couriers to choose from, consider these factors to help you decide:&lt;/p&gt;
&lt;ul&gt;
    &lt;li&gt;&lt;strong&gt;Speed:&lt;/strong&gt; Choose express delivery if timing is crucial.&lt;/li&gt;
    &lt;li&gt;&lt;strong&gt;Cost:&lt;/strong&gt; Services like ShipGlobal.in and India Post are cost-effective for lighter or non-urgent parcels.&lt;/li&gt;
    &lt;li&gt;&lt;strong&gt;Support &amp; Tracking:&lt;/strong&gt; Opt for providers that offer end-to-end support and live shipment tracking.&lt;/li&gt;
    &lt;li&gt;&lt;strong&gt;Customs Handling:&lt;/strong&gt; Ensure your courier has strong documentation and compliance capabilities.&lt;/li&gt;
&lt;/ul&gt;
&lt;h2&gt;Conclusion&lt;/h2&gt;
&lt;p&gt;Sending packages from Gandhidham to the US doesn't have to be a challenge. With several reputable international courier services available—from high-speed express deliveries with DHL and FedEx to budget-friendly options like India Post and ShipGlobal.in—you can easily find a service that matches your requirements.&lt;/p&gt;
&lt;p&gt;Just make sure you pack well, fill out the correct documents, and choose a courier with reliable support and tracking to ensure your parcel reaches safely and on time.&lt;/p&gt;
&lt;p&gt;&lt;strong&gt;Happy Shipping!&lt;/strong&gt;&lt;/p&gt;
&lt;/body&gt;</t>
  </si>
  <si>
    <t>&lt;h4&gt;Now delivering from India to&lt;/h4&gt;&lt;ul&gt;&lt;li&gt;&lt;a href="https://shipglobal.in/service/gandhidham-to-europe"&gt;International Courier Service from Gandhidham to Europe&lt;/a&gt;&lt;/li&gt;&lt;li&gt;&lt;a href="https://shipglobal.in/service/mumbai-to-us"&gt;International Courier Service from Mumbai to US&lt;/a&gt;&lt;/li&gt;&lt;li&gt;&lt;a href="https://shipglobal.in/service/mumbai-to-uae"&gt;International Courier Service from Mumbai to UAE&lt;/a&gt;&lt;/li&gt;&lt;li&gt;&lt;a href="https://shipglobal.in/service/mumbai-to-europe"&gt;Reliable International Courier Service from Mumbai to Europe&lt;/a&gt;&lt;/li&gt;&lt;/ul&gt;&lt;h2&gt;FAQs for International Courier Service from Gandhidham to US&lt;/h2&gt;</t>
  </si>
  <si>
    <t>1. What is the fastest way to ship a parcel from Gandhidham to the US?
Air express services like DHL and FedEx deliver within 3–7 business days, depending on the destination and service type.
2. Which courier offers the best mix of affordability and service for shipping to the US?
ShipGlobal.in stands out for its competitive pricing, doorstep pickup, real-time tracking, and strong service quality—perfect for individuals and small businesses.
3. Can I ship commercial goods like garments or metal crafts from Gandhidham to the US?
Yes, commercial exports are permitted with valid documents such as invoices, shipping bills, and identification proofs.
4. What items are restricted for shipping from Gandhidham to the US?
You can’t ship items like explosives, flammable liquids, sharp objects, and anything restricted under US customs laws. Always verify with your courier provider.
5. How do I track my shipment from Gandhidham to the US?
Tracking is available with almost all modern couriers. Platforms like ShipGlobal.in, FedEx, and DHL offer real-time tracking from dispatch to delivery.
6. Can I send small gifts to the US from Gandhidham?
Absolutely! Whether it’s clothes, festival gifts, or souvenirs, most couriers offer economical gift shipping services for lightweight personal parcels.</t>
  </si>
  <si>
    <t>&lt;script type="application/ld+json"&gt;
{
  "@context": "https://schema.org/",
  "@type": "Product",
  "name": "International Courier Service from Gandhidham to US",
  "image": "https://shipglobal.in/service/gandhidham-to-us",
  "aggregateRating": {
    "@type": "AggregateRating",
    "ratingValue": 4.66,
    "bestRating": 5,
    "worstRating": 1,
    "ratingCount": 1175
  }
}
&lt;/script&gt;</t>
  </si>
  <si>
    <t>service/gandhidham-to-us</t>
  </si>
  <si>
    <t xml:space="preserve">From salt flats to ports, Gandhidham powers India’s textile &amp; spice exports with growing global reach.
</t>
  </si>
  <si>
    <t>https://shipglobal.in/service/gandhidham-to-us</t>
  </si>
  <si>
    <t>Now delivering from India to</t>
  </si>
  <si>
    <t>&lt;ul&gt;&lt;li&gt;&lt;a href="https://shipglobal.in/service/gandhidham-to-europe"&gt;International Courier Service from Gandhidham to Europe&lt;/a&gt;&lt;/li&gt;&lt;li&gt;&lt;a href="https://shipglobal.in/service/mumbai-to-us"&gt;International Courier Service from Mumbai to US&lt;/a&gt;&lt;/li&gt;&lt;li&gt;&lt;a href="https://shipglobal.in/service/mumbai-to-uae"&gt;International Courier Service from Mumbai to UAE&lt;/a&gt;&lt;/li&gt;&lt;li&gt;&lt;a href="https://shipglobal.in/service/mumbai-to-europe"&gt;Reliable International Courier Service from Mumbai to Europe&lt;/a&gt;&lt;/li&gt;&lt;/ul&gt;</t>
  </si>
  <si>
    <t>Gandhidham to Europe</t>
  </si>
  <si>
    <t>International Courier Service from Gandhidham to Europe</t>
  </si>
  <si>
    <t>Gandhidham is charting India’s export journey—where fibres, grains, and handcrafted goods set sail toward thriving global destinations.</t>
  </si>
  <si>
    <t>&lt;p&gt;Gandhidham, a steadily growing logistics and commercial hub in Gujarat, has witnessed rising demand for dependable international courier solutions. Whether you're an enterprise shipping bulk goods or an individual sending gifts or documents to friends and family across Europe, selecting a reliable courier service is essential to ensure smooth, timely, and cost-efficient deliveries.&lt;/p&gt;
&lt;p&gt;Several reputable international courier companies now operate in Gandhidham, offering end-to-end logistics—from packaging and pickup to customs clearance and delivery across European countries. These services accommodate everything from urgent document shipping to larger freight consignments.&lt;/p&gt;
&lt;h2&gt;Why It’s Important to Choose the Right International Courier Service&lt;/h2&gt;
&lt;p&gt;Shipping to Europe is more than just handing over a parcel—it involves navigating cross-border customs, ensuring accurate documentation, and offering visibility through tracking. The right logistics partner ensures that your parcel from Gandhidham to Europe is handled securely, delivered on time, and free from unexpected charges or delays.&lt;/p&gt;
&lt;h2&gt;Top International Courier Services in Gandhidham for Shipping to Europe&lt;/h2&gt;
&lt;h3&gt;ShipGlobal&lt;/h3&gt;
&lt;p&gt;ShipGlobal stands out for its economical and reliable courier services from Gandhidham to various European destinations. Their flexible pricing structure and strong infrastructure make them a preferred choice for small businesses and personal shipments alike.&lt;/p&gt;
&lt;h3&gt;DHL Express&lt;/h3&gt;
&lt;p&gt;DHL continues to be a global powerhouse in international logistics. Its fast delivery timelines, responsive customer service, and vast European delivery network make it a go-to choice for express shipping from Gandhidham to Europe.&lt;/p&gt;
&lt;h3&gt;NimbusPost International&lt;/h3&gt;
&lt;p&gt;NimbusPost has emerged as a trusted logistics provider offering affordable courier options to Europe. Their digital platform offers live tracking, and they assist in clearing customs, ensuring smooth and timely deliveries across European countries.&lt;/p&gt;
&lt;h3&gt;Garudavega&lt;/h3&gt;
&lt;p&gt;Garudavega is popular for handling a wide range of packages—such as food products, medicines, and personal parcels. They offer dependable delivery to European nations, ensuring safety, punctuality, and transparency.&lt;/p&gt;
&lt;h3&gt;The Professional Couriers&lt;/h3&gt;
&lt;p&gt;This long-established name provides cost-effective international shipping services from Gandhidham, including parcel deliveries to Europe. Their real-time tracking tools and customs handling capabilities make them a convenient option.&lt;/p&gt;
&lt;h3&gt;Oscar Express Worldwide&lt;/h3&gt;
&lt;p&gt;Oscar Express offers reliable freight forwarding solutions with packaging support and competitive rates. Their services include comprehensive customs handling and delivery to most European nations.&lt;/p&gt;
&lt;h3&gt;Aramex International&lt;/h3&gt;
&lt;p&gt;Aramex offers an excellent option for eCommerce sellers and SMEs shipping to Europe. Known for their eco-conscious packaging and flexible shipping models, Aramex supports both express and standard delivery across the continent.&lt;/p&gt;
&lt;h3&gt;TNT Express (A FedEx Company)&lt;/h3&gt;
&lt;p&gt;TNT Express, now operating under FedEx, offers reliable express courier services from Gandhidham to Europe. Known for their strong European delivery infrastructure, they offer a mix of priority and economy services.&lt;/p&gt;
&lt;h3&gt;UPS International&lt;/h3&gt;
&lt;p&gt;UPS is a global courier brand with robust coverage across Europe. They provide express deliveries, customs clearance services, and air freight solutions for businesses and individuals looking to ship from Gandhidham.&lt;/p&gt;
&lt;h3&gt;Delhivery International&lt;/h3&gt;
&lt;p&gt;Delhivery is expanding its global footprint and now offers international shipping services to Europe from Gandhidham. Known for serving eCommerce sellers, they combine affordability with solid delivery capabilities.&lt;/p&gt;
&lt;h2&gt;Key Factors to Consider When Choosing a Courier to Europe&lt;/h2&gt;
&lt;p&gt;Before finalizing your shipping partner, evaluate these aspects:&lt;/p&gt;
&lt;ul&gt;
    &lt;li&gt;&lt;strong&gt;Delivery Speed:&lt;/strong&gt; For urgent shipments, express services from providers like DHL or UPS offer faster timelines.&lt;/li&gt;
    &lt;li&gt;&lt;strong&gt;Pricing:&lt;/strong&gt; Compare rates across various couriers to find an affordable solution based on your budget and package size.&lt;/li&gt;
    &lt;li&gt;&lt;strong&gt;Shipment Tracking:&lt;/strong&gt; Choose services that offer real-time parcel tracking for better visibility and peace of mind.&lt;/li&gt;
    &lt;li&gt;&lt;strong&gt;Customs Clearance:&lt;/strong&gt; Select couriers with solid customs support to avoid border delays or unexpected documentation issues.&lt;/li&gt;
    &lt;li&gt;&lt;strong&gt;Insurance:&lt;/strong&gt; For high-value shipments, check if the courier offers coverage or damage protection during transit.&lt;/li&gt;
&lt;/ul&gt;
&lt;h2&gt;Conclusion&lt;/h2&gt;
&lt;p&gt;Choosing the right international courier service from Gandhidham to Europe depends on your shipping requirements, delivery urgency, and budget. Couriers such as ShipGlobal, DHL, NimbusPost, UPS, Aramex, and others provide robust options—whether it’s for personal documents, business parcels, or bulk goods.&lt;/p&gt;
&lt;p&gt;By selecting a trusted shipping partner, you ensure your parcels reach European destinations securely and on time. From express deliveries to standard courier options, these service providers simplify global logistics for customers in Gandhidham.&lt;/p&gt;
&lt;/body&gt;</t>
  </si>
  <si>
    <t>&lt;h4&gt;Add these countries to your delivery list:&lt;/h4&gt;&lt;ul&gt;&lt;li&gt;&lt;a href="https://shipglobal.in/service/mumbai-to-us"&gt;International Courier Service from Mumbai to US&lt;/a&gt;&lt;/li&gt;&lt;li&gt;&lt;a href="https://shipglobal.in/service/mumbai-to-uae"&gt;International Courier Service from Mumbai to UAE&lt;/a&gt;&lt;/li&gt;&lt;li&gt;&lt;a href="https://shipglobal.in/service/mumbai-to-europe"&gt;Reliable International Courier Service from Mumbai to Europe&lt;/a&gt;&lt;/li&gt;&lt;li&gt;&lt;a href="https://shipglobal.in/service/pune-to-us"&gt;International Courier Service from Pune to US&lt;/a&gt;&lt;/li&gt;&lt;/ul&gt;&lt;h2&gt;FAQs for International Courier Service from Gandhidham to Europe&lt;/h2&gt;</t>
  </si>
  <si>
    <t>1. How long does it take to send a package from Gandhidham to Europe?
Delivery time varies by courier and service type. Express options typically take 2–6 days, while economy services may take 7–14 days.
2. What documents are required for international shipments?
Essential documents include an invoice, customs declaration, shipping labels, and identity verification (KYC) where required.
3. Can I track my courier to Europe in real time?
Yes, most courier services offer live tracking via their website or mobile application.
4. Are there restrictions on items I can send to Europe?
Yes, items such as perishables, hazardous chemicals, counterfeit goods, and certain electronics may be restricted. Always verify with the courier service.
5. What affects the cost of international shipping?
The shipping cost depends on factors like package size, weight, delivery speed, and courier provider.
6. Will the recipient in Europe have to pay customs duties?
Yes, depending on the destination country’s import rules and the parcel's declared value, customs duties may apply.
7. Which courier is best for urgent deliveries from Gandhidham to Europe?
DHL, FedEx (TNT), and UPS are known for their fast and reliable express delivery services.
8. Can I ship personal or health-related items to Europe?
Yes, you can, but you must ensure compliance with destination regulations. Some couriers offer specialized services for food and medicine shipments.</t>
  </si>
  <si>
    <t>&lt;script type="application/ld+json"&gt;
{
  "@context": "https://schema.org/",
  "@type": "Product",
  "name": "International Courier Service from Gandhidham to Europe",
  "image": "https://shipglobal.in/service/gandhidham-to-europe",
  "aggregateRating": {
    "@type": "AggregateRating",
    "ratingValue": 4.87,
    "bestRating": 5,
    "worstRating": 1,
    "ratingCount": 1588
  }
}
&lt;/script&gt;</t>
  </si>
  <si>
    <t>service/gandhidham-to-europe</t>
  </si>
  <si>
    <t xml:space="preserve">Gandhidham fuels India’s export boom, fibres, grains &amp; artisanal goods shipping to markets worldwide.
</t>
  </si>
  <si>
    <t>https://shipglobal.in/service/gandhidham-to-europe</t>
  </si>
  <si>
    <t>&lt;ul&gt;&lt;li&gt;&lt;a href="https://shipglobal.in/service/mumbai-to-us"&gt;International Courier Service from Mumbai to US&lt;/a&gt;&lt;/li&gt;&lt;li&gt;&lt;a href="https://shipglobal.in/service/mumbai-to-uae"&gt;International Courier Service from Mumbai to UAE&lt;/a&gt;&lt;/li&gt;&lt;li&gt;&lt;a href="https://shipglobal.in/service/mumbai-to-europe"&gt;Reliable International Courier Service from Mumbai to Europe&lt;/a&gt;&lt;/li&gt;&lt;li&gt;&lt;a href="https://shipglobal.in/service/pune-to-us"&gt;International Courier Service from Pune to US&lt;/a&gt;&lt;/li&gt;&lt;/ul&gt;</t>
  </si>
  <si>
    <t>Mehak</t>
  </si>
  <si>
    <t>Maharashtra</t>
  </si>
  <si>
    <t>Mumbai</t>
  </si>
  <si>
    <t>Mumbai to US</t>
  </si>
  <si>
    <t>International Courier Service from Mumbai to US</t>
  </si>
  <si>
    <t>Mumbai moves more than just people, it moves ideas, ambition, and goods across borders. From its bustling lanes to distant shores, the city delivers with precision, passion, and purpose.</t>
  </si>
  <si>
    <t>&lt;p&gt;Mumbai, which is quickly becoming a major business center, has seen a rise in demand for reliable international courier services. Choosing the correct courier service is essential for a smooth experience, whether you're a business sending goods to the US or an individual sending a package to friends and family. &lt;br /&gt;Mumbai has a number of reliable international courier companies that offer safe, fast, and affordable shipping options. These services meet a wide range of purposes, from sending important documents quickly to sending large amounts of goods from Mumbai to the US.&lt;/p&gt;
&lt;h2&gt;Why is it important to choose the right courier service?&lt;/h2&gt;
&lt;p&gt;Shipping to the United States of America isn't just about moving a package; it also requires clearing customs, making sure the package is safe, and tracking it in real time. When you use the appropriate courier service, your package will go to the USA without any extra expenses or delays. The Best International Courier Services in Mumbai &lt;/p&gt;
&lt;h3&gt;ShipGlobal&lt;/h3&gt;
&lt;p&gt;ShipGlobal specializes in cheap goods forwarding from Mumbai to the US. They offer diverse shipping options that balance price and service quality for both eCommerce enterprises and consumers.&lt;/p&gt;
&lt;h3&gt;NimbusPost International&lt;/h3&gt;
&lt;p&gt;NimbusPost International is a well-known company in worldwide logistics that offers affordable international courier services. They ensure the safe delivery of packages to the USA through advanced tracking and efficient customs processing.&lt;/p&gt;
&lt;h3&gt;Garudavega&lt;/h3&gt;
&lt;p&gt;Garudavega is an expert at delivering packages to the USA. They can handle shipments of all sizes, including food, medicine, and important papers. They are a popular choice because they promise to make deliveries on schedule and safely&lt;/p&gt;
&lt;h3&gt;DHL Express&lt;/h3&gt;
&lt;p&gt;DHL Express is a well-known courier service that ships quickly and efficiently to the United States of America. Their large logistics network makes it easy to send goods from Mumbai to the US, and their great customer service backs it up.&lt;/p&gt;
&lt;h3&gt;Delhivery&lt;/h3&gt;
&lt;p&gt;Delhivery now ships internationally, making it easy and cheap to send packages to the US. They mostly work with e-commerce companies that need dependable goods forwarding services from Mumbai.&lt;/p&gt;
&lt;h3&gt;UPS Worldwide&lt;/h3&gt;
&lt;p&gt;UPS is one of the biggest courier services in the world. They offer international air freight, quick parcel delivery and customs broking services. Their well-established logistics network makes sure that deliveries to the USA go smoothly and on time.&lt;/p&gt;
&lt;h2&gt;How do you pick the best courier service?&lt;/h2&gt;
&lt;p&gt;Consider the following factors before selecting a courier for sending items to the US:&lt;br /&gt; &amp;bull; Speed of Delivery: Choose express delivery to the USA with DHL or FedEx if your shipment is time-sensitive. &lt;br /&gt; &amp;bull; Price: Look at the prices of different service providers to discover the one that is both cheap and dependable. &lt;br /&gt; &amp;bull; Tracking Features: Pick a courier that lets you track your package in real time so you can see it all the time. &lt;br /&gt; &amp;bull; Help with customs: Some couriers help with all aspects of customs clearance to avoid delays. &lt;br /&gt; &amp;bull; Insurance Options: If you're sending something valuable, look into insurance options.&lt;/p&gt;
&lt;h2&gt;Last Thoughts &lt;/h2&gt;
The international courier service you choose from Mumbai to the US will be influenced by your budget, the urgency of the package delivery, and the type of package being sent. Reputable companies like NimbusPost, DHL, FedEx, Blue Dart, ShipGlobal, Aramex, and UPS offer various options for delivering items internationally. &lt;br /&gt; You can make sure that your package delivery to the USA goes smoothly, on schedule, and without stress by picking a reliable courier partner. These courier services make worldwide logistics easier, whether you're delivering paperwork, gifts, or large packages. They make shipping from Mumbai to other countries quick and easy.
"</t>
  </si>
  <si>
    <t>&lt;h4&gt;These international routes are in demand:&lt;/h4&gt;&lt;ul&gt;&lt;li&gt;&lt;a href="https://shipglobal.in/service/mumbai-to-uae"&gt;International Courier Service from Mumbai to UAE&lt;/a&gt;&lt;/li&gt;&lt;li&gt;&lt;a href="https://shipglobal.in/service/mumbai-to-europe"&gt;Reliable International Courier Service from Mumbai to Europe&lt;/a&gt;&lt;/li&gt;&lt;li&gt;&lt;a href="https://shipglobal.in/service/pune-to-us"&gt;International Courier Service from Pune to US&lt;/a&gt;&lt;/li&gt;&lt;li&gt;&lt;a href="https://shipglobal.in/service/pune-to-germany"&gt;Top International Courier Service from Pune to Germany&lt;/a&gt;&lt;/li&gt;&lt;/ul&gt;&lt;h2&gt;FAQs for International Courier Service from Mumbai to US&lt;/h2&gt;</t>
  </si>
  <si>
    <t>1. How long does it take for a package to get from Mumbai to the US?
The shipping method and courier service you choose will determine how long it takes to get there. Standard delivery can take 5 to 10 days, while express shipping can take 2 to 5 days.
2. How much does it cost to ship anything from Mumbai to the US?
The cost of shipping depends on the weight, size, kind of service, and courier company. Before choosing a service, it's best to look at the rates.
3. After shipment, can I trace my package?
Yes, most foreign courier services let you track your package in real time to see how it's doing.
4. Are there any things I can't mail to the USA?
Yes, some products, like food that goes wrong, dangerous materials, explosives, and some medicines, may not be allowed. Please contact your courier company to obtain a complete list.
5. Do courier services help with packing?
Many carriers offer skilled packing services to make sure your package gets to its destination safely.
6. What steps should I take if my package becomes stuck in customs?
Customs may take longer if you lack the right paperwork or have prohibited items. If you choose a courier that offers customs support, you can avoid these problems.
7. Is it possible to get insurance for transporting goods abroad?
Yes, most courier services offer insurance to protect valuable items from damage or loss.
8. Is it possible to send food from Mumbai to the US?
Some delivery services let you send food, but there may be rules about how you can do it. Before shipping, make sure you follow all of the rules for importing food into the US.</t>
  </si>
  <si>
    <t>&lt;script type="application/ld+json"&gt;
{
  "@context": "https://schema.org/",
  "@type": "Product",
  "name": "International Courier Service from Mumbai to US",
  "image": "https://shipglobal.in/service/mumbai-to-us",
  "aggregateRating": {
    "@type": "AggregateRating",
    "ratingValue": 4.5,
    "bestRating": 5,
    "worstRating": 1,
    "ratingCount": 1518
  }
}
&lt;/script&gt;</t>
  </si>
  <si>
    <t>service/mumbai-to-us</t>
  </si>
  <si>
    <t>Ship from Mumbai to US with trusted courier partners offering reliability, speed, and seamless international delivery.</t>
  </si>
  <si>
    <t>https://shipglobal.in/service/mumbai-to-us</t>
  </si>
  <si>
    <t>&lt;ul&gt;&lt;li&gt;&lt;a href="https://shipglobal.in/service/mumbai-to-uae"&gt;International Courier Service from Mumbai to UAE&lt;/a&gt;&lt;/li&gt;&lt;li&gt;&lt;a href="https://shipglobal.in/service/mumbai-to-europe"&gt;Reliable International Courier Service from Mumbai to Europe&lt;/a&gt;&lt;/li&gt;&lt;li&gt;&lt;a href="https://shipglobal.in/service/pune-to-us"&gt;International Courier Service from Pune to US&lt;/a&gt;&lt;/li&gt;&lt;li&gt;&lt;a href="https://shipglobal.in/service/pune-to-germany"&gt;Top International Courier Service from Pune to Germany&lt;/a&gt;&lt;/li&gt;&lt;/ul&gt;</t>
  </si>
  <si>
    <t>Mumbai to UAE</t>
  </si>
  <si>
    <t>International Courier Service from Mumbai to UAE</t>
  </si>
  <si>
    <t>Mumbai’s magic isn’t just in its skyline, it’s in its drive to connect India to the world. As the gateway of global trade, Mumbai powers international exports with speed, scale, and smart logistics.</t>
  </si>
  <si>
    <t>&lt;p&gt;Do you need to send a package abroad from Mumbai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Mumbai to the UAE and what makes them stand out!&lt;/p&gt;
&lt;h2&gt;ShipGlobal.in &amp;ndash; Your Trusted Shipping Partner&lt;/h2&gt;
&lt;p&gt;Ever wished international shipping from Mumbai to UAE was as easy as sending a local parcel? That&amp;rsquo;s exactly what ShipGlobal.in aims to do! They offer cost-effective shipping to over 220 countries, including the UAE, with real-time tracking and hassle-free customs clearance. Further, their user-friendly dashboard lets you set up shipments in just a few minutes.&lt;/p&gt;
&lt;p&gt;ShipGlobal might be just the right fit for you if you are running an online business in Mumbai. Plus, their tracking solutions let you keep a close watch on your shipments at all times.&lt;/p&gt;
&lt;h3&gt;Key Benefits:&lt;/h3&gt;
&lt;ul&gt;
&lt;li&gt;End-to-end tracking&lt;/li&gt;
&lt;li&gt;No minimum order&lt;/li&gt;
&lt;li&gt;Affordable and secure&lt;/li&gt;
&lt;/ul&gt;
&lt;p&gt;If you are looking for international courier services from Mumbai to UAE that are budget-friendly and efficient, ShipGlobal.in is a great option.&lt;/p&gt;
&lt;h2&gt;DHL &amp;ndash; Connecting the World With Speed and Efficiency&lt;/h2&gt;
&lt;p&gt;DHL is an excellent option for urgent shipments from Mumbai to UAE,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with the world&amp;rsquo;s best international shipping services but also offers a team of logistics and e-commerce experts who are ready to guide you.&lt;/p&gt;
&lt;h3&gt;Why Choose DHL?&lt;/h3&gt;
&lt;ul&gt;
&lt;li&gt;Trusted global network&lt;/li&gt;
&lt;li&gt;Expert shipping partners&lt;/li&gt;
&lt;li&gt;Smooth customs handling&lt;/li&gt;
&lt;li&gt;Extraordinary speed&lt;/li&gt;
&lt;/ul&gt;
&lt;p&gt;For those who prioritize reliability, DHL is one of the best international courier services available in Mumbai to ship parcels to UAE. However, it might be expensive for some, especially small businesses with limited profit margins.&lt;/p&gt;
&lt;h2&gt;DTDC International &amp;ndash; Affordable and Reliable Global Shipping&lt;/h2&gt;
&lt;p&gt;DTDC makes international shipping from Mumbai to UAE simple, efficient, and budget-friendly. Whether you need to send important documents or valuable parcels, they ensure smooth customs clearance and on-time deliveries. With their door-to-door delivery services and real-time tracking, you can send shipments with complete peace of mind.&lt;/p&gt;
&lt;p&gt;So, DTDC is a great option for those looking for reliable international courier services to UAE.&lt;/p&gt;
&lt;h2&gt;Aramex &amp;ndash; A Global Leader in Logistics&lt;/h2&gt;
&lt;p&gt;Looking for a logistics partner that delivers with precision to the UAE?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UAE, especially the UAE, it&amp;rsquo;s a great option for businesses in Mumbai wanting to expand globally.&lt;/p&gt;
&lt;h3&gt;Key Benefits:&lt;/h3&gt;
&lt;ul&gt;
&lt;li&gt;Real-time tracking&lt;/li&gt;
&lt;li&gt;Door-to-door deliveries&lt;/li&gt;
&lt;li&gt;Dependable logistics solutions&lt;/li&gt;
&lt;/ul&gt;
&lt;h2&gt;USPS &amp;ndash; Budget-Friendly International Shipping&lt;/h2&gt;
&lt;p&gt;If you are looking for affordable international courier services from Mumbai to UAE, USPS offers a range of cost-effective options with varying delivery speeds. While USPS is a US-based entity, some Indian courier partners consolidate through USPS to serve end locations like UAE. Their tracking and insurance options add an extra layer of security to your shipments, making them a great choice for personal and small business deliveries.&lt;/p&gt;
&lt;h2&gt;Factors To Keep In Mind While Choosing International Courier Services In Mumbai&lt;/h2&gt;
&lt;p&gt;Choosing the right courier is not just about picking the biggest name, it&amp;rsquo;s about finding the best fit for your specific needs. Here are some key factors to consider when shipping from Mumbai to UAE:&lt;/p&gt;
&lt;ul&gt;
&lt;li&gt;&lt;strong&gt;Delivery Speed:&lt;/strong&gt; Need it delivered quickly? Express options from DHL and FedEx can ensure timely delivery.&lt;/li&gt;
&lt;li&gt;&lt;strong&gt;Cost:&lt;/strong&gt; Budget-conscious? Look into affordable services like USPS, DTDC International, and ShipGlobal.in.&lt;/li&gt;
&lt;li&gt;&lt;strong&gt;Tracking and Security:&lt;/strong&gt; For peace of mind, choose a courier with advanced tracking systems like ShipGlobal.in or FedEx.&lt;/li&gt;
&lt;li&gt;&lt;strong&gt;Destination Coverage:&lt;/strong&gt; Ensure the courier services your UAE address without unnecessary delays.&lt;/li&gt;
&lt;li&gt;&lt;strong&gt;Customs Support:&lt;/strong&gt; Many courier companies ensure smooth clearance to prevent last-minute hassles.&lt;/li&gt;
&lt;li&gt;&lt;strong&gt;Special Requirements:&lt;/strong&gt; If you need temperature-controlled shipping, freight handling, or e-commerce integrations, make sure your courier can accommodate these needs.&lt;/li&gt;
&lt;li&gt;&lt;strong&gt;Shipping to Remote Locations:&lt;/strong&gt; Check if your service provider covers remote areas within the UAE.&lt;/li&gt;
&lt;/ul&gt;
&lt;h2&gt;Final Thoughts&lt;/h2&gt;
&lt;p&gt;Sending a package from Mumbai to UAE doesn&amp;rsquo;t have to be complicated! With services like USPS, DHL, FedEx, ShipGlobal.in, DTDC International, Blue Dart, and Aramex available in Mumbai, you have plenty of reliable choices. No matter what and where you are shipping, these international courier services ensure smooth and hassle-free deliveries. Just think about what&amp;rsquo;s most important for your shipment, speed, cost, tracking, or coverage&amp;mdash;and go with the option that best fits your needs.&lt;/p&gt;
&lt;p&gt;With all these options, shipping internationally from Mumbai to UAE has never been easier! So, which one will you trust for your next shipment?&lt;/p&gt;
&lt;h2&gt;&amp;nbsp;&lt;/h2&gt;</t>
  </si>
  <si>
    <t>&lt;h4&gt;Delivering to your next big market:&lt;/h4&gt;&lt;ul&gt;&lt;li&gt;&lt;a href="https://shipglobal.in/service/mumbai-to-europe"&gt;Reliable International Courier Service from Mumbai to Europe&lt;/a&gt;&lt;/li&gt;&lt;li&gt;&lt;a href="https://shipglobal.in/service/pune-to-us"&gt;International Courier Service from Pune to US&lt;/a&gt;&lt;/li&gt;&lt;li&gt;&lt;a href="https://shipglobal.in/service/pune-to-germany"&gt;Top International Courier Service from Pune to Germany&lt;/a&gt;&lt;/li&gt;&lt;li&gt;&lt;a href="https://shipglobal.in/service/pune-to-uk"&gt;Reliable International Courier Service from Pune to UK&lt;/a&gt;&lt;/li&gt;&lt;/ul&gt;&lt;h2&gt;FAQs for International Courier Service from Mumbai to UAE&lt;/h2&gt;</t>
  </si>
  <si>
    <t>How do I choose the best international courier service from Mumbai to UAE?
Consider delivery speed, cost, tracking features, coverage, and customer reviews. Pick the one that meets your specific requirements for UAE deliveries.
How can I book a courier service in Mumbai to ship to UAE?
You can book online through the official website of courier service providers or contact their customer support for assistance.
Are there international courier services from Mumbai to UAE that provide real-time tracking?
Yes, companies like ShipGlobal.in, DHL, FedEx, and Blue Dart offer real-time tracking systems, allowing customers to monitor their shipments throughout the delivery process.
What items can I ship internationally to the UAE?
Most items like documents, parcels, and e-commerce products can be shipped. However, some restrictions apply to hazardous or perishable goods. Always check UAE customs rules before booking.
Which is the most cost-effective courier for Mumbai to UAE deliveries?
ShipGlobal.in is known for offering budget-friendly international shipping packages with prices starting from 50g worldwide. DTDC and USPS also offer affordable options.
Can I ship heavy or bulky items internationally from Mumbai to the UAE?
Yes, many courier services offer solutions for shipping heavy or bulky items internationally, providing specialized packaging and handling to ensure safe delivery.</t>
  </si>
  <si>
    <t>&lt;script type="application/ld+json"&gt;
{
  "@context": "https://schema.org/",
  "@type": "Product",
  "name": "International Courier Service from Mumbai to UAE",
  "image": "https://shipglobal.in/service/mumbai-to-uae",
  "aggregateRating": {
    "@type": "AggregateRating",
    "ratingValue": 4.93,
    "bestRating": 5,
    "worstRating": 1,
    "ratingCount": 1360
  }
}
&lt;/script&gt;</t>
  </si>
  <si>
    <t>service/mumbai-to-uae</t>
  </si>
  <si>
    <t>Power your global trade from Mumbai to UAE with efficient, secure courier services built for scale and reliability.</t>
  </si>
  <si>
    <t>https://shipglobal.in/service/mumbai-to-uae</t>
  </si>
  <si>
    <t>Delivering to your next big market:</t>
  </si>
  <si>
    <t>&lt;ul&gt;&lt;li&gt;&lt;a href="https://shipglobal.in/service/mumbai-to-europe"&gt;Reliable International Courier Service from Mumbai to Europe&lt;/a&gt;&lt;/li&gt;&lt;li&gt;&lt;a href="https://shipglobal.in/service/pune-to-us"&gt;International Courier Service from Pune to US&lt;/a&gt;&lt;/li&gt;&lt;li&gt;&lt;a href="https://shipglobal.in/service/pune-to-germany"&gt;Top International Courier Service from Pune to Germany&lt;/a&gt;&lt;/li&gt;&lt;li&gt;&lt;a href="https://shipglobal.in/service/pune-to-uk"&gt;Reliable International Courier Service from Pune to UK&lt;/a&gt;&lt;/li&gt;&lt;/ul&gt;</t>
  </si>
  <si>
    <t>Mumbai to Europe</t>
  </si>
  <si>
    <t>Reliable International Courier Service from Mumbai to Europe</t>
  </si>
  <si>
    <t>Mumbai isn’t just India’s financial capital; it’s the heartbeat of Europe-bound exports, blending speed, scale, and global ambition.</t>
  </si>
  <si>
    <t>&lt;p&gt;Mumbai, a thriving industrial and commercial hub, has seen a growing demand for reliable international courier services to destinations like Europe. Whether you send important documents, personal parcels, business consignments, or eCommerce shipments, choosing the right courier ensures timely and secure delivery across borders. Here’s a detailed look at some of the top international courier services in Mumbai that specialize in overseas shipping and global package delivery to Europe.&lt;/p&gt;
    &lt;h2&gt;ShipGlobal.in&lt;/h2&gt;
    &lt;p&gt;At ShipGlobal, we take pride in offering seamless and cost-effective international courier services in Mumbai with a strong network of global partners, including those throughout Europe. We ensure that shipments reach their destinations quickly and safely. Whether it’s a small parcel or a large shipment, our advanced logistics solutions make overseas shipping from Mumbai to Europe hassle-free.&lt;/p&gt;
    &lt;h3&gt;Services Offered:&lt;/h3&gt;
    &lt;ul&gt;
        &lt;li&gt;Express and economy international shipping&lt;/li&gt;
        &lt;li&gt;eCommerce shipping solutions&lt;/li&gt;
        &lt;li&gt;Customs clearance and documentation support&lt;/li&gt;
        &lt;li&gt;Real-time tracking for complete transparency&lt;/li&gt;
    &lt;/ul&gt;
    &lt;h3&gt;Why Choose ShipGlobal?&lt;/h3&gt;
    &lt;ul&gt;
        &lt;li&gt;Tailored shipping solutions for individuals and businesses&lt;/li&gt;
        &lt;li&gt;Competitive pricing for global package delivery to Europe&lt;/li&gt;
        &lt;li&gt;Affordable rates without compromising service quality&lt;/li&gt;
        &lt;li&gt;Reliable and secure handling of international parcels&lt;/li&gt;
    &lt;/ul&gt;
    &lt;h2&gt;Dutch International Couriers&lt;/h2&gt;
    &lt;p&gt;Dutch International Couriers is known for its efficiency and speed, catering to both individuals and businesses. With strong collaborations with major global carriers like DHL, FedEx, and UPS, they are a reliable option for overseas shipping from Mumbai to Europe.&lt;/p&gt;
    &lt;h3&gt;Services Offered&lt;/h3&gt;
    &lt;ul&gt;
        &lt;li&gt;Express and economy international courier shipping&lt;/li&gt;
        &lt;li&gt;Customs clearance assistance&lt;/li&gt;
        &lt;li&gt;Real-time shipment tracking&lt;/li&gt;
        &lt;li&gt;Door-to-door global package delivery across Europe&lt;/li&gt;
    &lt;/ul&gt;
    &lt;h3&gt;Why Choose Dutch International Couriers?&lt;/h3&gt;
    &lt;ul&gt;
        &lt;li&gt;Competitive pricing with no hidden charges&lt;/li&gt;
        &lt;li&gt;24/7 customer support&lt;/li&gt;
        &lt;li&gt;Extensive network for seamless global parcel handling&lt;/li&gt;
    &lt;/ul&gt;
    &lt;h2&gt;Oscar Express Worldwide&lt;/h2&gt;
    &lt;p&gt;Oscar Express Worldwide has earned a reputation for quality service and extensive international parcel service in Mumbai. They offer cost-effective shipping to over 325 global destinations, including all major European countries.&lt;/p&gt;
    &lt;h3&gt;Services Offered:&lt;/h3&gt;
    &lt;ul&gt;
        &lt;li&gt;International parcel service for documents, parcels, and bulk consignments&lt;/li&gt;
        &lt;li&gt;Free pickup and packaging assistance&lt;/li&gt;
        &lt;li&gt;Special services for eCommerce businesses shipping to Europe&lt;/li&gt;
        &lt;li&gt;Customs clearance solutions&lt;/li&gt;
    &lt;/ul&gt;
    &lt;h3&gt;Why Choose Oscar Express Worldwide&lt;/h3&gt;
    &lt;ul&gt;
        &lt;li&gt;Experience in handling diverse types of shipments&lt;/li&gt;
        &lt;li&gt;Efficient and secure delivery mechanisms&lt;/li&gt;
        &lt;li&gt;Competitive rates for international courier services in Mumbai&lt;/li&gt;
    &lt;/ul&gt;
    &lt;h2&gt;Garudavega International Courier&lt;/h2&gt;
    &lt;p&gt;Garudavega is a trusted name in the industry, offering seamless global package delivery from Mumbai to over 230 countries, with excellent coverage across Europe. Their services are widely used by individuals and businesses for fast and reliable deliveries.&lt;/p&gt;
    &lt;h3&gt;Services Offered:&lt;/h3&gt;
    &lt;ul&gt;
        &lt;li&gt;International parcel service for documents and packages&lt;/li&gt;
        &lt;li&gt;Real-time tracking and doorstep pickup&lt;/li&gt;
        &lt;li&gt;Special handling for food, medicines, and electronics&lt;/li&gt;
        &lt;li&gt;Affordable pricing with transparent cost calculations&lt;/li&gt;
    &lt;/ul&gt;
    &lt;h3&gt;Why Choose Garudavega?&lt;/h3&gt;
    &lt;ul&gt;
        &lt;li&gt;User-friendly mobile app for easy shipment tracking&lt;/li&gt;
        &lt;li&gt;Strong global network ensuring timely deliveries to Europe&lt;/li&gt;
        &lt;li&gt;Excellent customer support for overseas shipping&lt;/li&gt;
    &lt;/ul&gt;
    &lt;h2&gt;FedEx International Courier&lt;/h2&gt;
    &lt;p&gt;FedEx is a globally recognized international courier service known for speed and security. It is widely used for corporate shipments, eCommerce logistics, and personal package deliveries to Europe from Mumbai.&lt;/p&gt;
    &lt;h3&gt;Services Offered:&lt;/h3&gt;
    &lt;ul&gt;
        &lt;li&gt;Priority and economy overseas shipping to Europe&lt;/li&gt;
        &lt;li&gt;Customs clearance and documentation assistance&lt;/li&gt;
        &lt;li&gt;Overnight and two-day delivery options for select European cities&lt;/li&gt;
        &lt;li&gt;Secure packaging solutions&lt;/li&gt;
    &lt;/ul&gt;
    &lt;h3&gt;Why Choose FedEx?&lt;/h3&gt;
    &lt;ul&gt;
        &lt;li&gt;Extensive global network ensuring seamless deliveries&lt;/li&gt;
        &lt;li&gt;Real-time tracking and responsive customer support&lt;/li&gt;
        &lt;li&gt;Trusted by businesses and individuals worldwide&lt;/li&gt;
    &lt;/ul&gt;
    &lt;h2&gt;Blue Dart International Courier&lt;/h2&gt;
    &lt;p&gt;A major player in the logistics sector, Blue Dart specializes in global package delivery, including shipments from Mumbai to Europe, with a focus on timely and secure deliveries.&lt;/p&gt;
    &lt;h3&gt;Services Offered:&lt;/h3&gt;
    &lt;ul&gt;
        &lt;li&gt;Express international courier services to over 220 countries&lt;/li&gt;
        &lt;li&gt;Secure handling of high-value shipments&lt;/li&gt;
        &lt;li&gt;Online tracking and shipment management&lt;/li&gt;
        &lt;li&gt;Customs documentation support&lt;/li&gt;
    &lt;/ul&gt;
    &lt;h3&gt;Why Choose Blue Dart?&lt;/h3&gt;
    &lt;ul&gt;
        &lt;li&gt;Wide service coverage with multiple shipping options&lt;/li&gt;
        &lt;li&gt;Competitive pricing for bulk shipments&lt;/li&gt;
        &lt;li&gt;Reliable customer support and tracking features&lt;/li&gt;
    &lt;/ul&gt;
    &lt;h2&gt;Professional Couriers – International Division&lt;/h2&gt;
    &lt;p&gt;Professional Couriers is a well-established name in the international courier industry, offering affordable and efficient global shipping solutions, including to Europe.&lt;/p&gt;
    &lt;h3&gt;Services Offered:&lt;/h3&gt;
    &lt;ul&gt;
        &lt;li&gt;Overseas shipping from Mumbai for parcels and documents&lt;/li&gt;
        &lt;li&gt;Customs clearance and documentation support&lt;/li&gt;
        &lt;li&gt;Express and economy shipping options&lt;/li&gt;
        &lt;li&gt;Real-time shipment tracking&lt;/li&gt;
    &lt;/ul&gt;
    &lt;h3&gt;Why Choose Professional Couriers?&lt;/h3&gt;
    &lt;ul&gt;
        &lt;li&gt;Cost-effective international courier services&lt;/li&gt;
        &lt;li&gt;Strong distribution network for timely Europe-bound deliveries&lt;/li&gt;
        &lt;li&gt;Secure packaging and handling&lt;/li&gt;
    &lt;/ul&gt;
    &lt;h2&gt;Conclusion&lt;/h2&gt;
    &lt;p&gt;Selecting the right international courier service in Mumbai depends on factors such as shipping cost, delivery speed, service quality, and destination coverage. Companies like Garudavega, Dutch International Couriers, Oscar Express Worldwide, FedEx, Blue Dart, and ShipGlobal provide reliable and secure global package delivery solutions to Europe.&lt;/p&gt;
    &lt;p&gt;Whether you are an individual sending a parcel to a loved one in Europe or a business expanding its reach, these international parcel service providers in Mumbai offer efficient logistics solutions to meet your needs. Compare service offerings and prices before choosing the best overseas shipping option for your shipment to Europe.&lt;/p&gt;
    &lt;h2&gt;FAQs&lt;/h2&gt;
    &lt;ol&gt;
        &lt;li&gt;&lt;strong&gt;How much does international shipping cost from Mumbai to Europe?&lt;/strong&gt;&lt;br&gt; The cost depends on the package weight, European destination, delivery speed, and added services like insurance. Most courier companies offer online rate calculators for estimates.&lt;/li&gt;
        &lt;li&gt;&lt;strong&gt;Which courier service is the fastest for overseas shipping from Mumb</t>
  </si>
  <si>
    <t>&lt;h4&gt;Preferred destinations for Indian exporters include&lt;/h4&gt;&lt;ul&gt;&lt;li&gt;&lt;a href="https://shipglobal.in/service/pune-to-us"&gt;International Courier Service from Pune to US&lt;/a&gt;&lt;/li&gt;&lt;li&gt;&lt;a href="https://shipglobal.in/service/pune-to-germany"&gt;Top International Courier Service from Pune to Germany&lt;/a&gt;&lt;/li&gt;&lt;li&gt;&lt;a href="https://shipglobal.in/service/pune-to-uk"&gt;Reliable International Courier Service from Pune to UK&lt;/a&gt;&lt;/li&gt;&lt;li&gt;&lt;a href="https://shipglobal.in/service/nagpur-to-uae"&gt;Top International Courier Service from Nagpur to UAE&lt;/a&gt;&lt;/li&gt;&lt;/ul&gt;&lt;h2&gt;FAQs for International Courier Service from Mumbai to Europe&lt;/h2&gt;</t>
  </si>
  <si>
    <t>How much does international shipping cost from Mumbai to Europe?
The cost depends on the package weight, European destination, delivery speed, and added services like insurance. Most courier companies offer online rate calculators for estimates.
Which courier service is the fastest for overseas shipping from Mumbai to Europe?
FedEx, DHL, and ShipGlobal offer express shipping to major European cities, with some offering delivery in 1–3 business days.
Can I track my international parcel from Mumbai to Europe?
Yes, all major courier services offer real-time tracking for Europe-bound shipments.
Are there affordable international courier services in Mumbai for Europe?
Yes, budget-friendly options like ShipGlobal and Professional Couriers offer economical rates without compromising on service quality.
Do international couriers from Mumbai handle customs clearance for Europe?
Yes, companies assist with documentation and clearance, including the Certificate of Origin, AWB/BOL, and invoices required for Europe.
What items are restricted from international shipping to Europe?
Hazardous materials, explosives, perishables, and certain electronics are restricted. It’s best to consult the courier service for the latest EU restrictions.
What is the best international courier service in Mumbai for Europe?
Top contenders include ShipGlobal, Garudavega, Dutch International Couriers, Oscar Express Worldwide, FedEx, and Blue Dart. The best option depends on your budget, destination in Europe, and delivery timeline.
Let me know if you'd like this turned into a downloa</t>
  </si>
  <si>
    <t>&lt;script type="application/ld+json"&gt;
{
  "@context": "https://schema.org/",
  "@type": "Product",
  "name": "Reliable International Courier Service from Mumbai to Europe",
  "image": "https://shipglobal.in/service/mumbai-to-europe",
  "aggregateRating": {
    "@type": "AggregateRating",
    "ratingValue": 4.66,
    "bestRating": 5,
    "worstRating": 4,
    "ratingCount": 2081
  }
}
&lt;/script&gt;</t>
  </si>
  <si>
    <t>service/mumbai-to-europe</t>
  </si>
  <si>
    <t>Power your global trade from Mumbai to Europe with fast, reliable courier services designed for seamless international delivery.</t>
  </si>
  <si>
    <t>https://shipglobal.in/service/mumbai-to-europe</t>
  </si>
  <si>
    <t>International Courier Service from Mumbai to Europe</t>
  </si>
  <si>
    <t>&lt;ul&gt;&lt;li&gt;&lt;a href="https://shipglobal.in/service/pune-to-us"&gt;International Courier Service from Pune to US&lt;/a&gt;&lt;/li&gt;&lt;li&gt;&lt;a href="https://shipglobal.in/service/pune-to-germany"&gt;Top International Courier Service from Pune to Germany&lt;/a&gt;&lt;/li&gt;&lt;li&gt;&lt;a href="https://shipglobal.in/service/pune-to-uk"&gt;Reliable International Courier Service from Pune to UK&lt;/a&gt;&lt;/li&gt;&lt;li&gt;&lt;a href="https://shipglobal.in/service/nagpur-to-uae"&gt;Top International Courier Service from Nagpur to UAE&lt;/a&gt;&lt;/li&gt;&lt;/ul&gt;</t>
  </si>
  <si>
    <t>Pune</t>
  </si>
  <si>
    <t>Pune to US</t>
  </si>
  <si>
    <t>International Courier Service from Pune to US</t>
  </si>
  <si>
    <t>From cultural heritage to cutting-edge innovation, Pune is emerging as a powerhouse in India’s international trade and logistics landscape.</t>
  </si>
  <si>
    <t>&lt;p&gt;Ever found yourself wondering which courier service is the best for sending packages from Pune to USA? Whether it is a gift for family overseas or an order from your online store, choosing the right courier service can make a huge difference. Rapid globalization is driving the demand for reliable international courier services for shipping goods worldwide. Luckily, if you&amp;rsquo;re in Pune, you have plenty of great options. Let&amp;rsquo;s check out some of the top international courier services available in Pune and see which one suits your needs best.&lt;/p&gt;
&lt;h2&gt;DHL&lt;/h2&gt;
&lt;p&gt;DHL is one of the biggest names in the shipping world, and for good reason! They operate in over 220 countries and offer express shipping that gets your package from Pune to USA in just a few days. With real-time tracking, smooth customs clearance, and reliable customer support, DHL is a great choice for both businesses and personal shipments. Their international express service is among the fastest for sending documents and parcels to the USA, often within 2&amp;ndash;5 business days.&lt;/p&gt;
&lt;h2&gt;ShipGlobal.in&lt;/h2&gt;
&lt;p&gt;Looking for a courier service that won&amp;rsquo;t burn a hole in your pocket? ShipGlobal.in is a fantastic budget-friendly option. It is loved by small businesses and individuals who want cost-effective yet reliable shipping from Pune to USA. Their logistics game is strong, ensuring smooth deliveries every time.&lt;/p&gt;
&lt;p&gt;Your search for affordable international courier services ends here. Not only this, ShipGlobal.in offers real-time tracking and great customer support, making your life easier. The platform is especially beneficial for exporters handling Amazon self-ship orders or bulk exports.&lt;/p&gt;
&lt;h2&gt;India Post&lt;/h2&gt;
&lt;p&gt;For those who like things old-school and budget-friendly, India Post is a solid choice. Their EMS Speed Post service gets your parcel to USA at an affordable rate. Just one tiny catch, it might take a little longer than private couriers. But hey, good things come to those who wait! Delivery timelines range from 7 to 15 days, depending on the service tier chosen.&lt;/p&gt;
&lt;h2&gt;FedEx International&lt;/h2&gt;
&lt;p&gt;FedEx is a premium shipping service that gives you both express and economy options, depending on your budget. With these options, you get the flexibility to choose between speed and cost.&lt;/p&gt;
&lt;p&gt;The company ensures that your package reaches USA on time with its advanced logistics and fast deliveries. Plus, their secure handling and easy customs process make international shipping hassle-free. FedEx&amp;rsquo;s international priority service can deliver from Pune to USA in as little as 2&amp;ndash;4 business days.&lt;/p&gt;
&lt;h2&gt;DTDC&lt;/h2&gt;
&lt;p&gt;DTDC has a strong global network, making it a good choice for shipping your items to USA. They provide affordable international courier services for both commercial and personal use. With express and economy shipping options, you can choose what works best for your timeline and budget.&lt;/p&gt;
&lt;h2&gt;Aramex&lt;/h2&gt;
&lt;p&gt;Aramex is known for its budget-friendly cross-border logistics, making it an excellent option for e-commerce sellers and small businesses. Their international courier services offer competitive pricing for shipments from Pune to USA, so if you're looking for a cost-effective solution, Aramex is worth checking out.&lt;/p&gt;
&lt;h2&gt;XpressBees&lt;/h2&gt;
&lt;p&gt;XpressBees, known for its integrated B2C logistics solutions, is a rising player in India&amp;rsquo;s logistics sector. Their international courier services cater to both businesses and individuals, ensuring timely and secure shipments to USA. Their solutions also include same-day and next-day delivery services, multi-package shipments (MPS), multimodal shipping, BFSI deliveries, and many others.&lt;/p&gt;
&lt;p&gt;If you want a fresh and fast-growing courier option, XpressBees is a great pick. Although their international footprint is still expanding, they offer competitive options for USA-bound parcels from Pune.&lt;/p&gt;
&lt;h2&gt;Gati&lt;/h2&gt;
&lt;p&gt;Gati has been in the logistics game for a while, offering reliable international courier services at competitive rates. They specialize in bulk shipments and e-commerce logistics, making them a great option if you&amp;rsquo;re running a business and need to ship regularly to USA.&lt;/p&gt;
&lt;h2&gt;Why You Need A Reliable Shipping Partner&lt;/h2&gt;
&lt;ul&gt;
&lt;li&gt;&lt;strong&gt;Timely Deliveries:&lt;/strong&gt; Whether it&amp;rsquo;s an urgent document or an important business shipment, a trusted courier ensures on-time delivery.&lt;/li&gt;
&lt;li&gt;&lt;strong&gt;Safe Handling:&lt;/strong&gt; A reputable courier takes care of your package, reducing the chances of damage or loss.&lt;/li&gt;
&lt;li&gt;&lt;strong&gt;Hassle-Free Customs Clearance:&lt;/strong&gt; Dealing with international customs can be tricky. A good courier handles documentation and clearance smoothly.&lt;/li&gt;
&lt;li&gt;&lt;strong&gt;Real-Time Tracking:&lt;/strong&gt; Stay updated on your shipment&amp;rsquo;s journey with advanced tracking features.&lt;/li&gt;
&lt;li&gt;&lt;strong&gt;Better Customer Experience:&lt;/strong&gt; For businesses, a reliable courier means happy customers and repeat orders.&lt;/li&gt;
&lt;/ul&gt;
&lt;h2&gt;How To Ship From Pune To USA&lt;/h2&gt;
&lt;ol&gt;
&lt;li&gt;Pick a Courier Service: Compare options like DHL, FedEx, or India Post based on your budget, delivery time, and tracking features.&lt;/li&gt;
&lt;li&gt;Pack It Right: Use sturdy packaging to protect your shipment. Follow the courier&amp;rsquo;s guidelines to avoid any issues.&lt;/li&gt;
&lt;li&gt;Prepare the Paperwork: Understand export procedures and government regulations. Fill out all the necessary documents, including shipping labels,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USA, confirm with the recipient that everything is in order.&lt;/li&gt;
&lt;/ol&gt;
&lt;h2&gt;Choosing The Right International Courier Service&lt;/h2&gt;
&lt;ul&gt;
&lt;li&gt;&lt;strong&gt;Speed:&lt;/strong&gt; Need it there fast? Go for express options.&lt;/li&gt;
&lt;li&gt;&lt;strong&gt;Cost:&lt;/strong&gt; If budget is a concern, India Post and ShipGlobal.in offer affordable choices.&lt;/li&gt;
&lt;li&gt;&lt;strong&gt;Tracking And Support:&lt;/strong&gt; Look for services that provide real-time tracking and good customer support.&lt;/li&gt;
&lt;li&gt;&lt;strong&gt;Customs Handling:&lt;/strong&gt; Check which logistics service provider ensures smooth customs clearance. You can also go through customer reviews to better understand their handling process and make an informed decision.&lt;/li&gt;
&lt;/ul&gt;
&lt;h2&gt;Conclusion&lt;/h2&gt;
&lt;p&gt;Shipping from Pune to USA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</si>
  <si>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&lt;h4&gt;Send internationally with ease to&lt;/h4&gt;&lt;ul&gt;&lt;li&gt;&lt;a href="https://shipglobal.in/service/pune-to-germany"&gt;Top International Courier Service from Pune to Germany&lt;/a&gt;&lt;/li&gt;&lt;li&gt;&lt;a href="https://shipglobal.in/service/pune-to-uk"&gt;Reliable International Courier Service from Pune to UK&lt;/a&gt;&lt;/li&gt;&lt;li&gt;&lt;a href="https://shipglobal.in/service/nagpur-to-uae"&gt;Top International Courier Service from Nagpur to UAE&lt;/a&gt;&lt;/li&gt;&lt;li&gt;&lt;a href="https://shipglobal.in/service/nagpur-to-canada"&gt;Reliable International Courier Service from Nagpur to Canada&lt;/a&gt;&lt;/li&gt;&lt;/ul&gt;&lt;h2&gt;FAQs for International Courier Service from Pune to US&lt;/h2&gt;</t>
  </si>
  <si>
    <t>1. What is the fastest way to send a parcel from Pune to USA?
Air courier is the fastest way to send a parcel from Pune to USA, with timelines ranging from 2–7 business days. Delivery timelines depend on the service selected and end destination.
2. Which international courier service offers the best balance of price and reliability for shipping to USA?
ShipGlobal.in is known for its competitive pricing and offers end-to-end support to exporters. With real-time tracking, doorstep pickup, and affordable rates starting from just 50 grams, it’s a preferred choice for shipping from Pune to USA.
3. Can I send commercial shipments like textiles or jewellery from Pune to USA?
Yes, you can. With the growing global demand for Indian goods, you can easily ship products like textiles or jewellery to USA with the right export documents like an invoice, packing list, Certificate of Origin, and KYC proofs.
4. What kind of items can’t be shipped from Pune to USA?
Items from the restricted category including batteries, sharp objects, or anything prohibited by the law of the destination country can’t be shipped. It’s always wise to double-check the item eligibility with your courier before booking.
5. How do I track my courier from Pune to USA?
Tracking is seamless with modern courier services. Platforms like ShipGlobal.in and FedEx give you a tracking ID right after dispatch so you can follow the package’s journey in real-time.
6. Can I send a personal gift or small parcel to USA from Pune?
Absolutely. Whether it’s a Rakhi, clothes, or a surprise gift, international courier services offer economical shipping options for personal use packages under gift categories.</t>
  </si>
  <si>
    <t>&lt;script type="application/ld+json"&gt;
{
  "@context": "https://schema.org/",
  "@type": "Product",
  "name": "International Courier Service from Pune to US",
  "image": "https://shipglobal.in/service/pune-to-us",
  "aggregateRating": {
    "@type": "AggregateRating",
    "ratingValue": 4.89,
    "bestRating": 5,
    "worstRating": 2,
    "ratingCount": 1504
  }
}
&lt;/script&gt;</t>
  </si>
  <si>
    <t>service/pune-to-us</t>
  </si>
  <si>
    <t xml:space="preserve">Courier from Pune to US | Upto 78% Off </t>
  </si>
  <si>
    <t>Reliable courier solutions from Pune to the USA  fast, affordable, and secure services tailored for exporters, businesses, and individuals.</t>
  </si>
  <si>
    <t>https://shipglobal.in/service/pune-to-us</t>
  </si>
  <si>
    <t>Send internationally with ease to</t>
  </si>
  <si>
    <t>&lt;ul&gt;&lt;li&gt;&lt;a href="https://shipglobal.in/service/pune-to-germany"&gt;Top International Courier Service from Pune to Germany&lt;/a&gt;&lt;/li&gt;&lt;li&gt;&lt;a href="https://shipglobal.in/service/pune-to-uk"&gt;Reliable International Courier Service from Pune to UK&lt;/a&gt;&lt;/li&gt;&lt;li&gt;&lt;a href="https://shipglobal.in/service/nagpur-to-uae"&gt;Top International Courier Service from Nagpur to UAE&lt;/a&gt;&lt;/li&gt;&lt;li&gt;&lt;a href="https://shipglobal.in/service/nagpur-to-canada"&gt;Reliable International Courier Service from Nagpur to Canada&lt;/a&gt;&lt;/li&gt;&lt;/ul&gt;</t>
  </si>
  <si>
    <t>Pune to Germany</t>
  </si>
  <si>
    <t>Top International Courier Service from Pune to Germany</t>
  </si>
  <si>
    <t xml:space="preserve">Pune’s booming international courier network is bridging borders with Germany, empowering businesses and individuals to ship faster, safer, and smarter.
</t>
  </si>
  <si>
    <t>&lt;p&gt;Pune, a fast-growing commercial hub, has seen an increasing demand for reliable international courier services. Whether you&amp;rsquo;re a business looking to ship products overseas or an individual sending a parcel to family or friends in Germany, choosing the right courier services is essential for a smooth and stress-free experience.&lt;/p&gt;
&lt;p&gt;Several reputed international courier providers operate in Pune, offering safe, timely, and cost-effective shipping solutions. These services cater to a variety of needs, from express document deliveries to large cargo shipments.&lt;/p&gt;
&lt;h2&gt;Why Choosing The Right Courier Service Matters&lt;/h2&gt;
&lt;p&gt;Efficient shipping to Germany is not just about moving a package from one place to another; it involves handling customs clearance, ensuring proper packaging, and providing tracking updates. The right courier service ensures your parcel delivery to Germany reaches its destination securely and on time, without hidden charges or unexpected delays.&lt;/p&gt;
&lt;h2&gt;Top International Courier Services In Pune&lt;/h2&gt;
&lt;h3&gt;ShipGlobal&lt;/h3&gt;
&lt;p&gt;ShipGlobal is known for its cost-effective freight forwarding services from Pune to Germany, catering to eCommerce businesses and individuals alike. They provide flexible international shipping options to Germany, ensuring affordability without compromising on service quality.&lt;/p&gt;
&lt;h3&gt;DHL Express&lt;/h3&gt;
&lt;p&gt;DHL Express is one of the most well-known international courier services, offering fast and reliable shipping to Germany. Their extensive global logistics network ensures efficient freight forwarding from Pune to Germany, with 24x7 customer support and real-time tracking features.&lt;/p&gt;
&lt;h3&gt;NimbusPost International&lt;/h3&gt;
&lt;p&gt;NimbusPost International is a trusted name in global logistics, offering affordable international courier solutions from Pune to Germany for individuals and businesses. With advanced tracking systems and seamless customs clearance, NimbusPost ensures your package reaches Germany safely and promptly.&lt;/p&gt;
&lt;h3&gt;Garudavega&lt;/h3&gt;
&lt;p&gt;Garudavega specializes in parcel delivery to Germany, handling shipments of all sizes, including food items, medicines, and important documents. They are known for reliable customs support and timely deliveries from India to Germany.&lt;/p&gt;
&lt;h3&gt;The Professional Couriers&lt;/h3&gt;
&lt;p&gt;A well-established name in India, The Professional Couriers offers shipping from Pune to Germany with a focus on affordability and efficiency. They provide real-time tracking and help customers with customs formalities to ensure smooth delivery.&lt;/p&gt;
&lt;h3&gt;Oscar Express Worldwide&lt;/h3&gt;
&lt;p&gt;Oscar Express Worldwide has built a reputation for providing dependable freight forwarding from Pune to Germany. They offer packaging assistance, customs support, and competitive pricing for seamless global shipping.&lt;/p&gt;
&lt;h3&gt;Aramex International&lt;/h3&gt;
&lt;p&gt;Aramex is another well-known international courier service that provides efficient shipping to Germany from Pune. They specialize in eCommerce logistics, providing express and standard shipping options. Aramex also promotes eco-friendly packaging and flexible pricing plans.&lt;/p&gt;
&lt;h3&gt;TNT Express&lt;/h3&gt;
&lt;p&gt;Now a part of FedEx, TNT Express offers reliable parcel delivery to Germany with multiple shipping options. Their express and economy services connect well with European routes, ensuring efficient deliveries from Pune.&lt;/p&gt;
&lt;h3&gt;UPS International&lt;/h3&gt;
&lt;p&gt;UPS is one of the leading global courier services, offering extensive freight forwarding from Pune to Germany. Their services include international air freight, express parcel delivery, and customs brokerage support, making cross-border shipping smooth and hassle-free.&lt;/p&gt;
&lt;h3&gt;Delhivery International&lt;/h3&gt;
&lt;p&gt;Delhivery, a rapidly expanding logistics company, offers affordable shipping from Pune to Germany. Their services are especially valuable for eCommerce sellers looking for low-cost, dependable courier solutions.&lt;/p&gt;
&lt;h2&gt;How To Choose The Right Courier Service&lt;/h2&gt;
&lt;ul&gt;
&lt;li&gt;&lt;strong&gt;Delivery Time:&lt;/strong&gt; If your shipment is time-sensitive, opt for express delivery to Germany through providers like DHL, UPS, or FedEx.&lt;/li&gt;
&lt;li&gt;&lt;strong&gt;Cost:&lt;/strong&gt; Compare rates among different parcel delivery to Germany providers to find an affordable option without compromising reliability.&lt;/li&gt;
&lt;li&gt;&lt;strong&gt;Tracking Features:&lt;/strong&gt; Ensure the courier offers real-time tracking for better visibility of your shipping to Germany.&lt;/li&gt;
&lt;li&gt;&lt;strong&gt;Customs Assistance:&lt;/strong&gt; Some international courier companies provide complete customs clearance support to avoid delays and fines.&lt;/li&gt;
&lt;li&gt;&lt;strong&gt;Insurance Options:&lt;/strong&gt; If you&amp;rsquo;re shipping high-value items, check if the courier offers insurance coverage to protect your shipment during transit.&lt;/li&gt;
&lt;/ul&gt;
&lt;h2&gt;Final Thoughts&lt;/h2&gt;
&lt;p&gt;Selecting the right international courier service from Pune to Germany depends on your budget, urgency, and shipping needs. Providers like NimbusPost, DHL, FedEx, Blue Dart, ShipGlobal, Aramex, UPS, and others offer a variety of options for parcel delivery to Germany, express shipping, and freight forwarding from Pune to Germany.&lt;/p&gt;
&lt;p&gt;By choosing a trusted service provider, you can ensure your shipping to Germany reaches its destination securely and on time. Whether you&amp;rsquo;re sending documents, gifts, or bulk shipments, these international courier services make global shipping simple and hassle-free. With the right planning and courier partner, you can experience smooth and efficient international deliveries from Pune to Germany.&lt;/p&gt;</t>
  </si>
  <si>
    <t>&lt;h4&gt;Top courier lanes available from your area:&lt;/h4&gt;&lt;ul&gt;&lt;li&gt;&lt;a href="https://shipglobal.in/service/pune-to-uk"&gt;Reliable International Courier Service from Pune to UK&lt;/a&gt;&lt;/li&gt;&lt;li&gt;&lt;a href="https://shipglobal.in/service/nagpur-to-uae"&gt;Top International Courier Service from Nagpur to UAE&lt;/a&gt;&lt;/li&gt;&lt;li&gt;&lt;a href="https://shipglobal.in/service/nagpur-to-canada"&gt;Reliable International Courier Service from Nagpur to Canada&lt;/a&gt;&lt;/li&gt;&lt;li&gt;&lt;a href="https://shipglobal.in/service/nashik-to-europe"&gt;International Courier Service from Nashik to Europe&lt;/a&gt;&lt;/li&gt;&lt;/ul&gt;&lt;h2&gt;FAQs for International Courier Service from Pune to Germany&lt;/h2&gt;</t>
  </si>
  <si>
    <t xml:space="preserve">How long does it take to ship a package from Pune to Germany?
Delivery times vary based on the courier and service type. Express shipping usually takes 2–5 business days, while economy services may take 7–15 days.
What documents are required for international shipping to Germany?
Common documents include a commercial invoice, shipping label, customs declaration form, and Certificate of Origin. For some items, permits may also be needed.
Can I track my international shipment from Pune to Germany?
Yes, most courier services offer real-time tracking through their websites or mobile apps.
Are there any items prohibited from shipping to Germany?
Yes. Restricted items include perishable foods, hazardous materials, electronics with lithium batteries, and counterfeit goods. Always confirm with your courier before shipping.
How much does it cost to send a parcel from Pune to Germany?
Costs depend on the courier, service level, and package weight/dimensions. Express services are generally more expensive than standard ones.
Do I need to pay customs duties for a shipment to Germany?
Yes, recipients in Germany may need to pay customs duties and VAT depending on the declared value and item category.
What is the best courier service for urgent deliveries from Pune to Germany?
DHL, FedEx, and UPS offer the fastest express delivery services for urgent international shipments.
Can I ship food and medicines from Pune to Germany?
Yes, though restrictions apply. Certain couriers like Garudavega and DHL offer specialized services for shipping food and pharmaceutical items.
</t>
  </si>
  <si>
    <t>&lt;script type="application/ld+json"&gt;
{
  "@context": "https://schema.org/",
  "@type": "Product",
  "name": "Top International Courier Service from Pune to Germany",
  "image": "https://shipglobal.in/service/pune-to-germany",
  "aggregateRating": {
    "@type": "AggregateRating",
    "ratingValue": 4.12,
    "bestRating": 5,
    "worstRating": 2,
    "ratingCount": 880
  }
}
&lt;/script&gt;</t>
  </si>
  <si>
    <t>service/pune-to-germany</t>
  </si>
  <si>
    <t>Courier Service from Pune to Germany | Save 78%</t>
  </si>
  <si>
    <t xml:space="preserve">Explore trusted international courier services from Pune to Germany. Discover fast, secure, and affordable shipping solutions tailored for businesses and individuals.
</t>
  </si>
  <si>
    <t>https://shipglobal.in/service/pune-to-germany</t>
  </si>
  <si>
    <t>International Courier Service from Pune to Germany</t>
  </si>
  <si>
    <t>&lt;ul&gt;&lt;li&gt;&lt;a href="https://shipglobal.in/service/pune-to-uk"&gt;Reliable International Courier Service from Pune to UK&lt;/a&gt;&lt;/li&gt;&lt;li&gt;&lt;a href="https://shipglobal.in/service/nagpur-to-uae"&gt;Top International Courier Service from Nagpur to UAE&lt;/a&gt;&lt;/li&gt;&lt;li&gt;&lt;a href="https://shipglobal.in/service/nagpur-to-canada"&gt;Reliable International Courier Service from Nagpur to Canada&lt;/a&gt;&lt;/li&gt;&lt;li&gt;&lt;a href="https://shipglobal.in/service/nashik-to-europe"&gt;International Courier Service from Nashik to Europe&lt;/a&gt;&lt;/li&gt;&lt;/ul&gt;</t>
  </si>
  <si>
    <t>Pune to UK</t>
  </si>
  <si>
    <t>Reliable International Courier Service from Pune to UK</t>
  </si>
  <si>
    <t xml:space="preserve">Pune is rising as a global logistics hub, blending its industrial strength with innovation to connect businesses and families from Pune to the UK, swiftly, securely, and proudly.
</t>
  </si>
  <si>
    <t>&lt;p&gt;Pune, a rapidly growing commercial hub, has witnessed a surge in demand for dependable international courier services. Whether you&amp;rsquo;re a business looking to ship products to the UK or an individual sending a parcel to family and friends, choosing the right courier service is crucial for a seamless experience.&lt;/p&gt;
&lt;p&gt;Several reputable international courier providers operate in Pune, offering secure, timely, and cost-effective shipping solutions. These services cater to diverse needs, from urgent document deliveries to bulk freight forwarding from Pune to UK.&lt;/p&gt;
&lt;h2&gt;Why Selecting Right Courier Service For UK Matters&lt;/h2&gt;
&lt;p&gt;Shipping to the United Kingdom involves more than just transporting a parcel &amp;ndash; it includes customs clearance, secure packaging, and real-time tracking. The right courier service ensures your parcel delivery to the UK is smooth, with no hidden fees or unexpected delays.&lt;/p&gt;
&lt;p&gt;Timely documentation like a &lt;strong&gt;Certificate of Origin (COO)&lt;/strong&gt;, airway bill or bill of lading, and necessary customs forms are critical for avoiding delays and penalties during export.&lt;/p&gt;
&lt;h2&gt;Top International Courier Services In Pune&lt;/h2&gt;
&lt;h3&gt;ShipGlobal&lt;/h3&gt;
&lt;p&gt;ShipGlobal specializes in cost-effective freight forwarding from Pune to UK. Catering to eCommerce businesses and individuals alike, they provide flexible shipping solutions that balance affordability with service quality.&lt;/p&gt;
&lt;h3&gt;The Professional Couriers&lt;/h3&gt;
&lt;p&gt;A well-established courier company in India, The Professional Couriers offers affordable and efficient shipping to the United Kingdom. Their real-time tracking and customs handling make international deliveries hassle-free.&lt;/p&gt;
&lt;h3&gt;NimbusPost International&lt;/h3&gt;
&lt;p&gt;NimbusPost International is a trusted name in global logistics, offering cost-effective international courier solutions. With advanced tracking features and seamless customs clearance, they ensure reliable parcel delivery to the UK.&lt;/p&gt;
&lt;h3&gt;Aramex International&lt;/h3&gt;
&lt;p&gt;Aramex specializes in eCommerce logistics, providing both express and standard shipping to the UK. They are also recognized for their eco-friendly packaging and flexible pricing options, making them ideal for online businesses.&lt;/p&gt;
&lt;h3&gt;Garudavega&lt;/h3&gt;
&lt;p&gt;Garudavega offers specialized parcel delivery to the UK, handling shipments of various sizes, including food items, medicines, and essential documents. Their commitment to secure and timely deliveries makes them a popular choice.&lt;/p&gt;
&lt;h3&gt;Oscar Express Worldwide&lt;/h3&gt;
&lt;p&gt;Oscar Express Worldwide is known for its reliable freight forwarding services from Pune to UK. They provide packaging assistance, customs support, and competitive pricing for seamless shipping solutions.&lt;/p&gt;
&lt;h3&gt;DHL Express&lt;/h3&gt;
&lt;p&gt;DHL Express is a globally recognized courier service, known for its fast and efficient shipping to the United Kingdom. Their extensive logistics network ensures hassle-free freight forwarding from Pune to UK, backed by excellent customer support.&lt;/p&gt;
&lt;h3&gt;Delhivery International&lt;/h3&gt;
&lt;p&gt;Delhivery has expanded into international shipping, providing affordable and efficient shipping to the UK. They cater primarily to eCommerce businesses looking for reliable freight forwarding solutions from Pune.&lt;/p&gt;
&lt;h3&gt;UPS International&lt;/h3&gt;
&lt;p&gt;UPS is a leading global courier service provider offering international air freight, express parcel delivery, and customs brokerage services. Their well-established logistics network ensures smooth and timely deliveries to the UK.&lt;/p&gt;
&lt;h2&gt;How To Choose Best Courier Service From Pune To UK&lt;/h2&gt;
&lt;ul&gt;
&lt;li&gt;&lt;strong&gt;Delivery Speed&lt;/strong&gt;: If your shipment is urgent, opt for express delivery to the UK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insurance coverage.&lt;/li&gt;
&lt;/ul&gt;
&lt;h2&gt;Final Thoughts&lt;/h2&gt;
&lt;p&gt;Selecting the right international courier service from Pune to the UK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UK is smooth, timely, and stress-free. Whether sending documents, gifts, or bulk shipments, these courier services simplify global logistics, making international shipping from Pune efficient and hassle-free.&lt;/p&gt;</t>
  </si>
  <si>
    <t>&lt;h4&gt;Now delivering from India to&lt;/h4&gt;&lt;ul&gt;&lt;li&gt;&lt;a href="https://shipglobal.in/service/nagpur-to-uae"&gt;Top International Courier Service from Nagpur to UAE&lt;/a&gt;&lt;/li&gt;&lt;li&gt;&lt;a href="https://shipglobal.in/service/nagpur-to-canada"&gt;Reliable International Courier Service from Nagpur to Canada&lt;/a&gt;&lt;/li&gt;&lt;li&gt;&lt;a href="https://shipglobal.in/service/nashik-to-europe"&gt;International Courier Service from Nashik to Europe&lt;/a&gt;&lt;/li&gt;&lt;li&gt;&lt;a href="https://shipglobal.in/service/nashik-to-uk"&gt;Top International Courier Service from Nashik to UK&lt;/a&gt;&lt;/li&gt;&lt;/ul&gt;&lt;h2&gt;FAQs for International Courier Service from Pune to UK&lt;/h2&gt;</t>
  </si>
  <si>
    <t>How long does it take to ship a parcel from Pune to UK?
The delivery time depends on the courier service and shipping option chosen. Express shipping can take 2-5 days, while standard shipping may take 5-10 days depending on customs and location.
What are the charges for international shipping from Pune to UK?
Shipping costs vary based on parcel weight, dimensions, service type, and courier provider. Comparing multiple providers is advised.
Can I track my parcel after shipping?
Yes, most international courier services provide real-time tracking to monitor the shipment’s progress.
Are there any restricted items I cannot send to the UK?
Yes. Items such as explosives, hazardous materials, some medications, and perishable foods are typically restricted. Check with your courier for a complete list.
Do courier services provide packaging assistance?
Many couriers offer professional packaging services to ensure secure transit of your shipment.
What happens if my parcel is delayed in customs?
Customs delays can happen due to incomplete paperwork or restricted items. Using a courier with customs experience reduces this risk.
Is insurance available for international shipping?
Yes. Most courier services offer freight insurance to protect valuable shipments from damage or loss.
Can I send food items from Pune to UK?
Some couriers like Garudavega allow food shipments, but make sure to follow the UK’s import rules and packaging standards.</t>
  </si>
  <si>
    <t>&lt;script type="application/ld+json"&gt;
{
  "@context": "https://schema.org/",
  "@type": "Product",
  "name": "Reliable International Courier Service from Pune to UK",
  "image": "https://shipglobal.in/service/pune-to-uk",
  "aggregateRating": {
    "@type": "AggregateRating",
    "ratingValue": 4.8,
    "bestRating": 5,
    "worstRating": 2,
    "ratingCount": 1559
  }
}
&lt;/script&gt;</t>
  </si>
  <si>
    <t>service/pune-to-uk</t>
  </si>
  <si>
    <t>Courier from Pune to UK | Save upto 78%</t>
  </si>
  <si>
    <t>Ship from Pune to UK with trusted courier partners ensuring reliable, fast, and hassle-free international delivery for documents, parcels, and bulk shipments.</t>
  </si>
  <si>
    <t>https://shipglobal.in/service/pune-to-uk</t>
  </si>
  <si>
    <t>International Courier Service from Pune to UK</t>
  </si>
  <si>
    <t>&lt;ul&gt;&lt;li&gt;&lt;a href="https://shipglobal.in/service/nagpur-to-uae"&gt;Top International Courier Service from Nagpur to UAE&lt;/a&gt;&lt;/li&gt;&lt;li&gt;&lt;a href="https://shipglobal.in/service/nagpur-to-canada"&gt;Reliable International Courier Service from Nagpur to Canada&lt;/a&gt;&lt;/li&gt;&lt;li&gt;&lt;a href="https://shipglobal.in/service/nashik-to-europe"&gt;International Courier Service from Nashik to Europe&lt;/a&gt;&lt;/li&gt;&lt;li&gt;&lt;a href="https://shipglobal.in/service/nashik-to-uk"&gt;Top International Courier Service from Nashik to UK&lt;/a&gt;&lt;/li&gt;&lt;/ul&gt;</t>
  </si>
  <si>
    <t>Nagpur</t>
  </si>
  <si>
    <t>Nagpur to UAE</t>
  </si>
  <si>
    <t>Top International Courier Service from Nagpur to UAE</t>
  </si>
  <si>
    <t xml:space="preserve">From orange orchards to overseas orders, Nagpur is carving its space in global trade, connecting central India to the world with precision, pace, and purpose.
</t>
  </si>
  <si>
    <t>&lt;p&gt;Are you in Nagpur and need to send a package to another country but don't know which courier service to use? It can be hard to choose the appropriate one when there are so many choices. It's very important to choose a dependable courier if you want to send personal items, business shipments, or e-commerce orders. Let's look at some of the greatest international courier services in Nagpur and see what makes them special&amp;mdash;especially for shipping from Nagpur to UAE.&lt;/p&gt;
&lt;h2&gt;ShipGlobal.in: Your Reliable Shipping Partner&lt;/h2&gt;
&lt;p&gt;Have you ever wanted to send something overseas as easily as you send something locally? That's exactly what ShipGlobal.in wants to do! They ship to more than 220 countries, including the UAE, at a low rate, let you track your package in real time, and make customs processing easy. Also, their dashboard is easy to use and enables you to set up shipments in just a few minutes.&lt;/p&gt;
&lt;p&gt;If you have an online business in Nagpur, ShipGlobal can be the best choice for you. You can also keep an eye on your shipments at all times with their tracking solutions.&lt;/p&gt;
&lt;p&gt;Key Benefits:&lt;/p&gt;
&lt;ul&gt;
&lt;li&gt;Tracking from start to finish&lt;/li&gt;
&lt;li&gt;No minimum order&lt;/li&gt;
&lt;li&gt;Safe and cheap&lt;/li&gt;
&lt;/ul&gt;
&lt;p&gt;ShipGlobal.in is an excellent choice if you want international courier services from Nagpur to UAE that are affordable and efficient.&lt;/p&gt;
&lt;h2&gt;DHL: Fast And Efficient Connections Around The World&lt;/h2&gt;
&lt;p&gt;DHL is a great choice for shipping things quickly from Nagpur to UAE. It connects people in more than 220 nations and territories. The company is a world leader in logistics, providing all-in-one services for moving goods and documents. Their innovative approach includes collaboration with research institutes and logistics experts to continuously improve global shipping.&lt;/p&gt;
&lt;p&gt;DHL Express, the company's business subsidiary, is one of the best options for dependable worldwide shipping. DHL Express not only offers premium services but also provides extensive customer support, especially for cross-border trade to the UAE.&lt;/p&gt;
&lt;p&gt;Why Pick DHL?&lt;/p&gt;
&lt;ul&gt;
&lt;li&gt;A reliable global network&lt;/li&gt;
&lt;li&gt;Shipping partners who are experts&lt;/li&gt;
&lt;li&gt;Easy customs handling&lt;/li&gt;
&lt;li&gt;Very fast&lt;/li&gt;
&lt;/ul&gt;
&lt;p&gt;DHL is one of the greatest international courier services in Nagpur for people who value dependability. However, for small businesses on tight budgets, it might be more expensive compared to others.&lt;/p&gt;
&lt;h2&gt;DTDC International: Global Shipping That Is Cheap And Dependable&lt;/h2&gt;
&lt;p&gt;DTDC makes it easy, quick, and cheap to ship anything over the world, including shipments from Nagpur to UAE. They make sure that critical paperwork and valuable packages get through customs quickly and arrive on time. With door-to-door delivery and real-time tracking, you can send packages with peace of mind.&lt;/p&gt;
&lt;p&gt;In short, DTDC is an excellent choice for people who need trustworthy and budget-friendly international shipping solutions to the UAE.&lt;/p&gt;
&lt;h2&gt;Aramex: A World Leader In Logistics&lt;/h2&gt;
&lt;p&gt;Are you looking for a logistics partner who delivers on time to the UAE? Aramex offers supply chain solutions, freight forwarding, and express courier services. Whether you need urgent deliveries or comprehensive logistics, Aramex ensures that your shipments arrive safely and punctually.&lt;/p&gt;
&lt;p&gt;Aramex Express, their international shipping wing, offers speedy delivery for imports and exports. With a strong presence in the UAE&amp;mdash;including the UAE&amp;mdash;Aramex is a strong choice for businesses in Nagpur looking to expand globally.&lt;/p&gt;
&lt;p&gt;Main Benefits:&lt;/p&gt;
&lt;ul&gt;
&lt;li&gt;Tracking in real time&lt;/li&gt;
&lt;li&gt;Deliveries from door to door&lt;/li&gt;
&lt;li&gt;Reliable logistical solutions&lt;/li&gt;
&lt;/ul&gt;
&lt;h2&gt;USPS: Cheap International Shipping&lt;/h2&gt;
&lt;p&gt;If you need economical international shipping, USPS offers various options that are both affordable and secure. However, it&amp;rsquo;s important to note that USPS does not operate directly in India. You can access USPS services indirectly via partner couriers in India, but for direct shipping from Nagpur to UAE, local players like DTDC or ShipGlobal offer a smoother experience.&lt;/p&gt;
&lt;p&gt;What They Offer:&lt;/p&gt;
&lt;ul&gt;
&lt;li&gt;Affordable rates for small packages&lt;/li&gt;
&lt;li&gt;Tracking and insurance options&lt;/li&gt;
&lt;li&gt;Good for personal or small business deliveries&lt;/li&gt;
&lt;/ul&gt;
&lt;h2&gt;Things To Think About When Picking International Courier Services In Nagpur&lt;/h2&gt;
&lt;p&gt;It's not enough to merely pick the biggest name when choosing a courier; you need to locate one that meets your specific needs. Here are some important things to consider when planning to ship from Nagpur to UAE:&lt;/p&gt;
&lt;ul&gt;
&lt;li&gt;Speed Of Delivery: Want it to get there fast? DHL and Aramex&amp;rsquo;s express services are excellent for timely delivery to the UAE.&lt;/li&gt;
&lt;li&gt;Affordability: On a budget? Consider ShipGlobal.in or DTDC for cost-effective options.&lt;/li&gt;
&lt;li&gt;Tracking &amp;amp; Security: Advanced tracking systems, like those from ShipGlobal.in and DHL, help you stay informed at all times.&lt;/li&gt;
&lt;li&gt;Destination Coverage: Ensure the courier delivers to the UAE with minimal delays.&lt;/li&gt;
&lt;li&gt;Customs Support: Services like DHL and Aramex offer customs clearance assistance to avoid last-minute issues.&lt;/li&gt;
&lt;li&gt;Special Needs: Need temperature-controlled shipping, e-commerce integrations, or freight management? Choose a courier that supports these.&lt;/li&gt;
&lt;li&gt;Remote Area Delivery: Confirm whether your courier can ship to remote areas within the UAE, such as parts of Ras Al Khaimah or Fujairah.&lt;/li&gt;
&lt;/ul&gt;
&lt;h2&gt;Last Thoughts&lt;/h2&gt;
&lt;p&gt;It doesn't have to be hard to send a package from Nagpur to UAE! You have plenty of reputable options like DHL, Aramex, ShipGlobal.in, DTDC International, and more. These courier services ensure that your packages arrive on time and without any issues&amp;mdash;whether you're sending documents, gifts, or business parcels.&lt;/p&gt;
&lt;p&gt;Just think about what matters most to you&amp;mdash;speed, affordability, tracking, or destination coverage&amp;mdash;and choose the courier that aligns with those needs.&lt;/p&gt;
&lt;p&gt;With these trusted options, exporting from Nagpur to UAE has never been easier. So, which one will you trust to send your next package?&lt;/p&gt;</t>
  </si>
  <si>
    <t>&lt;h4&gt;Don't miss our top services for&lt;/h4&gt;&lt;ul&gt;&lt;li&gt;&lt;a href="https://shipglobal.in/service/nagpur-to-canada"&gt;Reliable International Courier Service from Nagpur to Canada&lt;/a&gt;&lt;/li&gt;&lt;li&gt;&lt;a href="https://shipglobal.in/service/nashik-to-europe"&gt;International Courier Service from Nashik to Europe&lt;/a&gt;&lt;/li&gt;&lt;li&gt;&lt;a href="https://shipglobal.in/service/nashik-to-uk"&gt;Top International Courier Service from Nashik to UK&lt;/a&gt;&lt;/li&gt;&lt;li&gt;&lt;a href="https://shipglobal.in/service/nashik-to-germany"&gt;International Courier Service from Nashik to Germany&lt;/a&gt;&lt;/li&gt;&lt;/ul&gt;&lt;h2&gt;FAQs for International Courier Service from Nagpur to UAE&lt;/h2&gt;</t>
  </si>
  <si>
    <t xml:space="preserve">How do I choose the best international courier service in Nagpur?
Consider delivery speed, cost, tracking features, coverage, and customer reviews. Pick the one that meets your needs best.
How can I book a courier service in Nagpur?
 You can book online through the official website of courier service providers or contact their customer support for assistance.
Are there international courier services in Nagpur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Nagpur?
Cost-effectiveness depends on factors like package weight, destination, and delivery speed. ShipGlobal.in is known for offering budget-friendly international shipping packages with prices starting from 50g worldwide.
Can I ship heavy or bulky items internationally from Nagpur?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</si>
  <si>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Nagpur to UAE",
  "image": "https://shipglobal.in/service/nagpur-to-uae",
  "aggregateRating": {
    "@type": "AggregateRating",
    "ratingValue": 4.06,
    "bestRating": 5,
    "worstRating": 2,
    "ratingCount": 2291
  }
}
&lt;/script&gt;</t>
  </si>
  <si>
    <t>service/nagpur-to-uae</t>
  </si>
  <si>
    <t>Courier from Nagpur to UAE | Upto 78% Off</t>
  </si>
  <si>
    <t>Ship parcels from Nagpur to UAE with trusted courier partners. Fast, trackable, and affordable international delivery for personal and business needs.</t>
  </si>
  <si>
    <t>https://shipglobal.in/service/nagpur-to-uae</t>
  </si>
  <si>
    <t>International Courier Service from Nagpur to UAE</t>
  </si>
  <si>
    <t>Don't miss our top services for</t>
  </si>
  <si>
    <t>&lt;ul&gt;&lt;li&gt;&lt;a href="https://shipglobal.in/service/nagpur-to-canada"&gt;Reliable International Courier Service from Nagpur to Canada&lt;/a&gt;&lt;/li&gt;&lt;li&gt;&lt;a href="https://shipglobal.in/service/nashik-to-europe"&gt;International Courier Service from Nashik to Europe&lt;/a&gt;&lt;/li&gt;&lt;li&gt;&lt;a href="https://shipglobal.in/service/nashik-to-uk"&gt;Top International Courier Service from Nashik to UK&lt;/a&gt;&lt;/li&gt;&lt;li&gt;&lt;a href="https://shipglobal.in/service/nashik-to-germany"&gt;International Courier Service from Nashik to Germany&lt;/a&gt;&lt;/li&gt;&lt;/ul&gt;</t>
  </si>
  <si>
    <t>Canada</t>
  </si>
  <si>
    <t>Nagpur to Canada</t>
  </si>
  <si>
    <t>Reliable International Courier Service from Nagpur to Canada</t>
  </si>
  <si>
    <t>Nagpur is strengthening its global footprint with a surge in international trade. From essential documents to bulk shipments, discover the most reliable courier services connecting Nagpur to Canada, delivering speed, safety, and service excellence across borders.</t>
  </si>
  <si>
    <t>&lt;p&gt;Nagpur is a busy industrial and commercial centre, and there is a growing need for reliable international courier services. Choosing the correct courier services will make sure that your crucial papers, personal packages, company shipments, or eCommerce orders get to their destination in Canada on schedule and safely. This is a closer look at some of the best international courier services in Nagpur that focus on sending packages throughout the world and delivering them.&lt;/p&gt;
&lt;h2&gt;ShipGlobal.in&lt;/h2&gt;
&lt;p&gt;We are proud to offer smooth and affordable international courier services in Nagpur through a robust network of partners throughout the world. We make sure that packages from Nagpur to Canada get to their destinations quickly and safely. Our modern logistics solutions make it easy to export anything&amp;mdash;whether it&amp;rsquo;s a tiny package or a big shipment.&lt;/p&gt;
&lt;p&gt;Services Provided:&lt;/p&gt;
&lt;ul&gt;
&lt;li&gt;Fast and cheap international shipping&lt;/li&gt;
&lt;li&gt;eCommerce shipping solutions&lt;/li&gt;
&lt;li&gt;Help with customs clearance and paperwork&lt;/li&gt;
&lt;li&gt;Real-time tracking for full transparency&lt;/li&gt;
&lt;/ul&gt;
&lt;p&gt;Why ShipGlobal?&lt;/p&gt;
&lt;ul&gt;
&lt;li&gt;Customised shipping options for people and businesses&lt;/li&gt;
&lt;li&gt;Competitive prices for shipping packages from Nagpur to Canada&lt;/li&gt;
&lt;li&gt;Reasonable prices that meet a variety of shipping demands without sacrificing service quality&lt;/li&gt;
&lt;li&gt;Safe and dependable handling of foreign packages&lt;/li&gt;
&lt;/ul&gt;
&lt;h2&gt;Dutch International Couriers&lt;/h2&gt;
&lt;p&gt;Dutch International Couriers is regarded for being quick and efficient, and they work with both people and businesses. They collaborate with major international courier brands like DHL, FedEx, and UPS, making them a reliable option for global destinations, including Canada.&lt;/p&gt;
&lt;p&gt;What Services Do You Offer?&lt;/p&gt;
&lt;ul&gt;
&lt;li&gt;International courier shipment with express and economy options&lt;/li&gt;
&lt;li&gt;Help with customs clearance&lt;/li&gt;
&lt;li&gt;Tracking your shipment in real time&lt;/li&gt;
&lt;li&gt;Delivery of packages around the world from door to door&lt;/li&gt;
&lt;/ul&gt;
&lt;p&gt;Why Choose Dutch International Couriers?&lt;/p&gt;
&lt;ul&gt;
&lt;li&gt;Competitive pricing with no hidden fees&lt;/li&gt;
&lt;li&gt;Customer service available 24/7&lt;/li&gt;
&lt;li&gt;A large global network for smooth shipment handling to Canada&lt;/li&gt;
&lt;/ul&gt;
&lt;h2&gt;Oscar Express Worldwide&lt;/h2&gt;
&lt;p&gt;Oscar Express Worldwide is known for its excellent service and wide international coverage from Nagpur. They deliver to over 325 locations globally, including Canada, at competitive prices.&lt;/p&gt;
&lt;p&gt;Services Offered:&lt;/p&gt;
&lt;ul&gt;
&lt;li&gt;International parcel service for documents, packages, and large shipments&lt;/li&gt;
&lt;li&gt;Free pickup and help with packing&lt;/li&gt;
&lt;li&gt;Special services for eCommerce firms&lt;/li&gt;
&lt;li&gt;Customs clearance solutions&lt;/li&gt;
&lt;/ul&gt;
&lt;p&gt;Why Pick Oscar Express Worldwide?&lt;/p&gt;
&lt;ul&gt;
&lt;li&gt;Experience handling all types of shipments&lt;/li&gt;
&lt;li&gt;Safe and quick delivery methods&lt;/li&gt;
&lt;li&gt;Reasonable prices for international courier services to Canada&lt;/li&gt;
&lt;/ul&gt;
&lt;h2&gt;Garudavega International Courier&lt;/h2&gt;
&lt;p&gt;Garudavega is a well-known name in the courier industry offering smooth package delivery from Nagpur to Canada and over 230 other countries. Both individuals and businesses trust their fast and dependable services.&lt;/p&gt;
&lt;p&gt;What We Offer:&lt;/p&gt;
&lt;ul&gt;
&lt;li&gt;International parcel service for packages and documents&lt;/li&gt;
&lt;li&gt;Real-time tracking and doorstep collection&lt;/li&gt;
&lt;li&gt;Special handling for food items, medications, and electronics&lt;/li&gt;
&lt;li&gt;Low prices with transparent cost breakdowns&lt;/li&gt;
&lt;/ul&gt;
&lt;p&gt;Why Choose Garudavega?&lt;/p&gt;
&lt;ul&gt;
&lt;li&gt;Easy-to-use mobile app for shipment tracking&lt;/li&gt;
&lt;li&gt;Strong global network for on-time delivery to Canada&lt;/li&gt;
&lt;li&gt;Excellent customer support&lt;/li&gt;
&lt;/ul&gt;
&lt;h2&gt;FedEx International Delivery&lt;/h2&gt;
&lt;p&gt;FedEx is a globally recognized courier company known for reliable and fast international shipping. It is widely used for business, eCommerce, and personal shipments from Nagpur to Canada.&lt;/p&gt;
&lt;p&gt;What We Do:&lt;/p&gt;
&lt;ul&gt;
&lt;li&gt;Priority and economy delivery services&lt;/li&gt;
&lt;li&gt;Assistance with customs clearance and documentation&lt;/li&gt;
&lt;li&gt;Overnight or 2-day delivery options for select locations&lt;/li&gt;
&lt;li&gt;Secure packaging services&lt;/li&gt;
&lt;/ul&gt;
&lt;p&gt;Why Choose FedEx?&lt;/p&gt;
&lt;ul&gt;
&lt;li&gt;An extensive logistics network covering Canada&lt;/li&gt;
&lt;li&gt;Real-time tracking and proactive customer support&lt;/li&gt;
&lt;li&gt;Trusted by global shippers for years&lt;/li&gt;
&lt;/ul&gt;
&lt;h2&gt;Blue Dart International Courier&lt;/h2&gt;
&lt;p&gt;Blue Dart plays a leading role in the logistics sector, providing safe and timely international delivery from Nagpur. Their coverage includes more than 220 countries, including Canada.&lt;/p&gt;
&lt;p&gt;What Services Are Available:&lt;/p&gt;
&lt;ul&gt;
&lt;li&gt;Fast international courier services&lt;/li&gt;
&lt;li&gt;Safe handling of high-value shipments&lt;/li&gt;
&lt;li&gt;Online tracking and shipment management&lt;/li&gt;
&lt;li&gt;Support with customs paperwork&lt;/li&gt;
&lt;/ul&gt;
&lt;p&gt;Why Pick Blue Dart?&lt;/p&gt;
&lt;ul&gt;
&lt;li&gt;Multiple service levels to fit various needs&lt;/li&gt;
&lt;li&gt;Competitive pricing for large or bulk shipments&lt;/li&gt;
&lt;li&gt;Reliable tracking and customer support&lt;/li&gt;
&lt;/ul&gt;
&lt;h2&gt;Professional Couriers &amp;ndash; International Division&lt;/h2&gt;
&lt;p&gt;Professional Couriers is a reputed name in global logistics, offering affordable and reliable courier services from Nagpur to Canada.&lt;/p&gt;
&lt;p&gt;Services Available:&lt;/p&gt;
&lt;ul&gt;
&lt;li&gt;Shipment of packages and documents&lt;/li&gt;
&lt;li&gt;Customs clearance assistance&lt;/li&gt;
&lt;li&gt;Express and economy shipping options&lt;/li&gt;
&lt;li&gt;Real-time tracking&lt;/li&gt;
&lt;/ul&gt;
&lt;p&gt;Why Use Professional Couriers?&lt;/p&gt;
&lt;ul&gt;
&lt;li&gt;Cost-effective international courier services&lt;/li&gt;
&lt;li&gt;Strong delivery network&lt;/li&gt;
&lt;li&gt;Safe packaging and secure handling&lt;/li&gt;
&lt;/ul&gt;</t>
  </si>
  <si>
    <t xml:space="preserve"> &lt;h4&gt;Deliver anywhere and explore our routes to&lt;/h4&gt;&lt;ul&gt;&lt;li&gt;&lt;a href="https://shipglobal.in/service/ahmedabad-to-uae"&gt;Top International Courier Service from Ahmedabad to UAE&lt;/a&gt;&lt;/li&gt;&lt;li&gt;&lt;a href="https://shipglobal.in/service/ahmedabad-to-europe"&gt;International Courier Service from Ahmedabad to Europe&lt;/a&gt;&lt;/li&gt;&lt;li&gt;&lt;a href="https://shipglobal.in/service/surat-to-us"&gt;Top International Courier Service from Surat to US&lt;/a&gt;&lt;/li&gt;&lt;li&gt;&lt;a href="https://shipglobal.in/service/surat-to-uae"&gt;Best International Courier Service from Surat to UAE&lt;/a&gt;&lt;/li&gt;&lt;/ul&gt;&lt;h2&gt;FAQs for International Courier Service from Ahmedabad to US&lt;/h2&gt;</t>
  </si>
  <si>
    <t xml:space="preserve">1. How much does international shipping cost from Nagpur to Canada?
The cost of international shipping depends on factors such as package weight, destination city in Canada, shipping speed, and added services like insurance. Most couriers offer online rate calculators.
2. Which courier service is the fastest for shipping from Nagpur to Canada?
FedEx, DHL, and ShipGlobal offer express options for shipping from Nagpur to Canada. Delivery can take as little as 2–5 business days, depending on the service level.
3. Can I track my parcel from Nagpur to Canada?
Yes, most top courier services like FedEx, DHL, ShipGlobal, and Garudavega offer real-time shipment tracking with full route visibility.
4. Are there budget-friendly courier services from Nagpur to Canada?
Yes, companies like ShipGlobal and Professional Couriers provide cost-effective solutions for international shipping without compromising quality.
5. Do couriers help with customs for shipments to Canada?
Yes, most international couriers assist with customs paperwork and clearance to ensure a hassle-free delivery process.
6. What items are restricted from being shipped to Canada?
Restricted items may include explosives, flammable materials, perishables, live animals, and certain electronics or chemicals. Always check with the courier company for a specific list.
7. What is the best international courier service in Nagpur for shipping to Canada?
Popular and trusted options include Garudavega, Dutch International Couriers, Oscar Express Worldwide, DHL, FedEx, Blue Dart, and ShipGlobal. The best choice depends on your specific needs, timeline, and budget.
</t>
  </si>
  <si>
    <t>&lt;script type="application/ld+json"&gt;
{
  "@context": "https://schema.org/",
  "@type": "Product",
  "name": "Reliable International Courier Service from Nagpur to Canada",
  "image": "https://shipglobal.in/service/nagpur-to-canada",
  "aggregateRating": {
    "@type": "AggregateRating",
    "ratingValue": 4.22,
    "bestRating": 5,
    "worstRating": 1,
    "ratingCount": 807
  }
}
&lt;/script&gt;</t>
  </si>
  <si>
    <t>service/nagpur-to-canada</t>
  </si>
  <si>
    <t>Courier Service from Nagpur to Canada | Save 70%</t>
  </si>
  <si>
    <t>Reliable international courier services from Nagpur to Canada for fast, safe, and cost-effective shipping.</t>
  </si>
  <si>
    <t>https://shipglobal.in/service/nagpur-to-canada</t>
  </si>
  <si>
    <t>International Courier Service from Nagpur to Canada</t>
  </si>
  <si>
    <t>&lt;ul&gt;&lt;li&gt;&lt;a href="https://shipglobal.in/service/nashik-to-europe"&gt;International Courier Service from Nashik to Europe&lt;/a&gt;&lt;/li&gt;&lt;li&gt;&lt;a href="https://shipglobal.in/service/nashik-to-uk"&gt;Top International Courier Service from Nashik to UK&lt;/a&gt;&lt;/li&gt;&lt;li&gt;&lt;a href="https://shipglobal.in/service/nashik-to-germany"&gt;International Courier Service from Nashik to Germany&lt;/a&gt;&lt;/li&gt;&lt;li&gt;&lt;a href="https://shipglobal.in/service/aurangabad-to-us"&gt;Best International Courier Service from Aurangabad to US&lt;/a&gt;&lt;/li&gt;&lt;/ul&gt;</t>
  </si>
  <si>
    <t>Nashik</t>
  </si>
  <si>
    <t>Nashik to Europe</t>
  </si>
  <si>
    <t>International Courier Service from Nashik to Europe</t>
  </si>
  <si>
    <t>Nashik is emerging as a smart shipping gateway, combining its growing industrial reach with reliable logistics to connect families and businesses from Nashik to Europe quickly, affordably, and confidently.</t>
  </si>
  <si>
    <t>&lt;p&gt;Have you ever wondered which courier service is ideal for shipping packages from Nashik to Europe? Choosing the appropriate courier service can make a big impact, whether you're sending a present to family abroad or an order from your online store. Because of how quickly the world is becoming more connected, there is a growing need for reliable international courier services to move items around the world. You have a lot of wonderful choices if you're in Nashik, though. Let's look at some of the best international courier services in Nashik and discover which one is perfect for you.&lt;/p&gt;
&lt;h2&gt;1. DHL&lt;/h2&gt;
&lt;p&gt;DHL is one of the most well-known shipping companies, and for good reason! They work in more than 220 countries and offer rapid shipping that may send your cargo from Nashik to Europe in just a few days. DHL is a wonderful choice for both corporate and personal shipments since it offers real-time tracking, easy customs clearance, and dependable customer service.&lt;/p&gt;
&lt;h2&gt;2. ShipGlobal.in&lt;/h2&gt;
&lt;p&gt;Need a delivery service that won't cost a lot of money? ShipGlobal.in is a great choice if you want to save money. Small enterprises and people that want reliable shipping from Nashik to Europe at a low cost adore it. They have a great logistics game, therefore deliveries always go well. This is the last place you need to go for cheap international courier services. ShipGlobal.in also has real-time tracking and exceptional customer service, which makes your life easier.&lt;/p&gt;
&lt;h2&gt;3. India Post&lt;/h2&gt;
&lt;p&gt;India Post is a great option for people who appreciate things old-school and don't want to spend a lot of money. Their EMS Speed Post service is a cheap way to send a package to Europe. There is just one small problem: it can take a little longer than private couriers. But hey, good things come to those who are patient!&lt;/p&gt;
&lt;h2&gt;4. FedEx Worldwide&lt;/h2&gt;
&lt;p&gt;FedEx is a high-end delivery service that lets you choose between express and economy shipping based on your budget. These choices provide you the freedom to pick between cost and speed. With its efficient logistics and quick deliveries, the company makes sure that your package gets to Europe on time. And international shipping is easy because they handle packages safely and the customs process is simple.&lt;/p&gt;
&lt;h2&gt;5. DTDC&lt;/h2&gt;
&lt;p&gt;DTDC has a robust global network, therefore it's a fantastic choice for sending things to Europe. They offer cheap international courier services for both business and personal use. You can pick between express and economy shipping, depending on your budget and schedule.&lt;/p&gt;
&lt;h2&gt;6. Aramex&lt;/h2&gt;
&lt;p&gt;Aramex is a great choice for e-commerce sellers and small enterprises because it offers cheap cross-border logistics. Aramex's international courier services have low prices for sending packages from Nashik to Europe. If you're seeking for a cheap way to send packages, you should look into Aramex.&lt;/p&gt;
&lt;h2&gt;7. XpressBees&lt;/h2&gt;
&lt;p&gt;XpressBees is a growing company in India's logistics sector that is known for its all-in-one B2C logistics solutions. Their international courier services are available to both corporations and people, and they make sure that packages get to Europe on time and safely. Along with many others, their services include same-day and next-day delivery, multi-package shipments (MPS), multimodal shipping, BFSI deliveries, and more. XpressBees is a wonderful choice if you want a new and fast-growing courier service.&lt;/p&gt;
&lt;h2&gt;8. Gati&lt;/h2&gt;
&lt;p&gt;Gati has been in the logistics business for a while and offers trustworthy international courier services at prices that are hard to beat. They are experts in bulk shipping and e-commerce logistics, so they are a wonderful choice if you own a business and need to export to Europe on a regular basis.&lt;/p&gt;
&lt;h2&gt;Why You Need A Trustworthy Shipping Partner&lt;/h2&gt;
&lt;p&gt;When it comes to shipping things internationally, having a solid partner might make all the difference. Here's why it's so important to pick a trustworthy international courier service:&lt;/p&gt;
&lt;ul&gt;
&lt;li&gt;On-Time Deliveries: A reliable courier makes sure that crucial business shipments and urgent documents get there on time.&lt;/li&gt;
&lt;li&gt;Safe Handling: A reliable courier will take care of your package, which lowers the risk of damage or loss.&lt;/li&gt;
&lt;li&gt;Easy Customs Clearance: Dealing with customs in other countries might be hard. A good courier makes sure that paperwork and clearance go well.&lt;/li&gt;
&lt;li&gt;Real-Time Tracking: With comprehensive tracking tools, you can always know where your package is.&lt;/li&gt;
&lt;li&gt;Better Customer Experience: A reliable courier equals happy customers and more orders for businesses.&lt;/li&gt;
&lt;/ul&gt;
&lt;h2&gt;How To Send Things From Nashik To Europe&lt;/h2&gt;
&lt;p&gt;If you follow these steps, shipping from Nashik to Europe is quite easy:&lt;/p&gt;
&lt;ol&gt;
&lt;li&gt;Choose A Courier Service: Look at your options, such as DHL, FedEx, or India Post, and choose one depending on your price, how long it will take to arrive, and how you can track your package.&lt;/li&gt;
&lt;li&gt;Pack It Right: Use strong packaging to keep your shipment safe. To avoid problems, follow the courier's instructions.&lt;/li&gt;
&lt;li&gt;Get The Paperwork Ready: Know how to export and what the government says you have to do. Complete all the required paperwork, such as invoices, shipping labels, and customs forms.&lt;/li&gt;
&lt;li&gt;Make A Reservation For Your Shipment: You can either schedule a pickup or drop off your package at the courier's service centre.&lt;/li&gt;
&lt;li&gt;Keep An Eye On Your Package: Most couriers provide you a tracking number so you can see where it is at all times.&lt;/li&gt;
&lt;li&gt;Delivery Confirmation: After the package gets to Europe, make sure with the recipient that everything is in order.&lt;/li&gt;
&lt;/ol&gt;
&lt;h2&gt;How To Pick The Best International Courier Service&lt;/h2&gt;
&lt;p&gt;There are a lot of choices for international courier services. Here are some things to think about before making your choice:&lt;/p&gt;
&lt;ul&gt;
&lt;li&gt;Speed: Do you need it there quickly? Choose express alternatives.&lt;/li&gt;
&lt;li&gt;Price: If you're worried about your budget, India Post and ShipGlobal.in have cheap options.&lt;/li&gt;
&lt;li&gt;Tracking And Support: Look for services that let you track your order in real time and have good customer care.&lt;/li&gt;
&lt;li&gt;Handling Customs: Find out which logistics service provider makes sure that customs clearance goes smoothly. You may also read customer reviews to learn more about how they handle things and make an informed choice.&lt;/li&gt;
&lt;/ul&gt;
&lt;h2&gt;In Conclusion&lt;/h2&gt;
&lt;p&gt;It doesn't have to be hard to ship from Nashik to Europe. There are a lot of international courier services to select from, so you can find one that suits your budget, timing, and delivery needs. The ideal option for you will depend on what you need. You can choose between DHL for fast delivery, India Post for cheap shipping, or ShipGlobal.in for a well-balanced service. To get your package delivered without any problems, just pack it neatly, fill out all the necessary papers, and keep an eye on it. Happy shipping!&lt;/p&gt;</t>
  </si>
  <si>
    <t>&lt;h4&gt;Delivering to your next big market:&lt;/h4&gt;&lt;ul&gt;&lt;li&gt;&lt;a href="https://shipglobal.in/service/nashik-to-uk"&gt;Top International Courier Service from Nashik to UK&lt;/a&gt;&lt;/li&gt;&lt;li&gt;&lt;a href="https://shipglobal.in/service/nashik-to-germany"&gt;International Courier Service from Nashik to Germany&lt;/a&gt;&lt;/li&gt;&lt;li&gt;&lt;a href="https://shipglobal.in/service/aurangabad-to-us"&gt;Best International Courier Service from Aurangabad to US&lt;/a&gt;&lt;/li&gt;&lt;li&gt;&lt;a href="https://shipglobal.in/service/aurangabad-to-germany"&gt;International Courier Service from Aurangabad to Germany&lt;/a&gt;&lt;/li&gt;&lt;/ul&gt;&lt;h2&gt;FAQs for International Courier Service from Nashik to Europe&lt;/h2&gt;</t>
  </si>
  <si>
    <t>1. What is the quickest way to send a package from Nashik to Europe?
The fastest option to ship a package from Nashik to Europe is by air courier, which takes between 3 and 7 business days. Delivery timelines depend on the service selected and end destination.
2. Which international courier service offers the best balance of price and reliability for shipping to Europe?
ShipGlobal.in is known for its competitive pricing and offers end-to-end support to exporters. With real-time tracking, doorstep pickup, and affordable rates starting from just 50 grams, it’s a preferred choice for shipping from Nashik.
3. Can I send commercial shipments like textiles or jewellery from Nashik to Europe?
Yes, you can. With the growing global demand for Indian goods, you can easily ship products like textiles or jewellery to Europe with the right export documents like an invoice, packing list, and KYC proofs.
4. What kind of items can’t be shipped from Nashik to Europe?
Items from the restricted category, including batteries, sharp objects, or anything prohibited by the law of the destination country, can’t be shipped. It’s always wise to double-check the item eligibility with your courier before booking.
5. How do I track my courier from Nashik to Europe?
Tracking is seamless with modern courier services. Platforms like ShipGlobal.in and FedEx give you a tracking ID right after dispatch, so you can follow the package’s journey in real-time.
6. Can I send a personal gift or small parcel to Europe from Nashik?
Absolutely. Whether it’s a Rakhi, clothes, or a surprise gift, international courier services offer economical shipping options for personal use packages under gift categories.</t>
  </si>
  <si>
    <t>&lt;script type="application/ld+json"&gt;
{
  "@context": "https://schema.org/",
  "@type": "Product",
  "name": "International Courier Service from Nashik to Europe",
  "image": "https://shipglobal.in/service/nashik-to-europe",
  "aggregateRating": {
    "@type": "AggregateRating",
    "ratingValue": 4.15,
    "bestRating": 5,
    "worstRating": 4,
    "ratingCount": 1940
  }
}
&lt;/script&gt;</t>
  </si>
  <si>
    <t>service/nashik-to-europe</t>
  </si>
  <si>
    <t>Courier from Nashik to Europe | Upto 78% Off</t>
  </si>
  <si>
    <t>Ship from Nashik to Europe with trusted courier partners offering affordability, speed, and smooth international delivery for businesses and individuals alike.</t>
  </si>
  <si>
    <t>https://shipglobal.in/service/nashik-to-europe</t>
  </si>
  <si>
    <t>&lt;ul&gt;&lt;li&gt;&lt;a href="https://shipglobal.in/service/nashik-to-uk"&gt;Top International Courier Service from Nashik to UK&lt;/a&gt;&lt;/li&gt;&lt;li&gt;&lt;a href="https://shipglobal.in/service/nashik-to-germany"&gt;International Courier Service from Nashik to Germany&lt;/a&gt;&lt;/li&gt;&lt;li&gt;&lt;a href="https://shipglobal.in/service/aurangabad-to-us"&gt;Best International Courier Service from Aurangabad to US&lt;/a&gt;&lt;/li&gt;&lt;li&gt;&lt;a href="https://shipglobal.in/service/aurangabad-to-germany"&gt;International Courier Service from Aurangabad to Germany&lt;/a&gt;&lt;/li&gt;&lt;/ul&gt;</t>
  </si>
  <si>
    <t>Nashik to UK</t>
  </si>
  <si>
    <t>Top International Courier Service from Nashik to UK</t>
  </si>
  <si>
    <t>From vineyards to value chains, Nashik is carving its place in India’s export story—connecting tradition and trade with seamless shipping to the UK and beyond.</t>
  </si>
  <si>
    <t>&lt;p&gt;As Nashik grows quickly as a business centre, more and more people are looking for reliable international courier services. If you're a business that has to export goods to another country or a person who needs to send a package to relatives or friends in the UK, it's important to choose the correct courier services so that everything goes smoothly.&lt;/p&gt;
&lt;p&gt;There are a number of well-known international courier companies that work in Nashik. They offer safe, quick, and affordable shipping options to the UK. These services can meet a wide range of needs, from quick document deliveries to big cargo transports.&lt;/p&gt;
&lt;h2&gt;Why Is It Important To Pick The Right Courier Service?&lt;/h2&gt;
&lt;p&gt;Shipping from Nashik to the UK quickly and efficiently isn't just about getting a package from one point to another; it also means clearing customs, making sure the package is properly packaged, and giving updates on where it is. The correct courier service will make sure that your package gets to the UK on schedule and safely, without any hidden fees or delays.&lt;/p&gt;
&lt;h2&gt;Nashik's Best International Courier Services&lt;/h2&gt;
&lt;h3&gt;ShipGlobal&lt;/h3&gt;
&lt;p&gt;ShipGlobal is known for its affordable goods forwarding services from Nashik to the UK. They work with both businesses and people who sell things online. They offer flexible delivery to the UK that is cheap and doesn't hurt the quality of their service.&lt;/p&gt;
&lt;h3&gt;DHL Fast&lt;/h3&gt;
&lt;p&gt;DHL Express is one of the most well-known international courier services. They ship to the UK quickly and reliably. Their large logistics network makes sure that goods forwarding from Nashik to the UK is quick and easy, and they have good customer service.&lt;/p&gt;
&lt;h3&gt;International NimbusPost&lt;/h3&gt;
&lt;p&gt;NimbusPost International is a well-known company in global logistics. They offer cheap international courier services for both people and corporations. NimbusPost makes sure your shipment gets to the UK safely and on time by using innovative tracking technologies and smooth customs processing.&lt;/p&gt;
&lt;h3&gt;Garudavega&lt;/h3&gt;
&lt;p&gt;They are experts at delivering packages to the UK and can handle shipments of any size, including food, medicine, and crucial papers. Because they promise to deliver packages safely and on time, they are a popular choice for international courier services.&lt;/p&gt;
&lt;h3&gt;The Professional Couriers&lt;/h3&gt;
&lt;p&gt;It is a well-known name in India that ships to the UK with a focus on speed and low cost. They are a great alternative for international courier needs because they offer real-time tracking and make customs paperwork easy.&lt;/p&gt;
&lt;h3&gt;Oscar Express Worldwide&lt;/h3&gt;
&lt;p&gt;Oscar Express Worldwide is known for being a reliable goods forwarder from Nashik to the UK. They help with packaging, customs, and shipping costs that are reasonable so that delivery goes smoothly around the world.&lt;/p&gt;
&lt;h3&gt;Aramex Worldwide&lt;/h3&gt;
&lt;p&gt;Aramex is another well-known international courier service that ships packages from Nashik to the UK quickly and safely. They are experts in eCommerce logistics and offer both express and normal shipping, making them perfect for online enterprises. Aramex is also known for its environmentally friendly packaging options and flexible pricing schemes.&lt;/p&gt;
&lt;h3&gt;TNT Fast&lt;/h3&gt;
&lt;p&gt;TNT Express, which is now a part of FedEx, offers various shipping options and reliable packet delivery to the UK. Their express and economic services make sure that firms in other countries can ship efficiently. People recognise TNT for its large shipping network across Europe and the United States.&lt;/p&gt;
&lt;h3&gt;UPS International&lt;/h3&gt;
&lt;p&gt;UPS is one of the best global courier services. It offers a lot of goods forwarding from Nashik to the UK. They offer international air freight, quick parcel delivery, and help with customs broking, which makes it easy for businesses and people to move things across borders.&lt;/p&gt;
&lt;h3&gt;International Delhivery&lt;/h3&gt;
&lt;p&gt;Delhivery is a logistics company that is growing quickly. It has entered the international shipping sector and is now delivering reliable shipping from Nashik to the UK. They offer reasonable options for eCommerce sellers and enterprises who need international courier services that are both cheap and effective.&lt;/p&gt;
&lt;h2&gt;How Do You Pick The Best Courier Service?&lt;/h2&gt;
&lt;ul&gt;
&lt;li&gt;&lt;strong&gt;Time of Delivery:&lt;/strong&gt; If your package needs to get there quickly, choose express delivery to the UK with DHL or FedEx.&lt;/li&gt;
&lt;li&gt;&lt;strong&gt;Cost:&lt;/strong&gt; Look at the prices of several UK parcel delivery companies to choose one that is reliable and inexpensive.&lt;/li&gt;
&lt;li&gt;&lt;strong&gt;Tracking Features:&lt;/strong&gt; Make sure the courier has real-time tracking so you can see where your package is going to the UK.&lt;/li&gt;
&lt;li&gt;&lt;strong&gt;Help with Customs:&lt;/strong&gt; Some foreign courier firms offer full customs clearance help to keep things moving smoothly.&lt;/li&gt;
&lt;li&gt;&lt;strong&gt;Insurance Options:&lt;/strong&gt; If you're sending something valuable, make sure the courier offers insurance.&lt;/li&gt;
&lt;/ul&gt;
&lt;h2&gt;Last Thoughts&lt;/h2&gt;
&lt;p&gt;Your budget, how quickly you need the package, and what you need to transport will all help you choose the best international courier service from Nashik to the UK. Companies like NimbusPost, DHL, FedEx, Blue Dart, ShipGlobal, Aramex, UPS, and others offer many ways to send packages to the UK, transport things quickly, and send things from Nashik to the UK.&lt;/p&gt;
&lt;p&gt;You can be confident that your shipment to the UK will get there safely and on time if you use a reliable service provider. These international courier services make transporting things around the world easy and stress-free, whether you're delivering documents, gifts, or a lot of things at once. With the appropriate planning and courier partner, you can get anything delivered from Nashik to anywhere in the UK without any problems.&lt;/p&gt;</t>
  </si>
  <si>
    <t>&lt;h4&gt;Best shipping destinations this week:&lt;/h4&gt;&lt;ul&gt;&lt;li&gt;&lt;a href="https://shipglobal.in/service/nashik-to-germany"&gt;International Courier Service from Nashik to Germany&lt;/a&gt;&lt;/li&gt;&lt;li&gt;&lt;a href="https://shipglobal.in/service/aurangabad-to-us"&gt;Best International Courier Service from Aurangabad to US&lt;/a&gt;&lt;/li&gt;&lt;li&gt;&lt;a href="https://shipglobal.in/service/aurangabad-to-germany"&gt;International Courier Service from Aurangabad to Germany&lt;/a&gt;&lt;/li&gt;&lt;li&gt;&lt;a href="https://shipglobal.in/service/aurangabad-to-uk"&gt;Top International Courier Service from Aurangabad to UK&lt;/a&gt;&lt;/li&gt;&lt;/ul&gt;&lt;h2&gt;FAQs for International Courier Service from Nashik to UK&lt;/h2&gt;</t>
  </si>
  <si>
    <t>1. How long does it take to send a parcel from Nashik to the UK?
The time it takes for a courier to deliver depends on the type of service. Express delivery can take between 2 and 5 days, while economy shipping can take between 7 and 15 days.
2. What paperwork do you need to transport things overseas?
An invoice, a shipping label, a customs declaration form, and any special licenses that may be needed (like for things that are not allowed) are all common paperwork.
3. Is it possible to trace my shipment to another country?
Yes, most courier services let you track your package in real time using their website or app.
4. Are there any things that can't be sent to the UK?
Yes, among products that can't be shipped are food that goes bad, dangerous materials, some gadgets, and fake goods. Before sending, it's best to check with the courier.
5. How much does it cost to send a package from Nashik to the UK?
The cost depends on the size, weight, and speed of the delivery, as well as the courier service. Express services cost more than economical options.
6. Do I have to pay customs fees on my package?
Yes, the person in the UK who gets the parcel may have to pay customs duties, depending on how much it costs and what type it is.
7. Which courier service is best for quick deliveries?
For urgent items, DHL, FedEx, and UPS are the fastest delivery services.
8. Is it okay to send food and medicine to the UK?
Yes, however there are some rules that must be followed. Some couriers offer particular services for shipping food and medicine with appropriate certifications.</t>
  </si>
  <si>
    <t>&lt;script type="application/ld+json"&gt;
{
  "@context": "https://schema.org/",
  "@type": "Product",
  "name": "Top International Courier Service from Nashik to UK",
  "image": "https://shipglobal.in/service/nashik-to-uk",
  "aggregateRating": {
    "@type": "AggregateRating",
    "ratingValue": 4.41,
    "bestRating": 5,
    "worstRating": 3,
    "ratingCount": 1127
  }
}
&lt;/script&gt;</t>
  </si>
  <si>
    <t>service/nashik-to-uk</t>
  </si>
  <si>
    <t>Courier from Nashik to UK | Upto 80% off</t>
  </si>
  <si>
    <t>Ship from Nashik to the UK with trusted courier partners as the city emerges as a growing export hub,offering efficient, affordable, and secure international delivery option</t>
  </si>
  <si>
    <t>https://shipglobal.in/service/nashik-to-uk</t>
  </si>
  <si>
    <t>International Courier Service from Nashik to UK</t>
  </si>
  <si>
    <t>Best shipping destinations this week:</t>
  </si>
  <si>
    <t>&lt;ul&gt;&lt;li&gt;&lt;a href="https://shipglobal.in/service/nashik-to-germany"&gt;International Courier Service from Nashik to Germany&lt;/a&gt;&lt;/li&gt;&lt;li&gt;&lt;a href="https://shipglobal.in/service/aurangabad-to-us"&gt;Best International Courier Service from Aurangabad to US&lt;/a&gt;&lt;/li&gt;&lt;li&gt;&lt;a href="https://shipglobal.in/service/aurangabad-to-germany"&gt;International Courier Service from Aurangabad to Germany&lt;/a&gt;&lt;/li&gt;&lt;li&gt;&lt;a href="https://shipglobal.in/service/aurangabad-to-uk"&gt;Top International Courier Service from Aurangabad to UK&lt;/a&gt;&lt;/li&gt;&lt;/ul&gt;</t>
  </si>
  <si>
    <t>Nashik to Germany</t>
  </si>
  <si>
    <t>International Courier Service from Nashik to Germany</t>
  </si>
  <si>
    <t xml:space="preserve">Nashik ships more than just parcels; it ships progress. From thriving vineyards to growing industries, Nashik connects dreams to destinations like Germany with care, speed, and commitment.
</t>
  </si>
  <si>
    <t>&lt;p&gt;Nashik, a fast-rising economic hub, has seen an increase in demand for reliable international courier services. Whether you're a business trying to export items to Germany or an individual sending a package to family and friends, selecting the appropriate courier service is critical for a smooth transaction.&lt;/p&gt;
&lt;p&gt;Several reliable international courier companies operate in Nashik, providing secure, quick, and cost-effective shipping services. These services meet a wide range of purposes, including urgent document deliveries and bulk goods moving from Nashik to Germany.&lt;/p&gt;
&lt;h2&gt;Why Is Choosing The Right Courier Service Important?&lt;/h2&gt;
&lt;p&gt;Shipping from Nashik to Germany is more than just delivering a parcel; it also requires customs processing, secure packaging, and real-time tracking. The appropriate courier service assures a smooth item delivery to Germany, with no hidden fees or unexpected delays.&lt;/p&gt;
&lt;h2&gt;Top International Courier Service In Nashik&lt;/h2&gt;
&lt;h3&gt;ShipGlobal&lt;/h3&gt;
&lt;p&gt;ShipGlobal provides cost-effective goods forwarding from Nashik to Germany. They cater to eCommerce enterprises and individuals alike, offering flexible shipping alternatives that balance economy with service quality.&lt;/p&gt;
&lt;h3&gt;The Professional Couriers&lt;/h3&gt;
&lt;p&gt;The Professional Couriers, an experienced courier company in India, provides economical and efficient shipping to Germany. Their real-time tracking and customs clearance make overseas shipping simple.&lt;/p&gt;
&lt;h3&gt;NimbusPost International&lt;/h3&gt;
&lt;p&gt;NimbusPost International is a well-known company in worldwide logistics, providing affordable international courier solutions. They ensure dependable item delivery to Germany by utilising advanced tracking tools and seamless customs processing.&lt;/p&gt;
&lt;h3&gt;Aramex International&lt;/h3&gt;
&lt;p&gt;Aramex specialises in eCommerce logistics and offers both quick and standard shipping to Germany. They&amp;rsquo;re also known for environmentally friendly packaging and flexible pricing, making them ideal for online businesses.&lt;/p&gt;
&lt;h3&gt;Garudavega&lt;/h3&gt;
&lt;p&gt;Garudavega provides specialised parcel delivery to Germany, managing shipments of all sizes, including food, pharmaceuticals, and important documents. Their dedication to secure and timely deliveries makes them a popular option.&lt;/p&gt;
&lt;h3&gt;Oscar Express Worldwide&lt;/h3&gt;
&lt;p&gt;Oscar Express Worldwide is known for providing dependable goods forwarding services from Nashik to Germany. They offer packaging assistance, customs support, and competitive pricing for smooth international shipping.&lt;/p&gt;
&lt;h3&gt;DHL Express&lt;/h3&gt;
&lt;p&gt;DHL Express is a well-known courier service that ships quickly and efficiently to Germany. Their extensive logistics network enables reliable goods forwarding from Nashik to Germany, backed by exceptional customer service.&lt;/p&gt;
&lt;h3&gt;Delhivery International&lt;/h3&gt;
&lt;p&gt;Delhivery has moved into international shipping and now offers affordable and efficient delivery to Germany. They primarily serve eCommerce firms seeking dependable goods forwarding from Nashik.&lt;/p&gt;
&lt;h3&gt;UPS International&lt;/h3&gt;
&lt;p&gt;UPS is a renowned global courier company offering international air freight, expedited parcel delivery, and customs broking services. Their established network ensures reliable deliveries from Nashik to Germany on time.&lt;/p&gt;
&lt;h2&gt;How Can I Choose The Best Courier Service?&lt;/h2&gt;
&lt;ul&gt;
&lt;li&gt;&lt;strong&gt;Urgency:&lt;/strong&gt; For urgent shipments to Germany, choose express delivery by DHL or FedEx.&lt;/li&gt;
&lt;li&gt;&lt;strong&gt;Cost:&lt;/strong&gt; Compare service providers to find the most affordable and reliable option.&lt;/li&gt;
&lt;li&gt;&lt;strong&gt;Tracking:&lt;/strong&gt; Select a courier with real-time tracking for full visibility of your delivery.&lt;/li&gt;
&lt;li&gt;&lt;strong&gt;Customs Support:&lt;/strong&gt; Some couriers offer full customs clearance assistance to avoid delays.&lt;/li&gt;
&lt;li&gt;&lt;strong&gt;Insurance:&lt;/strong&gt; Verify insurance coverage for high-value products before shipping.&lt;/li&gt;
&lt;/ul&gt;
&lt;h2&gt;Final Thoughts&lt;/h2&gt;
&lt;p&gt;The best international courier service from Nashik to Germany depends on your budget, delivery urgency, and parcel type. Trusted providers like NimbusPost, DHL, FedEx, Blue Dart, ShipGlobal, Aramex, and UPS offer a wide range of international courier solutions.&lt;/p&gt;
&lt;p&gt;By selecting a reputable courier partner, you can ensure that your parcel delivery to Germany goes smoothly, on time, and without hassle. Whether sending documents, gifts, or bulk goods, these courier services simplify global logistics, making international shipping from Nashik to Germany efficient and worry-free.&lt;/p&gt;</t>
  </si>
  <si>
    <t>&lt;h4&gt;Next stop? Maybe try&lt;/h4&gt;&lt;ul&gt;&lt;li&gt;&lt;a href="https://shipglobal.in/service/aurangabad-to-us"&gt;Best International Courier Service from Aurangabad to US&lt;/a&gt;&lt;/li&gt;&lt;li&gt;&lt;a href="https://shipglobal.in/service/aurangabad-to-germany"&gt;International Courier Service from Aurangabad to Germany&lt;/a&gt;&lt;/li&gt;&lt;li&gt;&lt;a href="https://shipglobal.in/service/aurangabad-to-uk"&gt;Top International Courier Service from Aurangabad to UK&lt;/a&gt;&lt;/li&gt;&lt;li&gt;&lt;a href="https://shipglobal.in/service/chennai-to-us"&gt;Best International Courier Service from Chennai to US&lt;/a&gt;&lt;/li&gt;&lt;/ul&gt;&lt;h2&gt;FAQs for International Courier Service from Nashik to Germany&lt;/h2&gt;</t>
  </si>
  <si>
    <t xml:space="preserve">1. How long does it take to send a parcel from Nashik to Germany?
Delivery times vary depending on the courier and service type. Express shipping typically takes 2–5 days, while standard shipping may take 5–10 days.
2. What are the costs for international shipping from Nashik to Germany?
Shipping costs depend on parcel weight, size, destination zone, and service speed. Comparing rates across providers like DHL, Aramex, and ShipGlobal is recommended.
3. Can I monitor my parcel once it's been shipped?
Yes, most international courier services offer real-time tracking via their apps or websites.
4. Are there any banned items that I cannot send to Germany?
Yes. Prohibited items may include perishable goods, hazardous materials, explosives, and certain medicines. Always confirm with your courier and check Germany’s import restrictions.
5. Do courier services offer packaging assistance?
Many couriers offer professional packing services to ensure safe international transport.
6. What happens if my delivery is delayed at customs?
Delays can occur due to incomplete documents or restricted items. Choosing a courier that assists with customs documentation can prevent this.
7. Is there insurance for overseas shipping?
Yes, most courier services provide insurance to protect against loss or damage during transit.
8. Can I ship food items from Nashik to Germany?
Some couriers allow shipping of food items, but you must comply with Germany’s food import regulations. Contact your courier beforehand to verify eligibility.
</t>
  </si>
  <si>
    <t>&lt;script type="application/ld+json"&gt;
{
  "@context": "https://schema.org/",
  "@type": "Product",
  "name": "International Courier Service from Nashik to Germany",
  "image": "https://shipglobal.in/service/nashik-to-germany",
  "aggregateRating": {
    "@type": "AggregateRating",
    "ratingValue": 4.97,
    "bestRating": 5,
    "worstRating": 1,
    "ratingCount": 2085
  }
}
&lt;/script&gt;</t>
  </si>
  <si>
    <t>service/nashik-to-germany</t>
  </si>
  <si>
    <t xml:space="preserve">Affordable international courier service from Nashik to Germany with fast, secure delivery, real-time tracking, and expert customs support for businesses and individuals.
</t>
  </si>
  <si>
    <t>https://shipglobal.in/service/nashik-to-germany</t>
  </si>
  <si>
    <t>Next stop? Maybe try</t>
  </si>
  <si>
    <r>
      <rPr/>
      <t>&lt;ul&gt;&lt;li&gt;&lt;a href="https://shipglobal.in/service/aurangabad-to-us"&gt;Best International Courier Service from Aurangabad to US&lt;/a&gt;&lt;/li&gt;&lt;li&gt;&lt;a href="https://shipglobal.in/service/aurangabad-to-germany"&gt;International Courier Service from Aurangabad to Germany&lt;/a&gt;&lt;/li&gt;&lt;li&gt;&lt;a href="https://shipglobal.in/service/aurangabad-to-uk"&gt;Top International Courier Service from Aurangabad to UK&lt;/a&gt;&lt;/li&gt;&lt;li&gt;&lt;a href="</t>
    </r>
    <r>
      <rPr>
        <color rgb="FF1155CC"/>
        <u/>
      </rPr>
      <t>https://shipglobal.in/service/chennai-to-usa</t>
    </r>
    <r>
      <rPr/>
      <t>"&gt;Best International Courier Service from Chennai to US&lt;/a&gt;&lt;/li&gt;&lt;/ul&gt;</t>
    </r>
  </si>
  <si>
    <t>Aurangabad</t>
  </si>
  <si>
    <t>Aurangabad to US</t>
  </si>
  <si>
    <t>Best International Courier Service from Aurangabad to US</t>
  </si>
  <si>
    <t>Aurangabad’s makers and merchants are transforming heritage into global reach, with growing shipments and stronger trade ties connecting the city directly to the USA.</t>
  </si>
  <si>
    <t>&lt;p&gt;Do you need to send a cargo abroad from Aurangabad but are unsure which courier service to use? With so many possibilities, it can be difficult to choose the correct one. Whether you're transporting personal goods, commercial deliveries, or e-commerce orders to the USA, selecting a reputable courier is critical. Let’s look at some of the greatest international courier services in Aurangabad and see what makes them stand out.&lt;/p&gt;
  &lt;h2&gt;ShipGlobal.in: Your Trusted Shipping Partner&lt;/h2&gt;
  &lt;p&gt;Ever wish international shipping was as simple as delivering a local package? That’s exactly what ShipGlobal.in intends to do! They provide affordable shipping from Aurangabad to the USA and over 220 countries, real-time tracking, and hassle-free customs processing. Furthermore, its user-friendly dashboard enables you to arrange shipments in minutes.&lt;/p&gt;
  &lt;p&gt;If you own an online business in Aurangabad, ShipGlobal could be a great option for you. Their logistics technology enables smooth courier integration for eCommerce businesses. Additionally, their tracking systems allow you to keep a close eye on your goods at all times.&lt;/p&gt;
  &lt;p&gt;&lt;strong&gt;Key benefits&lt;/strong&gt; include end-to-end tracking, no minimum order, and affordable and secure pricing.&lt;br&gt;
  If you’re seeking affordable and efficient international courier services to the USA, ShipGlobal.in is an excellent choice.&lt;/p&gt;
  &lt;h2&gt;DHL Connects The World With Speed And Efficiency&lt;/h2&gt;
  &lt;p&gt;DHL is a great choice for urgent shipments from Aurangabad to the USA, connecting people in over 220 countries and territories. The organisation is a global logistics leader, providing integrated document and cargo transportation services. Their innovative approach brings together customers, research institutes, industry experts, and logistics specialists to improve global shipping.&lt;/p&gt;
  &lt;p&gt;The company’s business unit, DHL Express, is a popular choice for dependable international shipment. DHL Express not only delivers the world’s top international shipping services, but also has a team of logistics and e-commerce professionals ready to assist. Whether you want to enter new markets, grow your business abroad, or streamline cross-border shipments to the USA, they can help you every step of the way.&lt;/p&gt;
  &lt;p&gt;&lt;strong&gt;Why Choose DHL?&lt;/strong&gt;&lt;/p&gt;
  &lt;ul&gt;
    &lt;li&gt;Trusted global network&lt;/li&gt;
    &lt;li&gt;Expert shipping partners&lt;/li&gt;
    &lt;li&gt;Efficient customs clearance&lt;/li&gt;
    &lt;li&gt;Fast delivery&lt;/li&gt;
  &lt;/ul&gt;
  &lt;p&gt;DHL is one of the most reliable international courier services in Aurangabad. However, it may be costly for some, particularly small enterprises with thin profit margins.&lt;/p&gt;
  &lt;h2&gt;DTDC International: Affordable And Reliable Global Shipping&lt;/h2&gt;
  &lt;p&gt;DTDC makes international shipping from Aurangabad to the USA simple, efficient, and cost-effective. Whether you need to send essential documents or valuable items, they ensure smooth customs clearance and timely delivery. With door-to-door delivery and real-time tracking, you can send packages with complete confidence.&lt;/p&gt;
  &lt;p&gt;DTDC is an excellent choice for anyone seeking dependable international courier services to the USA.&lt;/p&gt;
  &lt;h2&gt;Aramex: A Global Leader In Logistics&lt;/h2&gt;
  &lt;p&gt;Looking for a logistics partner who can deliver with precision? Aramex offers quick courier service, goods forwarding, and supply chain solutions. Whether you require quick delivery or comprehensive logistical support, Aramex guarantees secure and timely shipments from Aurangabad to the USA.&lt;/p&gt;
  &lt;p&gt;The business segment Aramex Express specialises in international shipping, including express services for export, import, and domestic shipping. With a significant presence in the UAE, Asia, and the US, it’s an excellent choice for Aurangabad firms looking to expand into the USA.&lt;/p&gt;
  &lt;p&gt;&lt;strong&gt;Key benefits&lt;/strong&gt; include real-time tracking, door-to-door deliveries, and dependable logistical solutions.&lt;/p&gt;
  &lt;h2&gt;USPS – Cost-Effective International Shipping&lt;/h2&gt;
  &lt;p&gt;If you’re looking for low-cost international courier services to the USA, USPS (United States Postal Service) has a variety of options with different delivery speeds. Their international services like First-Class Package International, Priority Mail International, and Priority Mail Express International are budget-friendly for small parcels.&lt;/p&gt;
  &lt;p&gt;Their tracking and insurance options also provide an extra layer of security for your shipments, making USPS an excellent alternative for personal and small business deliveries from Aurangabad to the USA.&lt;/p&gt;
  &lt;h2&gt;Factors To Consider When Choosing International Courier Services In Aurangabad&lt;/h2&gt;
  &lt;p&gt;Choosing the proper courier is more than just picking the biggest name; it's about finding the perfect fit for your individual requirements. Here are some important considerations to review:&lt;/p&gt;
  &lt;ul&gt;
    &lt;li&gt;&lt;strong&gt;Delivery Speed:&lt;/strong&gt; Need it delivered quickly to the USA? DHL and FedEx express shipping alternatives can ensure on-time arrival.&lt;/li&gt;
    &lt;li&gt;&lt;strong&gt;Cost:&lt;/strong&gt; Watching your budget? Consider low-cost shipping options such as USPS, DTDC International, and ShipGlobal.in.&lt;/li&gt;
    &lt;li&gt;&lt;strong&gt;Tracking and Security:&lt;/strong&gt; For peace of mind, use a courier with comprehensive tracking systems, such as ShipGlobal.in or FedEx.&lt;/li&gt;
    &lt;li&gt;&lt;strong&gt;Destination Coverage:&lt;/strong&gt; Ensure that the courier services reach the destination in the USA without additional delays.&lt;/li&gt;
    &lt;li&gt;&lt;strong&gt;Customs Support:&lt;/strong&gt; Shipping internationally entails dealing with customs. Many courier businesses ensure seamless clearance to avoid last-minute complications.&lt;/li&gt;
    &lt;li&gt;&lt;strong&gt;Special Requirements:&lt;/strong&gt; Make sure your courier can handle temperature-controlled shipments, freight handling, or eCommerce integrations.&lt;/li&gt;
    &lt;li&gt;&lt;strong&gt;Shipping To Remote Places:&lt;/strong&gt; Determine whether your service provider covers rural or hard-to-reach areas in the USA.&lt;/li&gt;
  &lt;/ul&gt;
  &lt;h2&gt;Final Thoughts&lt;/h2&gt;
  &lt;p&gt;Sending a package from Aurangabad to the USA does not have to be complex! Aurangabad offers a variety of dependable options, including USPS, DHL, FedEx, and ShipGlobal.in, as well as DTDC International, Blue Dart, and Aramex. These international courier services promise smooth and hassle-free deliveries regardless of the item or location.&lt;/p&gt;
  &lt;p&gt;Simply consider what is most important for your shipment—timing, cost, tracking, or coverage—and select the option that best meets your needs.&lt;/p&gt;
  &lt;p&gt;With all of these choices, international shipping from Aurangabad to the USA has never been easier! So, which one will you trust with your next shipment?&lt;/p&gt;</t>
  </si>
  <si>
    <t>&lt;h4&gt;Global courier services just opened for&lt;/h4&gt;&lt;ul&gt;&lt;li&gt;&lt;a href="https://shipglobal.in/service/aurangabad-to-germany"&gt;International Courier Service from Aurangabad to Germany&lt;/a&gt;&lt;/li&gt;&lt;li&gt;&lt;a href="https://shipglobal.in/service/aurangabad-to-uk"&gt;Top International Courier Service from Aurangabad to UK&lt;/a&gt;&lt;/li&gt;&lt;li&gt;&lt;a href="https://shipglobal.in/service/chennai-to-us"&gt;Best International Courier Service from Chennai to US&lt;/a&gt;&lt;/li&gt;&lt;li&gt;&lt;a href="https://shipglobal.in/service/chennai-to-germany"&gt;Best International Courier Service from Chennai to Germany&lt;/a&gt;&lt;/li&gt;&lt;/ul&gt;&lt;h2&gt;FAQs for International Courier Service from Aurangabad to US&lt;/h2&gt;</t>
  </si>
  <si>
    <t>How can I select the best international courier service in Aurangabad?
Consider delivery time, price, tracking options, destination coverage (especially USA), and customer feedback. Choose the service that aligns with your shipment needs.
How can I book a courier service in Aurangabad?
You can book online using the official website of the courier service provider or contact their customer care team for help.
Are there any international courier services in Aurangabad that offer real-time tracking?
Yes, firms such as ShipGlobal.in, DHL, FedEx, and Blue Dart provide real-time tracking services so you can monitor your package throughout the journey to the USA.
What items can be shipped internationally?
Most items, including documents, parcels, and e-commerce products, can be transported to the USA. However, there are restrictions on hazardous or perishable goods—always check with your courier before booking.
Which is the best affordable international courier service in Aurangabad?
Cost-effectiveness depends on weight, destination, and delivery urgency. ShipGlobal.in is well-known for affordable shipping from Aurangabad to the USA, with prices starting at 50g globally.
Can I send large or bulky products internationally from Aurangabad?
Yes, most international courier companies have solutions for heavy or oversized shipments, offering special packaging and logistics support to ensure safe delivery to the US</t>
  </si>
  <si>
    <t>&lt;script type="application/ld+json"&gt;
{
  "@context": "https://schema.org/",
  "@type": "Product",
  "name": "Best International Courier Service from Aurangabad to US",
  "image": "https://shipglobal.in/service/aurangabad-to-us",
  "aggregateRating": {
    "@type": "AggregateRating",
    "ratingValue": 4.46,
    "bestRating": 5,
    "worstRating": 2,
    "ratingCount": 831
  }
}
&lt;/script&gt;</t>
  </si>
  <si>
    <t>service/aurangabad-to-us</t>
  </si>
  <si>
    <t>Courier from Aurangabad to US | Get 70% Off</t>
  </si>
  <si>
    <t xml:space="preserve">Reliable courier service from Aurangabad to the USA with fast delivery, secure packaging, real-time tracking, and smooth customs clearance for personal and business needs.
</t>
  </si>
  <si>
    <t>https://shipglobal.in/service/aurangabad-to-us</t>
  </si>
  <si>
    <t>International Courier Service from Aurangabad to US</t>
  </si>
  <si>
    <t>Global courier services just opened for</t>
  </si>
  <si>
    <r>
      <rPr/>
      <t>&lt;ul&gt;&lt;li&gt;&lt;a href="https://shipglobal.in/service/aurangabad-to-germany"&gt;International Courier Service from Aurangabad to Germany&lt;/a&gt;&lt;/li&gt;&lt;li&gt;&lt;a href="https://shipglobal.in/service/aurangabad-to-uk"&gt;Top International Courier Service from Aurangabad to UK&lt;/a&gt;&lt;/li&gt;&lt;li&gt;&lt;a href="</t>
    </r>
    <r>
      <rPr>
        <color rgb="FF1155CC"/>
        <u/>
      </rPr>
      <t>https://shipglobal.in/service/chennai-to-usa</t>
    </r>
    <r>
      <rPr/>
      <t>"&gt;Best International Courier Service from Chennai to US&lt;/a&gt;&lt;/li&gt;&lt;li&gt;&lt;a href="https://shipglobal.in/service/chennai-to-germany"&gt;Best International Courier Service from Chennai to Germany&lt;/a&gt;&lt;/li&gt;&lt;/ul&gt;</t>
    </r>
  </si>
  <si>
    <t>Aurangabad to Germany</t>
  </si>
  <si>
    <t>International Courier Service from Aurangabad to Germany</t>
  </si>
  <si>
    <t>From heritage crafts to high-tech shipments, Aurangabad’s exports are forging strong links with Germany, delivering tradition, innovation, and efficiency across borders.</t>
  </si>
  <si>
    <t>&lt;p&gt;Aurangabad, a major industrial and commercial hub, has experienced a surge in demand for dependable international courier services. Whether you're sending crucial documents, personal goods, corporate consignments, or eCommerce shipments, using the proper courier service assures prompt and secure delivery. Here's a detailed look at some of Aurangabad's best international courier services for foreign shipping and global package delivery&amp;mdash;specifically for shipments to Germany.&lt;/p&gt;
&lt;h2&gt;ShipGlobal.in&lt;/h2&gt;
&lt;p&gt;ShipGlobal takes pride in providing seamless and cost-effective international courier services in Aurangabad through a robust network of global partners. They ensure that shipments to Germany arrive quickly and safely. Whether it's a small parcel or a bulk consignment, ShipGlobal&amp;rsquo;s advanced logistics platform makes international shipping from Aurangabad to Germany simple and stress-free.&lt;/p&gt;
&lt;p&gt;&lt;strong&gt;Services offered include:&lt;/strong&gt;&lt;/p&gt;
&lt;ul&gt;
&lt;li&gt;Express and economical international shipping&lt;/li&gt;
&lt;li&gt;eCommerce shipping solutions&lt;/li&gt;
&lt;li&gt;Customs clearance and documentation help&lt;/li&gt;
&lt;li&gt;Real-time tracking for transparency&lt;/li&gt;
&lt;/ul&gt;
&lt;p&gt;&lt;strong&gt;Why Choose ShipGlobal?&lt;/strong&gt;&lt;/p&gt;
&lt;ul&gt;
&lt;li&gt;Customised shipping options for individuals and businesses&lt;/li&gt;
&lt;li&gt;Competitive pricing for global package delivery&lt;/li&gt;
&lt;li&gt;Affordable rates without compromising service quality&lt;/li&gt;
&lt;li&gt;Reliable and secure handling for international parcels&lt;/li&gt;
&lt;/ul&gt;
&lt;h2&gt;Dutch International Couriers&lt;/h2&gt;
&lt;p&gt;Dutch International Couriers is noted for its efficiency and speed, serving both individuals and businesses. With partnerships with global carriers such as DHL, FedEx, and UPS, they offer dependable courier services from Aurangabad to Germany.&lt;/p&gt;
&lt;p&gt;&lt;strong&gt;Services Offered&lt;/strong&gt;&lt;/p&gt;
&lt;ul&gt;
&lt;li&gt;Express and economy worldwide courier shipping&lt;/li&gt;
&lt;li&gt;Customs clearance support&lt;/li&gt;
&lt;li&gt;Real-time tracking and door-to-door parcel delivery to Germany&lt;/li&gt;
&lt;/ul&gt;
&lt;p&gt;&lt;strong&gt;Why Choose Dutch International Couriers?&lt;/strong&gt;&lt;/p&gt;
&lt;ul&gt;
&lt;li&gt;Competitive pricing with no hidden fees&lt;/li&gt;
&lt;li&gt;24/7 customer support&lt;/li&gt;
&lt;li&gt;Global network enabling efficient international shipping&lt;/li&gt;
&lt;/ul&gt;
&lt;h2&gt;Oscar Express Worldwide&lt;/h2&gt;
&lt;p&gt;Oscar Express Worldwide is known in Aurangabad for delivering high-quality international courier services. They support shipments to over 325 global destinations, including Germany.&lt;/p&gt;
&lt;p&gt;&lt;strong&gt;Services include:&lt;/strong&gt;&lt;/p&gt;
&lt;ul&gt;
&lt;li&gt;International parcel delivery from Aurangabad to Germany&lt;/li&gt;
&lt;li&gt;Free pickup and packaging&lt;/li&gt;
&lt;li&gt;Tailored solutions for eCommerce businesses&lt;/li&gt;
&lt;li&gt;Customs documentation support&lt;/li&gt;
&lt;/ul&gt;
&lt;p&gt;&lt;strong&gt;Why Choose Oscar Express Worldwide?&lt;/strong&gt;&lt;/p&gt;
&lt;ul&gt;
&lt;li&gt;Proven experience with various parcel types&lt;/li&gt;
&lt;li&gt;Safe and timely deliveries&lt;/li&gt;
&lt;li&gt;Budget-friendly international courier rates&lt;/li&gt;
&lt;/ul&gt;
&lt;h2&gt;Garudavega International Couriers&lt;/h2&gt;
&lt;p&gt;Garudavega is a trusted name in international logistics, offering global package delivery from Aurangabad to Germany. Their reliability and on-time service make them a top pick for individuals and businesses.&lt;/p&gt;
&lt;p&gt;&lt;strong&gt;Our services include:&lt;/strong&gt;&lt;/p&gt;
&lt;ul&gt;
&lt;li&gt;Parcel delivery to over 230 countries including Germany&lt;/li&gt;
&lt;li&gt;Real-time shipment tracking&lt;/li&gt;
&lt;li&gt;Doorstep pickup and secure handling of sensitive items (food, electronics, medicines)&lt;/li&gt;
&lt;/ul&gt;
&lt;p&gt;&lt;strong&gt;Why Choose Garudavega?&lt;/strong&gt;&lt;/p&gt;
&lt;ul&gt;
&lt;li&gt;Easy-to-use mobile app for tracking&lt;/li&gt;
&lt;li&gt;Strong international delivery network&lt;/li&gt;
&lt;li&gt;Exceptional customer service for Germany-bound shipments&lt;/li&gt;
&lt;/ul&gt;
&lt;h2&gt;FedEx International Courier&lt;/h2&gt;
&lt;p&gt;FedEx is a globally renowned logistics provider offering swift and secure shipping from Aurangabad to Germany. They are widely used for commercial shipments, eCommerce deliveries, and urgent personal parcels.&lt;/p&gt;
&lt;p&gt;&lt;strong&gt;Services Offered:&lt;/strong&gt;&lt;/p&gt;
&lt;ul&gt;
&lt;li&gt;Priority and economy international shipping&lt;/li&gt;
&lt;li&gt;Assistance with customs clearance and paperwork&lt;/li&gt;
&lt;li&gt;Overnight and two-day delivery options to Germany&lt;/li&gt;
&lt;li&gt;Secure packaging solutions&lt;/li&gt;
&lt;/ul&gt;
&lt;p&gt;&lt;strong&gt;Why Choose FedEx?&lt;/strong&gt;&lt;/p&gt;
&lt;ul&gt;
&lt;li&gt;Trusted global reputation&lt;/li&gt;
&lt;li&gt;End-to-end tracking and support&lt;/li&gt;
&lt;li&gt;Wide presence and operational efficiency in Germany&lt;/li&gt;
&lt;/ul&gt;
&lt;h2&gt;Blue Dart International Courier&lt;/h2&gt;
&lt;p&gt;Blue Dart, in partnership with DHL, offers reliable international courier services from Aurangabad to Germany. Known for their extensive delivery network and prompt service, Blue Dart is ideal for high-value international consignments.&lt;/p&gt;
&lt;p&gt;&lt;strong&gt;Services Offered:&lt;/strong&gt;&lt;/p&gt;
&lt;ul&gt;
&lt;li&gt;Express international deliveries to Germany&lt;/li&gt;
&lt;li&gt;Secure cargo handling&lt;/li&gt;
&lt;li&gt;Online tracking tools&lt;/li&gt;
&lt;li&gt;Help with customs documents&lt;/li&gt;
&lt;/ul&gt;
&lt;p&gt;&lt;strong&gt;Why Choose Blue Dart?&lt;/strong&gt;&lt;/p&gt;
&lt;ul&gt;
&lt;li&gt;Multiple shipping options&lt;/li&gt;
&lt;li&gt;Transparent pricing and coverage&lt;/li&gt;
&lt;li&gt;Efficient support and real-time visibility&lt;/li&gt;
&lt;/ul&gt;
&lt;h2&gt;Professional Couriers &amp;ndash; International Division&lt;/h2&gt;
&lt;p&gt;Professional Couriers has built a reputation for reliable and affordable international courier solutions. Their Aurangabad branch offers tailored services to Germany for both documents and packages.&lt;/p&gt;
&lt;p&gt;&lt;strong&gt;Services Offered:&lt;/strong&gt;&lt;/p&gt;
&lt;ul&gt;
&lt;li&gt;Global shipping for parcels and documents from Aurangabad to Germany&lt;/li&gt;
&lt;li&gt;Assistance with customs and documentation&lt;/li&gt;
&lt;li&gt;Economy and express options&lt;/li&gt;
&lt;li&gt;Real-time tracking services&lt;/li&gt;
&lt;/ul&gt;
&lt;p&gt;&lt;strong&gt;Why Use Professional Couriers?&lt;/strong&gt;&lt;/p&gt;
&lt;ul&gt;
&lt;li&gt;Low-cost courier services to Germany&lt;/li&gt;
&lt;li&gt;Widespread service network&lt;/li&gt;
&lt;li&gt;Safe packaging and handling procedures&lt;/li&gt;
&lt;/ul&gt;
&lt;h2&gt;Conclusion&lt;/h2&gt;
&lt;p&gt;Shipping cost, delivery speed, service quality, and destination coverage are all important considerations when choosing the best international courier service in Aurangabad. Companies such as Garudavega, Dutch International Couriers, Oscar Express Worldwide, FedEx, Blue Dart, and ShipGlobal offer dependable and secure global package delivery services to Germany.&lt;/p&gt;
&lt;p&gt;Whether you're sending a personal parcel or a business consignment, these courier companies offer comprehensive solutions tailored for international shipping from Aurangabad to Germany. Compare services and pricing to choose the best courier partner for your next Germany-bound shipment.&lt;/p&gt;</t>
  </si>
  <si>
    <t>&lt;h4&gt;Global courier services just opened for&lt;/h4&gt;&lt;ul&gt;&lt;li&gt;&lt;a href="https://shipglobal.in/service/aurangabad-to-uk"&gt;Top International Courier Service from Aurangabad to UK&lt;/a&gt;&lt;/li&gt;&lt;li&gt;&lt;a href="https://shipglobal.in/service/chennai-to-us"&gt;Best International Courier Service from Chennai to US&lt;/a&gt;&lt;/li&gt;&lt;li&gt;&lt;a href="https://shipglobal.in/service/chennai-to-germany"&gt;Best International Courier Service from Chennai to Germany&lt;/a&gt;&lt;/li&gt;&lt;li&gt;&lt;a href="https://shipglobal.in/service/chennai-to-uk"&gt;Best International Courier Service from Chennai to UK&lt;/a&gt;&lt;/li&gt;&lt;/ul&gt;&lt;h2&gt;FAQs for International Courier Service from Aurangabad to Germany&lt;/h2&gt;</t>
  </si>
  <si>
    <t>1. How much does international shipping from Aurangabad to Germany cost?
Shipping costs vary depending on parcel weight, urgency, and courier service. Most providers like ShipGlobal and FedEx offer rate calculators for Germany-specific shipments.
2. Which courier service offers the fastest worldwide shipment from Aurangabad to Germany?
DHL, FedEx, and ShipGlobal offer express international shipping with delivery to Germany within 2–5 business days.
3. Can I trace an overseas parcel from Aurangabad to Germany?
Yes. Services like FedEx, DHL, Garudavega, and ShipGlobal provide real-time tracking from dispatch to delivery in Germany.
4. Are there affordable international courier services in Aurangabad for Germany?
Yes. Services such as ShipGlobal, Professional Couriers, and Oscar Express Worldwide offer cost-effective rates for shipping to Germany without compromising quality.
5. Do foreign couriers in Aurangabad handle customs clearance for Germany?
Yes, major international couriers assist with customs documentation and clearance, ensuring smoother deliveries to Germany.
6. What items are restricted or prohibited from shipping to Germany?
Explosives, hazardous materials, perishables, and certain electronics may be restricted. Always confirm Germany’s import rules with your courier before shipping.
7. Which is the best international courier service in Aurangabad for Germany?
Reliable options include Garudavega, ShipGlobal, FedEx, DHL, Dutch International Couriers, and Blue Dart. The ideal service depends on your budget, delivery urgency, and package type.</t>
  </si>
  <si>
    <t>&lt;script type="application/ld+json"&gt;
{
  "@context": "https://schema.org/",
  "@type": "Product",
  "name": "International Courier Service from Aurangabad to Germany",
  "image": "https://shipglobal.in/service/aurangabad-to-germany",
  "aggregateRating": {
    "@type": "AggregateRating",
    "ratingValue": 4.2,
    "bestRating": 5,
    "worstRating": 3,
    "ratingCount": 2189
  }
}
&lt;/script&gt;</t>
  </si>
  <si>
    <t>service/aurangabad-to-germany</t>
  </si>
  <si>
    <t>Courier from Aurangabad to Germany | Save 68% on Rates</t>
  </si>
  <si>
    <t>Ship from Aurangabad to Germany with trusted courier partners offering fast, secure, and affordable international delivery backed by real-time tracking and customs support.</t>
  </si>
  <si>
    <t>https://shipglobal.in/service/aurangabad-to-germany</t>
  </si>
  <si>
    <t>&lt;ul&gt;&lt;li&gt;&lt;a href="https://shipglobal.in/service/aurangabad-to-uk"&gt;Top International Courier Service from Aurangabad to UK&lt;/a&gt;&lt;/li&gt;&lt;li&gt;&lt;a href="https://shipglobal.in/service/chennai-to-us"&gt;Best International Courier Service from Chennai to US&lt;/a&gt;&lt;/li&gt;&lt;li&gt;&lt;a href="https://shipglobal.in/service/chennai-to-germany"&gt;Best International Courier Service from Chennai to Germany&lt;/a&gt;&lt;/li&gt;&lt;li&gt;&lt;a href="https://shipglobal.in/service/chennai-to-uk"&gt;Best International Courier Service from Chennai to UK&lt;/a&gt;&lt;/li&gt;&lt;/ul&gt;</t>
  </si>
  <si>
    <t>Aurangabad to UK</t>
  </si>
  <si>
    <t>Top International Courier Service from Aurangabad to UK</t>
  </si>
  <si>
    <t>From auto parts to artisanal snacks, Aurangabad is shipping India’s top-quality products directly to the UK.</t>
  </si>
  <si>
    <t>&lt;p&gt;Ever wondered which courier service is best for shipping packages from Aurangabad to the UK? Whether it's a present for a family member overseas or an order from your online company, selecting the appropriate courier service can make a big difference. Rapid globalisation is increasing the demand for dependable international courier services for sending goods abroad.&lt;/p&gt;
  &lt;p&gt;Fortunately, if you're in Aurangabad, you have plenty of excellent choices. Let's have a look at some of the best international courier services in Aurangabad and discover which one best meets your demands for shipping to the UK.&lt;/p&gt;
  &lt;h2&gt;1. DHL&lt;/h2&gt;
  &lt;p&gt;DHL is one of the most recognisable names in the shipping industry, and for good reason! They operate in over 220 countries and provide quick delivery, which can bring your package from Aurangabad to the UK in only 3–5 business days. DHL is an excellent choice for both corporate and personal shipments, offering real-time tracking, quick customs clearance, and dependable customer service.&lt;/p&gt;
  &lt;h2&gt;2. ShipGlobal.in&lt;/h2&gt;
  &lt;p&gt;Looking for an affordable courier service? ShipGlobal.in is an excellent budget-friendly solution. It is popular among small firms and individuals looking for affordable yet dependable shipping from Aurangabad to the United Kingdom. Their logistics game is strong, resulting in smooth deliveries every time.&lt;/p&gt;
  &lt;p&gt;Your hunt for low-cost international courier services ends here. Not only that, but ShipGlobal.in provides real-time tracking and excellent customer service, making life easier. Many e-commerce sellers and Amazon self-ship vendors already use their services.&lt;/p&gt;
  &lt;h2&gt;3. India Post&lt;/h2&gt;
  &lt;p&gt;India Post is a reliable and affordable option for individuals who want traditional services. Their EMS Speed Post service transports your parcel to the UK at a reasonable cost. There is one small catch: it may take somewhat longer than private couriers. But remember, good things come to those who wait!&lt;/p&gt;
  &lt;h2&gt;4. FedEx International&lt;/h2&gt;
  &lt;p&gt;FedEx is a premium shipping service that offers express and economy choices based on your budget. These options allow you to select between speed and expense.&lt;/p&gt;
  &lt;p&gt;With innovative logistics and speedy deliveries, the company assures that your package arrives in the UK on time. Furthermore, their secure handling and simple customs procedures make international shipment a breeze.&lt;/p&gt;
  &lt;h2&gt;5. DTDC&lt;/h2&gt;
  &lt;p&gt;DTDC is a reliable option for sending things to the UK due to its extensive global network. They offer economical international courier services for both business and personal use. You can pick between express and economy delivery choices based on your timeframe and budget.&lt;/p&gt;
  &lt;h2&gt;6. Aramex&lt;/h2&gt;
  &lt;p&gt;Aramex is known for providing low-cost cross-border logistics, making it a good choice for e-commerce merchants and small businesses. Their international courier services provide cheap rates for shipments from Aurangabad to the UK, so if you're searching for a low-cost option, Aramex is worth considering.&lt;/p&gt;
  &lt;h2&gt;7. XpressBees&lt;/h2&gt;
  &lt;p&gt;XpressBees, noted for its comprehensive B2C logistics solutions, is a growing participant in India's logistics industry. Their international courier services are available to both corporations and individuals, providing quick and secure shipments to the UK. They also offer same-day and next-day delivery services, multi-package shipments (MPS), multimodal shipping, BFSI deliveries, and many other options.&lt;/p&gt;
  &lt;p&gt;If you want a new and rapidly growing courier service, XpressBees is an excellent choice.&lt;/p&gt;
  &lt;h2&gt;8. Gati&lt;/h2&gt;
  &lt;p&gt;Gati is a reputable logistics company that provides affordable international courier services. They specialise on bulk shipments and e-commerce logistics, making them an excellent choice if you run a business that requires regular shipping to the United Kingdom.&lt;/p&gt;
  &lt;h2&gt;Why You Need Reliable Shipping Partner&lt;/h2&gt;
  &lt;p&gt;When it comes to overseas delivery, having a reliable shipping partner might mean the world. Here's why selecting a dependable international courier service is critical:&lt;/p&gt;
  &lt;ul&gt;
    &lt;li&gt;Trusted couriers provide timely delivery of vital documents and important business shipments.&lt;/li&gt;
    &lt;li&gt;Reputable couriers handle packages safely, minimising the risk of damage or loss.&lt;/li&gt;
    &lt;li&gt;Streamlined Customs Clearance: Dealing with international customs can be challenging. A professional courier manages documents and clearance seamlessly.&lt;/li&gt;
    &lt;li&gt;Advanced tracking tools provide real-time updates on shipping status.&lt;/li&gt;
    &lt;li&gt;Improved Customer Experience: Reliable courier services lead to satisfied customers and repeat orders.&lt;/li&gt;
  &lt;/ul&gt;
  &lt;h2&gt;How To Ship From Aurangabad To UK&lt;/h2&gt;
  &lt;p&gt;Shipping from Aurangabad to the UK is rather simple if you follow these steps:&lt;/p&gt;
  &lt;ol&gt;
    &lt;li&gt;Choose a Courier Service: Compare choices such as DHL, FedEx, and India Post based on price, delivery time, and tracking capabilities.&lt;/li&gt;
    &lt;li&gt;Use Proper Packaging: Protect your package. Follow the courier's instructions to avoid problems.&lt;/li&gt;
    &lt;li&gt;Prepare the Paperwork: Understand the export procedures and government requirements. Fill out any required paperwork, such as shipping labels, invoices, and customs forms like the Certificate of Origin.&lt;/li&gt;
    &lt;li&gt;Book Your Shipment: Schedule a pickup or drop-off for your parcel at the courier's service centre.&lt;/li&gt;
    &lt;li&gt;Track Your Package: Most carriers provide tracking numbers to monitor your package in real time.&lt;/li&gt;
    &lt;li&gt;Delivery Confirmation: Upon delivery arrival in the UK, confirm with the receiver that everything is in order.&lt;/li&gt;
  &lt;/ol&gt;
  &lt;h2&gt;Choosing Right International Courier Services&lt;/h2&gt;
  &lt;p&gt;With so many options available, here's what you should consider when choosing an international courier service:&lt;/p&gt;
  &lt;ul&gt;
    &lt;li&gt;Need a speedy delivery? Opt for express choices.&lt;/li&gt;
    &lt;li&gt;If cost is a factor, India Post and ShipGlobal.in provide reasonable options.&lt;/li&gt;
    &lt;li&gt;Look for services that offer real-time tracking and excellent customer assistance.&lt;/li&gt;
    &lt;li&gt;Check logistics service provider for easy customs clearance. You can also read client reviews to better grasp their handling procedures and make an informed conclusion.&lt;/li&gt;
  &lt;/ul&gt;
  &lt;h2&gt;Conclusion&lt;/h2&gt;
  &lt;p&gt;Shipping from Aurangabad to UK does not need to be stressful. With so many international courier services to select from, you may discover a shipping partner who meets your budget, timetable, and delivery requirements.&lt;/p&gt;
  &lt;p&gt;Whether you require quick shipping with DHL, low-cost options like India Post, or a well-balanced service like ShipGlobal.in, the ideal option depends on what works best for you. Simply pack neatly, submit all relevant papers, and track your package to ensure a smooth delivery experience.&lt;/p&gt;
  &lt;p&gt;Happy shipping!&lt;/p&gt;</t>
  </si>
  <si>
    <t>&lt;h4&gt;More destinations we serve include&lt;/h4&gt;&lt;ul&gt;&lt;li&gt;&lt;a href="https://shipglobal.in/service/chennai-to-us"&gt;Best International Courier Service from Chennai to US&lt;/a&gt;&lt;/li&gt;&lt;li&gt;&lt;a href="https://shipglobal.in/service/chennai-to-germany"&gt;Best International Courier Service from Chennai to Germany&lt;/a&gt;&lt;/li&gt;&lt;li&gt;&lt;a href="https://shipglobal.in/service/chennai-to-uk"&gt;Best International Courier Service from Chennai to UK&lt;/a&gt;&lt;/li&gt;&lt;li&gt;&lt;a href="https://shipglobal.in/service/coimbatore-to-us"&gt;Reliable International Courier Service from Coimbatore to US&lt;/a&gt;&lt;/li&gt;&lt;/ul&gt;&lt;h2&gt;FAQs for International Courier Service from Aurangabad to UK&lt;/h2&gt;</t>
  </si>
  <si>
    <t>1. What is the fastest way to send a parcel from Aurangabad to the UK?
Air courier is the fastest way to send a parcel from Aurangabad to the UK, with timelines ranging from 3–7 business days. Delivery timelines depend on the service selected and end destination.
2. Which international courier service offers the best balance of price and reliability for shipping to the UK?
ShipGlobal.in is known for its competitive pricing and offers end-to-end support to exporters. With real-time tracking, doorstep pickup, and affordable rates starting from just 50 grams, it’s a preferred choice for shipping from Aurangabad.
3. Can I send commercial shipments like textiles or jewellery from Aurangabad to the UK?
Yes, you can. With the growing global demand for Indian goods, you can easily ship products like textiles or jewellery to the UK with the right export documents like an invoice, packing list, and KYC proofs.
4. What kind of items can’t be shipped from Aurangabad to the UK?
Items from the restricted category, including batteries, sharp objects, or anything prohibited by the law of the destination country, can’t be shipped. It’s always wise to double-check the item eligibility with your courier before booking.
5. How do I track my courier from Aurangabad to the UK?
Tracking is seamless with modern courier services. Platforms like ShipGlobal.in and FedEx give you a tracking ID right after dispatch, so you can follow the package’s journey in real-time.
6. Can I send a personal gift or small parcel to the UK from Aurangabad?
Absolutely. Whether it’s a Rakhi, clothes, or a surprise gift, international courier services offer economical shipping options for personal use packages under gift categories.</t>
  </si>
  <si>
    <t>&lt;script type="application/ld+json"&gt;
{
  "@context": "https://schema.org/",
  "@type": "Product",
  "name": "Top International Courier Service from Aurangabad to UK",
  "image": "https://shipglobal.in/service/aurangabad-to-uk",
  "aggregateRating": {
    "@type": "AggregateRating",
    "ratingValue": 4.32,
    "bestRating": 5,
    "worstRating": 1,
    "ratingCount": 1175
  }
}
&lt;/script&gt;</t>
  </si>
  <si>
    <t>service/aurangabad-to-uk</t>
  </si>
  <si>
    <t>Discover how Aurangabad is leading India’s export revolution through its world-renowned diamond industry and rapid digital transformation.</t>
  </si>
  <si>
    <t>https://shipglobal.in/service/aurangabad-to-uk</t>
  </si>
  <si>
    <t>International Courier Service from Aurangabad to UK</t>
  </si>
  <si>
    <t>More destinations we serve include</t>
  </si>
  <si>
    <t>&lt;ul&gt;&lt;li&gt;&lt;a href="https://shipglobal.in/service/chennai-to-us"&gt;Best International Courier Service from Chennai to US&lt;/a&gt;&lt;/li&gt;&lt;li&gt;&lt;a href="https://shipglobal.in/service/chennai-to-germany"&gt;Best International Courier Service from Chennai to Germany&lt;/a&gt;&lt;/li&gt;&lt;li&gt;&lt;a href="https://shipglobal.in/service/chennai-to-uk"&gt;Best International Courier Service from Chennai to UK&lt;/a&gt;&lt;/li&gt;&lt;li&gt;&lt;a href="https://shipglobal.in/service/coimbatore-to-us"&gt;Reliable International Courier Service from Coimbatore to US&lt;/a&gt;&lt;/li&gt;&lt;/ul&gt;</t>
  </si>
  <si>
    <t>Tamil Nadu</t>
  </si>
  <si>
    <t>Chennai</t>
  </si>
  <si>
    <t>Chennai to US</t>
  </si>
  <si>
    <t>Best International Courier Service from Chennai to US</t>
  </si>
  <si>
    <t>Chennai’s global stride bridges culture and commerce, where coastal legacy meets cutting-edge trade to drive India’s export momentum.</t>
  </si>
  <si>
    <t>&lt;p&gt;Chennai, a fast-growing commercial hub, has seen an increasing demand for reliable international courier services. Whether you’re a business looking to ship products overseas or an individual sending a parcel to family or friends in the USA, choosing the right courier services is essential for a smooth and stress-free experience.&lt;/p&gt;
  &lt;p&gt;Several reputed international courier providers operate in Chennai, offering safe, timely, and cost-effective shipping solutions. These services cater to a variety of needs, from express document deliveries to large cargo shipments.&lt;/p&gt;
  &lt;h2&gt;Why Choosing Right Courier Service Matters&lt;/h2&gt;
  &lt;p&gt;Efficient shipping from Chennai to USA is not just about moving a package from one place to another; it involves handling customs clearance, ensuring proper packaging, and providing tracking updates. The right courier service ensures your parcel delivery to USA reaches its destination securely and on time, without hidden charges or unexpected delays.&lt;/p&gt;
  &lt;h2&gt;Top International Courier Services In Chennai&lt;/h2&gt;
  &lt;h3&gt;ShipGlobal&lt;/h3&gt;
  &lt;p&gt;ShipGlobal is known for its cost-effective freight forwarding services from Chennai to USA, catering to eCommerce businesses and individuals alike. They provide flexible international shipping, ensuring affordability without compromising on service quality.&lt;/p&gt;
  &lt;h3&gt;DHL Express&lt;/h3&gt;
  &lt;p&gt;DHL Express is one of the most well-known international courier services, offering fast and reliable shipping from Chennai to USA. Their extensive logistics network ensures efficient freight forwarding and real-time tracking with robust customer support.&lt;/p&gt;
  &lt;h3&gt;NimbusPost International&lt;/h3&gt;
  &lt;p&gt;NimbusPost International is a trusted name in global logistics, offering affordable international courier solutions for individuals and businesses. With advanced tracking systems and seamless customs clearance support, NimbusPost ensures your package reaches USA safely and promptly.&lt;/p&gt;
  &lt;h3&gt;Garudavega&lt;/h3&gt;
  &lt;p&gt;Garudavega specializes in parcel delivery to USA, handling shipments of all sizes, including food items, medicines, and important documents. Their commitment to secure and timely deliveries has made them a popular choice for international courier services from Chennai.&lt;/p&gt;
  &lt;h3&gt;The Professional Couriers&lt;/h3&gt;
  &lt;p&gt;This well-established Indian courier service offers shipping to USA with a focus on affordability and efficiency. Real-time tracking and assistance with customs formalities make them a solid choice for international courier needs.&lt;/p&gt;
  &lt;h3&gt;Oscar Express Worldwide&lt;/h3&gt;
  &lt;p&gt;Oscar Express Worldwide has built a reputation for reliable freight forwarding from Chennai to USA. They offer packaging assistance, customs documentation support, and competitive pricing for seamless global deliveries.&lt;/p&gt;
  &lt;h3&gt;Aramex International&lt;/h3&gt;
  &lt;p&gt;Aramex offers flexible shipping solutions from Chennai to USA, with both express and standard delivery options. Especially strong in eCommerce logistics, Aramex is also recognized for eco-friendly packaging and adaptable pricing models.&lt;/p&gt;
  &lt;h3&gt;TNT Express&lt;/h3&gt;
  &lt;p&gt;TNT Express, now part of FedEx, offers reliable parcel delivery to USA with express and economy shipping services. Known for their robust transatlantic and European logistics network, TNT is ideal for businesses seeking consistent delivery timelines.&lt;/p&gt;
  &lt;h3&gt;UPS International&lt;/h3&gt;
  &lt;p&gt;UPS provides extensive freight forwarding from Chennai to USA, offering services such as international air freight, express parcel delivery, and customs brokerage. Their global presence ensures smooth cross-border logistics and supply chain efficiency.&lt;/p&gt;
  &lt;h3&gt;Delhivery International&lt;/h3&gt;
  &lt;p&gt;Delhivery has entered the international shipping arena with cost-effective services for eCommerce sellers shipping from Chennai to USA. Their reliable logistics model includes tracking, customs assistance, and competitive pricing for small and medium businesses.&lt;/p&gt;
  &lt;h2&gt;How To Choose Right Courier Service&lt;/h2&gt;
  &lt;p&gt;Before selecting an international courier for your Chennai to USA shipments, consider the following:&lt;/p&gt;
  &lt;ul&gt;
    &lt;li&gt;&lt;strong&gt;Delivery Time:&lt;/strong&gt; If your shipment is time-sensitive, opt for express delivery via services like DHL, FedEx, or UPS.&lt;/li&gt;
    &lt;li&gt;&lt;strong&gt;Cost:&lt;/strong&gt; Compare pricing across providers for parcel delivery to USA to find the best deal without compromising reliability.&lt;/li&gt;
    &lt;li&gt;&lt;strong&gt;Tracking Features:&lt;/strong&gt; Choose a courier offering real-time tracking updates for better transparency.&lt;/li&gt;
    &lt;li&gt;&lt;strong&gt;Customs Assistance:&lt;/strong&gt; Couriers that offer comprehensive customs support help ensure smooth clearance at USA ports.&lt;/li&gt;
    &lt;li&gt;&lt;strong&gt;Insurance Options:&lt;/strong&gt; Especially for high-value items, check if freight insurance is available to protect your shipment.&lt;/li&gt;
  &lt;/ul&gt;
  &lt;h2&gt;Final Thoughts&lt;/h2&gt;
  &lt;p&gt;Selecting the right international courier service from Chennai to USA depends on your urgency, shipping volume, and budget. Providers like DHL, UPS, NimbusPost, FedEx, ShipGlobal, and Aramex offer a variety of options, from express deliveries to full-service freight forwarding.&lt;/p&gt;
  &lt;p&gt;With trusted partners and the right planning, shipping from Chennai to USA can be seamless, timely, and cost-effective—whether you’re sending essential documents, gifts, or large cargo. Choose your courier wisely, and experience hassle-free international deliveries.&lt;/p&gt;</t>
  </si>
  <si>
    <t>&lt;h4&gt;Explore more delivery options from your city&lt;/h4&gt;&lt;ul&gt;&lt;li&gt;&lt;a href="https://shipglobal.in/service/chennai-to-germany"&gt;Best International Courier Service from Chennai to Germany&lt;/a&gt;&lt;/li&gt;&lt;li&gt;&lt;a href="https://shipglobal.in/service/chennai-to-uk"&gt;Best International Courier Service from Chennai to UK&lt;/a&gt;&lt;/li&gt;&lt;li&gt;&lt;a href="https://shipglobal.in/service/coimbatore-to-us"&gt;Reliable International Courier Service from Coimbatore to US&lt;/a&gt;&lt;/li&gt;&lt;li&gt;&lt;a href="https://shipglobal.in/service/coimbatore-to-europe"&gt;Reliable International Courier Service from Coimbatore to Europe&lt;/a&gt;&lt;/li&gt;&lt;/ul&gt;&lt;h2&gt;FAQs for International Courier Service from Chennai to US&lt;/h2&gt;</t>
  </si>
  <si>
    <t xml:space="preserve">1. How long does it take to ship a package from Chennai to the USA?
Delivery times depend on the service. Express shipping usually takes 2–5 business days, while economy services may take 7–15 days.
2. What documents are required for international shipping from Chennai to USA?
You will typically need an invoice, shipping label, customs declaration, and any licenses for restricted items.
3. Can I track my international shipment from Chennai to USA?
Yes, most courier services provide real-time tracking via mobile apps or their websites.
4. Are there any prohibited items for shipping to the USA?
Yes. Commonly restricted items include perishables, flammable goods, counterfeit products, and certain electronics. Always check with your courier for specifics.
5. How much does it cost to send a parcel from Chennai to the USA?
Costs vary based on weight, dimensions, delivery speed, and courier service. Express options are generally more expensive than standard ones.
6. Will customs duties apply to my shipment to USA?
Yes, the recipient may need to pay customs duties depending on the package's declared value and content category.
7. What is the best courier service for urgent shipping from Chennai to USA?
DHL, FedEx, and UPS are top choices for urgent international deliveries.
8. Can I send food or medicine from Chennai to the USA?
Yes, but with restrictions. Some couriers specialize in food and pharmaceutical shipments. Check regulations before dispatching.
</t>
  </si>
  <si>
    <t>service/chennai-to-usa</t>
  </si>
  <si>
    <t>Discover how Chennai is fueling India’s export growth with its thriving automotive sector, tech-driven logistics, and rich maritime heritage.</t>
  </si>
  <si>
    <t>https://shipglobal.in/service/chennai-to-usa</t>
  </si>
  <si>
    <t>International Courier Service from Chennai to US</t>
  </si>
  <si>
    <t>Explore more delivery options from your city</t>
  </si>
  <si>
    <t>&lt;ul&gt;&lt;li&gt;&lt;a href="https://shipglobal.in/service/chennai-to-germany"&gt;Best International Courier Service from Chennai to Germany&lt;/a&gt;&lt;/li&gt;&lt;li&gt;&lt;a href="https://shipglobal.in/service/chennai-to-uk"&gt;Best International Courier Service from Chennai to UK&lt;/a&gt;&lt;/li&gt;&lt;li&gt;&lt;a href="https://shipglobal.in/service/coimbatore-to-us"&gt;Reliable International Courier Service from Coimbatore to US&lt;/a&gt;&lt;/li&gt;&lt;li&gt;&lt;a href="https://shipglobal.in/service/coimbatore-to-europe"&gt;Reliable International Courier Service from Coimbatore to Europe&lt;/a&gt;&lt;/li&gt;&lt;/ul&gt;</t>
  </si>
  <si>
    <t>Chennai to Germany</t>
  </si>
  <si>
    <t>Best International Courier Service from Chennai to Germany</t>
  </si>
  <si>
    <t>Chennai’s innovators and exporters are redefining tradition for a global stage, with rising shipments and deepening trade ties linking the city directly to Germany. From automotive components to textiles and tech, Chennai is steadily expanding its footprint in the German market, blending heritage craftsmanship with modern logistics.</t>
  </si>
  <si>
    <t xml:space="preserve">&lt;p&gt;Chennai, a major commercial and logistics hub in South India, has seen a growing demand for reliable international courier services. Whether you&amp;rsquo;re a business shipping products to Germany or an individual sending a parcel to friends or family, choosing the right courier service is key to ensuring a smooth delivery experience.&lt;/p&gt;
&lt;p&gt;Several trusted international courier companies operate in Chennai, offering secure, timely, and cost-effective shipping options. These services cater to a wide range of needs, from urgent document delivery to bulk freight forwarding from Chennai to Germany.&lt;/p&gt;
&lt;h2&gt;Why is Selecting the Right Courier Service Essential?&lt;/h2&gt;
&lt;p&gt;Shipping to Germany involves more than just moving a parcel &amp;mdash; it includes navigating customs procedures, ensuring proper packaging, and enabling real-time tracking. The right courier service ensures your shipment from Chennai to Germany is hassle-free, with no hidden fees or unexpected delays.&lt;/p&gt;
&lt;h2&gt;Top International Courier Services in Chennai&lt;/h2&gt;
&lt;ul&gt;
&lt;li&gt;&lt;strong&gt;ShipGlobal&lt;/strong&gt;: Specializes in affordable freight forwarding from Chennai to Germany with flexible options for individuals and businesses.&lt;/li&gt;
&lt;li&gt;&lt;strong&gt;The Professional Couriers&lt;/strong&gt;: Offers efficient, affordable shipping with real-time tracking and customs support.&lt;/li&gt;
&lt;li&gt;&lt;strong&gt;NimbusPost International&lt;/strong&gt;: Budget-friendly courier service with advanced tracking and customs clearance assistance.&lt;/li&gt;
&lt;li&gt;&lt;strong&gt;Aramex International&lt;/strong&gt;: Known for eco-friendly packaging, flexible pricing, and excellent eCommerce logistics solutions.&lt;/li&gt;
&lt;li&gt;&lt;strong&gt;Garudavega&lt;/strong&gt;: Handles items like documents, medicines, and packaged food with secure and timely delivery.&lt;/li&gt;
&lt;li&gt;&lt;strong&gt;Oscar Express Worldwide&lt;/strong&gt;: Provides full logistics support, including packaging and customs handling at competitive prices.&lt;/li&gt;
&lt;li&gt;&lt;strong&gt;DHL Express&lt;/strong&gt;: Globally trusted for fast and efficient shipping, backed by a vast logistics network and strong customer service.&lt;/li&gt;
&lt;li&gt;&lt;strong&gt;Delhivery International&lt;/strong&gt;: Offers affordable international solutions, ideal for eCommerce businesses.&lt;/li&gt;
&lt;li&gt;&lt;strong&gt;UPS International&lt;/strong&gt;: Provides international express shipping, freight forwarding, and customs brokerage services.&lt;/li&gt;
&lt;/ul&gt;
&lt;h2&gt;How to Choose the Best Courier Service?&lt;/h2&gt;
&lt;p&gt;Before choosing a courier to Germany, consider the following:&lt;/p&gt;
&lt;ul&gt;
&lt;li&gt;&lt;strong&gt;Delivery Speed&lt;/strong&gt;: For urgent shipments, choose express services from providers like DHL or FedEx.&lt;/li&gt;
&lt;li&gt;&lt;strong&gt;Cost&lt;/strong&gt;: Compare quotes across different courier services to find a balance between affordability and reliability.&lt;/li&gt;
&lt;li&gt;&lt;strong&gt;Tracking Features&lt;/strong&gt;: Choose couriers that offer detailed, real-time tracking options.&lt;/li&gt;
&lt;li&gt;&lt;strong&gt;Customs Support&lt;/strong&gt;: Look for couriers with expertise in customs clearance to avoid delays.&lt;/li&gt;
&lt;li&gt;&lt;strong&gt;Insurance Options&lt;/strong&gt;: For valuable items, ensure the courier provides insurance coverage.&lt;/li&gt;
&lt;/ul&gt;
&lt;h2&gt;Final Thoughts&lt;/h2&gt;
&lt;p&gt;Choosing the right international courier service from Chennai to Germany depends on your shipment&amp;rsquo;s urgency, value, and type. Leading providers such as NimbusPost, DHL, FedEx, Blue Dart, ShipGlobal, Aramex, and UPS offer a wide range of international shipping solutions.&lt;/p&gt;
&lt;p&gt;By selecting a trusted courier, you can ensure your parcel delivery to Germany is smooth, on time, and free from unnecessary complications. Whether you're sending documents, gifts, or business consignments, these courier companies make international shipping from Chennai efficient and worry-free.&lt;/p&gt;
</t>
  </si>
  <si>
    <t>&lt;h4&gt;Global courier services just opened for&lt;/h4&gt;&lt;ul&gt;&lt;li&gt;&lt;a href="https://shipglobal.in/service/chennai-to-uk"&gt;Best International Courier Service from Chennai to UK&lt;/a&gt;&lt;/li&gt;&lt;li&gt;&lt;a href="https://shipglobal.in/service/coimbatore-to-us"&gt;Reliable International Courier Service from Coimbatore to US&lt;/a&gt;&lt;/li&gt;&lt;li&gt;&lt;a href="https://shipglobal.in/service/coimbatore-to-europe"&gt;Reliable International Courier Service from Coimbatore to Europe&lt;/a&gt;&lt;/li&gt;&lt;li&gt;&lt;a href="https://shipglobal.in/service/coimbatore-to-middle-east"&gt;International Courier Service from Coimbatore to UAE&lt;/a&gt;&lt;/li&gt;&lt;/ul&gt;&lt;h2&gt;FAQs for International Courier Service from Chennai to Germany&lt;/h2&gt;</t>
  </si>
  <si>
    <t>1. How long does it take to ship a parcel from Chennai to Germany?
Delivery time varies by courier and service type. Express services take 2–5 days, while standard options may take 5–10 days.
2. What are the charges for international shipping from Chennai to Germany?
Charges depend on the parcel’s weight, size, service level, and the courier you choose. It’s recommended to compare quotes.
3. Can I track my parcel after shipping?
Yes, most international couriers offer real-time tracking to help you monitor your shipment’s progress.
4. Are there any restricted items I cannot send to Germany?
Yes, items like explosives, perishable foods, hazardous substances, and some medications may be restricted. Confirm with your courier.
5. Do courier services provide packaging assistance?
Many courier companies offer packaging help to ensure your parcel is securely packed for international transit.
6. What happens if my parcel is delayed in customs?
Delays can occur due to missing paperwork or restricted items. A courier with customs clearance support can help resolve issues quickly.
7. Is insurance available for international shipping?
Yes, most couriers offer optional insurance to protect your shipment against loss or damage.
8. Can I send food items from Chennai to Germany?
Some couriers allow food shipments with restrictions. Always verify with the courier and ensure compliance with German import regulations.</t>
  </si>
  <si>
    <t>&lt;script type="application/ld+json"&gt;
{
  "@context": "https://schema.org/",
  "@type": "Product",
  "name": "Best International Courier Service from Chennai to Germany",
  "image": "https://shipglobal.in/service/chennai-to-germany",
  "aggregateRating": {
    "@type": "AggregateRating",
    "ratingValue": 4.99,
    "bestRating": 5,
    "worstRating": 1,
    "ratingCount": 941
  }
}
&lt;/script&gt;</t>
  </si>
  <si>
    <t>service/chennai-to-germany</t>
  </si>
  <si>
    <t>Courier from Chennai to Germany | Save 68% on Rates</t>
  </si>
  <si>
    <t>Chennai’s global ascent merges industrial strength and innovation, powering India’s exports to Germany with precision, tradition, and technology.</t>
  </si>
  <si>
    <t>https://shipglobal.in/service/chennai-to-germany</t>
  </si>
  <si>
    <t>International Courier Service from Chennai to Germany</t>
  </si>
  <si>
    <t>&lt;ul&gt;&lt;li&gt;&lt;a href="https://shipglobal.in/service/chennai-to-uk"&gt;Best International Courier Service from Chennai to UK&lt;/a&gt;&lt;/li&gt;&lt;li&gt;&lt;a href="https://shipglobal.in/service/coimbatore-to-us"&gt;Reliable International Courier Service from Coimbatore to US&lt;/a&gt;&lt;/li&gt;&lt;li&gt;&lt;a href="https://shipglobal.in/service/coimbatore-to-europe"&gt;Reliable International Courier Service from Coimbatore to Europe&lt;/a&gt;&lt;/li&gt;&lt;li&gt;&lt;a href="https://shipglobal.in/service/coimbatore-to-middle-east"&gt;International Courier Service from Coimbatore to UAE&lt;/a&gt;&lt;/li&gt;&lt;/ul&gt;</t>
  </si>
  <si>
    <t>Chennai to UK</t>
  </si>
  <si>
    <t>Best International Courier Service from Chennai to UK</t>
  </si>
  <si>
    <t>Chennai’s exporters and entrepreneurs are bridging tradition with innovation, as rising shipments and growing trade ties connect the city directly to the UK. From textiles and leather goods to cutting-edge tech, Chennai is shaping its global footprint with precision and purpose.</t>
  </si>
  <si>
    <t>&lt;p&gt;Planning to send a parcel from Chennai to the UK but unsure which courier service to trust? With so many options on the market, selecting the right international courier can feel like a challenge. Whether you&amp;rsquo;re shipping personal items, business packages, or fulfilling e-commerce orders, reliability, speed, and cost are key.&lt;/p&gt;
&lt;p&gt;Let&amp;rsquo;s take a look at some of the top international courier services operating in Chennai and what makes them stand out.&lt;/p&gt;
&lt;h2&gt;ShipGlobal.in &amp;ndash; Reliable &amp;amp; Cost-Effective Shipping Made Easy&lt;/h2&gt;
&lt;p&gt;Looking for a courier that makes international shipping feel as easy as local delivery? ShipGlobal.in does just that. With coverage across 220+ countries, they offer competitive pricing, full tracking capabilities, and smooth customs handling. Their intuitive dashboard allows you to book shipments quickly and manage deliveries effortlessly.&lt;/p&gt;
&lt;p&gt;ShipGlobal.in is a great choice for Chennai-based online sellers and small businesses looking for an efficient, budget-conscious courier to the UK.&lt;/p&gt;
&lt;p&gt;&lt;strong&gt;Why Choose ShipGlobal.in?&lt;/strong&gt;&lt;/p&gt;
&lt;ul&gt;
&lt;li&gt;End-to-end shipment tracking&lt;/li&gt;
&lt;li&gt;No minimum shipment requirement&lt;/li&gt;
&lt;li&gt;Affordable pricing with secure handling&lt;/li&gt;
&lt;/ul&gt;
&lt;h2&gt;DHL &amp;ndash; Fast, Reliable, and Global&lt;/h2&gt;
&lt;p&gt;DHL remains one of the most trusted international logistics providers, offering delivery to over 220 countries. From express parcel deliveries to complete logistics solutions, DHL excels in speed and reliability.&lt;/p&gt;
&lt;p&gt;Their Express division is especially suited for urgent international shipments. If you need expert help with documentation, customs, or global supply chain logistics, DHL has the infrastructure and expertise to deliver.&lt;/p&gt;
&lt;p&gt;&lt;strong&gt;Highlights of DHL:&lt;/strong&gt;&lt;/p&gt;
&lt;ul&gt;
&lt;li&gt;Industry-leading delivery speed&lt;/li&gt;
&lt;li&gt;Trusted global network&lt;/li&gt;
&lt;li&gt;Seamless customs processing&lt;/li&gt;
&lt;li&gt;Excellent customer service&lt;/li&gt;
&lt;/ul&gt;
&lt;h2&gt;DTDC International &amp;ndash; Simple and Affordable Global Shipping&lt;/h2&gt;
&lt;p&gt;DTDC International is known for its wide reach, competitive pricing, and simplified shipping process. With options for both documents and packages, it provides real-time tracking, door-to-door delivery, and reliable customs support.&lt;/p&gt;
&lt;p&gt;&lt;strong&gt;Top Features:&lt;/strong&gt;&lt;/p&gt;
&lt;ul&gt;
&lt;li&gt;Budget-friendly rates&lt;/li&gt;
&lt;li&gt;Real-time tracking&lt;/li&gt;
&lt;li&gt;Smooth and timely delivery&lt;/li&gt;
&lt;/ul&gt;
&lt;h2&gt;Aramex &amp;ndash; Smart Logistics for Global Shipping&lt;/h2&gt;
&lt;p&gt;Aramex is a global logistics provider offering express shipping, freight forwarding, and supply chain services. With a strong footprint in Asia, Aramex is a dependable partner for Chennai-based exporters seeking to ship to the UK.&lt;/p&gt;
&lt;p&gt;&lt;strong&gt;Benefits of Aramex:&lt;/strong&gt;&lt;/p&gt;
&lt;ul&gt;
&lt;li&gt;Door-to-door services&lt;/li&gt;
&lt;li&gt;Dependable freight options&lt;/li&gt;
&lt;li&gt;Advanced shipment tracking&lt;/li&gt;
&lt;/ul&gt;
&lt;h2&gt;USPS &amp;ndash; Affordable Shipping via Postal Networks&lt;/h2&gt;
&lt;p&gt;While USPS is based in the United States, it partners with Indian courier providers for international deliveries, offering a cost-effective option for sending parcels to the UK. It&amp;rsquo;s a good fit for individuals or small businesses who want to save on shipping costs.&lt;/p&gt;
&lt;p&gt;&lt;strong&gt;Why Consider USPS?&lt;/strong&gt;&lt;/p&gt;
&lt;ul&gt;
&lt;li&gt;Competitive international pricing&lt;/li&gt;
&lt;li&gt;Basic tracking and insurance options&lt;/li&gt;
&lt;li&gt;Ideal for personal or lightweight parcels&lt;/li&gt;
&lt;/ul&gt;
&lt;h2&gt;What to Consider When Choosing an International Courier from Chennai to the UK&lt;/h2&gt;
&lt;p&gt;Choosing the right courier service depends on a range of factors, not just brand reputation. Here&amp;rsquo;s what you should consider:&lt;/p&gt;
&lt;ul&gt;
&lt;li&gt;&lt;strong&gt;Delivery Speed:&lt;/strong&gt; Need quick delivery? DHL and FedEx offer some of the fastest express services.&lt;/li&gt;
&lt;li&gt;&lt;strong&gt;Budget:&lt;/strong&gt; Looking to save? Try DTDC, USPS (via partners), or ShipGlobal.in for budget-friendly options.&lt;/li&gt;
&lt;li&gt;&lt;strong&gt;Tracking &amp;amp; Transparency:&lt;/strong&gt; Real-time updates are crucial&amp;mdash;choose providers like DHL, Aramex, or ShipGlobal.in.&lt;/li&gt;
&lt;li&gt;&lt;strong&gt;Customs Assistance:&lt;/strong&gt; Opt for couriers that handle documentation and customs clearance seamlessly.&lt;/li&gt;
&lt;li&gt;&lt;strong&gt;Special Services:&lt;/strong&gt; Whether it&amp;rsquo;s e-commerce integrations, heavy parcel handling, or temperature-sensitive goods, verify the courier&amp;rsquo;s capabilities.&lt;/li&gt;
&lt;li&gt;&lt;strong&gt;Coverage to Remote Areas:&lt;/strong&gt; Make sure your courier can deliver to even lesser-known locations in the UK.&lt;/li&gt;
&lt;/ul&gt;
&lt;h2&gt;Final Thoughts&lt;/h2&gt;
&lt;p&gt;Shipping internationally from Chennai to the UK is no longer a hassle thanks to a wide range of reliable service providers. Whether you value speed, cost-efficiency, or complete visibility of your shipment, there&amp;rsquo;s a courier service tailored to your needs.&lt;/p&gt;
&lt;p&gt;With top-rated services like DHL, Aramex, DTDC, USPS (via partners), and ShipGlobal.in available in Chennai, sending parcels to the UK is easier than ever. Just evaluate your specific needs&amp;mdash;be it cost, delivery speed, or specialized handling&amp;mdash;and choose the provider that best aligns with your requirements.&lt;/p&gt;
&lt;p&gt;So, ready to ship that package to the UK? With the right courier, it&amp;rsquo;s just a click away!&lt;/p&gt;
&lt;h2&gt;&amp;nbsp;&lt;/h2&gt;
&lt;div&gt;&amp;nbsp;&lt;/div&gt;</t>
  </si>
  <si>
    <t>&lt;h4&gt;Best shipping destinations this week:&lt;/h4&gt;&lt;ul&gt;&lt;li&gt;&lt;a href="https://shipglobal.in/service/coimbatore-to-us"&gt;Reliable International Courier Service from Coimbatore to US&lt;/a&gt;&lt;/li&gt;&lt;li&gt;&lt;a href="https://shipglobal.in/service/coimbatore-to-europe"&gt;Reliable International Courier Service from Coimbatore to Europe&lt;/a&gt;&lt;/li&gt;&lt;li&gt;&lt;a href="https://shipglobal.in/service/coimbatore-to-middle-east"&gt;International Courier Service from Coimbatore to UAE&lt;/a&gt;&lt;/li&gt;&lt;li&gt;&lt;a href="https://shipglobal.in/service/tiruppur-to-us"&gt;Best International Courier Service from Tiruppur to US&lt;/a&gt;&lt;/li&gt;&lt;/ul&gt;&lt;h2&gt;FAQs for International Courier Service from Chennai to UK&lt;/h2&gt;</t>
  </si>
  <si>
    <t>1. How do I choose the best international courier in Chennai?
Compare services based on price, delivery speed, tracking, customs support, and destination coverage.
2. Can I book a courier online from Chennai to the UK?
Yes, most couriers including ShipGlobal.in, DHL, and DTDC offer online booking through their websites or apps.
3. Which courier offers real-time tracking?
Providers like ShipGlobal.in, DHL, Aramex, and FedEx offer robust tracking systems for international shipments.
4. What can I ship to the UK?
You can send most items such as documents, electronics, clothing, and business goods. Some items like perishables, hazardous materials, or restricted goods may need approval.
5. Can I send heavy or large items internationally from Chennai?
Yes, services like DHL, Aramex, and DTDC offer freight and heavy parcel shipping with appropriate packaging and handling.</t>
  </si>
  <si>
    <t>&lt;script type="application/ld+json"&gt;
{
  "@context": "https://schema.org/",
  "@type": "Product",
  "name": "Best International Courier Service from Chennai to UK",
  "image": "https://shipglobal.in/service/chennai-to-uk",
  "aggregateRating": {
    "@type": "AggregateRating",
    "ratingValue": 4.78,
    "bestRating": 5,
    "worstRating": 2,
    "ratingCount": 1316
  }
}
&lt;/script&gt;</t>
  </si>
  <si>
    <t>service/chennai-to-uk</t>
  </si>
  <si>
    <t>Courier from Chennai to UK | Save 59% on Rates</t>
  </si>
  <si>
    <t xml:space="preserve">Chennai’s export success blends heritage and innovation, fueling India’s trade with the UK through reliable logistics, skilled craftsmanship, and modern technology.
</t>
  </si>
  <si>
    <t>https://shipglobal.in/service/chennai-to-uk</t>
  </si>
  <si>
    <t>International Courier Service from Chennai to UK</t>
  </si>
  <si>
    <t>&lt;ul&gt;&lt;li&gt;&lt;a href="https://shipglobal.in/service/coimbatore-to-us"&gt;Reliable International Courier Service from Coimbatore to US&lt;/a&gt;&lt;/li&gt;&lt;li&gt;&lt;a href="https://shipglobal.in/service/coimbatore-to-europe"&gt;Reliable International Courier Service from Coimbatore to Europe&lt;/a&gt;&lt;/li&gt;&lt;li&gt;&lt;a href="https://shipglobal.in/service/coimbatore-to-middle-east"&gt;International Courier Service from Coimbatore to UAE&lt;/a&gt;&lt;/li&gt;&lt;li&gt;&lt;a href="https://shipglobal.in/service/tiruppur-to-us"&gt;Best International Courier Service from Tiruppur to US&lt;/a&gt;&lt;/li&gt;&lt;/ul&gt;</t>
  </si>
  <si>
    <t>Coimbatore</t>
  </si>
  <si>
    <t>Coimbatore to US</t>
  </si>
  <si>
    <t>Reliable International Courier Service from Coimbatore to US</t>
  </si>
  <si>
    <t xml:space="preserve">Coimbatore’s dynamic industrial base and export-oriented businesses are strengthening global trade links, with international courier services playing a vital role in connecting the city to the USA. From eCommerce shipments to personal parcels, Coimbatore is fast becoming a key player in overseas logistics.
</t>
  </si>
  <si>
    <t>&lt;p&gt;Coimbatore, known for its industrial prowess and vibrant trade ecosystem, has seen a surge in demand for dependable international courier services. Whether you're sending essential documents, personal packages, commercial consignments, or eCommerce orders, choosing a reliable courier is critical to ensuring safe and timely delivery.&lt;/p&gt;
&lt;h2&gt;ShipGlobal.in &amp;ndash; Simplifying International Shipping from Coimbatore&lt;/h2&gt;
&lt;p&gt;ShipGlobal.in provides an easy and cost-effective solution for global shipping needs from Coimbatore. With a wide-reaching network and modern logistics tools, ShipGlobal handles parcels of all sizes with speed and care.&lt;/p&gt;
&lt;ul&gt;
&lt;li&gt;Express and economy shipping options&lt;/li&gt;
&lt;li&gt;eCommerce fulfillment solutions&lt;/li&gt;
&lt;li&gt;Customs documentation and clearance support&lt;/li&gt;
&lt;li&gt;Real-time parcel tracking&lt;/li&gt;
&lt;/ul&gt;
&lt;h3&gt;Why Choose ShipGlobal?&lt;/h3&gt;
&lt;ul&gt;
&lt;li&gt;Tailored logistics solutions for businesses and individuals&lt;/li&gt;
&lt;li&gt;Competitive rates for shipping to the USA&lt;/li&gt;
&lt;li&gt;End-to-end tracking and support&lt;/li&gt;
&lt;li&gt;Reliable and secure international delivery&lt;/li&gt;
&lt;/ul&gt;
&lt;h2&gt;Dutch International Couriers &amp;ndash; Fast and Flexible Global Shipping&lt;/h2&gt;
&lt;p&gt;Known for efficiency and strong partnerships with DHL, UPS, and FedEx, Dutch International ensures secure delivery from Coimbatore to the USA.&lt;/p&gt;
&lt;ul&gt;
&lt;li&gt;Express and standard shipping&lt;/li&gt;
&lt;li&gt;Customs handling and documentation support&lt;/li&gt;
&lt;li&gt;Doorstep pickup and delivery&lt;/li&gt;
&lt;li&gt;Real-time shipment tracking&lt;/li&gt;
&lt;/ul&gt;
&lt;h3&gt;Why Choose Dutch International?&lt;/h3&gt;
&lt;ul&gt;
&lt;li&gt;Transparent pricing and quick delivery&lt;/li&gt;
&lt;li&gt;24/7 customer assistance&lt;/li&gt;
&lt;li&gt;Strong global logistics network&lt;/li&gt;
&lt;/ul&gt;
&lt;h2&gt;Oscar Express Worldwide &amp;ndash; Smart Shipping to 325+ Destinations&lt;/h2&gt;
&lt;p&gt;Oscar Express offers reliable international courier services to over 325 destinations with competitive pricing from Coimbatore.&lt;/p&gt;
&lt;ul&gt;
&lt;li&gt;Courier service for all package types&lt;/li&gt;
&lt;li&gt;Complimentary pickup and packaging&lt;/li&gt;
&lt;li&gt;eCommerce logistics support&lt;/li&gt;
&lt;li&gt;Customs clearance and compliance&lt;/li&gt;
&lt;/ul&gt;
&lt;h3&gt;Why Choose Oscar Express?&lt;/h3&gt;
&lt;ul&gt;
&lt;li&gt;Expertise in international freight&lt;/li&gt;
&lt;li&gt;Secure handling processes&lt;/li&gt;
&lt;li&gt;Competitive rates and quick service&lt;/li&gt;
&lt;/ul&gt;
&lt;h2&gt;Garudavega International Courier &amp;ndash; Trusted for Specialty Deliveries&lt;/h2&gt;
&lt;p&gt;Known for reliable deliveries, especially of items like food and medicine, Garudavega covers over 230 countries including the USA.&lt;/p&gt;
&lt;ul&gt;
&lt;li&gt;Parcel delivery for documents and packages&lt;/li&gt;
&lt;li&gt;Real-time tracking and doorstep collection&lt;/li&gt;
&lt;li&gt;Special handling for sensitive items&lt;/li&gt;
&lt;li&gt;Transparent pricing&lt;/li&gt;
&lt;/ul&gt;
&lt;h3&gt;Why Choose Garudavega?&lt;/h3&gt;
&lt;ul&gt;
&lt;li&gt;User-friendly mobile app for tracking&lt;/li&gt;
&lt;li&gt;Timely deliveries&lt;/li&gt;
&lt;li&gt;Excellent customer support&lt;/li&gt;
&lt;/ul&gt;
&lt;h2&gt;FedEx International &amp;ndash; Reliable Shipping Backed by Global Reach&lt;/h2&gt;
&lt;ul&gt;
&lt;li&gt;Economy and priority shipping options&lt;/li&gt;
&lt;li&gt;Customs paperwork assistance&lt;/li&gt;
&lt;li&gt;Overnight and two-day deliveries&lt;/li&gt;
&lt;li&gt;Secure packaging&lt;/li&gt;
&lt;/ul&gt;
&lt;h3&gt;Why Choose FedEx?&lt;/h3&gt;
&lt;ul&gt;
&lt;li&gt;Extensive global network&lt;/li&gt;
&lt;li&gt;Responsive tracking and support&lt;/li&gt;
&lt;li&gt;Trusted for high-value items&lt;/li&gt;
&lt;/ul&gt;
&lt;h2&gt;Blue Dart International &amp;ndash; Safe, Swift &amp;amp; Secure Deliveries&lt;/h2&gt;
&lt;ul&gt;
&lt;li&gt;Express delivery to over 220 countries&lt;/li&gt;
&lt;li&gt;Shipment tracking and updates&lt;/li&gt;
&lt;li&gt;Secure packaging and customs clearance&lt;/li&gt;
&lt;/ul&gt;
&lt;h3&gt;Why Choose Blue Dart?&lt;/h3&gt;
&lt;ul&gt;
&lt;li&gt;Extensive service coverage&lt;/li&gt;
&lt;li&gt;Ideal for high-volume shipments&lt;/li&gt;
&lt;li&gt;Strong logistics reputation&lt;/li&gt;
&lt;/ul&gt;
&lt;h2&gt;Professional Couriers &amp;ndash; Reliable Courier Solutions for Global Needs&lt;/h2&gt;
&lt;ul&gt;
&lt;li&gt;Shipping for parcels and documents&lt;/li&gt;
&lt;li&gt;Customs support and paperwork&lt;/li&gt;
&lt;li&gt;Express and standard options&lt;/li&gt;
&lt;li&gt;Real-time parcel tracking&lt;/li&gt;
&lt;/ul&gt;
&lt;h3&gt;Why Choose Professional Couriers?&lt;/h3&gt;
&lt;ul&gt;
&lt;li&gt;Cost-effective international shipping&lt;/li&gt;
&lt;li&gt;Established courier network&lt;/li&gt;
&lt;li&gt;Secure handling and delivery&lt;/li&gt;
&lt;/ul&gt;
&lt;h2&gt;Conclusion&lt;/h2&gt;
&lt;p&gt;Choosing the right international courier from Coimbatore depends on your budget, delivery speed, and shipment type. Trusted names like ShipGlobal, Garudavega, FedEx, Blue Dart, and Dutch International offer reliable shipping solutions to the USA for personal and business needs alike.&lt;/p&gt;</t>
  </si>
  <si>
    <t>&lt;h4&gt;Best shipping destinations this week:&lt;/h4&gt;&lt;ul&gt;&lt;li&gt;&lt;a href="https://shipglobal.in/service/coimbatore-to-europe"&gt;Reliable International Courier Service from Coimbatore to Europe&lt;/a&gt;&lt;/li&gt;&lt;li&gt;&lt;a href="https://shipglobal.in/service/coimbatore-to-middle-east"&gt;International Courier Service from Coimbatore to UAE&lt;/a&gt;&lt;/li&gt;&lt;li&gt;&lt;a href="https://shipglobal.in/service/tiruppur-to-us"&gt;Best International Courier Service from Tiruppur to US&lt;/a&gt;&lt;/li&gt;&lt;li&gt;&lt;a href="https://shipglobal.in/service/tiruppur-to-europe"&gt;Reliable International Courier Service from Tiruppur to Europe&lt;/a&gt;&lt;/li&gt;&lt;/ul&gt;&lt;h2&gt;FAQs for International Courier Service from Coimbatore to US&lt;/h2&gt;</t>
  </si>
  <si>
    <t>1. How much does it cost to ship from Coimbatore to the USA?
Shipping costs vary based on weight, delivery speed, destination, and value-added services. Most couriers provide online calculators for estimates.
2. Which courier offers the fastest delivery from Coimbatore to the US?
FedEx, DHL, and ShipGlobal offer express options that can deliver within 2–5 business days, depending on the location.
3. Can I track my shipment in real time?
Yes, all major couriers such as Garudavega, ShipGlobal, and FedEx offer real-time tracking through their websites or mobile apps.
4. Are there affordable courier options for sending to the USA?
Yes, services like ShipGlobal and Professional Couriers offer competitive pricing for individuals and businesses with budget-friendly rates.
5. Do these couriers help with customs clearance?
Absolutely. Most international courier companies provide end-to-end customs documentation and support to ensure timely delivery.
6. Are there restrictions on what I can ship internationally?
Yes. Items like perishables, hazardous materials, flammable substances, and certain electronics may be restricted. Check with your courier before shipping.
7. What’s the best international courier from Coimbatore to the US?
There are several dependable providers, including ShipGlobal, Garudavega, Oscar Express, DHL, FedEx, and Blue Dart. The best service depends on your delivery urgency, budget, and shipment type.</t>
  </si>
  <si>
    <t>&lt;script type="application/ld+json"&gt;
{
  "@context": "https://schema.org/",
  "@type": "Product",
  "name": "Reliable International Courier Service from Coimbatore to US",
  "image": "https://shipglobal.in/service/coimbatore-to-us",
  "aggregateRating": {
    "@type": "AggregateRating",
    "ratingValue": 4.45,
    "bestRating": 5,
    "worstRating": 1,
    "ratingCount": 1482
  }
}
&lt;/script&gt;</t>
  </si>
  <si>
    <t>service/coimbatore-to-us</t>
  </si>
  <si>
    <t>Courier from Coimbatore to USA | Save 59%</t>
  </si>
  <si>
    <t>Coimbatore’s rise as a global logistics hub is powered by its strong industrial ecosystem and efficient courier services, enabling fast, secure, and affordable shipping from India to the USA.</t>
  </si>
  <si>
    <t>https://shipglobal.in/service/coimbatore-to-us</t>
  </si>
  <si>
    <t>International Courier Service from Coimbatore to US</t>
  </si>
  <si>
    <t>&lt;ul&gt;&lt;li&gt;&lt;a href="https://shipglobal.in/service/coimbatore-to-europe"&gt;Reliable International Courier Service from Coimbatore to Europe&lt;/a&gt;&lt;/li&gt;&lt;li&gt;&lt;a href="https://shipglobal.in/service/coimbatore-to-middle-east"&gt;International Courier Service from Coimbatore to UAE&lt;/a&gt;&lt;/li&gt;&lt;li&gt;&lt;a href="https://shipglobal.in/service/tiruppur-to-us"&gt;Best International Courier Service from Tiruppur to US&lt;/a&gt;&lt;/li&gt;&lt;li&gt;&lt;a href="https://shipglobal.in/service/tiruppur-to-europe"&gt;Reliable International Courier Service from Tiruppur to Europe&lt;/a&gt;&lt;/li&gt;&lt;/ul&gt;</t>
  </si>
  <si>
    <t>Coimbatore to Europe</t>
  </si>
  <si>
    <t>Reliable International Courier Service from Coimbatore to Europe</t>
  </si>
  <si>
    <t>Coimbatore’s exporters and logistics providers are connecting tradition with efficiency, as increasing shipments and expanding trade ties link the city directly to Europe. From textile exports to personal parcels, Coimbatore is fast becoming a reliable hub for seamless international courier services.</t>
  </si>
  <si>
    <t>&lt;p&gt;Ever found yourself wondering which courier service is the best for sending packages from Coimbatore to Europe? Whether it&amp;rsquo;s a gift for family overseas or an order from your online store, choosing the right courier service can make a huge difference. With growing international demand and Coimbatore&amp;rsquo;s strong industrial base, finding a reliable international courier is easier than ever. Let&amp;rsquo;s explore the top courier services available in Coimbatore and help you pick the right one for your needs.&lt;/p&gt;
&lt;h2&gt;1. DHL&lt;/h2&gt;
&lt;p&gt;DHL is a global leader in logistics, known for its speed and reach. Operating in over 220 countries, DHL offers express shipping from Coimbatore to Europe with fast delivery times, real-time tracking, and smooth customs clearance. It&amp;rsquo;s a top choice for businesses and individuals looking for reliability.&lt;/p&gt;
&lt;h2&gt;2. ShipGlobal.in&lt;/h2&gt;
&lt;p&gt;If you're looking for a cost-effective courier solution, ShipGlobal.in is a favorite among small businesses and individuals in Coimbatore. With affordable pricing and strong delivery networks, they ensure your packages reach Europe on time. Real-time tracking and customer support make them a solid contender for your shipping needs.&lt;/p&gt;
&lt;h2&gt;3. India Post&lt;/h2&gt;
&lt;p&gt;For those who prefer budget-friendly and traditional services, India Post&amp;rsquo;s EMS Speed Post is a great option. Though it may take slightly longer than private couriers, it offers a dependable and economical way to ship from Coimbatore to Europe.&lt;/p&gt;
&lt;h2&gt;4. FedEx International&lt;/h2&gt;
&lt;p&gt;FedEx offers both express and economy shipping services from Coimbatore to Europe. Their efficient logistics, secure handling, and quick delivery make them ideal for time-sensitive shipments. Plus, their customs support ensures a hassle-free shipping experience.&lt;/p&gt;
&lt;h2&gt;5. DTDC&lt;/h2&gt;
&lt;p&gt;DTDC has a widespread international network and offers multiple shipping options from Coimbatore to Europe. With both express and economy services available, DTDC is a go-to for many commercial and personal shipping needs.&lt;/p&gt;
&lt;h2&gt;6. Aramex&lt;/h2&gt;
&lt;p&gt;Aramex is a strong player in cross-border logistics, especially for e-commerce sellers and small businesses. Their competitive rates and extensive coverage make them a valuable courier partner for shipping from Coimbatore to Europe.&lt;/p&gt;
&lt;h2&gt;7. XpressBees&lt;/h2&gt;
&lt;p&gt;XpressBees is gaining recognition for its business-to-consumer logistics services in India. Their international courier offerings from Coimbatore include secure and timely shipments to Europe. They also provide value-added logistics options such as same-day or next-day delivery, bulk shipments, and multimodal solutions.&lt;/p&gt;
&lt;h2&gt;8. Gati&lt;/h2&gt;
&lt;p&gt;Gati has years of experience in handling both domestic and international shipments. Known for handling bulk commercial shipments, Gati provides competitive international courier services from Coimbatore to Europe&amp;mdash;especially useful for exporters and frequent shippers.&lt;/p&gt;
&lt;h2&gt;Why You Need a Reliable Shipping Partner&lt;/h2&gt;
&lt;p&gt;A trusted courier service plays a vital role in ensuring smooth international deliveries. Here's why choosing the right partner matters:&lt;/p&gt;
&lt;ul&gt;
&lt;li&gt;&lt;strong&gt;Timely Deliveries:&lt;/strong&gt; Ensure important parcels and documents arrive on time.&lt;/li&gt;
&lt;li&gt;&lt;strong&gt;Safe Handling:&lt;/strong&gt; Minimize damage or loss with secure packaging and handling.&lt;/li&gt;
&lt;li&gt;&lt;strong&gt;Hassle-Free Customs Clearance:&lt;/strong&gt; Let the experts handle the paperwork and compliance.&lt;/li&gt;
&lt;li&gt;&lt;strong&gt;Real-Time Tracking:&lt;/strong&gt; Stay informed about your shipment at every step.&lt;/li&gt;
&lt;li&gt;&lt;strong&gt;Improved Customer Experience:&lt;/strong&gt; Essential for business reputation and repeat customers.&lt;/li&gt;
&lt;/ul&gt;
&lt;h2&gt;How to Ship from Coimbatore to Europe&lt;/h2&gt;
&lt;p&gt;Here&amp;rsquo;s a simple guide to make your international shipping experience stress-free:&lt;/p&gt;
&lt;ol&gt;
&lt;li&gt;&lt;strong&gt;Select a Courier:&lt;/strong&gt; Evaluate DHL, FedEx, ShipGlobal, or others based on cost and delivery speed.&lt;/li&gt;
&lt;li&gt;&lt;strong&gt;Package Carefully:&lt;/strong&gt; Use sturdy, approved materials and follow shipping guidelines.&lt;/li&gt;
&lt;li&gt;&lt;strong&gt;Prepare Documentation:&lt;/strong&gt; Fill in invoices, KYC forms, customs paperwork, and shipping labels.&lt;/li&gt;
&lt;li&gt;&lt;strong&gt;Book Pickup:&lt;/strong&gt; Schedule a pickup or visit the courier drop-off point.&lt;/li&gt;
&lt;li&gt;&lt;strong&gt;Track Progress:&lt;/strong&gt; Monitor your parcel using the tracking ID provided.&lt;/li&gt;
&lt;li&gt;&lt;strong&gt;Confirm Delivery:&lt;/strong&gt; Check with the recipient upon successful delivery.&lt;/li&gt;
&lt;/ol&gt;
&lt;h2&gt;How to Choose the Right Courier Service&lt;/h2&gt;
&lt;ul&gt;
&lt;li&gt;&lt;strong&gt;Delivery Speed:&lt;/strong&gt; Choose express for urgent deliveries.&lt;/li&gt;
&lt;li&gt;&lt;strong&gt;Budget:&lt;/strong&gt; Compare economy services for affordable rates.&lt;/li&gt;
&lt;li&gt;&lt;strong&gt;Customer Support &amp;amp; Tracking:&lt;/strong&gt; Ensure the provider offers timely updates and support.&lt;/li&gt;
&lt;li&gt;&lt;strong&gt;Customs Handling:&lt;/strong&gt; Look for couriers that simplify customs clearance.&lt;/li&gt;
&lt;/ul&gt;
&lt;h2&gt;Conclusion&lt;/h2&gt;
&lt;p&gt;Shipping from Coimbatore to Europe is easier than ever with a wide range of courier services available. Whether you're prioritizing speed, affordability, or customer support, options like DHL, FedEx, ShipGlobal.in, and India Post have something to offer. Choose wisely based on your shipment type and requirements, and enjoy smooth, reliable international delivery.&lt;/p&gt;</t>
  </si>
  <si>
    <t>&lt;h4&gt;Top-rated international delivery services from your region:&lt;/h4&gt;&lt;ul&gt;&lt;li&gt;&lt;a href="https://shipglobal.in/service/coimbatore-to-middle-east"&gt;International Courier Service from Coimbatore to UAE&lt;/a&gt;&lt;/li&gt;&lt;li&gt;&lt;a href="https://shipglobal.in/service/tiruppur-to-us"&gt;Best International Courier Service from Tiruppur to US&lt;/a&gt;&lt;/li&gt;&lt;li&gt;&lt;a href="https://shipglobal.in/service/tiruppur-to-europe"&gt;Reliable International Courier Service from Tiruppur to Europe&lt;/a&gt;&lt;/li&gt;&lt;li&gt;&lt;a href="https://shipglobal.in/service/tiruppur-to-canada"&gt;Reliable International Courier Service from Tiruppur to Canada&lt;/a&gt;&lt;/li&gt;&lt;/ul&gt;&lt;h2&gt;FAQs for International Courier Service from Coimbatore to Europe&lt;/h2&gt;</t>
  </si>
  <si>
    <t>What is the fastest courier service from Coimbatore to Europe?
Air express services like DHL and FedEx can deliver within 3–7 business days, depending on the destination.
Which courier offers the best value for money?
ShipGlobal.in is popular for its balance of low pricing and dependable service from Coimbatore.
Can I send commercial goods like textiles or machinery?
Yes, you can ship commercial items internationally with proper documentation, including invoices and KYC.
Are there any restricted items for shipping to Europe?
Yes, restricted items include hazardous materials, flammable goods, and banned substances. Always check with the courier.
How do I track a shipment from Coimbatore to Europe?
Use the tracking number provided by your courier (e.g., ShipGlobal or FedEx) to monitor the delivery status online.
Can I send personal parcels or gifts to Europe from Coimbatore?
Absolutely! Many couriers offer budget options for sending gifts and personal items internationally.</t>
  </si>
  <si>
    <t>&lt;script type="application/ld+json"&gt;
{
  "@context": "https://schema.org/",
  "@type": "Product",
  "name": "Reliable International Courier Service from Coimbatore to Europe",
  "image": "https://shipglobal.in/service/coimbatore-to-europe",
  "aggregateRating": {
    "@type": "AggregateRating",
    "ratingValue": 4.87,
    "bestRating": 5,
    "worstRating": 2,
    "ratingCount": 1216
  }
}
&lt;/script&gt;</t>
  </si>
  <si>
    <t>service/coimbatore-to-europe</t>
  </si>
  <si>
    <t>Courier from Coimbatore to Europe | Get 56% Off</t>
  </si>
  <si>
    <t xml:space="preserve">Coimbatore’s growing trade with Europe is powered by dependable courier services, blending industrial strength with global logistics to deliver fast, secure, and affordable shipments.
</t>
  </si>
  <si>
    <t>https://shipglobal.in/service/coimbatore-to-europe</t>
  </si>
  <si>
    <t>International Courier Service from Coimbatore to Europe</t>
  </si>
  <si>
    <t>Top-rated international delivery services from your region:</t>
  </si>
  <si>
    <t>&lt;ul&gt;&lt;li&gt;&lt;a href="https://shipglobal.in/service/coimbatore-to-middle-east"&gt;International Courier Service from Coimbatore to UAE&lt;/a&gt;&lt;/li&gt;&lt;li&gt;&lt;a href="https://shipglobal.in/service/tiruppur-to-us"&gt;Best International Courier Service from Tiruppur to US&lt;/a&gt;&lt;/li&gt;&lt;li&gt;&lt;a href="https://shipglobal.in/service/tiruppur-to-europe"&gt;Reliable International Courier Service from Tiruppur to Europe&lt;/a&gt;&lt;/li&gt;&lt;li&gt;&lt;a href="https://shipglobal.in/service/tiruppur-to-canada"&gt;Reliable International Courier Service from Tiruppur to Canada&lt;/a&gt;&lt;/li&gt;&lt;/ul&gt;</t>
  </si>
  <si>
    <t>[{"question":"What is the fastest courier service from Coimbatore to Europe?","answer":"Air express services like DHL and FedEx can deliver within 3–7 business days, depending on the destination."},{"question":"Which courier offers the best value for money?","answer":"ShipGlobal.in is popular for its balance of low pricing and dependable service from Coimbatore."},{"question":"Can I send commercial goods like textiles or machinery?","answer":"Yes, you can ship commercial items internationally with proper documentation, including invoices and KYC."},{"question":"Are there any restricted items for shipping to Europe?","answer":"Yes, restricted items include hazardous materials, flammable goods, and banned substances. Always check with the courier."},{"question":"How do I track a shipment from Coimbatore to Europe?","answer":"Use the tracking number provided by your courier (e.g., ShipGlobal or FedEx) to monitor the delivery status online."},{"question":"Can I send personal parcels or gifts to Europe from Coimbatore?","answer":"Absolutely! Many couriers offer budget options for sending gifts and personal items internationally."}]</t>
  </si>
  <si>
    <t>&lt;section class="faq"&gt;&lt;h2&gt;Frequently Asked Questions&lt;/h2&gt;&lt;div class="faq-item"&gt;&lt;h3&gt;What is the fastest courier service from Coimbatore to Europe?&lt;/h3&gt;&lt;p&gt;Air express services like DHL and FedEx can deliver within 3–7 business days, depending on the destination.&lt;/p&gt;&lt;/div&gt;&lt;div class="faq-item"&gt;&lt;h3&gt;Which courier offers the best value for money?&lt;/h3&gt;&lt;p&gt;ShipGlobal.in is popular for its balance of low pricing and dependable service from Coimbatore.&lt;/p&gt;&lt;/div&gt;&lt;div class="faq-item"&gt;&lt;h3&gt;Can I send commercial goods like textiles or machinery?&lt;/h3&gt;&lt;p&gt;Yes, you can ship commercial items internationally with proper documentation, including invoices and KYC.&lt;/p&gt;&lt;/div&gt;&lt;div class="faq-item"&gt;&lt;h3&gt;Are there any restricted items for shipping to Europe?&lt;/h3&gt;&lt;p&gt;Yes, restricted items include hazardous materials, flammable goods, and banned substances. Always check with the courier.&lt;/p&gt;&lt;/div&gt;&lt;div class="faq-item"&gt;&lt;h3&gt;How do I track a shipment from Coimbatore to Europe?&lt;/h3&gt;&lt;p&gt;Use the tracking number provided by your courier (e.g., ShipGlobal or FedEx) to monitor the delivery status online.&lt;/p&gt;&lt;/div&gt;&lt;div class="faq-item"&gt;&lt;h3&gt;Can I send personal parcels or gifts to Europe from Coimbatore?&lt;/h3&gt;&lt;p&gt;Absolutely! Many couriers offer budget options for sending gifts and personal items internationally.&lt;/p&gt;&lt;/div&gt;&lt;/section&gt;&lt;script type="application/ld+json"&gt;{"@context":"https://schema.org","@type":"FAQPage","mainEntity":[{"@type":"Question","name":"What is the fastest courier service from Coimbatore to Europe?","acceptedAnswer":{"@type":"Answer","text":"Air express services like DHL and FedEx can deliver within 3–7 business days, depending on the destination."}},{"@type":"Question","name":"Which courier offers the best value for money?","acceptedAnswer":{"@type":"Answer","text":"ShipGlobal.in is popular for its balance of low pricing and dependable service from Coimbatore."}},{"@type":"Question","name":"Can I send commercial goods like textiles or machinery?","acceptedAnswer":{"@type":"Answer","text":"Yes, you can ship commercial items internationally with proper documentation, including invoices and KYC."}},{"@type":"Question","name":"Are there any restricted items for shipping to Europe?","acceptedAnswer":{"@type":"Answer","text":"Yes, restricted items include hazardous materials, flammable goods, and banned substances. Always check with the courier."}},{"@type":"Question","name":"How do I track a shipment from Coimbatore to Europe?","acceptedAnswer":{"@type":"Answer","text":"Use the tracking number provided by your courier (e.g., ShipGlobal or FedEx) to monitor the delivery status online."}},{"@type":"Question","name":"Can I send personal parcels or gifts to Europe from Coimbatore?","acceptedAnswer":{"@type":"Answer","text":"Absolutely! Many couriers offer budget options for sending gifts and personal items internationally."}}]}&lt;/script&gt;</t>
  </si>
  <si>
    <t>Coimbatore to UAE</t>
  </si>
  <si>
    <t>International Courier Service from Coimbatore to UAE</t>
  </si>
  <si>
    <t xml:space="preserve">Coimbatore’s thriving manufacturing and textile industries are forging direct trade pathways to the UAE, with a growing demand for efficient courier solutions bridging tradition with global logistics.
</t>
  </si>
  <si>
    <t>&lt;p&gt;Coimbatore, a major industrial and textile city in Tamil Nadu, is experiencing a rising demand for dependable international courier services, especially for shipping to destinations like the UAE. Whether you're a business exporting products or an individual sending a personal parcel to family or friends in Dubai, Abu Dhabi, or elsewhere in the Emirates, choosing a trustworthy courier service is key to ensuring timely and secure deliveries.&lt;/p&gt;
&lt;p&gt;A variety of reputable courier companies operate out of Coimbatore, offering efficient, affordable, and hassle-free logistics solutions for packages of all types and sizes&amp;mdash;from urgent documents to large-scale commercial consignments.&lt;/p&gt;
&lt;h2&gt;Why Picking the Right Courier Partner Matters&lt;/h2&gt;
&lt;p&gt;Shipping from Coimbatore to the UAE isn't just about dispatching a parcel. It involves navigating customs processes, maintaining packaging standards, providing reliable tracking, and ensuring on-time delivery. The right international courier partner will manage these complexities so your package reaches the UAE safely and efficiently&amp;mdash;with no surprises along the way.&lt;/p&gt;
&lt;h2&gt;Top International Courier Services in Coimbatore to the UAE&lt;/h2&gt;
&lt;h3&gt;ShipGlobal&lt;/h3&gt;
&lt;p&gt;ShipGlobal provides flexible and affordable courier solutions from Coimbatore to the UAE. It&amp;rsquo;s a great choice for small businesses and individuals, thanks to its transparent pricing, fast processing, and real-time tracking.&lt;/p&gt;
&lt;h3&gt;DHL Express&lt;/h3&gt;
&lt;p&gt;A global logistics leader, DHL offers premium international courier services from Coimbatore to the UAE. With a vast delivery network and strong presence in the Middle East, DHL ensures quick transit, smooth customs clearance, and excellent customer service.&lt;/p&gt;
&lt;h3&gt;NimbusPost International&lt;/h3&gt;
&lt;p&gt;NimbusPost is a growing name in cross-border shipping, offering international courier services tailored to eCommerce sellers and businesses in Coimbatore. Its technology-driven platform ensures real-time shipment visibility and prompt delivery across the UAE.&lt;/p&gt;
&lt;h3&gt;Garudavega&lt;/h3&gt;
&lt;p&gt;Garudavega has earned a strong reputation for providing reliable parcel services from Coimbatore to the UAE. From personal parcels to food and medicine shipments, they offer door-to-door service and efficient tracking features at reasonable rates.&lt;/p&gt;
&lt;h3&gt;The Professional Couriers&lt;/h3&gt;
&lt;p&gt;A well-established logistics brand in India, The Professional Couriers offers affordable shipping solutions for individuals and businesses. Their international division handles shipments to the UAE with care, supported by tracking tools and customs clearance services.&lt;/p&gt;
&lt;h3&gt;Oscar Express Worldwide&lt;/h3&gt;
&lt;p&gt;Oscar Express offers courier services to the UAE with added benefits like packaging support and cost-effective rates. With experience in handling commercial and personal shipments, it&amp;rsquo;s a good option for secure and timely deliveries from Coimbatore.&lt;/p&gt;
&lt;h3&gt;Aramex International&lt;/h3&gt;
&lt;p&gt;Aramex, headquartered in the Middle East, specializes in logistics between India and the UAE. Known for fast service, affordable rates, and eco-friendly operations, Aramex is especially popular among eCommerce exporters from Coimbatore.&lt;/p&gt;
&lt;h3&gt;TNT Express (Part of FedEx)&lt;/h3&gt;
&lt;p&gt;Now operating under FedEx, TNT provides reliable shipping from Coimbatore to the UAE. With express and standard services available, it caters to urgent and bulk shipments alike, backed by a well-connected Middle Eastern logistics network.&lt;/p&gt;
&lt;h3&gt;UPS International&lt;/h3&gt;
&lt;p&gt;UPS is a global courier giant offering comprehensive freight forwarding and parcel delivery from Coimbatore to the UAE. With expertise in customs brokerage, secure handling, and fast transit, UPS is ideal for businesses looking for professional shipping partners.&lt;/p&gt;
&lt;h3&gt;Delhivery International&lt;/h3&gt;
&lt;p&gt;Delhivery is one of India&amp;rsquo;s fastest-growing logistics firms, and now it offers international shipping services as well. It provides low-cost and reliable courier services from Coimbatore to the UAE, especially useful for exporters, small businesses, and eCommerce platforms.&lt;/p&gt;
&lt;h2&gt;How to Choose the Best Courier from Coimbatore to the UAE&lt;/h2&gt;
&lt;ul&gt;
&lt;li&gt;&lt;strong&gt;Delivery Speed:&lt;/strong&gt; If time is a priority, opt for express services from DHL, FedEx, or Aramex.&lt;/li&gt;
&lt;li&gt;&lt;strong&gt;Cost:&lt;/strong&gt; Compare shipping prices among providers like ShipGlobal, NimbusPost, and Delhivery for budget-friendly options.&lt;/li&gt;
&lt;li&gt;&lt;strong&gt;Real-Time Tracking:&lt;/strong&gt; Choose a courier that offers shipment visibility with tracking updates.&lt;/li&gt;
&lt;li&gt;&lt;strong&gt;Customs Support:&lt;/strong&gt; Some companies provide end-to-end customs clearance services to simplify international shipping.&lt;/li&gt;
&lt;li&gt;&lt;strong&gt;Insurance Options:&lt;/strong&gt; For valuable goods, make sure your shipment is insured during transit.&lt;/li&gt;
&lt;/ul&gt;
&lt;h2&gt;Conclusion&lt;/h2&gt;
&lt;p&gt;Sending packages from Coimbatore to the UAE has never been easier. Whether you&amp;rsquo;re shipping business goods to Dubai or a personal gift to Sharjah, reliable courier services are available to meet your needs. Providers like ShipGlobal, DHL, NimbusPost, FedEx, Aramex, and Garudavega offer efficient, affordable, and secure logistics solutions tailored for international shipments.&lt;/p&gt;
&lt;p&gt;By picking the right service and planning your shipment properly, you can enjoy smooth, on-time deliveries to any part of the UAE.&lt;/p&gt;
&lt;h2&gt;FAQs&lt;/h2&gt;
&lt;ol&gt;
&lt;li&gt;&lt;strong&gt;How long does it take to send a courier from Coimbatore to the UAE?&lt;/strong&gt;&lt;br /&gt;Express couriers like DHL or FedEx deliver within 2&amp;ndash;4 business days, while economy services may take 6&amp;ndash;10 days.&lt;/li&gt;
&lt;li&gt;&lt;strong&gt;What documents do I need to send a parcel internationally?&lt;/strong&gt;&lt;br /&gt;You&amp;rsquo;ll typically need a commercial invoice, customs declaration, and a government ID.&lt;/li&gt;
&lt;li&gt;&lt;strong&gt;Can I track my courier from Coimbatore to the UAE?&lt;/strong&gt;&lt;br /&gt;Yes. Most courier providers offer online tracking with real-time updates.&lt;/li&gt;
&lt;li&gt;&lt;strong&gt;Are there any prohibited items I can&amp;rsquo;t send to the UAE?&lt;/strong&gt;&lt;br /&gt;Yes. Restricted items include lithium batteries, sharp tools, flammable substances, and certain food or electronic goods.&lt;/li&gt;
&lt;li&gt;&lt;strong&gt;How much does it cost to send a parcel to the UAE from Coimbatore?&lt;/strong&gt;&lt;br /&gt;Prices may start from ₹700&amp;ndash;₹1,500 for lightweight shipments, depending on the courier.&lt;/li&gt;
&lt;li&gt;&lt;strong&gt;Are customs duties applicable on international shipments?&lt;/strong&gt;&lt;br /&gt;Yes. Duties and taxes may be levied at the destination. The recipient in the UAE is usually responsible for these charges.&lt;/li&gt;
&lt;li&gt;&lt;strong&gt;Which courier is best for urgent deliveries to the UAE?&lt;/strong&gt;&lt;br /&gt;DHL, FedEx, and UPS offer premium express delivery options for time-sensitive shipments.&lt;/li&gt;
&lt;li&gt;&lt;strong&gt;Can I ship food or medicines from Coimbatore to the UAE?&lt;/strong&gt;&lt;br /&gt;Yes, but certain couriers specialize in handling these sensitive items. Documentation and packaging regulations must be strictly followed.&lt;/li&gt;
&lt;/ol&gt;</t>
  </si>
  <si>
    <t>&lt;h4&gt;Don't miss our top services for&lt;/h4&gt;&lt;ul&gt;&lt;li&gt;&lt;a href="https://shipglobal.in/service/tiruppur-to-us"&gt;Best International Courier Service from Tiruppur to US&lt;/a&gt;&lt;/li&gt;&lt;li&gt;&lt;a href="https://shipglobal.in/service/tiruppur-to-europe"&gt;Reliable International Courier Service from Tiruppur to Europe&lt;/a&gt;&lt;/li&gt;&lt;li&gt;&lt;a href="https://shipglobal.in/service/tiruppur-to-canada"&gt;Reliable International Courier Service from Tiruppur to Canada&lt;/a&gt;&lt;/li&gt;&lt;li&gt;&lt;a href="https://shipglobal.in/service/madurai-to-us"&gt;International Courier Service from Madurai to US&lt;/a&gt;&lt;/li&gt;&lt;/ul&gt;&lt;h2&gt;FAQs for International Courier Service from Coimbatore to UAE&lt;/h2&gt;</t>
  </si>
  <si>
    <t>1. How long does it take to send a courier from Coimbatore to the UAE?
Express couriers like DHL or FedEx deliver within 2–4 business days, while economy services may take 6–10 days.
2. What documents do I need to send a parcel internationally?
You’ll typically need a commercial invoice, customs declaration, and a government ID. Additional permits may apply for restricted goods.
3. Can I track my courier from Coimbatore to the UAE?
Yes. Most courier providers offer online tracking with real-time updates.
4. Are there any prohibited items I can’t send to the UAE?
Yes. Restricted items include lithium batteries, sharp tools, flammable substances, and certain food or electronic goods. Check with the courier for specific regulations.
5. How much does it cost to send a parcel to the UAE from Coimbatore?
Costs vary depending on the package weight, service speed, and courier. Prices may start from ₹700–₹1,500 for lightweight shipments.
6. Are customs duties applicable on international shipments?
Yes. Duties and taxes may be levied at the destination. The recipient in the UAE is usually responsible for these charges.
7. Which courier is best for urgent deliveries to the UAE?
DHL, FedEx, and UPS offer premium express delivery options for time-sensitive shipments.
8. Can I ship food or medicines from Coimbatore to the UAE?
Yes, but certain couriers specialize in handling these sensitive items. Documentation and packaging regulations must be strictly followed.</t>
  </si>
  <si>
    <t>&lt;script type="application/ld+json"&gt;
{
  "@context": "https://schema.org/",
  "@type": "Product",
  "name": "International Courier Service from Coimbatore to Middle East",
  "image": "https://shipglobal.in/service/coimbatore-to-middle-east",
  "aggregateRating": {
    "@type": "AggregateRating",
    "ratingValue": 4.86,
    "bestRating": 5,
    "worstRating": 2,
    "ratingCount": 1952
  }
}
&lt;/script&gt;</t>
  </si>
  <si>
    <t>service/coimbatore-to-uae</t>
  </si>
  <si>
    <t>International Courier Coimbatore to UAE | Get 52% Off</t>
  </si>
  <si>
    <t>Coimbatore’s industrial growth is powering global connectivity, combining craftsmanship and modern logistics to boost exports and courier services to the UAE.</t>
  </si>
  <si>
    <t>https://shipglobal.in/service/coimbatore-to-middle-east</t>
  </si>
  <si>
    <t>https://shipglobal.in/service/coimbatore-to-uae</t>
  </si>
  <si>
    <t>&lt;ul&gt;&lt;li&gt;&lt;a href="https://shipglobal.in/service/tiruppur-to-us"&gt;Best International Courier Service from Tiruppur to US&lt;/a&gt;&lt;/li&gt;&lt;li&gt;&lt;a href="https://shipglobal.in/service/tiruppur-to-europe"&gt;Reliable International Courier Service from Tiruppur to Europe&lt;/a&gt;&lt;/li&gt;&lt;li&gt;&lt;a href="https://shipglobal.in/service/tiruppur-to-canada"&gt;Reliable International Courier Service from Tiruppur to Canada&lt;/a&gt;&lt;/li&gt;&lt;li&gt;&lt;a href="https://shipglobal.in/service/madurai-to-us"&gt;International Courier Service from Madurai to US&lt;/a&gt;&lt;/li&gt;&lt;/ul&gt;</t>
  </si>
  <si>
    <t>[{"question":"How long does it take to send a courier from Coimbatore to the UAE?","answer":"Express couriers like DHL or FedEx deliver within 2–4 business days, while economy services may take 6–10 days."},{"question":"What documents do I need to send a parcel internationally?","answer":"You’ll typically need a commercial invoice, customs declaration, and a government ID. Additional permits may apply for restricted goods."},{"question":"Can I track my courier from Coimbatore to the UAE?","answer":"Yes. Most courier providers offer online tracking with real-time updates."},{"question":"Are there any prohibited items I can’t send to the UAE?","answer":"Yes. Restricted items include lithium batteries, sharp tools, flammable substances, and certain food or electronic goods. Check with the courier for specific regulations."},{"question":"How much does it cost to send a parcel to the UAE from Coimbatore?","answer":"Costs vary depending on the package weight, service speed, and courier. Prices may start from ₹700–₹1,500 for lightweight shipments."},{"question":"Are customs duties applicable on international shipments?","answer":"Yes. Duties and taxes may be levied at the destination. The recipient in the UAE is usually responsible for these charges."},{"question":"Which courier is best for urgent deliveries to the UAE?","answer":"DHL, FedEx, and UPS offer premium express delivery options for time-sensitive shipments."},{"question":"Can I ship food or medicines from Coimbatore to the UAE?","answer":"Yes, but certain couriers specialize in handling these sensitive items. Documentation and packaging regulations must be strictly followed."}]</t>
  </si>
  <si>
    <t>&lt;section class="faq"&gt;&lt;h2&gt;Frequently Asked Questions&lt;/h2&gt;&lt;div class="faq-item"&gt;&lt;h3&gt;How long does it take to send a courier from Coimbatore to the UAE?&lt;/h3&gt;&lt;p&gt;Express couriers like DHL or FedEx deliver within 2–4 business days, while economy services may take 6–10 days.&lt;/p&gt;&lt;/div&gt;&lt;div class="faq-item"&gt;&lt;h3&gt;What documents do I need to send a parcel internationally?&lt;/h3&gt;&lt;p&gt;You’ll typically need a commercial invoice, customs declaration, and a government ID. Additional permits may apply for restricted goods.&lt;/p&gt;&lt;/div&gt;&lt;div class="faq-item"&gt;&lt;h3&gt;Can I track my courier from Coimbatore to the UAE?&lt;/h3&gt;&lt;p&gt;Yes. Most courier providers offer online tracking with real-time updates.&lt;/p&gt;&lt;/div&gt;&lt;div class="faq-item"&gt;&lt;h3&gt;Are there any prohibited items I can’t send to the UAE?&lt;/h3&gt;&lt;p&gt;Yes. Restricted items include lithium batteries, sharp tools, flammable substances, and certain food or electronic goods. Check with the courier for specific regulations.&lt;/p&gt;&lt;/div&gt;&lt;div class="faq-item"&gt;&lt;h3&gt;How much does it cost to send a parcel to the UAE from Coimbatore?&lt;/h3&gt;&lt;p&gt;Costs vary depending on the package weight, service speed, and courier. Prices may start from ₹700–₹1,500 for lightweight shipments.&lt;/p&gt;&lt;/div&gt;&lt;div class="faq-item"&gt;&lt;h3&gt;Are customs duties applicable on international shipments?&lt;/h3&gt;&lt;p&gt;Yes. Duties and taxes may be levied at the destination. The recipient in the UAE is usually responsible for these charges.&lt;/p&gt;&lt;/div&gt;&lt;div class="faq-item"&gt;&lt;h3&gt;Which courier is best for urgent deliveries to the UAE?&lt;/h3&gt;&lt;p&gt;DHL, FedEx, and UPS offer premium express delivery options for time-sensitive shipments.&lt;/p&gt;&lt;/div&gt;&lt;div class="faq-item"&gt;&lt;h3&gt;Can I ship food or medicines from Coimbatore to the UAE?&lt;/h3&gt;&lt;p&gt;Yes, but certain couriers specialize in handling these sensitive items. Documentation and packaging regulations must be strictly followed.&lt;/p&gt;&lt;/div&gt;&lt;/section&gt;&lt;script type="application/ld+json"&gt;{"@context":"https://schema.org","@type":"FAQPage","mainEntity":[{"@type":"Question","name":"How long does it take to send a courier from Coimbatore to the UAE?","acceptedAnswer":{"@type":"Answer","text":"Express couriers like DHL or FedEx deliver within 2–4 business days, while economy services may take 6–10 days."}},{"@type":"Question","name":"What documents do I need to send a parcel internationally?","acceptedAnswer":{"@type":"Answer","text":"You’ll typically need a commercial invoice, customs declaration, and a government ID. Additional permits may apply for restricted goods."}},{"@type":"Question","name":"Can I track my courier from Coimbatore to the UAE?","acceptedAnswer":{"@type":"Answer","text":"Yes. Most courier providers offer online tracking with real-time updates."}},{"@type":"Question","name":"Are there any prohibited items I can’t send to the UAE?","acceptedAnswer":{"@type":"Answer","text":"Yes. Restricted items include lithium batteries, sharp tools, flammable substances, and certain food or electronic goods. Check with the courier for specific regulations."}},{"@type":"Question","name":"How much does it cost to send a parcel to the UAE from Coimbatore?","acceptedAnswer":{"@type":"Answer","text":"Costs vary depending on the package weight, service speed, and courier. Prices may start from ₹700–₹1,500 for lightweight shipments."}},{"@type":"Question","name":"Are customs duties applicable on international shipments?","acceptedAnswer":{"@type":"Answer","text":"Yes. Duties and taxes may be levied at the destination. The recipient in the UAE is usually responsible for these charges."}},{"@type":"Question","name":"Which courier is best for urgent deliveries to the UAE?","acceptedAnswer":{"@type":"Answer","text":"DHL, FedEx, and UPS offer premium express delivery options for time-sensitive shipments."}},{"@type":"Question","name":"Can I ship food or medicines from Coimbatore to the UAE?","acceptedAnswer":{"@type":"Answer","text":"Yes, but certain couriers specialize in handling these sensitive items. Documentation and packaging regulations must be strictly followed."}}]}&lt;/script&gt;</t>
  </si>
  <si>
    <t>Tiruppur</t>
  </si>
  <si>
    <t>Tiruppur to US</t>
  </si>
  <si>
    <t>Best International Courier Service from Tiruppur to US</t>
  </si>
  <si>
    <t>Tiruppur’s booming knitwear and export industries are connecting directly with the USA, as efficient courier networks streamline trade, simplify logistics, and enable timely global deliveries from India’s textile capital.</t>
  </si>
  <si>
    <t>&lt;p&gt;Tiruppur, a thriving textile and knitwear hub in Tamil Nadu, has seen an increasing demand for dependable international courier services, especially for shipping to the United States. Whether you are a business looking to export goods or an individual sending a parcel to loved ones, choosing the right courier service ensures a seamless and stress-free experience.&lt;/p&gt;
&lt;p&gt;Numerous trusted courier companies operate from Tiruppur, offering secure, affordable, and timely shipping options&amp;mdash;from important documents to large commercial consignments destined for the USA.&lt;/p&gt;
&lt;h2&gt;Why Choosing the Right Courier Partner Matters&lt;/h2&gt;
&lt;p&gt;Shipping from Tiruppur to the United States involves more than just sending a parcel. It includes accurate customs documentation, secure packaging, and real-time tracking. A reliable international courier partner will manage all these complexities so that your parcel reaches its U.S. destination on time and without unnecessary delays or fees.&lt;/p&gt;
&lt;h2&gt;Top International Courier Services from Tiruppur to the USA&lt;/h2&gt;
&lt;h3&gt;ShipGlobal&lt;/h3&gt;
&lt;p&gt;ShipGlobal offers flexible and cost-effective freight forwarding solutions for businesses and individuals in Tiruppur. Their competitive rates and strong logistics network make them a preferred choice for USA-bound shipments.&lt;/p&gt;
&lt;h3&gt;The Professional Couriers&lt;/h3&gt;
&lt;p&gt;This well-established Indian courier company provides affordable and efficient international shipping. With tracking tools and customs support, they ensure smooth deliveries to the USA.&lt;/p&gt;
&lt;h3&gt;NimbusPost International&lt;/h3&gt;
&lt;p&gt;NimbusPost offers technology-driven logistics with real-time tracking and customs support. Ideal for eCommerce sellers, they ensure quick and reliable delivery to the USA from Tiruppur.&lt;/p&gt;
&lt;h3&gt;Aramex International&lt;/h3&gt;
&lt;p&gt;Aramex provides express and standard delivery to the USA, along with eco-friendly practices and cost-effective options&amp;mdash;suitable for both individuals and online retailers.&lt;/p&gt;
&lt;h3&gt;Garudavega&lt;/h3&gt;
&lt;p&gt;Known for handling sensitive shipments like food and medicine, Garudavega offers efficient parcel delivery to the USA from Tiruppur with door-to-door service and robust tracking features.&lt;/p&gt;
&lt;h3&gt;Oscar Express Worldwide&lt;/h3&gt;
&lt;p&gt;Oscar Express specializes in packaging assistance and affordable courier solutions, making it a solid choice for reliable freight forwarding from Tiruppur to the USA.&lt;/p&gt;
&lt;h3&gt;DHL Express&lt;/h3&gt;
&lt;p&gt;DHL is a global leader in logistics, offering fast and reliable shipping services. Their strong U.S. network ensures swift parcel delivery from Tiruppur to any destination in America.&lt;/p&gt;
&lt;h3&gt;Delhivery International&lt;/h3&gt;
&lt;p&gt;Delhivery is quickly expanding into international markets, offering cost-effective logistics for eCommerce businesses aiming to ship to the USA.&lt;/p&gt;
&lt;h3&gt;UPS International&lt;/h3&gt;
&lt;p&gt;UPS provides robust international logistics services from Tiruppur to the USA, including customs clearance and air freight solutions, ensuring timely and secure deliveries.&lt;/p&gt;
&lt;h2&gt;How to Choose the Right Courier from Tiruppur to the USA&lt;/h2&gt;
&lt;ul&gt;
&lt;li&gt;&lt;strong&gt;Delivery Speed:&lt;/strong&gt; Choose express couriers like DHL or UPS for time-sensitive deliveries.&lt;/li&gt;
&lt;li&gt;&lt;strong&gt;Cost:&lt;/strong&gt; Compare pricing among providers like ShipGlobal, NimbusPost, and Delhivery.&lt;/li&gt;
&lt;li&gt;&lt;strong&gt;Tracking:&lt;/strong&gt; Ensure your courier offers detailed tracking for real-time updates.&lt;/li&gt;
&lt;li&gt;&lt;strong&gt;Customs Support:&lt;/strong&gt; Pick couriers that handle customs documentation and clearance.&lt;/li&gt;
&lt;li&gt;&lt;strong&gt;Insurance:&lt;/strong&gt; Consider couriers offering coverage for valuable shipments.&lt;/li&gt;
&lt;/ul&gt;
&lt;h2&gt;Conclusion&lt;/h2&gt;
&lt;p&gt;Sending parcels from Tiruppur to the USA has become more convenient thanks to professional courier services. Whether you're shipping textiles, gifts, or documents, choosing providers like DHL, Aramex, NimbusPost, or ShipGlobal ensures efficient and secure deliveries.&lt;/p&gt;
&lt;p&gt;With the right courier partner, global shipping from Tiruppur to any U.S. city becomes smooth and worry-free.&lt;/p&gt;
&lt;h2&gt;FAQs&lt;/h2&gt;
&lt;ol&gt;
&lt;li&gt;&lt;strong&gt;How long does shipping from Tiruppur to the USA take?&lt;/strong&gt;&lt;br /&gt;Express delivery usually takes 2&amp;ndash;5 days, while standard shipping may take 5&amp;ndash;10 days.&lt;/li&gt;
&lt;li&gt;&lt;strong&gt;What are the shipping costs to the USA?&lt;/strong&gt;&lt;br /&gt;Rates vary based on weight, dimensions, and the courier selected. Comparing quotes is recommended.&lt;/li&gt;
&lt;li&gt;&lt;strong&gt;Can I track my parcel to the USA?&lt;/strong&gt;&lt;br /&gt;Yes, most international couriers offer real-time tracking tools.&lt;/li&gt;
&lt;li&gt;&lt;strong&gt;Are any items restricted from being shipped to the USA?&lt;/strong&gt;&lt;br /&gt;Yes. Prohibited items include perishables, flammables, and restricted medicines. Check with your courier for a full list.&lt;/li&gt;
&lt;li&gt;&lt;strong&gt;Do couriers offer packaging services?&lt;/strong&gt;&lt;br /&gt;Many providers offer packaging support to ensure shipment safety during transit.&lt;/li&gt;
&lt;li&gt;&lt;strong&gt;What if my parcel gets delayed in customs?&lt;/strong&gt;&lt;br /&gt;Couriers with customs clearance services can help resolve such delays quickly.&lt;/li&gt;
&lt;li&gt;&lt;strong&gt;Is shipping insurance available?&lt;/strong&gt;&lt;br /&gt;Yes, most providers offer insurance for high-value shipments.&lt;/li&gt;
&lt;li&gt;&lt;strong&gt;Can I send food or medicine from Tiruppur to the USA?&lt;/strong&gt;&lt;br /&gt;Some couriers support these items, but strict compliance with regulations is necessary.&lt;/li&gt;
&lt;/ol&gt;</t>
  </si>
  <si>
    <t>&lt;h4&gt;Expand your business reach to&lt;/h4&gt;&lt;ul&gt;&lt;li&gt;&lt;a href="https://shipglobal.in/service/tiruppur-to-europe"&gt;Reliable International Courier Service from Tiruppur to Europe&lt;/a&gt;&lt;/li&gt;&lt;li&gt;&lt;a href="https://shipglobal.in/service/tiruppur-to-canada"&gt;Reliable International Courier Service from Tiruppur to Canada&lt;/a&gt;&lt;/li&gt;&lt;li&gt;&lt;a href="https://shipglobal.in/service/madurai-to-us"&gt;International Courier Service from Madurai to US&lt;/a&gt;&lt;/li&gt;&lt;li&gt;&lt;a href="https://shipglobal.in/service/madurai-to-germany"&gt;Top International Courier Service from Madurai to Germany&lt;/a&gt;&lt;/li&gt;&lt;/ul&gt;&lt;h2&gt;FAQs for International Courier Service from Tiruppur to US&lt;/h2&gt;</t>
  </si>
  <si>
    <t>How long does shipping from Tiruppur to the USA take?
Express delivery usually takes 2–5 days, while standard shipping may take 5–10 days.
What are the shipping costs to the USA?
Rates vary based on weight, dimensions, and the courier selected. Comparing quotes is recommended.
Can I track my parcel to the USA?
Yes, most international couriers offer real-time tracking tools.
Are any items restricted from being shipped to the USA?
Yes. Prohibited items include perishables, flammables, and restricted medicines. Check with your courier for a full list.
Do couriers offer packaging services?
Many providers offer packaging support to ensure shipment safety during transit.
What if my parcel gets delayed in customs?
Couriers with customs clearance services can help resolve such delays quickly.
Is shipping insurance available?
Yes, most providers offer insurance for high-value shipments.
Can I send food or medicine from Tiruppur to the USA?
Some couriers support these items, but strict compliance with regulations is necessary.</t>
  </si>
  <si>
    <t>&lt;script type="application/ld+json"&gt;
{
  "@context": "https://schema.org/",
  "@type": "Product",
  "name": "Best International Courier Service from Tiruppur to US",
  "image": "https://shipglobal.in/service/tiruppur-to-us",
  "aggregateRating": {
    "@type": "AggregateRating",
    "ratingValue": 4.55,
    "bestRating": 5,
    "worstRating": 1,
    "ratingCount": 1369
  }
}
&lt;/script&gt;</t>
  </si>
  <si>
    <t>service/tiruppur-to-us</t>
  </si>
  <si>
    <t>International Courier Tiruppur to USA | Get 54% Off</t>
  </si>
  <si>
    <t>Tiruppur’s global outreach is powered by its textile exports and modern logistics, making international shipping to the USA efficient, affordable, and business-friendly.</t>
  </si>
  <si>
    <t>https://shipglobal.in/service/tiruppur-to-us</t>
  </si>
  <si>
    <t>International Courier Service from Tiruppur to US</t>
  </si>
  <si>
    <t>Expand your business reach to</t>
  </si>
  <si>
    <t>&lt;ul&gt;&lt;li&gt;&lt;a href="https://shipglobal.in/service/tiruppur-to-europe"&gt;Reliable International Courier Service from Tiruppur to Europe&lt;/a&gt;&lt;/li&gt;&lt;li&gt;&lt;a href="https://shipglobal.in/service/tiruppur-to-canada"&gt;Reliable International Courier Service from Tiruppur to Canada&lt;/a&gt;&lt;/li&gt;&lt;li&gt;&lt;a href="https://shipglobal.in/service/madurai-to-us"&gt;International Courier Service from Madurai to US&lt;/a&gt;&lt;/li&gt;&lt;li&gt;&lt;a href="https://shipglobal.in/service/madurai-to-germany"&gt;Top International Courier Service from Madurai to Germany&lt;/a&gt;&lt;/li&gt;&lt;/ul&gt;</t>
  </si>
  <si>
    <t>Tiruppur to Europe</t>
  </si>
  <si>
    <t>Reliable International Courier Service from Tiruppur to Europe</t>
  </si>
  <si>
    <t>Tiruppur’s thriving textile and export ecosystem is reaching European markets with ease, thanks to robust international courier services that simplify global deliveries for businesses and individuals alike.</t>
  </si>
  <si>
    <t>&lt;p&gt;Are you looking to ship packages from Tiruppur to Europe but unsure which courier service to trust? Whether it&amp;rsquo;s personal shipments, business packages, or e-commerce orders, choosing a dependable courier partner is key to hassle-free and timely deliveries. Let&amp;rsquo;s explore some of the top international courier services available in Tiruppur and how they can support your global shipping needs.&lt;/p&gt;
&lt;h2&gt;ShipGlobal.in &amp;ndash; Simplifying Global Shipping&lt;/h2&gt;
&lt;p&gt;Shipping internationally shouldn't be a complicated task&amp;mdash;ShipGlobal.in is here to make it simple. With shipping solutions to over 220 destinations including major European countries, real-time parcel tracking, and smooth customs processing, ShipGlobal.in is a great fit for both individuals and businesses in Tiruppur.&lt;/p&gt;
&lt;p&gt;Their intuitive dashboard allows users to book and manage shipments within minutes, making it especially beneficial for small and medium e-commerce sellers.&lt;/p&gt;
&lt;ul&gt;
&lt;li&gt;End-to-end shipment visibility&lt;/li&gt;
&lt;li&gt;No minimum order quantity&lt;/li&gt;
&lt;li&gt;Affordable and reliable&lt;/li&gt;
&lt;/ul&gt;
&lt;h2&gt;DHL &amp;ndash; Global Expertise at Your Service&lt;/h2&gt;
&lt;p&gt;DHL is a trusted name in logistics and offers express delivery from Tiruppur to all major destinations in Europe. Known for their global reach, fast delivery timelines, and expert logistics services, DHL supports both personal and business shipping.&lt;/p&gt;
&lt;p&gt;Their business unit, DHL Express, helps you handle everything&amp;mdash;from shipping documentation to customs clearance&amp;mdash;making them a perfect choice for exporters in Tiruppur looking to expand to European markets.&lt;/p&gt;
&lt;ul&gt;
&lt;li&gt;Global logistics network&lt;/li&gt;
&lt;li&gt;Expert customer service&lt;/li&gt;
&lt;li&gt;Real-time tracking&lt;/li&gt;
&lt;li&gt;Fast and reliable&lt;/li&gt;
&lt;/ul&gt;
&lt;h2&gt;DTDC International &amp;ndash; Smart and Affordable&lt;/h2&gt;
&lt;p&gt;DTDC International is a dependable name for economical global shipping. Whether you're sending important business documents or consumer goods, DTDC&amp;rsquo;s international shipping services offer door-to-door deliveries and customs clearance, backed by their logistics experience and technology-driven solutions.&lt;/p&gt;
&lt;h2&gt;Aramex &amp;ndash; Smart Logistics for Growing Businesses&lt;/h2&gt;
&lt;p&gt;Need a reliable partner to ship your textiles or apparel from Tiruppur to Europe? Aramex provides express courier services and complete supply chain solutions for businesses of all sizes. Their real-time tracking and comprehensive coverage make them a reliable choice for reaching European customers.&lt;/p&gt;
&lt;ul&gt;
&lt;li&gt;Door-to-door express shipping&lt;/li&gt;
&lt;li&gt;Easy customs management&lt;/li&gt;
&lt;li&gt;Strong logistics network&lt;/li&gt;
&lt;/ul&gt;
&lt;h2&gt;USPS (via local partners) &amp;ndash; Budget Delivery with Broad Reach&lt;/h2&gt;
&lt;p&gt;For low-cost deliveries to Europe, USPS (accessed through third-party logistics providers in India) offers basic international courier services. While USPS is not based in Tiruppur, many courier companies partner with them to provide economical options for small packages and personal shipments.&lt;/p&gt;
&lt;p&gt;Though slower than express services, USPS is great for non-urgent deliveries at an affordable rate.&lt;/p&gt;
&lt;h2&gt;What to Consider When Choosing a Courier from Tiruppur to Europe&lt;/h2&gt;
&lt;ul&gt;
&lt;li&gt;&lt;strong&gt;Speed:&lt;/strong&gt; Need fast delivery? Opt for express options like DHL or Aramex.&lt;/li&gt;
&lt;li&gt;&lt;strong&gt;Cost:&lt;/strong&gt; If you&amp;rsquo;re watching your budget, DTDC and ShipGlobal offer competitive rates.&lt;/li&gt;
&lt;li&gt;&lt;strong&gt;Tracking:&lt;/strong&gt; Look for real-time tracking to keep tabs on your package.&lt;/li&gt;
&lt;li&gt;&lt;strong&gt;Customs Handling:&lt;/strong&gt; Choose couriers that assist with customs documentation to avoid delays.&lt;/li&gt;
&lt;li&gt;&lt;strong&gt;E-commerce Integration:&lt;/strong&gt; Running a business? Go with platforms that offer seamless integrations and automation.&lt;/li&gt;
&lt;li&gt;&lt;strong&gt;Coverage in Europe:&lt;/strong&gt; Make sure your courier can deliver to your specific European destination, including remote areas.&lt;/li&gt;
&lt;/ul&gt;
&lt;h2&gt;Final Thoughts&lt;/h2&gt;
&lt;p&gt;Whether you&amp;rsquo;re an individual sending a gift or a textile business in Tiruppur expanding into European markets, there's no shortage of reliable international courier services. Companies like DHL, Aramex, DTDC International, and ShipGlobal make global shipping easier than ever.&lt;/p&gt;
&lt;p&gt;Pick the courier that best aligns with your needs&amp;mdash;whether it's speed, price, support, or service quality&amp;mdash;and your parcel from Tiruppur to Europe will arrive safely and on time.&lt;/p&gt;</t>
  </si>
  <si>
    <t>&lt;h4&gt;Smarter shipping routes now cover&lt;/h4&gt;&lt;ul&gt;&lt;li&gt;&lt;a href="https://shipglobal.in/service/tiruppur-to-canada"&gt;Reliable International Courier Service from Tiruppur to Canada&lt;/a&gt;&lt;/li&gt;&lt;li&gt;&lt;a href="https://shipglobal.in/service/madurai-to-us"&gt;International Courier Service from Madurai to US&lt;/a&gt;&lt;/li&gt;&lt;li&gt;&lt;a href="https://shipglobal.in/service/madurai-to-germany"&gt;Top International Courier Service from Madurai to Germany&lt;/a&gt;&lt;/li&gt;&lt;li&gt;&lt;a href="https://shipglobal.in/service/madurai-to-uk"&gt;International Courier Service from Madurai to UK&lt;/a&gt;&lt;/li&gt;&lt;/ul&gt;&lt;h2&gt;FAQs for International Courier Service from Tiruppur to Europe&lt;/h2&gt;</t>
  </si>
  <si>
    <t>1. How do I choose the best courier from Tiruppur to Europe?
Compare services based on delivery time, cost, tracking, customs support, and destination reach.
2. Can I book an international courier online from Tiruppur?
Yes, most providers like ShipGlobal, DHL, and DTDC allow you to book online or through customer support.
3. Do courier companies offer tracking for shipments to Europe?
Yes. Companies like DHL, Aramex, and ShipGlobal offer real-time tracking throughout the shipping process.
4. Are there restrictions on what I can send to Europe?
Yes. Items like flammable goods, perishables, and some medicines may be restricted. Always check with your courier first.
5. Can I ship bulky items internationally from Tiruppur?
Absolutely. Many couriers offer special freight services with packaging and handling support for large or heavy shipments.</t>
  </si>
  <si>
    <t>&lt;script type="application/ld+json"&gt;
{
  "@context": "https://schema.org/",
  "@type": "Product",
  "name": "Reliable International Courier Service from Tiruppur to Europe",
  "image": "https://shipglobal.in/service/tiruppur-to-europe",
  "aggregateRating": {
    "@type": "AggregateRating",
    "ratingValue": 4.94,
    "bestRating": 5,
    "worstRating": 1,
    "ratingCount": 1636
  }
}
&lt;/script&gt;</t>
  </si>
  <si>
    <t>service/tiruppur-to-europe</t>
  </si>
  <si>
    <t>Courier from Tiruppur to Europe | Save upto 60%</t>
  </si>
  <si>
    <t>Tiruppur’s global reach is expanding through reliable courier services, offering fast, secure, and affordable shipping solutions to Europe for exporters and personal senders.</t>
  </si>
  <si>
    <t>https://shipglobal.in/service/tiruppur-to-europe</t>
  </si>
  <si>
    <t>International Courier Service from Tiruppur to Europe</t>
  </si>
  <si>
    <t>Smarter shipping routes now cover</t>
  </si>
  <si>
    <t>&lt;ul&gt;&lt;li&gt;&lt;a href="https://shipglobal.in/service/tiruppur-to-canada"&gt;Reliable International Courier Service from Tiruppur to Canada&lt;/a&gt;&lt;/li&gt;&lt;li&gt;&lt;a href="https://shipglobal.in/service/madurai-to-us"&gt;International Courier Service from Madurai to US&lt;/a&gt;&lt;/li&gt;&lt;li&gt;&lt;a href="https://shipglobal.in/service/madurai-to-germany"&gt;Top International Courier Service from Madurai to Germany&lt;/a&gt;&lt;/li&gt;&lt;li&gt;&lt;a href="https://shipglobal.in/service/madurai-to-uk"&gt;International Courier Service from Madurai to UK&lt;/a&gt;&lt;/li&gt;&lt;/ul&gt;</t>
  </si>
  <si>
    <t>Tiruppur to Canada</t>
  </si>
  <si>
    <t>Reliable International Courier Service from Tiruppur to Canada</t>
  </si>
  <si>
    <t>Tiruppur businesses and individuals looking to ship parcels to Canada now have multiple reliable international courier options. Whether you're sending documents, personal packages, or eCommerce orders, this guide highlights trusted services like ShipGlobal, FedEx, Garudavega, and more. Learn about their pricing, delivery speeds, and features like real-time tracking and customs support to find the courier that best fits your needs.</t>
  </si>
  <si>
    <t xml:space="preserve">&lt;p&gt;Tiruppur, known for its thriving textile industry, is witnessing increasing demand for reliable international courier services. Whether you're sending urgent documents, personal parcels, or eCommerce shipments, choosing the right courier ensures safe and timely delivery. Here’s a detailed look at top international courier services from Tiruppur to Canada.&lt;/p&gt;
  &lt;h2&gt;ShipGlobal.in&lt;/h2&gt;
  &lt;p&gt;ShipGlobal offers cost-effective and reliable courier services from Tiruppur to Canada. Backed by a strong international network, it ensures timely delivery and real-time tracking for all shipments.&lt;/p&gt;
  &lt;h3&gt;Services Offered:&lt;/h3&gt;
  &lt;ul&gt;
    &lt;li&gt;Express and economy international shipping&lt;/li&gt;
    &lt;li&gt;eCommerce logistics&lt;/li&gt;
    &lt;li&gt;Customs support and documentation&lt;/li&gt;
    &lt;li&gt;Real-time tracking&lt;/li&gt;
  &lt;/ul&gt;
  &lt;h3&gt;Why Choose ShipGlobal?&lt;/h3&gt;
  &lt;ul&gt;
    &lt;li&gt;Tailored shipping for businesses and individuals&lt;/li&gt;
    &lt;li&gt;Competitive international rates&lt;/li&gt;
    &lt;li&gt;Secure handling and delivery&lt;/li&gt;
  &lt;/ul&gt;
  &lt;h2&gt;Dutch International Couriers&lt;/h2&gt;
  &lt;p&gt;With partnerships with FedEx, UPS, and DHL, Dutch International Couriers is a trusted name for shipping from Tiruppur to Canada.&lt;/p&gt;
  &lt;h3&gt;Services Offered:&lt;/h3&gt;
  &lt;ul&gt;
    &lt;li&gt;Door-to-door global shipping&lt;/li&gt;
    &lt;li&gt;Express and economy services&lt;/li&gt;
    &lt;li&gt;Customs clearance help&lt;/li&gt;
    &lt;li&gt;24/7 customer support&lt;/li&gt;
  &lt;/ul&gt;
  &lt;h2&gt;Oscar Express Worldwide&lt;/h2&gt;
  &lt;p&gt;Known for its vast global reach and cost-effective service, Oscar Express ships to over 325 international destinations.&lt;/p&gt;
  &lt;h3&gt;Services Offered:&lt;/h3&gt;
  &lt;ul&gt;
    &lt;li&gt;Shipping for documents and bulk parcels&lt;/li&gt;
    &lt;li&gt;Free pickup and packaging&lt;/li&gt;
    &lt;li&gt;eCommerce fulfillment support&lt;/li&gt;
  &lt;/ul&gt;
  &lt;h2&gt;Garudavega International Courier&lt;/h2&gt;
  &lt;p&gt;Garudavega serves over 230 countries and specializes in shipping items like food, electronics, and personal packages from Tiruppur to Canada.&lt;/p&gt;
  &lt;h3&gt;Services Offered:&lt;/h3&gt;
  &lt;ul&gt;
    &lt;li&gt;Real-time tracking&lt;/li&gt;
    &lt;li&gt;Doorstep pickup and delivery&lt;/li&gt;
    &lt;li&gt;Mobile app for tracking&lt;/li&gt;
  &lt;/ul&gt;
  &lt;h2&gt;FedEx International Courier&lt;/h2&gt;
  &lt;p&gt;FedEx is a premium courier service offering fast delivery options and secure handling for corporate, personal, and bulk shipments.&lt;/p&gt;
  &lt;h3&gt;Services Offered:&lt;/h3&gt;
  &lt;ul&gt;
    &lt;li&gt;Priority and economy shipping&lt;/li&gt;
    &lt;li&gt;Overnight and 2-day delivery&lt;/li&gt;
    &lt;li&gt;Customs and packaging support&lt;/li&gt;
  &lt;/ul&gt;
  &lt;h2&gt;Blue Dart International Courier&lt;/h2&gt;
  &lt;p&gt;Blue Dart provides extensive global coverage, making it a strong choice for express deliveries from Tiruppur to Canada.&lt;/p&gt;
  &lt;h3&gt;Services Offered:&lt;/h3&gt;
  &lt;ul&gt;
    &lt;li&gt;International express courier to over 220 countries&lt;/li&gt;
    &lt;li&gt;Customs handling&lt;/li&gt;
    &lt;li&gt;Real-time shipment tracking&lt;/li&gt;
  &lt;/ul&gt;
  &lt;h2&gt;Professional Couriers – International Division&lt;/h2&gt;
  &lt;p&gt;Offering cost-effective global shipping options, Professional Couriers handles both personal and business shipments from Tiruppur to Canada.&lt;/p&gt;
  &lt;h3&gt;Services Offered:&lt;/h3&gt;
  &lt;ul&gt;
    &lt;li&gt;Customs support and express delivery&lt;/li&gt;
    &lt;li&gt;Real-time tracking&lt;/li&gt;
    &lt;li&gt;Secure packaging&lt;/li&gt;
  &lt;/ul&gt;
  &lt;h2&gt;Conclusion&lt;/h2&gt;
  &lt;p&gt;Whether you're a textile exporter or sending a personal package, Tiruppur offers multiple international courier options. Services from ShipGlobal, FedEx, Blue Dart, and Garudavega provide secure, timely, and cost-effective shipping to Canada. Compare based on speed, cost, and customer support to find your best match.&lt;/p&gt;
 </t>
  </si>
  <si>
    <t>&lt;h4&gt;Next stop? Maybe try&lt;/h4&gt;&lt;ul&gt;&lt;li&gt;&lt;a href="https://shipglobal.in/service/madurai-to-us"&gt;International Courier Service from Madurai to US&lt;/a&gt;&lt;/li&gt;&lt;li&gt;&lt;a href="https://shipglobal.in/service/madurai-to-germany"&gt;Top International Courier Service from Madurai to Germany&lt;/a&gt;&lt;/li&gt;&lt;li&gt;&lt;a href="https://shipglobal.in/service/madurai-to-uk"&gt;International Courier Service from Madurai to UK&lt;/a&gt;&lt;/li&gt;&lt;li&gt;&lt;a href="https://shipglobal.in/service/erode-to-us"&gt;International Courier Service from Erode to US&lt;/a&gt;&lt;/li&gt;&lt;/ul&gt;&lt;h2&gt;FAQs for International Courier Service from Tiruppur to Canada&lt;/h2&gt;</t>
  </si>
  <si>
    <t xml:space="preserve">1. How much does it cost to ship a parcel from Tiruppur to Canada?
Costs depend on weight, delivery speed, and additional services like insurance or express handling. Most courier companies offer rate calculators online.
2. Which courier offers the fastest delivery to Canada?
FedEx, DHL, and ShipGlobal provide express services with delivery timelines as short as 1–3 business days.
3. Can I track my shipment to Canada?
Yes, all major couriers offer real-time tracking through apps or web portals.
4. Are there affordable options for international shipping from Tiruppur?
Yes, ShipGlobal, Oscar Express, and Professional Couriers offer budget-friendly shipping options.
5. Do these couriers assist with customs clearance?
Absolutely. Most international couriers offer documentation and customs support to ensure hassle-free delivery.
6. What items can’t I send to Canada?
Restricted items typically include explosives, flammable goods, certain electronics, and perishables. Check with the courier before booking.
7. What’s the best courier from Tiruppur to Canada?
The best courier depends on your priorities—speed (FedEx, DHL), budget (ShipGlobal, Oscar Express), or specialized services (Garudavega).
</t>
  </si>
  <si>
    <t>&lt;script type="application/ld+json"&gt;
{
  "@context": "https://schema.org/",
  "@type": "Product",
  "name": "Reliable International Courier Service from Tiruppur to Canada",
  "image": "https://shipglobal.in/service/tiruppur-to-canada",
  "aggregateRating": {
    "@type": "AggregateRating",
    "ratingValue": 4.74,
    "bestRating": 5,
    "worstRating": 1,
    "ratingCount": 1690
  }
}
&lt;/script&gt;</t>
  </si>
  <si>
    <t>service/tiruppur-to-canada</t>
  </si>
  <si>
    <t>Compare top international courier services from Tiruppur to Canada. Discover fast, affordable, and secure shipping options with real-time tracking and customs clearance support.</t>
  </si>
  <si>
    <t>https://shipglobal.in/service/tiruppur-to-canada</t>
  </si>
  <si>
    <t>International Courier Service from Tiruppur to Canada</t>
  </si>
  <si>
    <t>&lt;ul&gt;&lt;li&gt;&lt;a href="https://shipglobal.in/service/madurai-to-us"&gt;International Courier Service from Madurai to US&lt;/a&gt;&lt;/li&gt;&lt;li&gt;&lt;a href="https://shipglobal.in/service/madurai-to-germany"&gt;Top International Courier Service from Madurai to Germany&lt;/a&gt;&lt;/li&gt;&lt;li&gt;&lt;a href="https://shipglobal.in/service/madurai-to-uk"&gt;International Courier Service from Madurai to UK&lt;/a&gt;&lt;/li&gt;&lt;li&gt;&lt;a href="https://shipglobal.in/service/erode-to-us"&gt;International Courier Service from Erode to US&lt;/a&gt;&lt;/li&gt;&lt;/ul&gt;</t>
  </si>
  <si>
    <t>Madurai</t>
  </si>
  <si>
    <t>Madurai to US</t>
  </si>
  <si>
    <t>International Courier Service from Madurai to US</t>
  </si>
  <si>
    <t>If you’re in Madurai and need to send a package to the USA, there are several trusted international courier services ready to help. From urgent documents and personal gifts to business shipments and eCommerce orders, options like DHL, FedEx, ShipGlobal.in, Aramex, and more offer flexible pricing, fast delivery, and features like tracking and smooth customs clearance. This guide breaks down the best choices so you can ship with confidence.</t>
  </si>
  <si>
    <t>&lt;p&gt;Ever wondered which courier service is best for sending packages from Madurai to the USA? Whether you&amp;rsquo;re sending a gift to family overseas or a parcel from your online store, picking the right courier service can make a world of difference. With globalization on the rise, reliable international courier services are key to shipping worldwide&amp;mdash;and in Madurai, you have many great options. Let&amp;rsquo;s explore some of the top international courier services available in Madurai for deliveries to the USA.&lt;/p&gt;
&lt;h2&gt;Top International Courier Services&lt;/h2&gt;
&lt;h3&gt;1. DHL&lt;/h3&gt;
&lt;p&gt;DHL is globally recognized, offering express shipping typically in 7&amp;ndash;9 business days from Madurai to the USA, depending on weight and service level is service includes real-time tracking, efficient customs handling, and robust customer support&amp;mdash;making it a strong choice for both business and personal shipping.&lt;/p&gt;
&lt;h3&gt;2. ShipGlobal.in&lt;/h3&gt;
&lt;p&gt;A budget-conscious option, ShipGlobal.in offers affordable, seamless shipping from India&amp;mdash;including Madurai&amp;mdash;to over 220 countries via door-to-door service. They support export documentation, customs clearance, and e-commerce integrations, with real-time tracking and pickup from your doorstep.&lt;/p&gt;
&lt;h3&gt;3. India Post (EMS Speed Post)&lt;/h3&gt;
&lt;p&gt;While prices and transit times weren't found in our review, India Post&amp;rsquo;s EMS Speed Post remains a long-established, economical choice for shipping from India to the USA. It offers reliable service at lower rates, though typically slower than private couriers.&lt;/p&gt;
&lt;h3&gt;4. FedEx International&lt;/h3&gt;
&lt;p&gt;FedEx offers both express and economy solutions between Madurai and the USA, with pricing ranging around INR 3,582&amp;ndash; 7,138 per kg (excluding GST), based on recent estimates . Known for fast delivery, secure handling, and streamlined customs processes, it&amp;rsquo;s a premium option for timely and reliable service.&lt;/p&gt;
&lt;h3&gt;5. DTDC&lt;/h3&gt;
&lt;p&gt;DTDC does operate international logistics, but specific rates or transit data from Madurai to the USA weren&amp;rsquo;t found in current sources. It&amp;rsquo;s a reasonable pick for moderate-cost, international shipping, with options for both express and economy services.&lt;/p&gt;
&lt;h3&gt;6. Aramex&lt;/h3&gt;
&lt;p&gt;Rates from Madurai to North America include around INR 2,600/kg, with delivery estimated at 5&amp;ndash;7 days. Aramex gives competitive pricing, especially for e-commerce and small-business shipments to the USA.&lt;/p&gt;
&lt;h3&gt;7. XpressBees&lt;/h3&gt;
&lt;p&gt;While XpressBees is an up-and-coming provider in India&amp;rsquo;s logistics sector, particularly for e-commerce, we did not find confirmed data on its international shipping capabilities to the USA via Madurai. Moreover, several user reports mention inconsistent delivery and customer support experiences.&lt;/p&gt;
&lt;h3&gt;8. Gati&lt;/h3&gt;
&lt;p&gt;From Madurai to North America, Gati charges approximately INR 1,900/kg for 2 kg, with higher rates for larger parcels. It specializes in bulk shipments and e-commerce logistics, making it a solid pick for frequent business shipments.&lt;/p&gt;
&lt;h3&gt;9. Additional Local Options&lt;/h3&gt;
&lt;ul&gt;
&lt;li&gt;Vegin Global Express: A Madurai-based service offering air-flight-enabled shipping of parcels (up to 50 kg) to the USA in 3&amp;ndash;5 working days, with free packaging and pickup.&lt;/li&gt;
&lt;li&gt;TheTransporter (Packers &amp;amp; Movers): Provides international courier services partnering with DHL, FedEx, UPS, Aramex, Blue Dart, etc., offering estimated per-kg rates and fast delivery.&lt;/li&gt;
&lt;li&gt;Atlantic International Express: Offers door-to-door service, free packaging, and deliveries to the USA starting from around INR 625/kg, with pickup and 6&amp;ndash;8 working days&amp;rsquo; transit.&lt;/li&gt;
&lt;li&gt;DwarkaCourier: Offers express (2&amp;ndash;3 business days) and economy (9&amp;ndash;12 days) shipping from Madurai to the USA, up to 100 kg, including insurance and free home pickup.&lt;/li&gt;
&lt;/ul&gt;
&lt;h2&gt;Why You Need a Reliable Shipping Partner&lt;/h2&gt;
&lt;p&gt;A trustworthy courier ensures your international delivery&amp;mdash;Madurai to the USA&amp;mdash;arrives safely and on time:&lt;/p&gt;
&lt;ul&gt;
&lt;li&gt;Timely deliveries: Especially for urgent items like documents or business shipments.&lt;/li&gt;
&lt;li&gt;Safe handling: Minimizes damage or loss.&lt;/li&gt;
&lt;li&gt;Customs clearance: Removes complexities and delays.&lt;/li&gt;
&lt;li&gt;Real-time tracking: Lets you monitor shipments.&lt;/li&gt;
&lt;li&gt;Better customer experience: Particularly important for repeat business.&lt;/li&gt;
&lt;/ul&gt;
&lt;h2&gt;How to Ship from Madurai to the USA&lt;/h2&gt;
&lt;ol&gt;
&lt;li&gt;Pick a courier service: Compare DHL, FedEx, Aramex, ShipGlobal.in, Vegin, Atlantic, and more based on cost, speed, and support.&lt;/li&gt;
&lt;li&gt;Pack properly: Use sturdy packaging that fits the courier&amp;rsquo;s requirements.&lt;/li&gt;
&lt;li&gt;Prepare documentation: Have invoices, customs forms, and shipping labels ready.&lt;/li&gt;
&lt;li&gt;Book your shipment: Schedule pickup or drop off at a service center.&lt;/li&gt;
&lt;li&gt;Track your package: Use provided tracking numbers.&lt;/li&gt;
&lt;li&gt;Confirm delivery: Check with the recipient in the USA that the shipment has arrived safely.&lt;/li&gt;
&lt;/ol&gt;
&lt;h2&gt;Choosing the Right International Courier Service&lt;/h2&gt;
&lt;ul&gt;
&lt;ul&gt;
&lt;li&gt;Speed: DHL, FedEx, DwarkaCourier express&amp;mdash;faster options.&lt;/li&gt;
&lt;li&gt;Cost: ShipGlobal.in, Atlantic, Dwarka (economy) offer more budget-friendly rates.&lt;/li&gt;
&lt;li&gt;Tracking and support: ShipGlobal.in and FedEx offer excellent tracking; some newer players like XpressBees have mixed reviews.&lt;/li&gt;
&lt;li&gt;Customs handling: Services like ShipGlobal.in, Vegin, and FedEx provide better assistance; local agencies like Atlantic and Dwarka may offer guided documentation.&lt;/li&gt;
&lt;/ul&gt;
&lt;/ul&gt;
&lt;h2&gt;Conclusion&lt;/h2&gt;
&lt;p&gt;Shipping from Madurai to the USA doesn&amp;rsquo;t have to be stressful. With options like DHL for express service, ShipGlobal.in and Atlantic Express for affordability, and FedEx, Aramex, and Vegin for balanced performance, you can choose the service that aligns with your budget and timeline. Just pack smartly, complete the paperwork, book securely, and track your way to a smooth delivery.&lt;/p&gt;
&lt;p&gt;Happy Shipping!&lt;/p&gt;</t>
  </si>
  <si>
    <t>&lt;h4&gt;Courier routes from India you might be interested in&lt;/h4&gt;&lt;ul&gt;&lt;li&gt;&lt;a href="https://shipglobal.in/service/madurai-to-germany"&gt;Top International Courier Service from Madurai to Germany&lt;/a&gt;&lt;/li&gt;&lt;li&gt;&lt;a href="https://shipglobal.in/service/madurai-to-uk"&gt;International Courier Service from Madurai to UK&lt;/a&gt;&lt;/li&gt;&lt;li&gt;&lt;a href="https://shipglobal.in/service/erode-to-us"&gt;International Courier Service from Erode to US&lt;/a&gt;&lt;/li&gt;&lt;li&gt;&lt;a href="https://shipglobal.in/service/erode-to-europe"&gt;International Courier Service from Erode to Europe&lt;/a&gt;&lt;/li&gt;&lt;/ul&gt;&lt;h2&gt;FAQs for International Courier Service from Madurai to US&lt;/h2&gt;</t>
  </si>
  <si>
    <t>What is the fastest way to send a parcel from Madurai to the USA?
Express services like DHL or DwarkaCourier’s express option can deliver in as little as 2–3 business days or 7–9 days, depending on the service level.
Which courier offers the best balance of price and reliability?
ShipGlobal.in offers competitive pricing, export support, real-time tracking, and doorstep pickup, making it a strong choice.
Can I ship commercial items (e.g., textiles or jewellery) to the USA?
Yes. You’ll need proper documentation—like invoices, packing lists, and KYC proofs—but it’s entirely feasible with the right courier partner.
What items are restricted for shipping from Madurai to the USA?
Items such as batteries or sharp objects may be restricted. Always verify with your courier service before booking.
How do I track my courier from Madurai to the USA?
Services like ShipGlobal.in and FedEx provide a tracking ID post-dispatch so you can monitor your package in real time.
Can I send a personal gift or small parcel?
Yes. Couriers offer economical options for such shipments—just be sure to label them as gifts and follow weight guidelines.</t>
  </si>
  <si>
    <t>&lt;script type="application/ld+json"&gt;
{
  "@context": "https://schema.org/",
  "@type": "Product",
  "name": "International Courier Service from Madurai to US",
  "image": "https://shipglobal.in/service/madurai-to-us",
  "aggregateRating": {
    "@type": "AggregateRating",
    "ratingValue": 4.79,
    "bestRating": 5,
    "worstRating": 4,
    "ratingCount": 1897
  }
}
&lt;/script&gt;</t>
  </si>
  <si>
    <t>service/madurai-to-us</t>
  </si>
  <si>
    <t>Madurai’s global connectivity is strengthened by its growing trade and reliable logistics, making international shipping to the USA seamless, cost-effective, and hassle-free.</t>
  </si>
  <si>
    <t>https://shipglobal.in/service/madurai-to-us</t>
  </si>
  <si>
    <t>Courier routes from India you might be interested in</t>
  </si>
  <si>
    <t>&lt;ul&gt;&lt;li&gt;&lt;a href="https://shipglobal.in/service/madurai-to-germany"&gt;Top International Courier Service from Madurai to Germany&lt;/a&gt;&lt;/li&gt;&lt;li&gt;&lt;a href="https://shipglobal.in/service/madurai-to-uk"&gt;International Courier Service from Madurai to UK&lt;/a&gt;&lt;/li&gt;&lt;li&gt;&lt;a href="https://shipglobal.in/service/erode-to-us"&gt;International Courier Service from Erode to US&lt;/a&gt;&lt;/li&gt;&lt;li&gt;&lt;a href="https://shipglobal.in/service/erode-to-europe"&gt;International Courier Service from Erode to Europe&lt;/a&gt;&lt;/li&gt;&lt;/ul&gt;</t>
  </si>
  <si>
    <t>Madurai to Germany</t>
  </si>
  <si>
    <t>Top International Courier Service from Madurai to Germany</t>
  </si>
  <si>
    <t>Madurai businesses and individuals now have multiple reliable courier options for shipping to Germany. Whether you’re sending documents, personal parcels, or eCommerce orders, trusted providers like DHL, ShipGlobal, NimbusPost, and UPS make the process smooth and efficient. With choices ranging from express delivery to economy shipping, plus features like real-time tracking and customs support, finding the right courier ensures safe, timely, and cost-effective delivery.</t>
  </si>
  <si>
    <t>&lt;p&gt;Madurai, a fast-growing commercial hub, has seen an increasing demand for reliable international courier services. Whether you&amp;rsquo;re a business looking to ship products overseas or an individual sending a parcel to family or friends in Germany, choosing the right courier service is essential for a smooth and stress-free experience.&lt;/p&gt;
&lt;p&gt;Several reputed international courier providers operate in Madurai, offering safe, timely, and cost-effective shipping solutions. These services cater to a variety of needs, from express document deliveries to large cargo shipments.&lt;/p&gt;
&lt;h2&gt;Why Choosing the Right Courier Service Matters&lt;/h2&gt;
&lt;p&gt;Efficient shipping to Germany is not just about moving a package from one place to another &amp;ndash; it involves handling customs clearance, ensuring proper packaging, and providing tracking updates. The right courier service ensures your parcel reaches Germany securely and on time, without hidden charges or unexpected delays.&lt;/p&gt;
&lt;h2&gt;Top International Courier Services in Madurai&lt;/h2&gt;
&lt;h3&gt;ShipGlobal&lt;/h3&gt;
&lt;p&gt;ShipGlobal is known for its cost-effective freight forwarding services from Madurai to Germany, catering to eCommerce businesses and individuals alike. They provide flexible shipping options to Germany, ensuring affordability without compromising on service quality.&lt;/p&gt;
&lt;h3&gt;DHL Express&lt;/h3&gt;
&lt;p&gt;DHL Express is one of the most well-known international courier services, offering fast and reliable shipping to Germany. Their extensive logistics network ensures efficient deliveries from Madurai to Germany, supported by strong customer care and advanced tracking systems.&lt;/p&gt;
&lt;h3&gt;NimbusPost International&lt;/h3&gt;
&lt;p&gt;NimbusPost International is a trusted name in global logistics, offering affordable international courier solutions for individuals and businesses. With advanced tracking systems and seamless customs clearance, NimbusPost ensures your package reaches Germany safely and on time.&lt;/p&gt;
&lt;h3&gt;Garudavega&lt;/h3&gt;
&lt;p&gt;Garudavega specializes in parcel delivery to Germany, handling shipments of all sizes, including food items, medicines, and important documents. Their focus on secure handling and timely delivery has made them a preferred choice for international couriers.&lt;/p&gt;
&lt;h3&gt;The Professional Couriers&lt;/h3&gt;
&lt;p&gt;The Professional Couriers is a well-established name in India, offering shipping services to Germany with a focus on affordability and reliability. They provide real-time tracking and smooth customs handling, making them a practical choice for many customers.&lt;/p&gt;
&lt;h3&gt;Oscar Express Worldwide&lt;/h3&gt;
&lt;p&gt;Oscar Express Worldwide has built a reputation for providing reliable freight forwarding from Madurai to Germany. They offer packaging assistance, customs support, and competitive pricing for smooth global shipping.&lt;/p&gt;
&lt;h3&gt;Aramex International&lt;/h3&gt;
&lt;p&gt;Aramex is another reputed international courier service that provides efficient shipping to Germany from Madurai. They specialize in eCommerce logistics, offering both express and standard options, making them ideal for online sellers. Aramex is also recognized for eco-friendly packaging and flexible pricing plans.&lt;/p&gt;
&lt;h3&gt;TNT Express&lt;/h3&gt;
&lt;p&gt;TNT Express, now a part of FedEx, offers reliable parcel delivery to Germany with flexible shipping options. Their express and economy services make them suitable for both individuals and businesses. TNT is especially known for its extensive European shipping network.&lt;/p&gt;
&lt;h3&gt;UPS International&lt;/h3&gt;
&lt;p&gt;UPS is one of the leading global courier services, offering extensive freight forwarding from Madurai to Germany. Their services include international air freight, express parcel delivery, and customs brokerage support, ensuring smooth cross-border shipping for businesses and individuals.&lt;/p&gt;
&lt;h3&gt;Delhivery International&lt;/h3&gt;
&lt;p&gt;Delhivery, a fast-growing logistics company, has expanded into international shipping, offering reliable services from Madurai to Germany. They provide cost-effective solutions for eCommerce sellers and businesses seeking affordable yet efficient courier services.&lt;/p&gt;
&lt;h2&gt;How to Choose the Right Courier Service?&lt;/h2&gt;
&lt;ul&gt;
&lt;li&gt;&lt;strong&gt;Delivery Time:&lt;/strong&gt; If your shipment is urgent, choose express delivery to Germany through DHL, FedEx, or UPS.&lt;/li&gt;
&lt;li&gt;&lt;strong&gt;Cost:&lt;/strong&gt; Compare rates among different providers to find an affordable option without compromising reliability.&lt;/li&gt;
&lt;li&gt;&lt;strong&gt;Tracking Features:&lt;/strong&gt; Ensure the courier offers real-time tracking for better visibility of your package&amp;rsquo;s journey.&lt;/li&gt;
&lt;li&gt;&lt;strong&gt;Customs Assistance:&lt;/strong&gt; Some couriers provide full customs clearance support to avoid delays.&lt;/li&gt;
&lt;li&gt;&lt;strong&gt;Insurance Options:&lt;/strong&gt; For high-value shipments, check whether the courier offers insurance coverage.&lt;/li&gt;
&lt;/ul&gt;
&lt;h2&gt;Final Thoughts&lt;/h2&gt;
&lt;p&gt;Selecting the right international courier service from Madurai to Germany depends on your budget, urgency, and shipping needs. Providers like NimbusPost, DHL, FedEx, ShipGlobal, Aramex, UPS, and others offer a wide variety of options for parcel delivery, express shipping, and freight forwarding from Madurai to Germany.&lt;/p&gt;
&lt;p&gt;By choosing a trusted service provider, you can ensure your shipments to Germany arrive safely and on time. Whether you&amp;rsquo;re sending documents, gifts, or bulk consignments, these international courier services make global shipping simple and stress-free. With the right planning and courier partner, you can enjoy smooth and efficient international deliveries from Madurai to Germany.&lt;/p&gt;
&lt;h3&gt;&amp;nbsp;&lt;/h3&gt;</t>
  </si>
  <si>
    <t>&lt;h4&gt;Preferred destinations for Indian exporters include&lt;/h4&gt;&lt;ul&gt;&lt;li&gt;&lt;a href="https://shipglobal.in/service/madurai-to-uk"&gt;International Courier Service from Madurai to UK&lt;/a&gt;&lt;/li&gt;&lt;li&gt;&lt;a href="https://shipglobal.in/service/erode-to-us"&gt;International Courier Service from Erode to US&lt;/a&gt;&lt;/li&gt;&lt;li&gt;&lt;a href="https://shipglobal.in/service/erode-to-europe"&gt;International Courier Service from Erode to Europe&lt;/a&gt;&lt;/li&gt;&lt;li&gt;&lt;a href="https://shipglobal.in/service/erode-to-middle-east"&gt;Best International Courier Service from Erode to UAE&lt;/a&gt;&lt;/li&gt;&lt;/ul&gt;&lt;h2&gt;FAQs for International Courier Service from Madurai to Germany&lt;/h2&gt;</t>
  </si>
  <si>
    <t>1. How long does it take to ship a package from Madurai to Germany?
Delivery times vary by courier and service type. Express shipping usually takes 2–5 business days, while economy services may take 7–15 days.
2. What documents are required for international shipping?
Common documents include an invoice, shipping label, customs declaration form, and special permits if required (e.g., for restricted items).
3. Can I track my international shipment?
Yes, most courier services provide real-time tracking via their websites or mobile apps.
4. Are there any items prohibited from shipping to Germany?
Yes, restricted items include perishables, hazardous materials, certain electronics, and counterfeit goods. Always check with the courier before shipping.
5. How much does it cost to send a parcel from Madurai to Germany?
Costs depend on weight, dimensions, courier, and service speed. Express services cost more than economy options.
6. Do I need to pay customs duties on my shipment?
Yes, the recipient in Germany may be required to pay customs duties depending on the package’s value and category.
7. What is the best courier service for urgent deliveries?
DHL, FedEx, and UPS are considered the fastest and most reliable for urgent shipments.
8. Can I ship food and medicines to Germany?
Yes, but restrictions apply. Some couriers offer specialized services for food and pharmaceutical shipments.</t>
  </si>
  <si>
    <t>&lt;script type="application/ld+json"&gt;
{
  "@context": "https://schema.org/",
  "@type": "Product",
  "name": "Top International Courier Service from Madurai to Germany",
  "image": "https://shipglobal.in/service/madurai-to-germany",
  "aggregateRating": {
    "@type": "AggregateRating",
    "ratingValue": 4.26,
    "bestRating": 5,
    "worstRating": 3,
    "ratingCount": 928
  }
}
&lt;/script&gt;</t>
  </si>
  <si>
    <t>service/madurai-to-germany</t>
  </si>
  <si>
    <t>Madurai’s growing trade and global connectivity make international shipping to Germany simple and reliable. Leading couriers like DHL, UPS, NimbusPost, and ShipGlobal provide affordable, fast, and secure delivery solutions for businesses and individuals.</t>
  </si>
  <si>
    <t>https://shipglobal.in/service/madurai-to-germany</t>
  </si>
  <si>
    <t>International Courier Service from Madurai to Germany</t>
  </si>
  <si>
    <t>&lt;ul&gt;&lt;li&gt;&lt;a href="https://shipglobal.in/service/madurai-to-uk"&gt;International Courier Service from Madurai to UK&lt;/a&gt;&lt;/li&gt;&lt;li&gt;&lt;a href="https://shipglobal.in/service/erode-to-us"&gt;International Courier Service from Erode to US&lt;/a&gt;&lt;/li&gt;&lt;li&gt;&lt;a href="https://shipglobal.in/service/erode-to-europe"&gt;International Courier Service from Erode to Europe&lt;/a&gt;&lt;/li&gt;&lt;li&gt;&lt;a href="https://shipglobal.in/service/erode-to-middle-east"&gt;Best International Courier Service from Erode to UAE&lt;/a&gt;&lt;/li&gt;&lt;/ul&gt;</t>
  </si>
  <si>
    <t>Madurai to UK</t>
  </si>
  <si>
    <t>International Courier Service from Madurai to UK</t>
  </si>
  <si>
    <t>Madurai businesses and individuals now have several trusted courier options for shipping to the UK. Whether it’s urgent documents, personal parcels, or bulk eCommerce shipments, providers like DHL, ShipGlobal, NimbusPost, Aramex, and UPS ensure safe, timely, and cost-effective delivery. With services ranging from express shipping to economy options, plus features like real-time tracking, customs clearance, and insurance, international shipping from Madurai to the UK has never been easier.</t>
  </si>
  <si>
    <t>&lt;p&gt;Madurai, a rapidly growing commercial hub, has seen rising demand for reliable international courier services. Whether you&amp;rsquo;re a business shipping products to the UK or an individual sending a parcel to family and friends, choosing the right courier partner is key to a smooth experience.&lt;/p&gt;
&lt;p&gt;Several trusted international courier companies operate in Madurai, offering secure, timely, and cost-effective delivery options. From urgent document dispatches to bulk freight forwarding, these services cater to a wide range of shipping needs.&lt;/p&gt;
&lt;h2&gt;Why Choosing the Right Courier Service Matters&lt;/h2&gt;
&lt;p&gt;International shipping to the United Kingdom involves more than simply moving a package&amp;mdash;it requires customs clearance, safe packaging, and real-time tracking. The right courier ensures your shipment reaches its UK destination on time, without hidden fees or unexpected delays.&lt;/p&gt;
&lt;h2&gt;Top International Courier Services in Madurai&lt;/h2&gt;
&lt;h3&gt;ShipGlobal&lt;/h3&gt;
&lt;p&gt;ShipGlobal offers affordable freight forwarding solutions from Madurai to the UK. They cater to both individuals and eCommerce businesses, providing flexible shipping services that balance cost with reliability.&lt;/p&gt;
&lt;h3&gt;The Professional Couriers&lt;/h3&gt;
&lt;p&gt;One of India&amp;rsquo;s established logistics providers, The Professional Couriers ensures efficient and budget-friendly shipping to the UK. With real-time tracking and smooth customs handling, they make international deliveries easier.&lt;/p&gt;
&lt;h3&gt;NimbusPost International&lt;/h3&gt;
&lt;p&gt;NimbusPost International is known for cost-effective global courier services. With advanced tracking features and streamlined customs support, they ensure secure and timely parcel delivery to the UK.&lt;/p&gt;
&lt;h3&gt;Aramex International&lt;/h3&gt;
&lt;p&gt;Aramex is a global courier service specializing in eCommerce logistics. They provide both express and standard delivery options to the UK and are also recognized for their eco-friendly packaging and flexible pricing models.&lt;/p&gt;
&lt;h3&gt;Garudavega&lt;/h3&gt;
&lt;p&gt;Garudavega handles shipments of all sizes, including food items, medicines, and important documents, from Madurai to the UK. Their reliable and prompt services make them a preferred choice for personal and business shipments.&lt;/p&gt;
&lt;h3&gt;Oscar Express Worldwide&lt;/h3&gt;
&lt;p&gt;Oscar Express Worldwide provides dependable freight forwarding services to the UK. They offer packaging assistance, customs clearance support, and competitive pricing to ensure stress-free international deliveries.&lt;/p&gt;
&lt;h3&gt;DHL Express&lt;/h3&gt;
&lt;p&gt;DHL Express is one of the most recognized names in global logistics. Known for its speed and efficiency, DHL offers reliable express shipping and freight forwarding from Madurai to the UK, backed by extensive customer support.&lt;/p&gt;
&lt;h3&gt;Delhivery International&lt;/h3&gt;
&lt;p&gt;Delhivery has expanded into international shipping and now offers affordable delivery solutions to the UK. Focused on eCommerce sellers, they provide cost-effective freight forwarding services from Madurai.&lt;/p&gt;
&lt;h3&gt;UPS International&lt;/h3&gt;
&lt;p&gt;UPS is a global leader in courier services, offering international air freight, express parcel delivery, and customs brokerage. Their strong logistics network ensures smooth and timely deliveries from Madurai to the UK.&lt;/p&gt;
&lt;h2&gt;How to Choose the Best Courier Service&lt;/h2&gt;
&lt;ul&gt;
&lt;li&gt;&lt;strong&gt;Delivery Speed:&lt;/strong&gt; For urgent shipments, opt for express services to the UK from DHL or FedEx.&lt;/li&gt;
&lt;li&gt;&lt;strong&gt;Cost:&lt;/strong&gt; Compare prices across providers to find an affordable yet dependable option.&lt;/li&gt;
&lt;li&gt;&lt;strong&gt;Tracking Features:&lt;/strong&gt; Choose couriers that provide real-time tracking for full visibility.&lt;/li&gt;
&lt;li&gt;&lt;strong&gt;Customs Support:&lt;/strong&gt; Select services that offer customs clearance assistance to prevent delays.&lt;/li&gt;
&lt;li&gt;&lt;strong&gt;Insurance Options:&lt;/strong&gt; If sending valuable items, check if the courier provides shipment insurance.&lt;/li&gt;
&lt;/ul&gt;
&lt;h2&gt;Final Thoughts&lt;/h2&gt;
&lt;p&gt;Choosing the right international courier from Madurai to the UK depends on your budget, urgency, and type of shipment. Reputable providers such as DHL, ShipGlobal, NimbusPost, Aramex, UPS, and others offer a variety of options for safe and efficient shipping.&lt;/p&gt;
&lt;p&gt;By partnering with a trusted courier, you can ensure smooth, on-time deliveries to the UK. Whether you&amp;rsquo;re sending business consignments, personal gifts, or bulk freight, these international courier services make global shipping from Madurai hassle-free and reliable.&lt;/p&gt;</t>
  </si>
  <si>
    <t>&lt;h4&gt;Ready to ship globally? Start with&lt;/h4&gt;&lt;ul&gt;&lt;li&gt;&lt;a href="https://shipglobal.in/service/erode-to-us"&gt;International Courier Service from Erode to US&lt;/a&gt;&lt;/li&gt;&lt;li&gt;&lt;a href="https://shipglobal.in/service/erode-to-europe"&gt;International Courier Service from Erode to Europe&lt;/a&gt;&lt;/li&gt;&lt;li&gt;&lt;a href="https://shipglobal.in/service/erode-to-middle-east"&gt;Best International Courier Service from Erode to UAE&lt;/a&gt;&lt;/li&gt;&lt;li&gt;&lt;a href="https://shipglobal.in/service/bengaluru-to-us"&gt;Top International Courier Service from Bengaluru to US&lt;/a&gt;&lt;/li&gt;&lt;/ul&gt;&lt;h2&gt;FAQs for International Courier Service from Madurai to UK&lt;/h2&gt;</t>
  </si>
  <si>
    <t>1. How long does it take to ship a parcel from Madurai to the UK?
Express shipping usually takes 2–5 days, while standard shipping may take 5–10 days.
2. What are the charges for international shipping from Madurai to the UK?
Rates vary depending on parcel size, weight, courier service, and delivery speed. Comparing providers can help you find the best deal.
3. Can I track my parcel after shipping?
Yes, most couriers provide real-time tracking tools to monitor your shipment’s progress.
4. Are there restricted items I cannot send to the UK?
Yes, restricted goods include hazardous items, explosives, perishables, and certain medicines. Always check with your courier beforehand.
5. Do courier services provide packaging assistance?
Many courier companies offer professional packaging services to ensure safe delivery.
6. What if my parcel is delayed in customs?
Delays may occur due to incomplete paperwork or restricted items. Choosing a courier with customs support can minimize such risks.
7. Is insurance available for international shipping?
Yes, most international couriers offer insurance options for added protection of high-value shipments.
8. Can I send food items from Madurai to the UK?
Some couriers do allow food shipments, but restrictions apply. Make sure the items comply with UK import regulations before shipping.</t>
  </si>
  <si>
    <t>&lt;script type="application/ld+json"&gt;
{
  "@context": "https://schema.org/",
  "@type": "Product",
  "name": "International Courier Service from Madurai to UK",
  "image": "https://shipglobal.in/service/madurai-to-uk",
  "aggregateRating": {
    "@type": "AggregateRating",
    "ratingValue": 4.72,
    "bestRating": 5,
    "worstRating": 3,
    "ratingCount": 1378
  }
}
&lt;/script&gt;</t>
  </si>
  <si>
    <t>service/madurai-to-uk</t>
  </si>
  <si>
    <t>From documents to parcels, sending shipments from Madurai to the UK is easy with top courier services. Real-time tracking and doorstep pickup available.</t>
  </si>
  <si>
    <t>https://shipglobal.in/service/madurai-to-uk</t>
  </si>
  <si>
    <t>Ready to ship globally? Start with</t>
  </si>
  <si>
    <t>&lt;ul&gt;&lt;li&gt;&lt;a href="https://shipglobal.in/service/erode-to-us"&gt;International Courier Service from Erode to US&lt;/a&gt;&lt;/li&gt;&lt;li&gt;&lt;a href="https://shipglobal.in/service/erode-to-europe"&gt;International Courier Service from Erode to Europe&lt;/a&gt;&lt;/li&gt;&lt;li&gt;&lt;a href="https://shipglobal.in/service/erode-to-middle-east"&gt;Best International Courier Service from Erode to UAE&lt;/a&gt;&lt;/li&gt;&lt;li&gt;&lt;a href="https://shipglobal.in/service/bengaluru-to-us"&gt;Top International Courier Service from Bengaluru to US&lt;/a&gt;&lt;/li&gt;&lt;/ul&gt;</t>
  </si>
  <si>
    <t>Erode</t>
  </si>
  <si>
    <t>Erode to US</t>
  </si>
  <si>
    <t>International Courier Service from Erode to US</t>
  </si>
  <si>
    <t>Erode residents and businesses now have multiple trusted courier options for shipping to the US. From express deliveries with DHL and FedEx to budget-friendly services like ShipGlobal.in and India Post, finding the right courier ensures safe, timely, and cost-effective international shipping. With features like real-time tracking, customs clearance support, and flexible pricing, sending parcels from Erode to the US has never been easier.</t>
  </si>
  <si>
    <t>&lt;p&gt;If you&amp;rsquo;re looking for the best way to send packages from Erode to the United States, the right courier service can make all the difference. Whether it&amp;rsquo;s a gift for loved ones or a shipment for your business, choosing a trusted partner ensures timely delivery, smooth customs clearance, and peace of mind. Thanks to globalization, Erode now has access to a wide range of international courier services. Let&amp;rsquo;s explore the top providers and see which one suits your needs best.&lt;/p&gt;
&lt;h2&gt;1. DHL&lt;/h2&gt;
&lt;p&gt;A global leader in logistics, DHL operates in over 220 countries and offers express shipping from Erode to the US in just a few days. With real-time tracking, efficient customs clearance, and excellent customer support, DHL is ideal for both businesses and personal shipments.&lt;/p&gt;
&lt;h2&gt;2. ShipGlobal.in&lt;/h2&gt;
&lt;p&gt;For cost-conscious shippers, ShipGlobal.in is a smart choice. Popular among small businesses and individuals, it delivers reliable services at budget-friendly rates. Features like real-time tracking and responsive support make ShipGlobal.in a strong competitor for affordable international shipping.&lt;/p&gt;
&lt;h2&gt;3. India Post&lt;/h2&gt;
&lt;p&gt;India Post&amp;rsquo;s EMS Speed Post is a dependable and economical solution for sending parcels to the US. While delivery takes longer compared to private couriers, its low cost makes it a preferred choice for those who aren&amp;rsquo;t in a hurry.&lt;/p&gt;
&lt;h2&gt;4. FedEx International&lt;/h2&gt;
&lt;p&gt;FedEx offers both express and economy shipping, giving you the flexibility to balance speed and cost. Backed by advanced logistics and smooth customs processes, FedEx ensures timely and secure deliveries from Erode to the US.&lt;/p&gt;
&lt;h2&gt;5. DTDC&lt;/h2&gt;
&lt;p&gt;With a robust global network, DTDC provides affordable and efficient courier services for personal and commercial shipments. Customers can choose between express and economy shipping, making DTDC a versatile option for varying needs.&lt;/p&gt;
&lt;h2&gt;6. Aramex&lt;/h2&gt;
&lt;p&gt;Aramex specializes in budget-friendly cross-border logistics, making it especially popular among eCommerce businesses. Their competitive pricing and reliable delivery network make Aramex a practical option for international shipping from Erode to the US.&lt;/p&gt;
&lt;h2&gt;7. XpressBees&lt;/h2&gt;
&lt;p&gt;A rising star in India&amp;rsquo;s logistics industry, XpressBees offers fast, secure, and scalable courier solutions. Their international services cover everything from single packages to bulk shipments, supported by advanced features like same-day or next-day delivery and multi-package handling.&lt;/p&gt;
&lt;h2&gt;8. Gati&lt;/h2&gt;
&lt;p&gt;Known for its reliability, Gati has been serving India&amp;rsquo;s logistics needs for years. With expertise in bulk shipments and eCommerce logistics, it offers cost-effective international courier services from Erode to the US, making it a preferred option for businesses with frequent shipments.&lt;/p&gt;
&lt;h2&gt;Why Choosing the Right Courier Service Matters&lt;/h2&gt;
&lt;p&gt;A reliable courier partner ensures more than just package delivery:&lt;/p&gt;
&lt;ul&gt;
&lt;li&gt;On-Time Delivery: Essential for urgent or business-critical shipments.&lt;/li&gt;
&lt;li&gt;Safe Handling: Protects your parcels from damage or loss.&lt;/li&gt;
&lt;li&gt;Customs Expertise: Simplifies the clearance process and avoids delays.&lt;/li&gt;
&lt;li&gt;Real-Time Tracking: Keeps you updated every step of the way.&lt;/li&gt;
&lt;li&gt;Better Experience: Businesses benefit from happier customers and repeat orders.&lt;/li&gt;
&lt;/ul&gt;
&lt;h2&gt;How to Ship from Erode to the US&lt;/h2&gt;
&lt;p&gt;Sending a parcel abroad is simple when you follow these steps:&lt;/p&gt;
&lt;ol&gt;
&lt;li&gt;Choose a Courier: Compare options like DHL, FedEx, ShipGlobal.in, and India Post based on your budget and timeline.&lt;/li&gt;
&lt;li&gt;Pack Securely: Use sturdy packaging and follow courier guidelines to avoid damage.&lt;/li&gt;
&lt;li&gt;Complete Documentation: Prepare shipping labels, invoices, and customs forms accurately.&lt;/li&gt;
&lt;li&gt;Book Your Shipment: Schedule a pickup or drop off the parcel at the courier&amp;rsquo;s office.&lt;/li&gt;
&lt;li&gt;Track Progress: Use the tracking number to monitor the parcel&amp;rsquo;s journey in real time.&lt;/li&gt;
&lt;li&gt;Confirm Delivery: Once it reaches the US, verify with the recipient.&lt;/li&gt;
&lt;/ol&gt;
&lt;h2&gt;How to Pick the Best Courier Service&lt;/h2&gt;
&lt;p&gt;When deciding which courier to use, consider these factors:&lt;/p&gt;
&lt;ul&gt;
&lt;li&gt;Speed: Go for express delivery if timing is critical.&lt;/li&gt;
&lt;li&gt;Cost: For budget-friendly solutions, India Post and ShipGlobal.in stand out.&lt;/li&gt;
&lt;li&gt;Tracking &amp;amp; Support: Ensure the courier offers real-time tracking and reliable assistance.&lt;/li&gt;
&lt;li&gt;Customs Handling: Pick a service with expertise in documentation and clearance.&lt;/li&gt;
&lt;/ul&gt;
&lt;h2&gt;Final Thoughts&lt;/h2&gt;
&lt;p&gt;International shipping from Erode to the US doesn&amp;rsquo;t have to be complicated. With reliable courier partners like DHL, FedEx, ShipGlobal.in, India Post, and others, you can find a service that matches your budget, timeline, and delivery needs. By packing carefully, completing the paperwork, and using tracking tools, you&amp;rsquo;ll enjoy a smooth, hassle-free shipping experience.&lt;/p&gt;
&lt;p&gt;Happy Shipping from Erode to the US!&lt;/p&gt;</t>
  </si>
  <si>
    <t>&lt;h4&gt;Discover seamless global shipping options for&lt;/h4&gt;&lt;ul&gt;&lt;li&gt;&lt;a href="https://shipglobal.in/service/erode-to-europe"&gt;International Courier Service from Erode to Europe&lt;/a&gt;&lt;/li&gt;&lt;li&gt;&lt;a href="https://shipglobal.in/service/erode-to-middle-east"&gt;Best International Courier Service from Erode to UAE&lt;/a&gt;&lt;/li&gt;&lt;li&gt;&lt;a href="https://shipglobal.in/service/bengaluru-to-us"&gt;Top International Courier Service from Bengaluru to US&lt;/a&gt;&lt;/li&gt;&lt;li&gt;&lt;a href="https://shipglobal.in/service/bengaluru-to-uk"&gt;Best International Courier Service from Bengaluru to UK&lt;/a&gt;&lt;/li&gt;&lt;/ul&gt;&lt;h2&gt;FAQs for International Courier Service from Erode to US&lt;/h2&gt;</t>
  </si>
  <si>
    <t xml:space="preserve">1. What is the fastest way to send a parcel from Erode to the US?
 Air courier is the fastest way to send a parcel from Erode to the US, with timelines ranging from 3–7 business days. Delivery timelines depend on the service selected and the end destination.
2. Which international courier service offers the best balance of price and reliability for shipping to the US?
 ShipGlobal.in is known for its competitive pricing and offers end-to-end support to exporters. With real-time tracking, doorstep pickup, and affordable rates starting from just 50 grams, it’s a preferred choice for shipping from Erode.
3. Can I send commercial shipments like textiles or jewellery from Erode to the US?
 Yes, you can. With the growing global demand for Indian goods, you can easily ship products like textiles or jewellery to the US with the right export documents like an invoice, packing list, and KYC proofs.
4. What kind of items can’t be shipped from Erode to the US?
 Items from the restricted category, including batteries, sharp objects, or anything prohibited by the law of the destination country, can’t be shipped. It’s always wise to double-check the item eligibility with your courier before booking.
5. How do I track my courier from Erode to the US?
Tracking is seamless with modern courier services. Platforms like ShipGlobal.in and FedEx give you a tracking ID right after dispatch, so you can follow the package’s journey in real-time.
6. Can I send a personal gift or small parcel to the US from Erode?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</si>
  <si>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Erode to US",
  "image": "https://shipglobal.in/service/erode-to-us",
  "aggregateRating": {
    "@type": "AggregateRating",
    "ratingValue": 4.12,
    "bestRating": 5,
    "worstRating": 1,
    "ratingCount": 2357
  }
}
&lt;/script&gt;</t>
  </si>
  <si>
    <t>service/erode-to-us</t>
  </si>
  <si>
    <t>Send parcels from Erode to the US hassle-free! Enjoy express shipping, real-time tracking, and smooth customs support with top courier companies.</t>
  </si>
  <si>
    <t>https://shipglobal.in/service/erode-to-us</t>
  </si>
  <si>
    <t>&lt;ul&gt;&lt;li&gt;&lt;a href="https://shipglobal.in/service/erode-to-europe"&gt;International Courier Service from Erode to Europe&lt;/a&gt;&lt;/li&gt;&lt;li&gt;&lt;a href="https://shipglobal.in/service/erode-to-middle-east"&gt;Best International Courier Service from Erode to UAE&lt;/a&gt;&lt;/li&gt;&lt;li&gt;&lt;a href="https://shipglobal.in/service/bengaluru-to-us"&gt;Top International Courier Service from Bengaluru to US&lt;/a&gt;&lt;/li&gt;&lt;li&gt;&lt;a href="https://shipglobal.in/service/bengaluru-to-uk"&gt;Best International Courier Service from Bengaluru to UK&lt;/a&gt;&lt;/li&gt;&lt;/ul&gt;</t>
  </si>
  <si>
    <t>Erode to Europe</t>
  </si>
  <si>
    <t>International Courier Service from Erode to Europe</t>
  </si>
  <si>
    <t>Erode residents and businesses now have a wide range of trusted courier options for shipping to Europe. From premium express services like DHL and FedEx to affordable choices such as ShipGlobal.in and India Post, sending parcels overseas has never been more convenient. With real-time tracking, customs clearance support, and flexible pricing, international shipping from Erode to Europe is simple, secure, and budget-friendly.</t>
  </si>
  <si>
    <t>&lt;p&gt;If you&amp;rsquo;ve ever needed to send a parcel from Erode to Europe, you&amp;rsquo;ve probably asked yourself: &lt;em&gt;Which courier service is the most dependable?&lt;/em&gt; Whether it&amp;rsquo;s a personal gift for loved ones abroad or products from your online store, having the right logistics partner makes all the difference. Thankfully, Erode has access to several reliable international courier providers. Let&amp;rsquo;s look at some of the best options to help you choose the right one.&lt;/p&gt;
&lt;h2&gt;1. DHL&lt;/h2&gt;
&lt;p&gt;A global leader in logistics, DHL operates in more than 220 countries. From Erode to Europe, their express shipping services ensure deliveries within a few business days. Backed by real-time tracking, efficient customs handling, and excellent customer support, DHL remains a go-to option for both personal and business shipments.&lt;/p&gt;
&lt;h2&gt;2. ShipGlobal.in&lt;/h2&gt;
&lt;p&gt;For those focused on affordability, ShipGlobal.in is a great solution. Popular with individuals and small businesses, it combines cost-effectiveness with reliability. With doorstep pickup, real-time tracking, and smooth delivery processes, it&amp;rsquo;s a convenient choice for sending packages abroad without overspending.&lt;/p&gt;
&lt;h2&gt;3. India Post&lt;/h2&gt;
&lt;p&gt;India Post&amp;rsquo;s EMS Speed Post is one of the oldest and most budget-friendly courier options. While it may not be as fast as private couriers, it offers great value for non-urgent deliveries. If cost is your priority, India Post provides an affordable route to Europe.&lt;/p&gt;
&lt;h2&gt;4. FedEx International&lt;/h2&gt;
&lt;p&gt;FedEx is a trusted name for global shipping. Offering both economy and express delivery, FedEx allows you to balance speed with cost. With strong logistics, timely delivery, and seamless customs clearance, FedEx is ideal for businesses and individuals who want peace of mind.&lt;/p&gt;
&lt;h2&gt;5. DTDC&lt;/h2&gt;
&lt;p&gt;DTDC has an extensive international presence and offers shipping solutions suited for both commercial and personal needs. With flexible pricing options and services ranging from economy to express, DTDC is a reliable option for those seeking balance between cost and speed.&lt;/p&gt;
&lt;h2&gt;6. Aramex&lt;/h2&gt;
&lt;p&gt;Aramex is particularly popular among eCommerce sellers thanks to its competitive cross-border logistics solutions. With cost-effective rates, efficient delivery, and eco-friendly packaging, Aramex is a strong choice for shipping goods from Erode to Europe at affordable prices.&lt;/p&gt;
&lt;h2&gt;7. XpressBees&lt;/h2&gt;
&lt;p&gt;One of India&amp;rsquo;s fast-rising logistics players, XpressBees provides reliable international courier services to Europe. Their offerings include multimodal shipping, same-day and next-day services, and secure handling of multiple parcel types. For businesses seeking innovation and scalability, XpressBees is worth considering.&lt;/p&gt;
&lt;h2&gt;8. Gati&lt;/h2&gt;
&lt;p&gt;With years of expertise in logistics, Gati is recognized for handling bulk shipments and eCommerce logistics effectively. Their competitive pricing and dependable services make them a smart option for businesses in Erode shipping frequently to Europe.&lt;/p&gt;
&lt;h2&gt;Why Choosing the Right Courier Service Matters&lt;/h2&gt;
&lt;p&gt;Selecting a dependable courier ensures smooth international delivery. Here&amp;rsquo;s why it&amp;rsquo;s important:&lt;/p&gt;
&lt;ul&gt;
&lt;li&gt;Timely Deliveries &amp;ndash; Get urgent shipments delivered on schedule.&lt;/li&gt;
&lt;li&gt;Secure Handling &amp;ndash; Protects packages from damage or loss.&lt;/li&gt;
&lt;li&gt;Customs Expertise &amp;ndash; Simplifies paperwork and clearance.&lt;/li&gt;
&lt;li&gt;Live Tracking &amp;ndash; Lets you monitor your shipment in real time.&lt;/li&gt;
&lt;li&gt;Business Benefits &amp;ndash; Enhances customer satisfaction and repeat orders.&lt;/li&gt;
&lt;/ul&gt;
&lt;h2&gt;Steps to Ship from Erode to Europe&lt;/h2&gt;
&lt;p&gt;Shipping internationally is straightforward if you follow these steps:&lt;/p&gt;
&lt;ol&gt;
&lt;li&gt;Select a Courier &amp;ndash; Compare delivery times, pricing, and tracking features.&lt;/li&gt;
&lt;li&gt;Package Carefully &amp;ndash; Use durable materials and follow courier guidelines.&lt;/li&gt;
&lt;li&gt;Get Documents Ready &amp;ndash; Prepare invoices, shipping labels, and customs forms.&lt;/li&gt;
&lt;li&gt;Book the Shipment &amp;ndash; Arrange pickup or drop it at a courier office.&lt;/li&gt;
&lt;li&gt;Track the Parcel &amp;ndash; Use the tracking ID to follow your package.&lt;/li&gt;
&lt;li&gt;Confirm Delivery &amp;ndash; Verify receipt with the recipient once delivered.&lt;/li&gt;
&lt;/ol&gt;
&lt;h2&gt;How to Pick the Best Courier Service&lt;/h2&gt;
&lt;p&gt;When shipping from Erode to Europe, keep these factors in mind:&lt;/p&gt;
&lt;ul&gt;
&lt;li&gt;Speed &amp;ndash; Opt for express if delivery time is critical.&lt;/li&gt;
&lt;li&gt;Budget &amp;ndash; India Post and ShipGlobal.in are cost-effective choices.&lt;/li&gt;
&lt;li&gt;Tracking &amp;ndash; Go with couriers that provide real-time visibility.&lt;/li&gt;
&lt;li&gt;Customs Support &amp;ndash; Choose providers that handle documentation seamlessly.&lt;/li&gt;
&lt;li&gt;Customer Reviews &amp;ndash; Check feedback to understand reliability.&lt;/li&gt;
&lt;/ul&gt;
&lt;h2&gt;Conclusion&lt;/h2&gt;
&lt;p&gt;Shipping from Erode to Europe doesn&amp;rsquo;t have to be complicated. With multiple courier options available, you can find one that matches your budget, urgency, and shipment type. Whether you need the speed of DHL, the affordability of India Post, or the balanced solutions of ShipGlobal.in, the right courier will ensure your package arrives safely and on time.&lt;/p&gt;
&lt;p&gt;Happy Shipping!&lt;/p&gt;
&lt;h3&gt;&amp;nbsp;&lt;/h3&gt;</t>
  </si>
  <si>
    <t>&lt;h4&gt;Best shipping destinations this week:&lt;/h4&gt;&lt;ul&gt;&lt;li&gt;&lt;a href="https://shipglobal.in/service/erode-to-middle-east"&gt;Best International Courier Service from Erode to UAE&lt;/a&gt;&lt;/li&gt;&lt;li&gt;&lt;a href="https://shipglobal.in/service/bengaluru-to-us"&gt;Top International Courier Service from Bengaluru to US&lt;/a&gt;&lt;/li&gt;&lt;li&gt;&lt;a href="https://shipglobal.in/service/bengaluru-to-uk"&gt;Best International Courier Service from Bengaluru to UK&lt;/a&gt;&lt;/li&gt;&lt;li&gt;&lt;a href="https://shipglobal.in/service/bengaluru-to-germany"&gt;Best International Courier Service from Bengaluru to Germany&lt;/a&gt;&lt;/li&gt;&lt;/ul&gt;&lt;h2&gt;FAQs for International Courier Service from Erode to Europe&lt;/h2&gt;</t>
  </si>
  <si>
    <t>1. What’s the fastest way to send a parcel from Erode to Europe?
Air courier services like DHL or FedEx can deliver parcels within 3–7 business days, depending on the destination and service selected.
2. Which courier offers the best mix of price and reliability?
ShipGlobal.in is known for competitive rates and dependable service, with features like doorstep pickup and real-time tracking.
3. Can I send commercial items like textiles or jewellery from Erode to Europe?
Yes. With proper export documentation such as invoices, packing lists, and KYC proofs, you can ship goods like textiles and jewellery abroad.
4. Are there restrictions on what can be shipped to Europe?
Yes, restricted items include batteries, sharp objects, hazardous materials, and goods prohibited by the destination country. Always confirm with your courier before shipping.
5. How do I track my shipment?
Most couriers provide a tracking ID after dispatch, allowing you to monitor your parcel’s progress in real time.
6. Can I send personal gifts from Erode to Europe?
Absolutely. From clothes to festive gifts, many courier services offer affordable shipping options for personal parcels.</t>
  </si>
  <si>
    <t>&lt;script type="application/ld+json"&gt;
{
  "@context": "https://schema.org/",
  "@type": "Product",
  "name": "International Courier Service from Erode to Europe",
  "image": "https://shipglobal.in/service/erode-to-europe",
  "aggregateRating": {
    "@type": "AggregateRating",
    "ratingValue": 4.17,
    "bestRating": 5,
    "worstRating": 3,
    "ratingCount": 1902
  }
}
&lt;/script&gt;</t>
  </si>
  <si>
    <t>service/erode-to-europe</t>
  </si>
  <si>
    <t>Ship parcels from Erode to Europe with reliable courier services like DHL, FedEx, ShipGlobal.in, and India Post. Enjoy fast, affordable, and secure deliveries with tracking and customs support.</t>
  </si>
  <si>
    <t>https://shipglobal.in/service/erode-to-europe</t>
  </si>
  <si>
    <t>&lt;ul&gt;&lt;li&gt;&lt;a href="https://shipglobal.in/service/erode-to-middle-east"&gt;Best International Courier Service from Erode to UAE&lt;/a&gt;&lt;/li&gt;&lt;li&gt;&lt;a href="https://shipglobal.in/service/bengaluru-to-us"&gt;Top International Courier Service from Bengaluru to US&lt;/a&gt;&lt;/li&gt;&lt;li&gt;&lt;a href="https://shipglobal.in/service/bengaluru-to-uk"&gt;Best International Courier Service from Bengaluru to UK&lt;/a&gt;&lt;/li&gt;&lt;li&gt;&lt;a href="https://shipglobal.in/service/bengaluru-to-germany"&gt;Best International Courier Service from Bengaluru to Germany&lt;/a&gt;&lt;/li&gt;&lt;/ul&gt;</t>
  </si>
  <si>
    <t>Erode to UAE</t>
  </si>
  <si>
    <t>Best International Courier Service from Erode to UAE</t>
  </si>
  <si>
    <t>Shipping from Erode to the UAE is easier than ever with top international courier services. Whether you’re a business exporting textiles or an individual sending personal parcels, providers like DHL, ShipGlobal.in, FedEx, and Aramex offer fast delivery, affordable pricing, and reliable tracking. With smooth customs clearance and secure handling, these services ensure your shipments reach the UAE on time and without stress.</t>
  </si>
  <si>
    <t>&lt;p&gt;Have you been wondering which courier service is best for sending packages from Erode to the UAE? Whether you&amp;rsquo;re shipping a gift to family abroad or fulfilling an order from your online store, the need for reliable international courier services has never been greater. Fortunately, Erode offers several trusted options to make your shipping experience smooth and affordable.&lt;/p&gt;
&lt;p&gt;Let&amp;rsquo;s explore some of the top courier services from Erode to the UAE and see which one matches your needs.&lt;/p&gt;
&lt;h2&gt;1. DHL&lt;/h2&gt;
&lt;p&gt;DHL is one of the most recognized names in global shipping. Operating in over 220 countries, it offers express delivery that can get your package from Erode to the UAE in just a few days. Benefits include:&lt;/p&gt;
&lt;ul&gt;
&lt;li&gt;Real-time tracking&lt;/li&gt;
&lt;li&gt;Hassle-free customs clearance&lt;/li&gt;
&lt;li&gt;Strong customer support&lt;/li&gt;
&lt;/ul&gt;
&lt;p&gt;DHL is a reliable choice for both business and personal shipments.&lt;/p&gt;
&lt;h2&gt;2. ShipGlobal.in&lt;/h2&gt;
&lt;p&gt;If affordability is your priority, ShipGlobal.in is a fantastic option. Popular among individuals and small businesses, it ensures cost-effective yet reliable deliveries. Highlights include:&lt;/p&gt;
&lt;ul&gt;
&lt;li&gt;Budget-friendly pricing&lt;/li&gt;
&lt;li&gt;Real-time tracking&lt;/li&gt;
&lt;li&gt;Responsive customer support&lt;/li&gt;
&lt;/ul&gt;
&lt;h2&gt;3. India Post&lt;/h2&gt;
&lt;p&gt;For those who prefer budget-friendly, traditional shipping, India Post&amp;rsquo;s EMS Speed Post is a solid choice. It offers:&lt;/p&gt;
&lt;ul&gt;
&lt;li&gt;Low-cost shipping to the UAE&lt;/li&gt;
&lt;li&gt;Reasonable reliability&lt;/li&gt;
&lt;/ul&gt;
&lt;p&gt;The main trade-off is slightly longer delivery times compared to private couriers.&lt;/p&gt;
&lt;h2&gt;4. FedEx International&lt;/h2&gt;
&lt;p&gt;FedEx provides both &lt;em&gt;express and economy options&lt;/em&gt;, allowing you to choose speed or cost-efficiency. Its services include:&lt;/p&gt;
&lt;ul&gt;
&lt;li&gt;Timely delivery backed by advanced logistics&lt;/li&gt;
&lt;li&gt;Smooth customs processing&lt;/li&gt;
&lt;li&gt;Secure handling of shipments&lt;/li&gt;
&lt;/ul&gt;
&lt;h2&gt;5. DTDC&lt;/h2&gt;
&lt;p&gt;DTDC is a trusted courier with a strong global network. From personal parcels to business shipments, they offer:&lt;/p&gt;
&lt;ul&gt;
&lt;li&gt;Express and economy delivery options&lt;/li&gt;
&lt;li&gt;Affordable international rates&lt;/li&gt;
&lt;li&gt;Reliable service for diverse shipping needs&lt;/li&gt;
&lt;/ul&gt;
&lt;h2&gt;6. Aramex&lt;/h2&gt;
&lt;p&gt;Known for budget-friendly cross-border logistics, Aramex is especially popular among e-commerce sellers and SMEs. Benefits include:&lt;/p&gt;
&lt;ul&gt;
&lt;li&gt;Competitive pricing for UAE-bound shipments&lt;/li&gt;
&lt;li&gt;Cost-effective solutions for bulk or small parcels&lt;/li&gt;
&lt;/ul&gt;
&lt;h2&gt;7. XpressBees&lt;/h2&gt;
&lt;p&gt;A fast-rising player in India&amp;rsquo;s logistics space, XpressBees specializes in B2C logistics and also supports individual shipments. They offer:&lt;/p&gt;
&lt;ul&gt;
&lt;li&gt;Timely and secure international deliveries&lt;/li&gt;
&lt;li&gt;Same-day and next-day delivery services&lt;/li&gt;
&lt;li&gt;Multi-package and multimodal shipping solutions&lt;/li&gt;
&lt;/ul&gt;
&lt;h2&gt;8. Gati&lt;/h2&gt;
&lt;p&gt;With years of experience, Gati offers reliable and competitive courier services. Key strengths include:&lt;/p&gt;
&lt;ul&gt;
&lt;li&gt;Specialization in bulk and e-commerce logistics&lt;/li&gt;
&lt;li&gt;Affordable shipping rates&lt;/li&gt;
&lt;li&gt;Dependable service for regular business shipments&lt;/li&gt;
&lt;/ul&gt;
&lt;h2&gt;Why a Reliable Shipping Partner Matters&lt;/h2&gt;
&lt;p&gt;Choosing the right courier is crucial for smooth international deliveries. Here&amp;rsquo;s why:&lt;/p&gt;
&lt;ul&gt;
&lt;li&gt;Timely Deliveries: Ensures your packages arrive on schedule.&lt;/li&gt;
&lt;li&gt;Safe Handling: Protects shipments from damage or loss.&lt;/li&gt;
&lt;li&gt;Hassle-Free Customs Clearance: Reduces paperwork stress.&lt;/li&gt;
&lt;li&gt;Real-Time Tracking: Lets you monitor your package every step of the way.&lt;/li&gt;
&lt;li&gt;Better Customer Experience: For businesses, this means happier and repeat customers.&lt;/li&gt;
&lt;/ul&gt;
&lt;h2&gt;How to Ship from Erode to the UAE&lt;/h2&gt;
&lt;p&gt;Follow these simple steps for a smooth shipping experience:&lt;/p&gt;
&lt;ol&gt;
&lt;li&gt;Pick a Courier Service &amp;ndash; Compare options like DHL, FedEx, or ShipGlobal.in.&lt;/li&gt;
&lt;li&gt;Pack Properly &amp;ndash; Use sturdy packaging as per courier guidelines.&lt;/li&gt;
&lt;li&gt;Prepare Paperwork &amp;ndash; Complete shipping labels, invoices, and customs forms.&lt;/li&gt;
&lt;li&gt;Book Your Shipment &amp;ndash; Schedule a pickup or drop off your parcel.&lt;/li&gt;
&lt;li&gt;Track in Real Time &amp;ndash; Use the tracking ID to monitor progress.&lt;/li&gt;
&lt;li&gt;Confirm Delivery &amp;ndash; Ensure the recipient has received the package safely.&lt;/li&gt;
&lt;/ol&gt;
&lt;h2&gt;Choosing the Right Courier&lt;/h2&gt;
&lt;p&gt;When selecting a courier, consider:&lt;/p&gt;
&lt;ul&gt;
&lt;li&gt;Speed: For urgent shipments, choose express services.&lt;/li&gt;
&lt;li&gt;Cost: India Post and ShipGlobal.in are more budget-friendly.&lt;/li&gt;
&lt;li&gt;Tracking &amp;amp; Support: Opt for couriers with robust tracking and customer care.&lt;/li&gt;
&lt;li&gt;Customs Handling: Ensure smooth clearance to avoid delays.&lt;/li&gt;
&lt;/ul&gt;
&lt;h2&gt;Conclusion&lt;/h2&gt;
&lt;p&gt;Shipping from Erode to the UAE doesn&amp;rsquo;t have to be stressful. With multiple courier services available, you can find a partner that matches your budget, timeline, and delivery needs. Whether it&amp;rsquo;s the speed of DHL, affordability of India Post, or the balanced service of ShipGlobal.in, the right choice ensures a hassle-free shipping experience.&lt;/p&gt;
&lt;p&gt;Happy Shipping!&lt;/p&gt;
&lt;h2&gt;&amp;nbsp;&lt;/h2&gt;</t>
  </si>
  <si>
    <t>&lt;h4&gt;Looking to ship elsewhere? Check out&lt;/h4&gt;&lt;ul&gt;&lt;li&gt;&lt;a href="https://shipglobal.in/service/bengaluru-to-us"&gt;Top International Courier Service from Bengaluru to US&lt;/a&gt;&lt;/li&gt;&lt;li&gt;&lt;a href="https://shipglobal.in/service/bengaluru-to-uk"&gt;Best International Courier Service from Bengaluru to UK&lt;/a&gt;&lt;/li&gt;&lt;li&gt;&lt;a href="https://shipglobal.in/service/bengaluru-to-germany"&gt;Best International Courier Service from Bengaluru to Germany&lt;/a&gt;&lt;/li&gt;&lt;li&gt;&lt;a href="https://shipglobal.in/service/mangaluru-to-us"&gt;Top International Courier Service from Mangaluru to US&lt;/a&gt;&lt;/li&gt;&lt;/ul&gt;&lt;h2&gt;FAQs for International Courier Service from Erode to UAE&lt;/h2&gt;</t>
  </si>
  <si>
    <t>1. What is the fastest way to send a parcel from Erode to the UAE?
Air courier is the fastest option, with delivery timelines typically ranging from 3–7 business days, depending on the courier and destination.
2. Which courier offers the best price-to-reliability ratio?
ShipGlobal.in is often praised for its competitive rates, real-time tracking, and doorstep pickup—making it a popular balance of cost and reliability.
3. Can I ship commercial goods like textiles or jewellery to the UAE?
Yes. You can ship commercial goods with the correct export documentation such as an invoice, packing list, and KYC proofs.
4. What items cannot be shipped from Erode to the UAE?
Restricted items typically include batteries, sharp objects, and goods prohibited by UAE law. Always confirm restrictions with your courier before booking.
5. How can I track my shipment?
Most services provide a tracking ID after dispatch. Carriers like ShipGlobal.in and FedEx offer real-time tracking through their websites or apps.
6. Can I send personal gifts from Erode to the UAE?
Yes. Many couriers support gift shipments—such as clothes or festive items—but check customs rules and weight limits before sending.</t>
  </si>
  <si>
    <t>&lt;script type="application/ld+json"&gt;
{
  "@context": "https://schema.org/",
  "@type": "Product",
  "name": "Best International Courier Service from Erode to Middle East",
  "image": "https://shipglobal.in/service/erode-to-middle-east",
  "aggregateRating": {
    "@type": "AggregateRating",
    "ratingValue": 4.07,
    "bestRating": 5,
    "worstRating": 4,
    "ratingCount": 2084
  }
}
&lt;/script&gt;</t>
  </si>
  <si>
    <t>service/erode-to-middle-east</t>
  </si>
  <si>
    <t>Ship from Erode to the UAE with trusted couriers like DHL, FedEx, ShipGlobal.in, and India Post. Enjoy fast, affordable, and secure delivery with tracking and customs clearance support.</t>
  </si>
  <si>
    <t>https://shipglobal.in/service/erode-to-middle-east</t>
  </si>
  <si>
    <t>International Courier Service from Erode to UAE</t>
  </si>
  <si>
    <t>Looking to ship elsewhere? Check out</t>
  </si>
  <si>
    <t>&lt;ul&gt;&lt;li&gt;&lt;a href="https://shipglobal.in/service/bengaluru-to-us"&gt;Top International Courier Service from Bengaluru to US&lt;/a&gt;&lt;/li&gt;&lt;li&gt;&lt;a href="https://shipglobal.in/service/bengaluru-to-uk"&gt;Best International Courier Service from Bengaluru to UK&lt;/a&gt;&lt;/li&gt;&lt;li&gt;&lt;a href="https://shipglobal.in/service/bengaluru-to-germany"&gt;Best International Courier Service from Bengaluru to Germany&lt;/a&gt;&lt;/li&gt;&lt;li&gt;&lt;a href="https://shipglobal.in/service/mangaluru-to-us"&gt;Top International Courier Service from Mangaluru to US&lt;/a&gt;&lt;/li&gt;&lt;/ul&gt;</t>
  </si>
  <si>
    <t>Karnataka</t>
  </si>
  <si>
    <t>Bengaluru</t>
  </si>
  <si>
    <t>Bengaluru to US</t>
  </si>
  <si>
    <t>Top International Courier Service from Bengaluru to US</t>
  </si>
  <si>
    <t>Bengaluru residents and businesses now have a wide range of trusted courier options for shipping to the USA. From premium express services like DHL and FedEx to affordable choices such as ShipGlobal.in and Delhivery, sending parcels overseas has never been easier. With real-time tracking, customs assistance, and flexible pricing, international shipping from Bengaluru to the USA is fast, reliable, and cost-effective.</t>
  </si>
  <si>
    <t>&lt;p&gt;Bengaluru, India&amp;rsquo;s leading technology and commercial hub, has seen a growing demand for reliable international courier services. Whether you&amp;rsquo;re a business looking to ship products overseas or an individual sending a parcel to family or friends in the USA, choosing the right courier service is essential for a smooth and stress-free experience.&lt;/p&gt;
&lt;p&gt;Several reputed international courier providers operate in Bengaluru, offering safe, timely, and cost-effective shipping solutions. These services cater to a variety of needs, from express document deliveries to large cargo shipments.&lt;/p&gt;
&lt;h3&gt;Why Choosing the Right Courier Service Matters&lt;/h3&gt;
&lt;p&gt;Efficient shipping to the USA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&lt;p&gt;Top International Courier Services in Bengaluru&lt;/p&gt;
&lt;h3&gt;ShipGlobal&lt;/h3&gt;
&lt;p&gt;ShipGlobal is known for its cost-effective freight forwarding services from Bengaluru to the US, catering to eCommerce businesses and individuals alike. They provide flexible shipping to the USA, ensuring affordability without compromising on service quality.&lt;/p&gt;
&lt;h3&gt;DHL Express&lt;/h3&gt;
&lt;p&gt;DHL Express is one of the most well-known international courier services, offering fast and reliable shipping to the USA. Their extensive logistics network ensures efficient freight forwarding from Bengaluru to USA, with reliable customer support.&lt;/p&gt;
&lt;h3&gt;NimbusPost International&lt;/h3&gt;
&lt;p&gt;NimbusPost International is a trusted name in global logistics, offering affordable international courier solutions for individuals and businesses. With advanced tracking systems and seamless customs clearance, NimbusPost ensures your package reaches the USA safely and promptly.&lt;/p&gt;
&lt;h3&gt;Garudavega&lt;/h3&gt;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USA with a focus on affordability and efficiency. They provide real-time tracking and seamless handling of customs formalities, making them an excellent choice for international courier needs.&lt;/p&gt;
&lt;h3&gt;Oscar Express Worldwide&lt;/h3&gt;
&lt;p&gt;Oscar Express Worldwide has built a reputation for providing reliable freight forwarding from Bengaluru to the US. They offer packaging assistance, customs support, and competitive pricing for seamless global shipping.&lt;/p&gt;
&lt;h3&gt;Aramex International&lt;/h3&gt;
&lt;p&gt;Aramex is another well-known international courier service that provides efficient shipping to the USA from Bengaluru. They specialize in eCommerce logistics, providing express and standard shipping options that make them ideal for online businesses. Aramex is also recognized for its eco-friendly packaging solutions and flexible pricing plans.&lt;/p&gt;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network.&lt;/p&gt;
&lt;h3&gt;UPS International&lt;/h3&gt;
&lt;p&gt;UPS is one of the leading global courier services, offering extensive freight forwarding from Bengaluru to the US. Their services include international air freight, express parcel delivery, and customs brokerage support, ensuring smooth cross-border shipping for businesses and individuals.&lt;/p&gt;
&lt;h3&gt;Delhivery International&lt;/h3&gt;
&lt;p&gt;Delhivery, a rapidly expanding logistics company, has entered the international shipping market, offering reliable shipping to the USA from Bengaluru. They provide cost-effective solutions for eCommerce sellers and businesses looking for affordable yet efficient international courier services.&lt;/p&gt;
&lt;p&gt;How to Choose the Right Courier Service&lt;/p&gt;
&lt;p&gt;Before selecting an international courier, consider the following factors:&lt;/p&gt;
&lt;ul&gt;
&lt;li style="font-weight: 400;"&gt;Delivery Time: If your shipment is time-sensitive, opt for express delivery to the USA through DHL or FedEx.&lt;br /&gt;&lt;br /&gt;&lt;/li&gt;
&lt;li style="font-weight: 400;"&gt;Cost: Compare rates among different parcel delivery to the US providers to find an affordable option without compromising reliability.&lt;br /&gt;&lt;br /&gt;&lt;/li&gt;
&lt;li style="font-weight: 400;"&gt;Tracking Features: Ensure the courier offers real-time tracking for better visibility of your shipping to the USA.&lt;br /&gt;&lt;br /&gt;&lt;/li&gt;
&lt;li style="font-weight: 400;"&gt;Customs Assistance: Some international courier companies provide complete customs clearance support to avoid delays.&lt;br /&gt;&lt;br /&gt;&lt;/li&gt;
&lt;li style="font-weight: 400;"&gt;Insurance Options: If you&amp;rsquo;re shipping high-value items, check if the courier offers insurance coverage.&lt;br /&gt;&lt;br /&gt;&lt;/li&gt;
&lt;/ul&gt;
&lt;p&gt;Final Thoughts&lt;/p&gt;
&lt;p&gt;Selecting the right international courier service from Bengaluru to USA depends on your budget, urgency, and shipping needs. Providers like NimbusPost, DHL, FedEx, Blue Dart, ShipGlobal, Aramex, UPS, and others offer a variety of options for parcel delivery to the US, express shipping, and freight forwarding from Bengaluru to the US.&lt;/p&gt;
&lt;p&gt;By choosing a trusted service provider, you can ensure your shipping to the USA reaches its destination securely and on time. Whether you&amp;rsquo;re sending documents, gifts, or bulk shipments, these international courier services make global shipping simple and hassle-free. With the right planning and courier partner, you can experience smooth and efficient international deliveries from Bengaluru to anywhere in the United States.&lt;/p&gt;
&lt;p&gt;&amp;nbsp;&lt;/p&gt;</t>
  </si>
  <si>
    <t>&lt;h4&gt;Explore more delivery options from your city&lt;/h4&gt;&lt;ul&gt;&lt;li&gt;&lt;a href="https://shipglobal.in/service/bengaluru-to-uk"&gt;Best International Courier Service from Bengaluru to UK&lt;/a&gt;&lt;/li&gt;&lt;li&gt;&lt;a href="https://shipglobal.in/service/bengaluru-to-germany"&gt;Best International Courier Service from Bengaluru to Germany&lt;/a&gt;&lt;/li&gt;&lt;li&gt;&lt;a href="https://shipglobal.in/service/mangaluru-to-us"&gt;Top International Courier Service from Mangaluru to US&lt;/a&gt;&lt;/li&gt;&lt;li&gt;&lt;a href="https://shipglobal.in/service/mangaluru-to-uae"&gt;Best International Courier Service from Mangaluru to UAE&lt;/a&gt;&lt;/li&gt;&lt;/ul&gt;&lt;h2&gt;FAQs for International Courier Service from Bengaluru to US&lt;/h2&gt;</t>
  </si>
  <si>
    <t>How long does it take to ship a package from Bengaluru to USA?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USA?
Yes, restricted items include perishables, hazardous materials, certain electronics, and counterfeit goods. It’s best to check with the courier before shipping.
How much does it cost to send a parcel from Bengaluru to USA?
Costs depend on the package weight, dimensions, courier service, and shipping speed. Express services are more expensive than economy options.
Do I need to pay customs duties on my shipment?
Yes, the recipient in the USA may have to pay customs duties, depending on the package value and category.
What is the best courier service for urgent deliveries?
DHL, FedEx, and UPS offer the fastest delivery options for urgent shipments.
Can I ship food and medicines to the USA?
Yes, but certain restrictions apply. Some couriers offer specialized services for food and pharmaceutical shipments.</t>
  </si>
  <si>
    <t>&lt;script type="application/ld+json"&gt;
{
  "@context": "https://schema.org/",
  "@type": "Product",
  "name": "Top International Courier Service from Bengaluru to US",
  "image": "https://shipglobal.in/service/bengaluru-to-us",
  "aggregateRating": {
    "@type": "AggregateRating",
    "ratingValue": 4.58,
    "bestRating": 5,
    "worstRating": 4,
    "ratingCount": 2460
  }
}
&lt;/script&gt;</t>
  </si>
  <si>
    <t>service/bengaluru-to-us</t>
  </si>
  <si>
    <t>From documents to parcels, sending shipments from Bengaluru to the USA is easy with trusted courier services. Enjoy real-time tracking, customs support, and doorstep pickup.</t>
  </si>
  <si>
    <t>https://shipglobal.in/service/bengaluru-to-us</t>
  </si>
  <si>
    <t>International Courier Service from Bengaluru to US</t>
  </si>
  <si>
    <t>&lt;ul&gt;&lt;li&gt;&lt;a href="https://shipglobal.in/service/bengaluru-to-uk"&gt;Best International Courier Service from Bengaluru to UK&lt;/a&gt;&lt;/li&gt;&lt;li&gt;&lt;a href="https://shipglobal.in/service/bengaluru-to-germany"&gt;Best International Courier Service from Bengaluru to Germany&lt;/a&gt;&lt;/li&gt;&lt;li&gt;&lt;a href="https://shipglobal.in/service/mangaluru-to-us"&gt;Top International Courier Service from Mangaluru to US&lt;/a&gt;&lt;/li&gt;&lt;li&gt;&lt;a href="https://shipglobal.in/service/mangaluru-to-uae"&gt;Best International Courier Service from Mangaluru to UAE&lt;/a&gt;&lt;/li&gt;&lt;/ul&gt;</t>
  </si>
  <si>
    <t>Bengaluru to UK</t>
  </si>
  <si>
    <t>Best International Courier Service from Bengaluru to UK</t>
  </si>
  <si>
    <t>Bengaluru businesses and residents can now enjoy seamless international courier services to the UK. With trusted names like ShipGlobal.in, DHL, and FedEx offering fast delivery, customs support, and real-time tracking, shipping parcels from Bengaluru to the UK is now simple, secure, and affordable.</t>
  </si>
  <si>
    <t>&lt;p&gt;Bengaluru, India&amp;rsquo;s leading technology and commercial hub, has seen a growing demand for reliable international courier services. Whether you&amp;rsquo;re a business looking to ship products overseas or an individual sending a parcel to family or friends in the UK, choosing the right courier service is essential for a smooth and stress-free experience.&lt;/p&gt;
&lt;p&gt;Several reputed international courier providers operate in Bengaluru, offering safe, timely, and cost-effective shipping solutions. These services cater to a variety of needs, from express document deliveries to large cargo shipments.&lt;/p&gt;
&lt;h3&gt;Why Choosing the Right Courier Service Matters&lt;/h3&gt;
&lt;p&gt;Efficient shipping to the UK is not just about moving a package from one place to another &amp;ndash; it involves handling customs clearance, ensuring proper packaging, and providing tracking updates. The right courier service ensures your parcel delivery to the UK reaches its destination securely and on time, without hidden charges or unexpected delays.&lt;/p&gt;
&lt;p&gt;Top International Courier Services in Bengaluru&lt;/p&gt;
&lt;h3&gt;ShipGlobal&lt;/h3&gt;
&lt;p&gt;ShipGlobal is known for its cost-effective freight forwarding services from Bengaluru to the UK, catering to eCommerce businesses and individuals alike. They provide flexible shipping options, ensuring affordability without compromising on service quality.&lt;/p&gt;
&lt;h3&gt;DHL Express&lt;/h3&gt;
&lt;p&gt;DHL Express is one of the most well-known international courier services, offering fast and reliable shipping to the UK. Their extensive logistics network ensures efficient freight forwarding from Bengaluru to the UK, with reliable customer support.&lt;/p&gt;
&lt;h3&gt;NimbusPost International&lt;/h3&gt;
&lt;p&gt;NimbusPost International is a trusted name in global logistics, offering affordable international courier solutions for individuals and businesses. With advanced tracking systems and seamless customs clearance, NimbusPost ensures your package reaches the UK safely and promptly.&lt;/p&gt;
&lt;h3&gt;Garudavega&lt;/h3&gt;
&lt;p&gt;They specialize in parcel delivery to the UK,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UK with a focus on affordability and efficiency. They provide real-time tracking and seamless handling of customs formalities, making them an excellent choice for international courier needs.&lt;/p&gt;
&lt;h3&gt;Oscar Express Worldwide&lt;/h3&gt;
&lt;p&gt;Oscar Express Worldwide has built a reputation for providing reliable freight forwarding from Bengaluru to the UK. They offer packaging assistance, customs support, and competitive pricing for seamless global shipping.&lt;/p&gt;
&lt;h3&gt;Aramex International&lt;/h3&gt;
&lt;p&gt;Aramex is another well-known international courier service that provides efficient shipping to the UK from Bengaluru. They specialize in eCommerce logistics, providing express and standard shipping options that make them ideal for online businesses. Aramex is also recognized for its eco-friendly packaging solutions and flexible pricing plans.&lt;/p&gt;
&lt;h3&gt;TNT Express&lt;/h3&gt;
&lt;p&gt;TNT Express, now a part of FedEx, offers reliable parcel delivery to the UK with flexible shipping options. Their express and economy services ensure that businesses and individuals can choose what best fits their timelines and budgets. TNT is particularly known for its extensive European shipping network.&lt;/p&gt;
&lt;h3&gt;UPS International&lt;/h3&gt;
&lt;p&gt;UPS is one of the leading global courier services, offering extensive freight forwarding from Bengaluru to the UK. Their services include international air freight, express parcel delivery, and customs brokerage support, ensuring smooth cross-border shipping for businesses and individuals.&lt;/p&gt;
&lt;h3&gt;Delhivery International&lt;/h3&gt;
&lt;p&gt;Delhivery, a rapidly expanding logistics company, has entered the international shipping market, offering reliable shipping to the UK from Bengaluru. They provide cost-effective solutions for eCommerce sellers and businesses looking for affordable yet efficient international courier services.&lt;/p&gt;
&lt;p&gt;How to Choose the Right Courier Service&lt;/p&gt;
&lt;p&gt;Before selecting an international courier, consider the following factors:&lt;/p&gt;
&lt;ul&gt;
&lt;li style="font-weight: 400;"&gt;Delivery Time: If your shipment is time-sensitive, opt for express delivery to the UK through DHL or FedEx.&lt;br /&gt;&lt;br /&gt;&lt;/li&gt;
&lt;li style="font-weight: 400;"&gt;Cost: Compare rates among different parcel delivery providers to find an affordable option without compromising reliability.&lt;br /&gt;&lt;br /&gt;&lt;/li&gt;
&lt;li style="font-weight: 400;"&gt;Tracking Features: Ensure the courier offers real-time tracking for better visibility of your shipment to the UK.&lt;br /&gt;&lt;br /&gt;&lt;/li&gt;
&lt;li style="font-weight: 400;"&gt;Customs Assistance: Some international courier companies provide complete customs clearance support to avoid delays.&lt;br /&gt;&lt;br /&gt;&lt;/li&gt;
&lt;li style="font-weight: 400;"&gt;Insurance Options: If you&amp;rsquo;re shipping high-value items, check if the courier offers insurance coverage.&lt;br /&gt;&lt;br /&gt;&lt;/li&gt;
&lt;/ul&gt;
&lt;p&gt;Final Thoughts&lt;/p&gt;
&lt;p&gt;Selecting the right international courier service from Bengaluru to UK depends on your budget, urgency, and shipping needs. Providers like NimbusPost, DHL, FedEx, Blue Dart, ShipGlobal, Aramex, UPS, and others offer a variety of options for parcel delivery to the UK, express shipping, and freight forwarding from Bengaluru to the UK.&lt;/p&gt;
&lt;p&gt;By choosing a trusted service provider, you can ensure your shipments reach their destination securely and on time. Whether you&amp;rsquo;re sending documents, gifts, or bulk shipments, these international courier services make global shipping simple and hassle-free. With the right planning and courier partner, you can experience smooth and efficient international deliveries from Bengaluru to anywhere in the United Kingdom.&lt;/p&gt;
&lt;h2 data-start="201" data-end="259"&gt;&lt;br /&gt;&lt;br /&gt;&lt;/h2&gt;</t>
  </si>
  <si>
    <t>&lt;h4&gt;Send internationally with ease to&lt;/h4&gt;&lt;ul&gt;&lt;li&gt;&lt;a href="https://shipglobal.in/service/bengaluru-to-germany"&gt;Best International Courier Service from Bengaluru to Germany&lt;/a&gt;&lt;/li&gt;&lt;li&gt;&lt;a href="https://shipglobal.in/service/mangaluru-to-us"&gt;Top International Courier Service from Mangaluru to US&lt;/a&gt;&lt;/li&gt;&lt;li&gt;&lt;a href="https://shipglobal.in/service/mangaluru-to-uae"&gt;Best International Courier Service from Mangaluru to UAE&lt;/a&gt;&lt;/li&gt;&lt;li&gt;&lt;a href="https://shipglobal.in/service/mangaluru-to-europe"&gt;Best International Courier Service from Mangaluru to Europe&lt;/a&gt;&lt;/li&gt;&lt;/ul&gt;&lt;h2&gt;FAQs for International Courier Service from Bengaluru to UK&lt;/h2&gt;</t>
  </si>
  <si>
    <t>How long does it take to ship a package from Bengaluru to UK?
Delivery times vary based on the courier and service type. Express shipping can take 2–5 days, while economy options may take 7–12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UK?
Yes, restricted items include perishables, hazardous materials, certain electronics, and counterfeit goods. It’s best to check with the courier before shipping.
How much does it cost to send a parcel from Bengaluru to UK?
Costs depend on the package weight, dimensions, courier service, and shipping speed. Express services are more expensive than economy options.
Do I need to pay customs duties on my shipment?
Yes, the recipient in the UK may have to pay customs duties, depending on the package value and category.
What is the best courier service for urgent deliveries?
DHL, FedEx, and UPS offer the fastest delivery options for urgent shipments.
Can I ship food and medicines to the UK?
Yes, but certain restrictions apply. Some couriers offer specialized services for food and pharmaceutical shipments.</t>
  </si>
  <si>
    <t>&lt;script type="application/ld+json"&gt;
{
  "@context": "https://schema.org/",
  "@type": "Product",
  "name": "Best International Courier Service from Bengaluru to UK",
  "image": "https://shipglobal.in/service/bengaluru-to-uk",
  "aggregateRating": {
    "@type": "AggregateRating",
    "ratingValue": 4.25,
    "bestRating": 5,
    "worstRating": 4,
    "ratingCount": 924
  }
}
&lt;/script&gt;</t>
  </si>
  <si>
    <t>service/bengaluru-to-uk</t>
  </si>
  <si>
    <t>Ship documents, gifts, or business parcels from Bengaluru to the UK with reliable courier services. Enjoy quick delivery, live tracking, and hassle-free customs clearance.</t>
  </si>
  <si>
    <t>https://shipglobal.in/service/bengaluru-to-uk</t>
  </si>
  <si>
    <t>International Courier Service from Bengaluru to UK</t>
  </si>
  <si>
    <t>&lt;ul&gt;&lt;li&gt;&lt;a href="https://shipglobal.in/service/bengaluru-to-germany"&gt;Best International Courier Service from Bengaluru to Germany&lt;/a&gt;&lt;/li&gt;&lt;li&gt;&lt;a href="https://shipglobal.in/service/mangaluru-to-us"&gt;Top International Courier Service from Mangaluru to US&lt;/a&gt;&lt;/li&gt;&lt;li&gt;&lt;a href="https://shipglobal.in/service/mangaluru-to-uae"&gt;Best International Courier Service from Mangaluru to UAE&lt;/a&gt;&lt;/li&gt;&lt;li&gt;&lt;a href="https://shipglobal.in/service/mangaluru-to-europe"&gt;Best International Courier Service from Mangaluru to Europe&lt;/a&gt;&lt;/li&gt;&lt;/ul&gt;</t>
  </si>
  <si>
    <t>Bengaluru to Germany</t>
  </si>
  <si>
    <t>Best International Courier Service from Bengaluru to Germany</t>
  </si>
  <si>
    <t>Bengaluru residents and exporters can now enjoy seamless international courier services to Germany. With trusted names like ShipGlobal.in, DHL, and FedEx offering affordable and fast deliveries, shipping from Bengaluru to Germany is now secure, efficient, and hassle-free.</t>
  </si>
  <si>
    <t>&lt;p&gt;Ever found yourself wondering which courier service is the best for sending packages from Bengaluru to Germany? Whether it&amp;rsquo;s a gift for family overseas or an order from your online store, choosing the right courier service can make a huge difference. The growing global trade between India and Europe is driving the demand for reliable international courier services for shipping goods worldwide.&lt;/p&gt;
&lt;p&gt;If you&amp;rsquo;re in Bengaluru, you have plenty of great options to choose from. Let&amp;rsquo;s explore some of the top international courier services available in Bengaluru and find the one that best suits your shipping needs.&lt;/p&gt;
&lt;ol&gt;
&lt;li&gt;DHL&lt;/li&gt;
&lt;/ol&gt;
&lt;p&gt;DHL is one of the biggest names in the shipping world, and for good reason! They operate in over 220 countries and offer express shipping that gets your package from Bengaluru to Germany in just a few days. With real-time tracking, smooth customs clearance, and responsive customer support, DHL is a great choice for both businesses and personal shipments.&lt;/p&gt;
&lt;ol start="2"&gt;
&lt;li&gt;ShipGlobal.in&lt;/li&gt;
&lt;/ol&gt;
&lt;p&gt;Looking for a courier service that won&amp;rsquo;t burn a hole in your pocket? ShipGlobal.in is an excellent budget-friendly option. It&amp;rsquo;s loved by small businesses and individuals who want cost-effective yet reliable shipping from Bengaluru to Germany.&lt;/p&gt;
&lt;p&gt;Your search for affordable international courier services ends here. ShipGlobal.in offers doorstep pickup, real-time tracking, and complete customs assistance, ensuring a smooth delivery every time.&lt;/p&gt;
&lt;ol start="3"&gt;
&lt;li&gt;India Post&lt;/li&gt;
&lt;/ol&gt;
&lt;p&gt;If you prefer a government-backed, economical shipping option, India Post is a solid choice. Their EMS Speed Post service delivers parcels to Germany at highly affordable rates. The only trade-off? It may take a bit longer than private couriers. But if cost savings matter most, India Post is a dependable option.&lt;/p&gt;
&lt;ol start="4"&gt;
&lt;li&gt;FedEx International&lt;/li&gt;
&lt;/ol&gt;
&lt;p&gt;FedEx is a premium international shipping service that offers both express and economy options. With flexible delivery times, you can choose between speed and cost efficiency.&lt;/p&gt;
&lt;p&gt;Their advanced logistics network ensures your packages from Bengaluru to Germany arrive on time. Plus, their secure handling and streamlined customs process make international shipping hassle-free for both businesses and individuals.&lt;/p&gt;
&lt;ol start="5"&gt;
&lt;li&gt;DTDC&lt;/li&gt;
&lt;/ol&gt;
&lt;p&gt;DTDC has a strong international presence, making it a trusted choice for sending parcels to Germany. They provide affordable courier services for both commercial and personal shipments. With express and economy delivery modes, you can choose what fits your timeline and budget best.&lt;/p&gt;
&lt;ol start="6"&gt;
&lt;li&gt;Aramex&lt;/li&gt;
&lt;/ol&gt;
&lt;p&gt;Aramex is well-known for its cross-border logistics expertise, especially for small businesses and eCommerce sellers. Their international courier services from Bengaluru to Germany are competitively priced, and they provide smooth customs clearance and doorstep delivery. If you&amp;rsquo;re looking for a balance between cost and reliability, Aramex is a great pick.&lt;/p&gt;
&lt;ol start="7"&gt;
&lt;li&gt;XpressBees&lt;/li&gt;
&lt;/ol&gt;
&lt;p&gt;XpressBees, one of India&amp;rsquo;s fastest-growing logistics companies, offers dependable international courier services for both businesses and individuals. Their strong logistics infrastructure ensures timely and secure deliveries to Germany.&lt;/p&gt;
&lt;p&gt;They also offer value-added services like multi-package shipments (MPS), same-day and next-day deliveries, and seamless eCommerce integrations, making them a great choice for growing brands in Bengaluru.&lt;/p&gt;
&lt;ol start="8"&gt;
&lt;li&gt;Gati&lt;/li&gt;
&lt;/ol&gt;
&lt;p&gt;Gati has been a key player in India&amp;rsquo;s logistics sector for years, offering dependable international shipping at competitive rates. They specialize in eCommerce logistics and bulk shipments, making them ideal for exporters shipping frequently from Bengaluru to Germany.&lt;/p&gt;
&lt;p&gt;Why You Need a Reliable Shipping Partner&lt;/p&gt;
&lt;p&gt;A good shipping partner can make all the difference when it comes to international deliveries. Here&amp;rsquo;s why choosing a reliable international courier service is crucial:&lt;/p&gt;
&lt;ul&gt;
&lt;li style="font-weight: 400;"&gt;Timely Deliveries: Whether it&amp;rsquo;s an urgent document or a critical business shipment, a trusted courier ensures on-time delivery.&lt;br /&gt;&lt;br /&gt;&lt;/li&gt;
&lt;li style="font-weight: 400;"&gt;Safe Handling: A reputable courier ensures secure handling of your parcels, minimizing risks of damage or loss.&lt;br /&gt;&lt;br /&gt;&lt;/li&gt;
&lt;li style="font-weight: 400;"&gt;Hassle-Free Customs Clearance: Dealing with customs can be tricky &amp;mdash; a good courier takes care of documentation and clearance efficiently.&lt;br /&gt;&lt;br /&gt;&lt;/li&gt;
&lt;li style="font-weight: 400;"&gt;Real-Time Tracking: Modern couriers offer live tracking updates so you can monitor your shipment&amp;rsquo;s journey.&lt;br /&gt;&lt;br /&gt;&lt;/li&gt;
&lt;li style="font-weight: 400;"&gt;Better Customer Experience: For businesses, a reliable courier partner means happier customers and repeat orders.&lt;br /&gt;&lt;br /&gt;&lt;/li&gt;
&lt;/ul&gt;
&lt;p&gt;How to Ship from Bengaluru to Germany&lt;/p&gt;
&lt;p&gt;Shipping from Bengaluru to Germany is straightforward if you follow these simple steps:&lt;/p&gt;
&lt;ol&gt;
&lt;li style="font-weight: 400;"&gt;Pick a Courier Service: Compare options like DHL, FedEx, or ShipGlobal.in based on your budget, speed, and service quality.&lt;br /&gt;&lt;br /&gt;&lt;/li&gt;
&lt;li style="font-weight: 400;"&gt;Pack It Right: Use sturdy packaging materials and follow courier guidelines to avoid damages or delays.&lt;br /&gt;&lt;br /&gt;&lt;/li&gt;
&lt;li style="font-weight: 400;"&gt;Prepare the Paperwork: Ensure your shipment includes proper documentation like invoices, shipping labels, and customs forms.&lt;br /&gt;&lt;br /&gt;&lt;/li&gt;
&lt;li style="font-weight: 400;"&gt;Book Your Shipment: Schedule a pickup or drop off your package at the courier&amp;rsquo;s service center.&lt;br /&gt;&lt;br /&gt;&lt;/li&gt;
&lt;li style="font-weight: 400;"&gt;Track Your Package: Use your tracking ID to monitor the parcel&amp;rsquo;s progress in real time.&lt;br /&gt;&lt;br /&gt;&lt;/li&gt;
&lt;li style="font-weight: 400;"&gt;Confirm Delivery: Once your shipment arrives in Germany, verify with the recipient that it&amp;rsquo;s received in good condition.&lt;br /&gt;&lt;br /&gt;&lt;/li&gt;
&lt;/ol&gt;
&lt;p&gt;Choosing the Right International Courier Service&lt;/p&gt;
&lt;p&gt;When selecting a courier from Bengaluru to Germany, consider the following factors:&lt;/p&gt;
&lt;ul&gt;
&lt;li style="font-weight: 400;"&gt;Speed: Need quick delivery? Opt for express couriers like DHL or FedEx.&lt;br /&gt;&lt;br /&gt;&lt;/li&gt;
&lt;li style="font-weight: 400;"&gt;Cost: For budget-friendly shipping, India Post and ShipGlobal.in are reliable choices.&lt;br /&gt;&lt;br /&gt;&lt;/li&gt;
&lt;li style="font-weight: 400;"&gt;Tracking &amp;amp; Support: Look for services that provide 24/7 tracking and customer support.&lt;br /&gt;&lt;br /&gt;&lt;/li&gt;
&lt;li style="font-weight: 400;"&gt;Customs Handling: Choose couriers known for smooth customs processes and transparent documentation.&lt;br /&gt;&lt;br /&gt;&lt;/li&gt;
&lt;/ul&gt;
&lt;p&gt;Conclusion&lt;/p&gt;
&lt;p&gt;Shipping from Bengaluru to Germany doesn&amp;rsquo;t have to be complicated. With a range of international courier services available, you can easily find a provider that fits your needs, timeline, and budget.&lt;/p&gt;
&lt;p&gt;Whether you want express shipping with DHL, a cost-effective solution with ShipGlobal.in, or dependable service with FedEx or Aramex, there&amp;rsquo;s a perfect fit for everyone. Just remember to pack carefully, complete your paperwork, and track your shipment for a stress-free delivery.&lt;/p&gt;
&lt;p&gt;Happy Shipping!&lt;/p&gt;
&lt;p&gt;&lt;br /&gt;&lt;br /&gt;&lt;/p&gt;</t>
  </si>
  <si>
    <t>&lt;h4&gt;Deliver anywhere  explore our routes to&lt;/h4&gt;&lt;ul&gt;&lt;li&gt;&lt;a href="https://shipglobal.in/service/mangaluru-to-us"&gt;Top International Courier Service from Mangaluru to US&lt;/a&gt;&lt;/li&gt;&lt;li&gt;&lt;a href="https://shipglobal.in/service/mangaluru-to-uae"&gt;Best International Courier Service from Mangaluru to UAE&lt;/a&gt;&lt;/li&gt;&lt;li&gt;&lt;a href="https://shipglobal.in/service/mangaluru-to-europe"&gt;Best International Courier Service from Mangaluru to Europe&lt;/a&gt;&lt;/li&gt;&lt;li&gt;&lt;a href="https://shipglobal.in/service/mysuru-to-us"&gt;Best International Courier Service from Mysuru to US&lt;/a&gt;&lt;/li&gt;&lt;/ul&gt;&lt;h2&gt;FAQs for International Courier Service from Bengaluru to Germany&lt;/h2&gt;</t>
  </si>
  <si>
    <t>What is the fastest way to send a parcel from Bengaluru to Germany?
Air courier is the fastest way, with delivery timelines typically between 3–7 business days, depending on the service selected and final destination.
Which courier service offers the best balance of price and reliability for shipping to Germany?
ShipGlobal.in offers competitive rates, doorstep pickup, and real-time tracking, making it a top choice for affordable yet reliable international shipping.
Can I send commercial shipments like electronics or textiles from Bengaluru to Germany?
Yes, you can. Just ensure you include required export documents like an invoice, packing list, and KYC proofs.
What items can’t be shipped from Bengaluru to Germany?
Restricted items include batteries, sharp objects, flammable goods, and other items prohibited by German import laws. Always confirm with your courier before shipping.
How do I track my courier from Bengaluru to Germany?
Most modern couriers like ShipGlobal.in, DHL, and FedEx provide tracking IDs that let you monitor your shipment in real time.
Can I send personal gifts or small parcels to Germany from Bengaluru?
Absolutely! You can ship gifts, clothes, or personal items at economical rates. Many couriers offer special pricing for personal shipments under the gift category.</t>
  </si>
  <si>
    <t>&lt;script type="application/ld+json"&gt;
{
  "@context": "https://schema.org/",
  "@type": "Product",
  "name": "Best International Courier Service from Bengaluru to Germany",
  "image": "https://shipglobal.in/service/bengaluru-to-germany",
  "aggregateRating": {
    "@type": "AggregateRating",
    "ratingValue": 4.55,
    "bestRating": 5,
    "worstRating": 2,
    "ratingCount": 2397
  }
}
&lt;/script&gt;</t>
  </si>
  <si>
    <t>service/bengaluru-to-germany</t>
  </si>
  <si>
    <t>Send parcels from Bengaluru to Germany easily with top courier services. Enjoy fast delivery, customs support, and live tracking for a smooth international shipping experience.</t>
  </si>
  <si>
    <t>https://shipglobal.in/service/bengaluru-to-germany</t>
  </si>
  <si>
    <t>International Courier Service from Bengaluru to Germany</t>
  </si>
  <si>
    <t>Deliver anywhere  explore our routes to</t>
  </si>
  <si>
    <t>&lt;ul&gt;&lt;li&gt;&lt;a href="https://shipglobal.in/service/mangaluru-to-us"&gt;Top International Courier Service from Mangaluru to US&lt;/a&gt;&lt;/li&gt;&lt;li&gt;&lt;a href="https://shipglobal.in/service/mangaluru-to-uae"&gt;Best International Courier Service from Mangaluru to UAE&lt;/a&gt;&lt;/li&gt;&lt;li&gt;&lt;a href="https://shipglobal.in/service/mangaluru-to-europe"&gt;Best International Courier Service from Mangaluru to Europe&lt;/a&gt;&lt;/li&gt;&lt;li&gt;&lt;a href="https://shipglobal.in/service/mysuru-to-us"&gt;Best International Courier Service from Mysuru to US&lt;/a&gt;&lt;/li&gt;&lt;/ul&gt;</t>
  </si>
  <si>
    <t>Mangaluru</t>
  </si>
  <si>
    <t>Mangaluru to US</t>
  </si>
  <si>
    <t>Top International Courier Service from Mangaluru to US</t>
  </si>
  <si>
    <t>Mangalore’s exporters and businesses are expanding their global reach, strengthening trade routes between India and the USA. From seafood and coffee to engineering goods and apparel, Mangalore is emerging as a vital export hub, combining coastal enterprise with modern logistics to deliver quality and reliability across continents.</t>
  </si>
  <si>
    <t>&lt;p&gt;Mangalore, one of India&amp;rsquo;s key coastal and commercial hubs, has seen a growing demand for reliable international courier services. Whether you&amp;rsquo;re a business shipping products overseas or an individual sending a parcel to family or friends in the USA, choosing the right courier service ensures a smooth and stress-free experience.&lt;/p&gt;
&lt;p&gt;Several reputed international courier providers operate in Mangalore, offering safe, timely, and cost-effective shipping solutions. These services cater to a wide range of needs &amp;mdash; from express document deliveries to large cargo shipments.&lt;/p&gt;
&lt;h3&gt;Why Choosing the Right Courier Service Matters&lt;/h3&gt;
&lt;p&gt;Efficient shipping to the USA is not just about moving a package &amp;mdash; it involves customs clearance, proper packaging, and real-time tracking. The right courier service ensures your parcel reaches its destination securely and on time, without hidden charges or unexpected delays.&lt;/p&gt;
&lt;p&gt;Top International Courier Services in Mangalore&lt;/p&gt;
&lt;p&gt;ShipGlobal&lt;br /&gt; ShipGlobal is known for its cost-effective freight forwarding services from Mangalore to the US, catering to eCommerce businesses and individuals alike. They offer flexible, affordable shipping to the USA without compromising service quality.&lt;/p&gt;
&lt;p&gt;DHL Express&lt;br /&gt; DHL Express is one of the world&amp;rsquo;s most trusted international courier services, offering fast and reliable shipping to the USA. Their extensive logistics network ensures efficient freight forwarding from Mangalore to the USA with top-notch customer support.&lt;/p&gt;
&lt;p&gt;NimbusPost International&lt;br /&gt; NimbusPost International provides affordable international courier solutions for individuals and businesses. With advanced tracking systems and seamless customs clearance, they ensure your package reaches the USA safely and promptly.&lt;/p&gt;
&lt;p&gt;Garudavega&lt;br /&gt; Garudavega specializes in parcel delivery to the US, handling shipments of all sizes &amp;mdash; including food items, medicines, and important documents. Their commitment to secure and timely deliveries makes them a popular choice for Mangalore exporters and individuals alike.&lt;/p&gt;
&lt;p&gt;The Professional Couriers&lt;br /&gt; A well-known name in India, The Professional Couriers offers reliable and affordable shipping to the USA. They provide real-time tracking and seamless customs handling, ideal for both personal and business shipments.&lt;/p&gt;
&lt;p&gt;Oscar Express Worldwide&lt;br /&gt; Oscar Express Worldwide has built a strong reputation for providing reliable freight forwarding from Mangalore to the US. They offer packaging assistance, customs support, and competitive pricing for smooth global shipping.&lt;/p&gt;
&lt;p&gt;Aramex International&lt;br /&gt; Aramex offers efficient shipping to the USA from Mangalore, specializing in eCommerce logistics. With express and standard shipping options, eco-friendly packaging, and flexible pricing, they are a great choice for businesses and individuals.&lt;/p&gt;
&lt;p&gt;TNT Express (FedEx Group)&lt;br /&gt; Now part of FedEx, TNT Express provides reliable parcel delivery to the US with both express and economy options. Their vast European and American network ensures timely and secure delivery.&lt;/p&gt;
&lt;p&gt;UPS International&lt;br /&gt; UPS is a global leader in logistics, offering extensive freight forwarding from Mangalore to the US. Their services include air freight, express parcel delivery, and customs brokerage support, ideal for smooth cross-border operations.&lt;/p&gt;
&lt;p&gt;Delhivery International&lt;br /&gt; Delhivery has expanded into international logistics, providing affordable and efficient shipping from Mangalore to the USA. They are a preferred choice for eCommerce sellers and exporters seeking cost-effective courier solutions.&lt;/p&gt;
&lt;p&gt;How to Choose the Right Courier Service&lt;/p&gt;
&lt;p&gt;Before selecting an international courier, consider the following:&lt;/p&gt;
&lt;ul&gt;
&lt;li style="font-weight: 400;"&gt;Delivery Time: For urgent shipments, opt for express delivery through DHL, FedEx, or UPS.&lt;br /&gt;&lt;br /&gt;&lt;/li&gt;
&lt;li style="font-weight: 400;"&gt;Cost: Compare rates among various parcel delivery providers to find the best balance between price and reliability.&lt;br /&gt;&lt;br /&gt;&lt;/li&gt;
&lt;li style="font-weight: 400;"&gt;Tracking Features: Ensure the courier offers real-time tracking for full shipment visibility.&lt;br /&gt;&lt;br /&gt;&lt;/li&gt;
&lt;li style="font-weight: 400;"&gt;Customs Assistance: Choose a courier that provides end-to-end customs support to avoid delays.&lt;br /&gt;&lt;br /&gt;&lt;/li&gt;
&lt;li style="font-weight: 400;"&gt;Insurance Options: For high-value items, confirm that the courier provides insurance coverage.&lt;br /&gt;&lt;br /&gt;&lt;/li&gt;
&lt;/ul&gt;
&lt;p&gt;Final Thoughts&lt;/p&gt;
&lt;p&gt;Choosing the right international courier service from Mangalore to the USA depends on your budget, urgency, and shipping requirements. Providers like ShipGlobal, DHL, FedEx, UPS, Aramex, and others offer multiple delivery options, from express shipping to bulk freight forwarding.&lt;/p&gt;
&lt;p&gt;With a trusted courier partner, you can ensure your shipments &amp;mdash; whether documents, gifts, or commercial goods &amp;mdash; reach their destination safely and on time. International shipping from Mangalore has never been easier with these reliable global courier services.&lt;/p&gt;
&lt;p&gt;&lt;br /&gt;&lt;br /&gt;&lt;/p&gt;</t>
  </si>
  <si>
    <t>&lt;h4&gt;Shipping hot spots from India now include&lt;/h4&gt;&lt;ul&gt;&lt;li&gt;&lt;a href="https://shipglobal.in/service/mangaluru-to-uae"&gt;Best International Courier Service from Mangaluru to UAE&lt;/a&gt;&lt;/li&gt;&lt;li&gt;&lt;a href="https://shipglobal.in/service/mangaluru-to-europe"&gt;Best International Courier Service from Mangaluru to Europe&lt;/a&gt;&lt;/li&gt;&lt;li&gt;&lt;a href="https://shipglobal.in/service/mysuru-to-us"&gt;Best International Courier Service from Mysuru to US&lt;/a&gt;&lt;/li&gt;&lt;li&gt;&lt;a href="https://shipglobal.in/service/mysuru-to-europe"&gt;Reliable International Courier Service from Mysuru to Europe&lt;/a&gt;&lt;/li&gt;&lt;/ul&gt;&lt;h2&gt;FAQs for International Courier Service from Mangaluru to US&lt;/h2&gt;</t>
  </si>
  <si>
    <t>How long does it take to ship a package from Mangalore to the USA?
Delivery times vary by courier and service type. Express shipping takes 2–5 days, while economy services may take 7–12 days.
What documents are required for international shipping?
Commonly required documents include an invoice, shipping label, customs declaration form, and special permits if needed (e.g., for restricted goods).
Can I track my international shipment?
Yes, most couriers provide real-time tracking through their website or mobile app.
Are there any prohibited items for shipping to the USA?
Yes — restricted items include perishables, hazardous materials, certain electronics, and counterfeit goods. Always confirm with the courier before shipping.
How much does it cost to send a parcel from Mangalore to the USA?
Costs depend on the parcel’s weight, dimensions, courier, and chosen shipping speed. Express services cost more than economy options.
Do I need to pay customs duties on my shipment?
Yes, the recipient in the USA may need to pay customs duties depending on the item type and declared value.
What is the best courier service for urgent deliveries?
DHL, FedEx, and UPS are recommended for the fastest delivery options.
Can I ship food or medicines to the USA?
Yes, but certain restrictions apply. Some couriers offer specialized services for food and pharmaceutical shipments.</t>
  </si>
  <si>
    <t>&lt;script type="application/ld+json"&gt;
{
  "@context": "https://schema.org/",
  "@type": "Product",
  "name": "Top International Courier Service from Mangaluru to US",
  "image": "https://shipglobal.in/service/mangaluru-to-us",
  "aggregateRating": {
    "@type": "AggregateRating",
    "ratingValue": 4.09,
    "bestRating": 5,
    "worstRating": 4,
    "ratingCount": 2455
  }
}
&lt;/script&gt;</t>
  </si>
  <si>
    <t>service/mangaluru-to-us</t>
  </si>
  <si>
    <t>Mangalore’s coastal drive and entrepreneurial spirit connect India to the USA, powering global trade with reliability, precision, and seamless international logistics.</t>
  </si>
  <si>
    <t>https://shipglobal.in/service/mangaluru-to-us</t>
  </si>
  <si>
    <t>International Courier Service from Mangaluru to US</t>
  </si>
  <si>
    <t>Shipping hot spots from India now include</t>
  </si>
  <si>
    <t>&lt;ul&gt;&lt;li&gt;&lt;a href="https://shipglobal.in/service/mangaluru-to-uae"&gt;Best International Courier Service from Mangaluru to UAE&lt;/a&gt;&lt;/li&gt;&lt;li&gt;&lt;a href="https://shipglobal.in/service/mangaluru-to-europe"&gt;Best International Courier Service from Mangaluru to Europe&lt;/a&gt;&lt;/li&gt;&lt;li&gt;&lt;a href="https://shipglobal.in/service/mysuru-to-us"&gt;Best International Courier Service from Mysuru to US&lt;/a&gt;&lt;/li&gt;&lt;li&gt;&lt;a href="https://shipglobal.in/service/mysuru-to-europe"&gt;Reliable International Courier Service from Mysuru to Europe&lt;/a&gt;&lt;/li&gt;&lt;/ul&gt;</t>
  </si>
  <si>
    <t>Mangaluru to UAE</t>
  </si>
  <si>
    <t>Best International Courier Service from Mangaluru to UAE</t>
  </si>
  <si>
    <t>Mangaluru’s exporters and entrepreneurs are strengthening trade ties with the UAE, driving growth through efficient logistics and dependable courier services. From textiles and engineering goods to food exports and eCommerce parcels, Mangaluru is emerging as a key coastal hub connecting India to the UAE with speed, precision, and trust.</t>
  </si>
  <si>
    <t>&lt;p&gt;Mangaluru, a thriving coastal city and a key trade gateway of Karnataka, has seen a steady rise in demand for reliable international courier services. Whether you&amp;rsquo;re a business exporting products or an individual sending a parcel to family and friends in the UAE, selecting the right courier service ensures a smooth and worry-free shipping experience.&lt;/p&gt;
&lt;p&gt;Several reputed international courier providers operate in Mangaluru, offering safe, timely, and cost-effective delivery solutions. These services cater to a wide range of needs &amp;mdash; from express document shipments to heavy cargo exports.&lt;/p&gt;
&lt;p&gt;Why Choosing the Right Courier Service Matters&lt;/p&gt;
&lt;p&gt;International shipping to the UAE is more than just moving a parcel &amp;mdash; it involves handling customs clearance, packaging compliance, and real-time tracking. The right courier service ensures your package reaches its UAE destination securely and on time, without hidden fees or unexpected delays.&lt;/p&gt;
&lt;p&gt;Top International Courier Services in Mangaluru&lt;/p&gt;
&lt;p&gt;ShipGlobal&lt;br /&gt; ShipGlobal is known for its cost-effective freight forwarding services from Mangaluru to the UAE. Serving both eCommerce exporters and individuals, ShipGlobal ensures flexible and affordable delivery options without compromising on service quality.&lt;/p&gt;
&lt;p&gt;DHL Express&lt;br /&gt; DHL Express is a globally recognized name in international courier services, offering fast and dependable shipping from Mangaluru to the UAE. Their extensive logistics network and efficient customs handling ensure your packages arrive quickly and safely.&lt;/p&gt;
&lt;p&gt;NimbusPost International&lt;br /&gt; NimbusPost International provides affordable courier solutions for businesses and individuals alike. With advanced shipment tracking and seamless customs clearance, NimbusPost makes sending parcels to the UAE simple and efficient.&lt;/p&gt;
&lt;p&gt;Garudavega&lt;br /&gt; Garudavega specializes in international shipping to the UAE, handling everything from personal parcels to food items, medicines, and documents. Their dedication to secure and timely delivery has made them a trusted choice in coastal Karnataka.&lt;/p&gt;
&lt;p&gt;The Professional Couriers&lt;br /&gt; The Professional Couriers, a well-established logistics provider in India, offers affordable and reliable services to the UAE. They handle customs formalities smoothly and provide real-time tracking for complete transparency.&lt;/p&gt;
&lt;p&gt;Oscar Express Worldwide&lt;br /&gt; Oscar Express Worldwide has earned a strong reputation for dependable freight forwarding from Mangaluru to the UAE. Their services include packaging support, documentation, and competitive rates, ensuring a hassle-free experience.&lt;/p&gt;
&lt;p&gt;Aramex International&lt;br /&gt; Aramex, one of the most recognized logistics companies in the Middle East, offers efficient courier services between Mangaluru and the UAE. They specialize in eCommerce logistics, with express and economy delivery options, eco-friendly packaging, and flexible pricing.&lt;/p&gt;
&lt;p&gt;TNT Express (FedEx Group)&lt;br /&gt; Now part of FedEx, TNT Express provides reliable parcel delivery to the UAE. Their express and economy options are ideal for businesses needing dependable timelines and access to a global shipping network.&lt;/p&gt;
&lt;p&gt;UPS International&lt;br /&gt; UPS offers international air freight, express parcel delivery, and customs brokerage from Mangaluru to the UAE. Their professional logistics solutions ensure timely and smooth cross-border deliveries for businesses and individuals alike.&lt;/p&gt;
&lt;p&gt;Delhivery International&lt;br /&gt; Delhivery, one of India&amp;rsquo;s fastest-growing logistics companies, now offers international courier services to the UAE. They provide affordable, efficient, and reliable shipping options tailored for exporters and online sellers.&lt;/p&gt;
&lt;p&gt;How to Choose the Right Courier Service&lt;/p&gt;
&lt;p&gt;When selecting an international courier from Mangaluru to the UAE, consider the following factors:&lt;/p&gt;
&lt;ul&gt;
&lt;li style="font-weight: 400;"&gt;Delivery Time: Choose express services for time-sensitive shipments &amp;mdash; DHL, FedEx, and UPS are ideal for urgent deliveries.&lt;br /&gt;&lt;br /&gt;&lt;/li&gt;
&lt;li style="font-weight: 400;"&gt;Cost: Compare rates across couriers to find the best combination of price and reliability.&lt;br /&gt;&lt;br /&gt;&lt;/li&gt;
&lt;li style="font-weight: 400;"&gt;Tracking Features: Opt for couriers that provide real-time shipment tracking for full visibility.&lt;br /&gt;&lt;br /&gt;&lt;/li&gt;
&lt;li style="font-weight: 400;"&gt;Customs Assistance: Ensure the provider offers comprehensive customs clearance support.&lt;br /&gt;&lt;br /&gt;&lt;/li&gt;
&lt;li style="font-weight: 400;"&gt;Insurance Options: For high-value goods, select couriers that offer shipment insurance to safeguard your items.&lt;br /&gt;&lt;br /&gt;&lt;/li&gt;
&lt;/ul&gt;
&lt;p&gt;Final Thoughts&lt;/p&gt;
&lt;p&gt;Choosing the right courier service from Mangaluru to the UAE depends on your shipping requirements, urgency, and budget. Providers like ShipGlobal, DHL, Aramex, FedEx, UPS, and others offer flexible and dependable options for both individuals and businesses.&lt;/p&gt;
&lt;p&gt;With a reliable courier partner, international shipping from Mangaluru becomes simple, secure, and cost-effective. Whether you&amp;rsquo;re sending gifts, business samples, or bulk shipments, these courier companies ensure your packages reach the UAE safely and on time &amp;mdash; helping you connect seamlessly across borders.&lt;/p&gt;
&lt;h2&gt;&lt;br /&gt;&lt;br /&gt;&lt;/h2&gt;</t>
  </si>
  <si>
    <t>&lt;h4&gt;Add these countries to your delivery list:&lt;/h4&gt;&lt;ul&gt;&lt;li&gt;&lt;a href="https://shipglobal.in/service/mangaluru-to-europe"&gt;Best International Courier Service from Mangaluru to Europe&lt;/a&gt;&lt;/li&gt;&lt;li&gt;&lt;a href="https://shipglobal.in/service/mysuru-to-us"&gt;Best International Courier Service from Mysuru to US&lt;/a&gt;&lt;/li&gt;&lt;li&gt;&lt;a href="https://shipglobal.in/service/mysuru-to-europe"&gt;Reliable International Courier Service from Mysuru to Europe&lt;/a&gt;&lt;/li&gt;&lt;li&gt;&lt;a href="https://shipglobal.in/service/mysuru-to-Germany"&gt;Reliable International Courier Service from Mysuru to Germany&lt;/a&gt;&lt;/li&gt;&lt;/ul&gt;&lt;h2&gt;FAQs for International Courier Service from Mangaluru to UAE&lt;/h2&gt;</t>
  </si>
  <si>
    <t>How long does it take to ship a package from Mangaluru to the UAE?
Delivery times vary by courier and service type. Express shipping generally takes 2–5 business days, while economy options can take 6–10 days depending on the carrier.
What documents are required for international shipping to the UAE?
You typically need an invoice, shipping label, and customs declaration form. Depending on the shipment contents, additional documents such as export permits or certificates of origin may be required.
Can I track my parcel shipped from Mangaluru to the UAE?
Yes. Most courier companies — including ShipGlobal, DHL, and Aramex — offer real-time online tracking via their websites or mobile apps.
Are there any items prohibited from shipping to the UAE?
Yes. Restricted or prohibited items include perishable foods, liquids, flammable goods, alcohol, and counterfeit or banned products. It’s best to verify with the courier before shipping.
How much does it cost to send a parcel from Mangaluru to the UAE?
Shipping costs depend on weight, dimensions, delivery speed, and service type. Economy shipping is more affordable, while express services cost more but offer faster delivery.
Do I need to pay customs duties or taxes in the UAE?
Yes. Depending on the declared value and type of goods, the recipient in the UAE may be required to pay import duties or VAT as per UAE customs regulations.
What’s the best courier for urgent deliveries from Mangaluru to the UAE?
DHL, FedEx, and UPS are recommended for time-sensitive shipments due to their strong air freight networks and quick customs processing.
Can I ship food or medicines to the UAE?
Yes, but only non-perishable, approved food items and medicines with proper documentation are allowed. Check with your courier for specific import restrictions and packaging requirements.</t>
  </si>
  <si>
    <t>&lt;script type="application/ld+json"&gt;
{
  "@context": "https://schema.org/",
  "@type": "Product",
  "name": "Best International Courier Service from Mangaluru to UAE",
  "image": "https://shipglobal.in/service/mangaluru-to-uae",
  "aggregateRating": {
    "@type": "AggregateRating",
    "ratingValue": 4.24,
    "bestRating": 5,
    "worstRating": 1,
    "ratingCount": 812
  }
}
&lt;/script&gt;</t>
  </si>
  <si>
    <t>service/mangaluru-to-uae</t>
  </si>
  <si>
    <t>Mangaluru’s trade and connectivity power India’s exports to the UAE, blending coastal enterprise with global logistics for seamless, reliable, and timely international shipping.</t>
  </si>
  <si>
    <t>https://shipglobal.in/service/mangaluru-to-uae</t>
  </si>
  <si>
    <t>International Courier Service from Mangaluru to UAE</t>
  </si>
  <si>
    <t>&lt;ul&gt;&lt;li&gt;&lt;a href="https://shipglobal.in/service/mangaluru-to-europe"&gt;Best International Courier Service from Mangaluru to Europe&lt;/a&gt;&lt;/li&gt;&lt;li&gt;&lt;a href="https://shipglobal.in/service/mysuru-to-us"&gt;Best International Courier Service from Mysuru to US&lt;/a&gt;&lt;/li&gt;&lt;li&gt;&lt;a href="https://shipglobal.in/service/mysuru-to-europe"&gt;Reliable International Courier Service from Mysuru to Europe&lt;/a&gt;&lt;/li&gt;&lt;li&gt;&lt;a href="https://shipglobal.in/service/mysuru-to-Germany"&gt;Reliable International Courier Service from Mysuru to Germany&lt;/a&gt;&lt;/li&gt;&lt;/ul&gt;</t>
  </si>
  <si>
    <t>[{"question":"How long does it take to ship a package from Mangaluru to the UAE?","answer":"Delivery times vary by courier and service type. Express shipping generally takes 2–5 business days, while economy options can take 6–10 days depending on the carrier."},{"question":"What documents are required for international shipping to the UAE?","answer":"You typically need an invoice, shipping label, and customs declaration form. Depending on the shipment contents, additional documents such as export permits or certificates of origin may be required."},{"question":"Can I track my parcel shipped from Mangaluru to the UAE?","answer":"Yes. Most courier companies — including ShipGlobal, DHL, and Aramex — offer real-time online tracking via their websites or mobile apps."},{"question":"Are there any items prohibited from shipping to the UAE?","answer":"Yes. Restricted or prohibited items include perishable foods, liquids, flammable goods, alcohol, and counterfeit or banned products. It’s best to verify with the courier before shipping."},{"question":"How much does it cost to send a parcel from Mangaluru to the UAE?","answer":"Shipping costs depend on weight, dimensions, delivery speed, and service type. Economy shipping is more affordable, while express services cost more but offer faster delivery."},{"question":"Do I need to pay customs duties or taxes in the UAE?","answer":"Yes. Depending on the declared value and type of goods, the recipient in the UAE may be required to pay import duties or VAT as per UAE customs regulations."},{"question":"What’s the best courier for urgent deliveries from Mangaluru to the UAE?","answer":"DHL, FedEx, and UPS are recommended for time-sensitive shipments due to their strong air freight networks and quick customs processing."},{"question":"Can I ship food or medicines to the UAE?","answer":"Yes, but only non-perishable, approved food items and medicines with proper documentation are allowed. Check with your courier for specific import restrictions and packaging requirements."}]</t>
  </si>
  <si>
    <t>&lt;section class="faq"&gt;&lt;h2&gt;Frequently Asked Questions&lt;/h2&gt;&lt;div class="faq-item"&gt;&lt;h3&gt;How long does it take to ship a package from Mangaluru to the UAE?&lt;/h3&gt;&lt;p&gt;Delivery times vary by courier and service type. Express shipping generally takes 2–5 business days, while economy options can take 6–10 days depending on the carrier.&lt;/p&gt;&lt;/div&gt;&lt;div class="faq-item"&gt;&lt;h3&gt;What documents are required for international shipping to the UAE?&lt;/h3&gt;&lt;p&gt;You typically need an invoice, shipping label, and customs declaration form. Depending on the shipment contents, additional documents such as export permits or certificates of origin may be required.&lt;/p&gt;&lt;/div&gt;&lt;div class="faq-item"&gt;&lt;h3&gt;Can I track my parcel shipped from Mangaluru to the UAE?&lt;/h3&gt;&lt;p&gt;Yes. Most courier companies — including ShipGlobal, DHL, and Aramex — offer real-time online tracking via their websites or mobile apps.&lt;/p&gt;&lt;/div&gt;&lt;div class="faq-item"&gt;&lt;h3&gt;Are there any items prohibited from shipping to the UAE?&lt;/h3&gt;&lt;p&gt;Yes. Restricted or prohibited items include perishable foods, liquids, flammable goods, alcohol, and counterfeit or banned products. It’s best to verify with the courier before shipping.&lt;/p&gt;&lt;/div&gt;&lt;div class="faq-item"&gt;&lt;h3&gt;How much does it cost to send a parcel from Mangaluru to the UAE?&lt;/h3&gt;&lt;p&gt;Shipping costs depend on weight, dimensions, delivery speed, and service type. Economy shipping is more affordable, while express services cost more but offer faster delivery.&lt;/p&gt;&lt;/div&gt;&lt;div class="faq-item"&gt;&lt;h3&gt;Do I need to pay customs duties or taxes in the UAE?&lt;/h3&gt;&lt;p&gt;Yes. Depending on the declared value and type of goods, the recipient in the UAE may be required to pay import duties or VAT as per UAE customs regulations.&lt;/p&gt;&lt;/div&gt;&lt;div class="faq-item"&gt;&lt;h3&gt;What’s the best courier for urgent deliveries from Mangaluru to the UAE?&lt;/h3&gt;&lt;p&gt;DHL, FedEx, and UPS are recommended for time-sensitive shipments due to their strong air freight networks and quick customs processing.&lt;/p&gt;&lt;/div&gt;&lt;div class="faq-item"&gt;&lt;h3&gt;Can I ship food or medicines to the UAE?&lt;/h3&gt;&lt;p&gt;Yes, but only non-perishable, approved food items and medicines with proper documentation are allowed. Check with your courier for specific import restrictions and packaging requirements.&lt;/p&gt;&lt;/div&gt;&lt;/section&gt;&lt;script type="application/ld+json"&gt;{"@context":"https://schema.org","@type":"FAQPage","mainEntity":[{"@type":"Question","name":"How long does it take to ship a package from Mangaluru to the UAE?","acceptedAnswer":{"@type":"Answer","text":"Delivery times vary by courier and service type. Express shipping generally takes 2–5 business days, while economy options can take 6–10 days depending on the carrier."}},{"@type":"Question","name":"What documents are required for international shipping to the UAE?","acceptedAnswer":{"@type":"Answer","text":"You typically need an invoice, shipping label, and customs declaration form. Depending on the shipment contents, additional documents such as export permits or certificates of origin may be required."}},{"@type":"Question","name":"Can I track my parcel shipped from Mangaluru to the UAE?","acceptedAnswer":{"@type":"Answer","text":"Yes. Most courier companies — including ShipGlobal, DHL, and Aramex — offer real-time online tracking via their websites or mobile apps."}},{"@type":"Question","name":"Are there any items prohibited from shipping to the UAE?","acceptedAnswer":{"@type":"Answer","text":"Yes. Restricted or prohibited items include perishable foods, liquids, flammable goods, alcohol, and counterfeit or banned products. It’s best to verify with the courier before shipping."}},{"@type":"Question","name":"How much does it cost to send a parcel from Mangaluru to the UAE?","acceptedAnswer":{"@type":"Answer","text":"Shipping costs depend on weight, dimensions, delivery speed, and service type. Economy shipping is more affordable, while express services cost more but offer faster delivery."}},{"@type":"Question","name":"Do I need to pay customs duties or taxes in the UAE?","acceptedAnswer":{"@type":"Answer","text":"Yes. Depending on the declared value and type of goods, the recipient in the UAE may be required to pay import duties or VAT as per UAE customs regulations."}},{"@type":"Question","name":"What’s the best courier for urgent deliveries from Mangaluru to the UAE?","acceptedAnswer":{"@type":"Answer","text":"DHL, FedEx, and UPS are recommended for time-sensitive shipments due to their strong air freight networks and quick customs processing."}},{"@type":"Question","name":"Can I ship food or medicines to the UAE?","acceptedAnswer":{"@type":"Answer","text":"Yes, but only non-perishable, approved food items and medicines with proper documentation are allowed. Check with your courier for specific import restrictions and packaging requirements."}}]}&lt;/script&gt;</t>
  </si>
  <si>
    <t>Mangaluru to Europe</t>
  </si>
  <si>
    <t>Best International Courier Service from Mangaluru to Europe</t>
  </si>
  <si>
    <t>Mangaluru’s exporters are driving stronger trade routes to Europe, blending coastal enterprise with modern logistics. From engineering goods and textiles to food exports and eCommerce parcels, Mangaluru is emerging as a vital link in India’s trade network with Europe — delivering quality, precision, and reliability across the continent.</t>
  </si>
  <si>
    <t>&lt;p&gt;Mangaluru, a dynamic coastal city and key trade hub in southern India, is witnessing growing demand for dependable international courier services to Europe. Whether you&amp;rsquo;re an exporter shipping goods to European markets or an individual sending parcels to friends or family, choosing the right courier ensures a smooth, secure, and efficient delivery experience.&lt;/p&gt;
&lt;p&gt;Several reputed international courier companies operate in Mangaluru, offering safe, affordable, and timely delivery to major European destinations such as the UK, Germany, France, Italy, and the Netherlands. These services cater to diverse needs &amp;mdash; from urgent document deliveries to heavy commercial shipments.&lt;/p&gt;
&lt;p&gt;Why Choosing the Right Courier Service Matters&lt;/p&gt;
&lt;p&gt;International shipping from Mangaluru to Europe is more than just transporting parcels &amp;mdash; it involves managing customs regulations, ensuring compliant packaging, and providing accurate tracking throughout the journey. The right courier partner ensures your shipment arrives on time, safely, and without unexpected costs or delays.&lt;/p&gt;
&lt;p&gt;Top International Courier Services in Mangaluru&lt;/p&gt;
&lt;p&gt;ShipGlobal&lt;br /&gt; ShipGlobal offers cost-effective and reliable freight forwarding from Mangaluru to Europe, supporting both eCommerce exporters and individuals. Their flexible shipping solutions help balance affordability and delivery speed without compromising on service quality.&lt;/p&gt;
&lt;p&gt;DHL Express&lt;br /&gt; DHL Express is one of the most trusted names in global logistics, offering fast and efficient delivery from Mangaluru to all major European destinations. Their advanced tracking system and strong customs expertise ensure timely and hassle-free deliveries.&lt;/p&gt;
&lt;p&gt;NimbusPost International&lt;br /&gt; NimbusPost International provides affordable courier services for individuals and small businesses shipping to Europe. Their real-time tracking, end-to-end visibility, and customs support make international shipping smooth and transparent.&lt;/p&gt;
&lt;p&gt;Garudavega&lt;br /&gt; Garudavega specializes in international parcel delivery from India, including shipments to Europe. From personal packages and food items to important documents, they offer secure handling and competitive pricing for exporters and families alike.&lt;/p&gt;
&lt;p&gt;The Professional Couriers&lt;br /&gt; A trusted name across India, The Professional Couriers offers dependable and budget-friendly courier solutions for shipping to Europe. Their service includes customs documentation, real-time tracking, and reliable delivery timelines.&lt;/p&gt;
&lt;p&gt;Oscar Express Worldwide&lt;br /&gt; Oscar Express Worldwide is known for its reliable freight forwarding from Mangaluru to Europe. Their services include professional packaging, customs assistance, and affordable pricing for both commercial and personal shipments.&lt;/p&gt;
&lt;p&gt;Aramex International&lt;br /&gt; Aramex provides efficient international courier services from Mangaluru to Europe, with a focus on eCommerce logistics. Offering both express and standard delivery options, Aramex combines flexibility, speed, and sustainability through eco-friendly packaging.&lt;/p&gt;
&lt;p&gt;TNT Express (FedEx Group)&lt;br /&gt; Now operating under FedEx, TNT Express offers reliable shipping solutions to European countries. With express and economy options, businesses benefit from their robust European network and competitive rates.&lt;/p&gt;
&lt;p&gt;UPS International&lt;br /&gt; UPS offers global freight forwarding, express delivery, and customs brokerage for shipments from Mangaluru to Europe. Their professional logistics support ensures timely and secure cross-border delivery for all types of consignments.&lt;/p&gt;
&lt;p&gt;Delhivery International&lt;br /&gt; Delhivery has expanded its international reach, offering affordable and efficient shipping to Europe. Their tailored services for eCommerce and export clients make them a popular choice for reliable cross-continental deliveries.&lt;/p&gt;
&lt;p&gt;How to Choose the Right Courier Service&lt;/p&gt;
&lt;p&gt;Before booking an international courier from Mangaluru to Europe, consider these factors:&lt;/p&gt;
&lt;ul&gt;
&lt;li style="font-weight: 400;"&gt;Delivery Time: Choose express options like DHL, FedEx, or UPS for time-sensitive shipments.&lt;br /&gt;&lt;br /&gt;&lt;/li&gt;
&lt;li style="font-weight: 400;"&gt;Cost: Compare courier rates to find the right balance between budget and reliability.&lt;br /&gt;&lt;br /&gt;&lt;/li&gt;
&lt;li style="font-weight: 400;"&gt;Tracking Features: Opt for a provider with advanced real-time tracking and status updates.&lt;br /&gt;&lt;br /&gt;&lt;/li&gt;
&lt;li style="font-weight: 400;"&gt;Customs Assistance: Ensure your courier offers full customs clearance and documentation support.&lt;br /&gt;&lt;br /&gt;&lt;/li&gt;
&lt;li style="font-weight: 400;"&gt;Insurance Options: For valuable or fragile items, verify that insurance is included or available as an add-on.&lt;br /&gt;&lt;br /&gt;&lt;/li&gt;
&lt;/ul&gt;
&lt;p&gt;Final Thoughts&lt;/p&gt;
&lt;p&gt;Choosing the right international courier service from Mangaluru to Europe depends on your shipment type, urgency, and budget. Trusted names like ShipGlobal, DHL, UPS, FedEx, Aramex, and others offer multiple delivery solutions &amp;mdash; from express parcels to commercial freight forwarding.&lt;/p&gt;
&lt;p&gt;With the right logistics partner, you can ensure your shipments &amp;mdash; whether documents, gifts, or bulk exports &amp;mdash; reach Europe safely, efficiently, and on time. As global connectivity grows, Mangaluru continues to strengthen its position as a vital gateway linking Indian businesses to European markets.&lt;/p&gt;
&lt;p&gt;&lt;br /&gt;&lt;br /&gt;&lt;/p&gt;</t>
  </si>
  <si>
    <t>&lt;h4&gt;Where to next? Choose from our global list:&lt;/h4&gt;&lt;ul&gt;&lt;li&gt;&lt;a href="https://shipglobal.in/service/mysuru-to-us"&gt;Best International Courier Service from Mysuru to US&lt;/a&gt;&lt;/li&gt;&lt;li&gt;&lt;a href="https://shipglobal.in/service/mysuru-to-europe"&gt;Reliable International Courier Service from Mysuru to Europe&lt;/a&gt;&lt;/li&gt;&lt;li&gt;&lt;a href="https://shipglobal.in/service/mysuru-to-Germany"&gt;Reliable International Courier Service from Mysuru to Germany&lt;/a&gt;&lt;/li&gt;&lt;li&gt;&lt;a href="https://shipglobal.in/service/hubballi-to-us"&gt;International Courier Service from Hubballi to US&lt;/a&gt;&lt;/li&gt;&lt;/ul&gt;&lt;h2&gt;FAQs for International Courier Service from Mangaluru to Europe&lt;/h2&gt;</t>
  </si>
  <si>
    <t>How long does it take to ship a package from Mangaluru to Europe?
Express services typically take 3–6 business days, while economy options may take 7–12 days, depending on the country and courier.
What documents are required for shipping to Europe?
Commonly required documents include a commercial invoice, shipping label, and customs declaration form. For specific goods, additional certificates (like food or textile origin) may be needed.
Can I track my shipment to Europe?
Yes, most couriers including ShipGlobal, DHL, and UPS provide real-time tracking through their websites or apps.
Are there prohibited items for shipping to Europe?
Yes. Items like flammables, perishables, batteries, alcohol, and counterfeit products are generally restricted. Always confirm with your courier before shipping.
How much does it cost to send a parcel from Mangaluru to Europe?
The cost varies by weight, dimensions, and service type. Express deliveries are faster but costlier than standard economy options.
Do I need to pay customs duties in Europe?
Yes. The recipient may need to pay import duties or VAT, depending on the destination country’s customs regulations.
Which courier is best for urgent deliveries to Europe?
DHL, FedEx, and UPS are best for urgent and time-definite deliveries due to their strong European air freight networks.
Can I ship food or medicines to Europe?
Yes, but only non-perishable food items and medicines with valid prescriptions and documentation are allowed. Always check specific import laws of the destination country.</t>
  </si>
  <si>
    <t>&lt;script type="application/ld+json"&gt;
{
  "@context": "https://schema.org/",
  "@type": "Product",
  "name": "Best International Courier Service from Mangaluru to Europe",
  "image": "https://shipglobal.in/service/mangaluru-to-europe",
  "aggregateRating": {
    "@type": "AggregateRating",
    "ratingValue": 4.71,
    "bestRating": 5,
    "worstRating": 2,
    "ratingCount": 1674
  }
}
&lt;/script&gt;</t>
  </si>
  <si>
    <t>service/mangaluru-to-europe</t>
  </si>
  <si>
    <t>Mangaluru’s growing export power connects India to Europe through trusted logistics and global courier services, ensuring fast, secure, and cost-efficient shipping across borders.</t>
  </si>
  <si>
    <t>https://shipglobal.in/service/mangaluru-to-europe</t>
  </si>
  <si>
    <t>International Courier Service from Mangaluru to Europe</t>
  </si>
  <si>
    <t>&lt;ul&gt;&lt;li&gt;&lt;a href="https://shipglobal.in/service/mysuru-to-us"&gt;Best International Courier Service from Mysuru to US&lt;/a&gt;&lt;/li&gt;&lt;li&gt;&lt;a href="https://shipglobal.in/service/mysuru-to-europe"&gt;Reliable International Courier Service from Mysuru to Europe&lt;/a&gt;&lt;/li&gt;&lt;li&gt;&lt;a href="https://shipglobal.in/service/mysuru-to-Germany"&gt;Reliable International Courier Service from Mysuru to Germany&lt;/a&gt;&lt;/li&gt;&lt;li&gt;&lt;a href="https://shipglobal.in/service/hubballi-to-us"&gt;International Courier Service from Hubballi to US&lt;/a&gt;&lt;/li&gt;&lt;/ul&gt;</t>
  </si>
  <si>
    <t>Mysuru</t>
  </si>
  <si>
    <t>Mysuru to US</t>
  </si>
  <si>
    <t>Best International Courier Service from Mysuru to US</t>
  </si>
  <si>
    <t>Mysuru’s exporters and entrepreneurs are expanding their reach to the United States, powered by dependable logistics and international courier services. From small parcels to business exports, Mysuru is emerging as a key hub linking India’s craftsmanship and commerce with American markets through efficient, modern shipping networks.</t>
  </si>
  <si>
    <t>&lt;p&gt;Mysuru, known for its cultural heritage and growing commercial potential, has become an emerging hub for international trade and logistics. Whether you&amp;rsquo;re a business exporting goods or an individual sending a parcel to friends or family in the United States, choosing a reliable courier service from Mysuru ensures a seamless and stress-free delivery experience.&lt;/p&gt;
&lt;p&gt;Several reputed international courier companies operate in Mysuru, providing safe, fast, and affordable shipping solutions to the US. These services cater to a wide range of requirements &amp;mdash; from express document deliveries to bulk business shipments.&lt;/p&gt;
&lt;p&gt;Why Choosing the Right Courier Service Matters&lt;/p&gt;
&lt;p&gt;International shipping from Mysuru to the US involves more than just moving a package. It includes proper documentation, customs clearance, secure packaging, and timely tracking updates. The right courier partner ensures that your shipment reaches its American destination on time and in perfect condition, without hidden charges or delays.&lt;/p&gt;
&lt;p&gt;Top International Courier Services in Mysuru&lt;/p&gt;
&lt;p&gt;ShipGlobal&lt;br /&gt; ShipGlobal offers cost-effective international shipping from Mysuru to the US for both individuals and businesses. Known for its transparent pricing and efficient logistics, ShipGlobal ensures affordable and reliable deliveries tailored to exporters and eCommerce sellers.&lt;/p&gt;
&lt;p&gt;DHL Express&lt;br /&gt; DHL Express is among the world&amp;rsquo;s most trusted courier companies, providing quick and reliable shipping to the US. With a vast global network, DHL ensures timely delivery and real-time shipment tracking from Mysuru to any city across the United States.&lt;/p&gt;
&lt;p&gt;NimbusPost International&lt;br /&gt; NimbusPost International provides flexible and affordable courier services for individuals and small businesses. Their advanced tracking systems and seamless customs clearance make international shipping simple and dependable.&lt;/p&gt;
&lt;p&gt;Garudavega&lt;br /&gt; Garudavega specializes in international courier services from India to the US, handling everything from personal parcels to food items, medicines, and important documents. Their fast and secure services make them a preferred choice for Mysuru&amp;rsquo;s residents and exporters.&lt;/p&gt;
&lt;p&gt;The Professional Couriers&lt;br /&gt; The Professional Couriers is a well-established name offering affordable shipping from Mysuru to the US. They provide complete customs handling, door-to-door delivery, and online tracking for both commercial and personal shipments.&lt;/p&gt;
&lt;p&gt;Oscar Express Worldwide&lt;br /&gt; Oscar Express Worldwide provides reliable freight forwarding and courier services from Mysuru to the US. Their packaging support, customs assistance, and competitive pricing make them ideal for exporters and growing eCommerce businesses.&lt;/p&gt;
&lt;p&gt;Aramex International&lt;br /&gt; Aramex offers efficient and cost-effective shipping from Mysuru to the US, with express and economy options. The company focuses on sustainability through eco-friendly packaging and provides strong logistics support for both individual and business customers.&lt;/p&gt;
&lt;p&gt;TNT Express (FedEx Group)&lt;br /&gt; Now part of FedEx, TNT Express offers dependable international courier services with flexible delivery timelines. Their vast network across North America ensures your shipment from Mysuru reaches the US quickly and safely.&lt;/p&gt;
&lt;p&gt;UPS International&lt;br /&gt; UPS provides comprehensive global courier services, including air freight, express parcel delivery, and customs brokerage from Mysuru to the US. Their strong operational infrastructure ensures smooth and timely deliveries worldwide.&lt;/p&gt;
&lt;p&gt;Delhivery International&lt;br /&gt; Delhivery has expanded its international logistics network, offering affordable and efficient shipping solutions from Mysuru to the US. It&amp;rsquo;s a preferred choice for eCommerce sellers and exporters looking for reliable courier services with end-to-end visibility.&lt;/p&gt;
&lt;p&gt;How to Choose the Right Courier Service&lt;/p&gt;
&lt;p&gt;When selecting a courier service from Mysuru to the US, consider the following key factors:&lt;/p&gt;
&lt;ul&gt;
&lt;li style="font-weight: 400;"&gt;Delivery Time: For urgent shipments, choose express options through DHL, FedEx, or UPS.&lt;br /&gt;&lt;br /&gt;&lt;/li&gt;
&lt;li style="font-weight: 400;"&gt;Cost: Compare courier rates and delivery times to find the most cost-effective service.&lt;br /&gt;&lt;br /&gt;&lt;/li&gt;
&lt;li style="font-weight: 400;"&gt;Tracking Features: Opt for providers that offer real-time tracking for shipment visibility.&lt;br /&gt;&lt;br /&gt;&lt;/li&gt;
&lt;li style="font-weight: 400;"&gt;Customs Assistance: Ensure the courier provides comprehensive customs clearance support.&lt;br /&gt;&lt;br /&gt;&lt;/li&gt;
&lt;li style="font-weight: 400;"&gt;Insurance Options: For high-value shipments, verify if insurance coverage is included or available as an add-on.&lt;br /&gt;&lt;br /&gt;&lt;/li&gt;
&lt;/ul&gt;
&lt;p&gt;Final Thoughts&lt;/p&gt;
&lt;p&gt;Selecting the right international courier service from Mysuru to the US depends on your budget, urgency, and shipment needs. Leading providers such as ShipGlobal, DHL, FedEx, UPS, and Aramex offer flexible, transparent, and secure courier options.&lt;/p&gt;
&lt;p&gt;With the right logistics partner, your parcels &amp;mdash; whether personal, commercial, or eCommerce &amp;mdash; can reach the United States quickly and safely. International shipping from Mysuru is now more accessible than ever, connecting India&amp;rsquo;s cultural capital to the world&amp;rsquo;s largest economy with reliability, efficiency, and trust.&lt;/p&gt;
&lt;p&gt;&lt;br /&gt;&lt;br /&gt;&lt;/p&gt;</t>
  </si>
  <si>
    <t>&lt;h4&gt;Top courier lanes available from your area:&lt;/h4&gt;&lt;ul&gt;&lt;li&gt;&lt;a href="https://shipglobal.in/service/mysuru-to-europe"&gt;Reliable International Courier Service from Mysuru to Europe&lt;/a&gt;&lt;/li&gt;&lt;li&gt;&lt;a href="https://shipglobal.in/service/mysuru-to-Germany"&gt;Reliable International Courier Service from Mysuru to Germany&lt;/a&gt;&lt;/li&gt;&lt;li&gt;&lt;a href="https://shipglobal.in/service/hubballi-to-us"&gt;International Courier Service from Hubballi to US&lt;/a&gt;&lt;/li&gt;&lt;li&gt;&lt;a href="https://shipglobal.in/service/hubballi-to-europe"&gt;International Courier Service from Hubballi to Europe&lt;/a&gt;&lt;/li&gt;&lt;/ul&gt;&lt;h2&gt;FAQs for International Courier Service from Mysuru to US&lt;/h2&gt;</t>
  </si>
  <si>
    <t>How long does it take to ship a package from Mysuru to the US?
Express shipping takes about 3–5 business days, while economy services may take 7–12 days, depending on the courier and destination.
What documents are required for international shipping to the US?
Typically, you’ll need a commercial invoice, shipping label, and customs declaration form. Special items may require additional permits or certificates.
Can I track my shipment from Mysuru to the US?
Yes. Couriers like ShipGlobal, DHL, and FedEx offer real-time online tracking so you can monitor your shipment’s journey.
Are there items prohibited from shipping to the US?
Yes, items such as flammable goods, liquids, aerosols, perishable food, and counterfeit products are restricted. Always verify with your courier before shipping.
How much does it cost to send a parcel from Mysuru to the US?
Costs depend on package weight, dimensions, courier service, and delivery speed. Express shipping is faster but more expensive.
Do I need to pay customs duties or taxes?
Yes, the recipient in the US may need to pay import duties or taxes, depending on the item’s declared value and category.
What is the best courier for urgent shipments?
For fast and time-definite delivery, DHL, FedEx, and UPS are highly recommended due to their strong global air networks.
Can I ship food or medicines to the US?
Yes, but only non-perishable foods and medicines with valid prescriptions are allowed. Check with your courier for restrictions and documentation requirements.
Would you like me to now convert this Mysuru–US version into HTML format</t>
  </si>
  <si>
    <t>&lt;script type="application/ld+json"&gt;
{
  "@context": "https://schema.org/",
  "@type": "Product",
  "name": "Best International Courier Service from Mysuru to US",
  "image": "https://shipglobal.in/service/mysuru-to-us",
  "aggregateRating": {
    "@type": "AggregateRating",
    "ratingValue": 4.41,
    "bestRating": 5,
    "worstRating": 4,
    "ratingCount": 1165
  }
}
&lt;/script&gt;</t>
  </si>
  <si>
    <t>service/mysuru-to-us</t>
  </si>
  <si>
    <t>Mysuru’s growing trade links connect India to the United States through reliable courier and logistics services, ensuring fast, affordable, and secure international deliveries.</t>
  </si>
  <si>
    <t>https://shipglobal.in/service/mysuru-to-us</t>
  </si>
  <si>
    <t>International Courier Service from Mysuru to US</t>
  </si>
  <si>
    <t>&lt;ul&gt;&lt;li&gt;&lt;a href="https://shipglobal.in/service/mysuru-to-europe"&gt;Reliable International Courier Service from Mysuru to Europe&lt;/a&gt;&lt;/li&gt;&lt;li&gt;&lt;a href="https://shipglobal.in/service/mysuru-to-Germany"&gt;Reliable International Courier Service from Mysuru to Germany&lt;/a&gt;&lt;/li&gt;&lt;li&gt;&lt;a href="https://shipglobal.in/service/hubballi-to-us"&gt;International Courier Service from Hubballi to US&lt;/a&gt;&lt;/li&gt;&lt;li&gt;&lt;a href="https://shipglobal.in/service/hubballi-to-europe"&gt;International Courier Service from Hubballi to Europe&lt;/a&gt;&lt;/li&gt;&lt;/ul&gt;</t>
  </si>
  <si>
    <t>Mysuru to Europe</t>
  </si>
  <si>
    <t>Reliable International Courier Service from Mysuru to Europe</t>
  </si>
  <si>
    <t>Mysuru’s exporters and businesses are building stronger trade connections with Europe through efficient courier and logistics services. From precision engineering and textiles to food products and eCommerce parcels, Mysuru is becoming a key player in India’s export network — blending craftsmanship, commerce, and global logistics for reliable shipping to Europe.</t>
  </si>
  <si>
    <t>&lt;p&gt;Mysuru, renowned for its heritage and growing industrial base, is emerging as a vital hub for international logistics and exports. Whether you&amp;rsquo;re a business shipping products to Europe or an individual sending parcels to family and friends abroad, choosing the right courier service ensures smooth, safe, and timely delivery.&lt;/p&gt;
&lt;p&gt;Several reputed international courier companies operate in Mysuru, offering reliable and cost-effective shipping solutions to major European destinations &amp;mdash; including the UK, Germany, France, Italy, and the Netherlands. These services cater to a variety of needs, from express document deliveries to large cargo shipments.&lt;/p&gt;
&lt;p&gt;Why Choosing the Right Courier Service Matters&lt;/p&gt;
&lt;p&gt;International shipping from Mysuru to Europe involves more than simply dispatching a parcel &amp;mdash; it requires precise documentation, customs compliance, secure packaging, and end-to-end tracking. The right courier partner ensures your shipment reaches its European destination efficiently, without unexpected delays or additional charges.&lt;/p&gt;
&lt;p&gt;Top International Courier Services in Mysuru&lt;/p&gt;
&lt;p&gt;ShipGlobal&lt;br /&gt; ShipGlobal provides affordable and reliable international courier services from Mysuru to Europe, catering to both businesses and individuals. They specialize in flexible shipping solutions that balance cost and speed, making them ideal for exporters and eCommerce sellers.&lt;/p&gt;
&lt;p&gt;DHL Express&lt;br /&gt; DHL Express is among the world&amp;rsquo;s most trusted names in international logistics, offering fast and dependable shipping from Mysuru to European cities. Their strong network and expertise in customs handling ensure smooth and timely deliveries.&lt;/p&gt;
&lt;p&gt;NimbusPost International&lt;br /&gt; NimbusPost International offers cost-effective courier options for small businesses and individuals shipping to Europe. Their advanced tracking systems and simplified customs process make international shipping efficient and transparent.&lt;/p&gt;
&lt;p&gt;Garudavega&lt;br /&gt; Garudavega provides specialized courier services for a wide range of shipments, including food items, documents, and personal parcels to Europe. Known for secure packaging and fast transit, they are a popular choice for Mysuru-based senders.&lt;/p&gt;
&lt;p&gt;The Professional Couriers&lt;br /&gt; A trusted logistics brand across India, The Professional Couriers offers dependable and affordable services from Mysuru to Europe. They provide door-to-door delivery, tracking features, and comprehensive customs support.&lt;/p&gt;
&lt;p&gt;Oscar Express Worldwide&lt;br /&gt; Oscar Express Worldwide delivers reliable freight forwarding and courier services from Mysuru to Europe. Their professional packaging support and customs expertise ensure seamless cross-border delivery for both individuals and businesses.&lt;/p&gt;
&lt;p&gt;Aramex International&lt;br /&gt; Aramex provides efficient courier services from Mysuru to Europe, focusing on eCommerce logistics and sustainable operations. They offer both express and standard delivery options, with flexible pricing for personal and commercial shipments.&lt;/p&gt;
&lt;p&gt;TNT Express (FedEx Group)&lt;br /&gt; Now part of FedEx, TNT Express provides fast and secure shipping to Europe. Their wide distribution network across the continent supports both urgent and economy deliveries.&lt;/p&gt;
&lt;p&gt;UPS International&lt;br /&gt; UPS offers end-to-end courier solutions, including air freight, express delivery, and customs brokerage from Mysuru to Europe. Their global infrastructure ensures timely and secure shipments across European destinations.&lt;/p&gt;
&lt;p&gt;Delhivery International&lt;br /&gt; Delhivery&amp;rsquo;s international shipping services connect Mysuru to major European countries with affordable, technology-driven logistics solutions. Their network supports exporters and online sellers seeking cost-effective and dependable delivery options.&lt;/p&gt;
&lt;p&gt;&amp;nbsp;&lt;/p&gt;
&lt;p&gt;How to Choose the Right Courier Service&lt;/p&gt;
&lt;p&gt;When selecting a courier from Mysuru to Europe, keep the following in mind:&lt;/p&gt;
&lt;ul&gt;
&lt;li style="font-weight: 400;"&gt;Delivery Time: Choose express options for urgent shipments &amp;mdash; DHL, FedEx, and UPS are reliable choices.&lt;br /&gt;&lt;br /&gt;&lt;/li&gt;
&lt;li style="font-weight: 400;"&gt;Cost: Compare rates across different couriers to find a balance between price and service speed.&lt;br /&gt;&lt;br /&gt;&lt;/li&gt;
&lt;li style="font-weight: 400;"&gt;Tracking Features: Select a courier that offers real-time shipment tracking for visibility.&lt;br /&gt;&lt;br /&gt;&lt;/li&gt;
&lt;li style="font-weight: 400;"&gt;Customs Assistance: Ensure the provider offers full customs clearance and documentation support.&lt;br /&gt;&lt;br /&gt;&lt;/li&gt;
&lt;li style="font-weight: 400;"&gt;Insurance Options: For valuable or fragile items, verify that shipment insurance is included or can be added.&lt;br /&gt;&lt;br /&gt;&lt;/li&gt;
&lt;/ul&gt;
&lt;p&gt;Final Thoughts&lt;/p&gt;
&lt;p&gt;Choosing the right courier service from Mysuru to Europe depends on your shipment type, urgency, and budget. Reputed providers like ShipGlobal, DHL, FedEx, UPS, and Aramex offer flexible delivery solutions &amp;mdash; from small parcels to large commercial exports.&lt;/p&gt;
&lt;p&gt;With the right partner, international shipping from Mysuru becomes smooth, secure, and efficient. Whether you&amp;rsquo;re sending gifts, documents, or business goods, these courier companies ensure reliable connections between India&amp;rsquo;s heritage city and Europe&amp;rsquo;s major trade centers.&lt;/p&gt;</t>
  </si>
  <si>
    <t>&lt;h4&gt;Explore new market access to&lt;/h4&gt;&lt;ul&gt;&lt;li&gt;&lt;a href="https://shipglobal.in/service/mysuru-to-Germany"&gt;Reliable International Courier Service from Mysuru to Germany&lt;/a&gt;&lt;/li&gt;&lt;li&gt;&lt;a href="https://shipglobal.in/service/hubballi-to-us"&gt;International Courier Service from Hubballi to US&lt;/a&gt;&lt;/li&gt;&lt;li&gt;&lt;a href="https://shipglobal.in/service/hubballi-to-europe"&gt;International Courier Service from Hubballi to Europe&lt;/a&gt;&lt;/li&gt;&lt;li&gt;&lt;a href="https://shipglobal.in/service/hubballi-to-middle-east"&gt;International Courier Service from Hubballi to UAE&lt;/a&gt;&lt;/li&gt;&lt;/ul&gt;&lt;h2&gt;FAQs for International Courier Service from Mysuru to Europe&lt;/h2&gt;</t>
  </si>
  <si>
    <t>How long does it take to ship a package from Mysuru to Europe?
Express courier services typically deliver in 3–6 business days, while economy options may take 7–12 days, depending on the destination.
What documents are required for shipping to Europe?
You’ll generally need a commercial invoice, shipping label, and customs declaration form. For specific goods, additional certificates (like origin or food safety) may be necessary.
Can I track my shipment from Mysuru to Europe?
Yes. Most couriers, including ShipGlobal, DHL, and UPS, offer real-time tracking via their websites or mobile apps.
Are there prohibited items when shipping to Europe?
Yes. Restricted items include flammable materials, aerosols, perishable foods, batteries, and counterfeit products. Always confirm restrictions with your courier.
How much does it cost to send a parcel from Mysuru to Europe?
Shipping rates vary by weight, dimensions, service type, and delivery speed. Express options cost more but are faster.
Do I need to pay customs duties in Europe?
Yes, recipients in Europe may need to pay import duties or VAT, depending on the item’s value and type.
Which courier is best for urgent deliveries to Europe?
DHL, FedEx, and UPS are the best choices for time-sensitive shipments due to their strong European delivery networks.
Can I ship food or medicines to Europe?
Yes, but only non-perishable food items and medicines with proper documentation are permitted. Always check destination country regulations before shipping.</t>
  </si>
  <si>
    <t>&lt;script type="application/ld+json"&gt;
{
  "@context": "https://schema.org/",
  "@type": "Product",
  "name": "Reliable International Courier Service from Mysuru to Europe",
  "image": "https://shipglobal.in/service/mysuru-to-europe",
  "aggregateRating": {
    "@type": "AggregateRating",
    "ratingValue": 4.55,
    "bestRating": 5,
    "worstRating": 3,
    "ratingCount": 1378
  }
}
&lt;/script&gt;</t>
  </si>
  <si>
    <t>service/mysuru-to-europe</t>
  </si>
  <si>
    <t>Mysuru’s expanding global network connects India to Europe through trusted courier and logistics partners, offering fast, secure, and affordable international shipping solutions.</t>
  </si>
  <si>
    <t>https://shipglobal.in/service/mysuru-to-europe</t>
  </si>
  <si>
    <t>International Courier Service from Mysuru to Europe</t>
  </si>
  <si>
    <t>Explore new market access to</t>
  </si>
  <si>
    <t>&lt;ul&gt;&lt;li&gt;&lt;a href="https://shipglobal.in/service/mysuru-to-Germany"&gt;Reliable International Courier Service from Mysuru to Germany&lt;/a&gt;&lt;/li&gt;&lt;li&gt;&lt;a href="https://shipglobal.in/service/hubballi-to-us"&gt;International Courier Service from Hubballi to US&lt;/a&gt;&lt;/li&gt;&lt;li&gt;&lt;a href="https://shipglobal.in/service/hubballi-to-europe"&gt;International Courier Service from Hubballi to Europe&lt;/a&gt;&lt;/li&gt;&lt;li&gt;&lt;a href="https://shipglobal.in/service/hubballi-to-middle-east"&gt;International Courier Service from Hubballi to UAE&lt;/a&gt;&lt;/li&gt;&lt;/ul&gt;</t>
  </si>
  <si>
    <t>Mysuru to Germany</t>
  </si>
  <si>
    <t>Reliable International Courier Service from Mysuru to Germany</t>
  </si>
  <si>
    <t>Mysuru’s exporters and businesses are deepening trade links with Germany through trusted logistics and courier services. From textiles and engineering goods to food exports and eCommerce parcels, Mysuru is emerging as a key export hub — combining heritage craftsmanship with reliable modern logistics for timely deliveries to Germany.</t>
  </si>
  <si>
    <t>&lt;p&gt;Mysuru, a city celebrated for its royal heritage and growing industrial base, is fast becoming an emerging logistics hub in southern India. Whether you&amp;rsquo;re a business exporting goods to Germany or an individual sending parcels to family or friends, selecting the right courier service ensures safe, affordable, and timely delivery across borders.&lt;/p&gt;
&lt;p&gt;Several reputed international courier companies operate in Mysuru, providing secure and efficient shipping solutions to major German cities like Berlin, Frankfurt, Munich, Hamburg, and D&amp;uuml;sseldorf. These services cater to diverse needs &amp;mdash; from express document delivery to bulk commercial shipments.&lt;/p&gt;
&lt;p&gt;Why Choosing the Right Courier Service Matters&lt;/p&gt;
&lt;p&gt;Shipping from Mysuru to Germany involves much more than sending a package. It requires accurate documentation, customs clearance, proper packaging, and consistent tracking. The right courier service ensures that your shipment reaches its German destination securely, on time, and without unexpected costs or delays.&lt;/p&gt;
&lt;p&gt;Top International Courier Services in Mysuru&lt;/p&gt;
&lt;p&gt;ShipGlobal&lt;br /&gt; ShipGlobal offers cost-effective and reliable international courier services from Mysuru to Germany, serving both individuals and exporters. Their flexible shipping solutions, transparent pricing, and dependable transit times make them a preferred choice for small businesses and eCommerce sellers.&lt;/p&gt;
&lt;p&gt;DHL Express&lt;br /&gt; DHL Express is a global leader in logistics and one of the fastest courier options from Mysuru to Germany. Their extensive European network, advanced tracking, and efficient customs handling ensure timely and hassle-free deliveries.&lt;/p&gt;
&lt;p&gt;NimbusPost International&lt;br /&gt; NimbusPost International provides affordable courier solutions for Mysuru-based businesses and individuals shipping to Germany. With automated tracking and smooth customs processes, NimbusPost makes global shipping simple and reliable.&lt;/p&gt;
&lt;p&gt;Garudavega&lt;br /&gt; Garudavega specializes in international courier services, including shipments from Mysuru to Germany. Whether sending food items, personal parcels, or business consignments, they provide secure packaging and dependable delivery timelines.&lt;/p&gt;
&lt;p&gt;The Professional Couriers&lt;br /&gt; A trusted Indian logistics company, The Professional Couriers offers dependable and affordable shipping from Mysuru to Germany. They handle customs documentation efficiently and offer tracking updates throughout the delivery process.&lt;/p&gt;
&lt;p&gt;Oscar Express Worldwide&lt;br /&gt; Oscar Express Worldwide provides complete freight forwarding and courier services from Mysuru to Germany. Their offerings include professional packaging, customs assistance, and competitive pricing for commercial and individual clients.&lt;/p&gt;
&lt;p&gt;Aramex International&lt;br /&gt; Aramex offers efficient and eco-friendly shipping services from Mysuru to Germany. With express and economy options, Aramex focuses on affordability, sustainability, and reliable door-to-door service.&lt;/p&gt;
&lt;p&gt;TNT Express (FedEx Group)&lt;br /&gt; Now operating under FedEx, TNT Express ensures fast and secure courier delivery to Germany. Their strong European logistics network and flexible service tiers make them ideal for both urgent and regular shipments.&lt;/p&gt;
&lt;p&gt;UPS International&lt;br /&gt; UPS offers comprehensive global shipping services &amp;mdash; including air freight, express delivery, and customs brokerage &amp;mdash; from Mysuru to Germany. Their strong operational network across Europe ensures consistent and timely delivery.&lt;/p&gt;
&lt;p&gt;Delhivery International&lt;br /&gt; Delhivery has expanded its reach globally, offering cost-effective and technology-driven courier services from Mysuru to Germany. Their tracking systems and logistics expertise make them a trusted partner for exporters and eCommerce sellers.&lt;/p&gt;
&lt;p&gt;How to Choose the Right Courier Service&lt;/p&gt;
&lt;p&gt;When selecting an international courier from Mysuru to Germany, consider the following:&lt;/p&gt;
&lt;ul&gt;
&lt;li style="font-weight: 400;"&gt;Delivery Time: For urgent shipments, choose express delivery options from DHL, FedEx, or UPS.&lt;br /&gt;&lt;br /&gt;&lt;/li&gt;
&lt;li style="font-weight: 400;"&gt;Cost: Compare rates to find the most affordable yet reliable service for your needs.&lt;br /&gt;&lt;br /&gt;&lt;/li&gt;
&lt;li style="font-weight: 400;"&gt;Tracking Features: Ensure your courier provides real-time tracking for shipment visibility.&lt;br /&gt;&lt;br /&gt;&lt;/li&gt;
&lt;li style="font-weight: 400;"&gt;Customs Assistance: Select providers that handle complete customs documentation and clearance.&lt;br /&gt;&lt;br /&gt;&lt;/li&gt;
&lt;li style="font-weight: 400;"&gt;Insurance Options: For high-value or fragile items, choose couriers offering insurance protection.&lt;br /&gt;&lt;br /&gt;&lt;/li&gt;
&lt;/ul&gt;
&lt;p&gt;Final Thoughts&lt;/p&gt;
&lt;p&gt;Selecting the right courier service from Mysuru to Germany depends on your shipping requirements, budget, and urgency. Top providers like ShipGlobal, DHL, FedEx, UPS, and Aramex offer flexible, secure, and transparent shipping options designed to suit both individuals and exporters.&lt;/p&gt;
&lt;p&gt;With the right logistics partner, international shipping from Mysuru to Germany becomes seamless and efficient. Whether you&amp;rsquo;re sending documents, gifts, or commercial goods, these courier companies ensure your shipment arrives safely and on time &amp;mdash; connecting Mysuru&amp;rsquo;s growing trade network with Germany&amp;rsquo;s industrial and commercial centers.&lt;/p&gt;
&lt;p&gt;&lt;br /&gt;&lt;br /&gt;&lt;/p&gt;</t>
  </si>
  <si>
    <t>&lt;h4&gt;Shipping hot spots from India now include&lt;/h4&gt;&lt;ul&gt;&lt;li&gt;&lt;a href="https://shipglobal.in/service/hubballi-to-us"&gt;International Courier Service from Hubballi to US&lt;/a&gt;&lt;/li&gt;&lt;li&gt;&lt;a href="https://shipglobal.in/service/hubballi-to-europe"&gt;International Courier Service from Hubballi to Europe&lt;/a&gt;&lt;/li&gt;&lt;li&gt;&lt;a href="https://shipglobal.in/service/hubballi-to-middle-east"&gt;International Courier Service from Hubballi to UAE&lt;/a&gt;&lt;/li&gt;&lt;li&gt;&lt;a href="https://shipglobal.in/service/dharwad-to-us"&gt;Best International Courier Service from Dharwad to US&lt;/a&gt;&lt;/li&gt;&lt;/ul&gt;&lt;h2&gt;FAQs for International Courier Service from Mysuru to Germany&lt;/h2&gt;</t>
  </si>
  <si>
    <t>How long does it take to ship a package from Mysuru to Germany?
Express shipping usually takes 3–6 business days, while economy options can take 7–12 days, depending on the courier and destination.
What documents are required for international shipping to Germany?
You typically need a commercial invoice, shipping label, and customs declaration form. Some items may require additional certificates, such as a certificate of origin or product-specific permits.
Can I track my shipment from Mysuru to Germany?
Yes. Couriers like ShipGlobal, DHL, and UPS provide real-time tracking via their websites or mobile apps.
Are there prohibited items for shipping to Germany?
Yes. Restricted or prohibited items include flammable goods, aerosols, liquids, alcohol, and counterfeit products. Always verify with your courier before dispatching.
How much does it cost to send a parcel from Mysuru to Germany?
Shipping costs vary based on weight, dimensions, service type, and speed. Express delivery is faster but generally more expensive than standard options.
Do I need to pay customs duties or VAT in Germany?
Yes, the recipient may need to pay import duties and VAT, depending on the item type and declared value.
What’s the best courier for urgent deliveries to Germany?
For time-sensitive shipments, DHL, FedEx, and UPS are the best choices due to their extensive European logistics networks.
Can I ship food or medicines to Germany?
Yes, but only non-perishable food items and medicines with valid documentation are allowed. Check with your courier and German customs regulations before shipping.</t>
  </si>
  <si>
    <t>service/mysuru-to-Germany</t>
  </si>
  <si>
    <t>Mysuru’s growing logistics and export network connects India to Germany with fast, secure, and affordable courier services, ensuring smooth international shipping for businesses and individuals.</t>
  </si>
  <si>
    <t>https://shipglobal.in/service/mysuru-to-Germany</t>
  </si>
  <si>
    <t>International Courier Service from Mysuru to Germany</t>
  </si>
  <si>
    <t>&lt;ul&gt;&lt;li&gt;&lt;a href="https://shipglobal.in/service/hubballi-to-us"&gt;International Courier Service from Hubballi to US&lt;/a&gt;&lt;/li&gt;&lt;li&gt;&lt;a href="https://shipglobal.in/service/hubballi-to-europe"&gt;International Courier Service from Hubballi to Europe&lt;/a&gt;&lt;/li&gt;&lt;li&gt;&lt;a href="https://shipglobal.in/service/hubballi-to-middle-east"&gt;International Courier Service from Hubballi to UAE&lt;/a&gt;&lt;/li&gt;&lt;li&gt;&lt;a href="https://shipglobal.in/service/dharwad-to-us"&gt;Best International Courier Service from Dharwad to US&lt;/a&gt;&lt;/li&gt;&lt;/ul&gt;</t>
  </si>
  <si>
    <t xml:space="preserve">Hubballi       </t>
  </si>
  <si>
    <t>Hubballi to US</t>
  </si>
  <si>
    <t>International Courier Service from Hubballi to US</t>
  </si>
  <si>
    <t>Hubballi’s businesses and exporters are expanding their presence in the US market with reliable international courier services. From engineering goods and textiles to personal parcels and eCommerce shipments, Hubballi is becoming a key logistics hub, linking Indian enterprise with American markets through speed, reliability, and global connectivity.</t>
  </si>
  <si>
    <t>&lt;p&gt;Hubballi, one of Karnataka&amp;rsquo;s rapidly developing commercial centers, is gaining prominence as a logistics and export hub. Whether you&amp;rsquo;re an entrepreneur shipping goods to the United States or an individual sending a parcel to friends or family, choosing the right courier service from Hubballi ensures your shipment arrives safely, efficiently, and on time.&lt;/p&gt;
&lt;p&gt;Several reputed international courier companies operate in Hubballi, providing secure, cost-effective, and timely delivery solutions. These services cater to a wide range of shipping needs &amp;mdash; from express document delivery to large commercial consignments.&lt;/p&gt;
&lt;p&gt;Why Choosing the Right Courier Service Matters&lt;/p&gt;
&lt;p&gt;Shipping internationally from Hubballi to the US involves more than just dispatching a parcel. It requires accurate documentation, customs clearance, professional packaging, and reliable tracking. The right courier partner ensures that your shipment reaches its American destination securely, on schedule, and without unexpected costs or delays.&lt;/p&gt;
&lt;p&gt;Top International Courier Services in Hubballi&lt;/p&gt;
&lt;p&gt;ShipGlobal&lt;br /&gt; ShipGlobal offers affordable and reliable international courier services from Hubballi to the US. Ideal for both businesses and individuals, ShipGlobal provides flexible shipping options, transparent pricing, and dependable delivery times, making it a trusted choice for exporters and eCommerce sellers.&lt;/p&gt;
&lt;p&gt;DHL Express&lt;br /&gt; DHL Express is one of the most recognized global courier brands, offering fast and secure shipping from Hubballi to cities across the United States. With extensive logistics coverage and advanced tracking systems, DHL ensures quick, reliable deliveries every time.&lt;/p&gt;
&lt;p&gt;NimbusPost International&lt;br /&gt; NimbusPost International provides efficient and budget-friendly courier services for Hubballi-based individuals and businesses. Their advanced tracking and smooth customs processing make international deliveries simple and stress-free.&lt;/p&gt;
&lt;p&gt;Garudavega&lt;br /&gt; Garudavega is a popular choice for personal shipments from India to the US. They handle a variety of goods &amp;mdash; including food items, medicines, and documents &amp;mdash; ensuring quick, safe, and compliant delivery from Hubballi to any US destination.&lt;/p&gt;
&lt;p&gt;The Professional Couriers&lt;br /&gt; The Professional Couriers offers cost-effective and dependable shipping to the US from Hubballi. Known for strong local service and global reach, they provide real-time tracking and end-to-end customs assistance.&lt;/p&gt;
&lt;p&gt;Oscar Express Worldwide&lt;br /&gt; Oscar Express Worldwide provides reliable freight forwarding services from Hubballi to the US. Their packaging, customs documentation, and pricing structure make them a good fit for exporters and growing eCommerce businesses.&lt;/p&gt;
&lt;p&gt;Aramex International&lt;br /&gt; Aramex offers efficient international courier services connecting Hubballi to the US. Known for eco-friendly practices and flexible pricing, they provide express and economy shipping options suited for both individuals and companies.&lt;/p&gt;
&lt;p&gt;TNT Express (FedEx Group)&lt;br /&gt; Now part of FedEx, TNT Express delivers fast and dependable courier services to the United States. Their global air network and flexible delivery options make them ideal for time-sensitive shipments.&lt;/p&gt;
&lt;p&gt;UPS International&lt;br /&gt; UPS provides a wide range of international logistics solutions &amp;mdash; including air freight, express parcel delivery, and customs clearance &amp;mdash; from Hubballi to the US. Their robust network ensures on-time and secure deliveries.&lt;/p&gt;
&lt;p&gt;Delhivery International&lt;br /&gt; Delhivery offers affordable, efficient, and technology-driven shipping from Hubballi to the US. Their seamless tracking and reliable delivery make them a preferred partner for exporters and online sellers.&lt;/p&gt;
&lt;p&gt;How to Choose the Right Courier Service&lt;/p&gt;
&lt;p&gt;Before selecting a courier service from Hubballi to the US, consider the following factors:&lt;/p&gt;
&lt;ul&gt;
&lt;li style="font-weight: 400;"&gt;Delivery Time: For urgent shipments, choose express options like DHL, FedEx, or UPS.&lt;br /&gt;&lt;br /&gt;&lt;/li&gt;
&lt;li style="font-weight: 400;"&gt;Cost: Compare courier rates and transit times to find the most value for your shipment.&lt;br /&gt;&lt;br /&gt;&lt;/li&gt;
&lt;li style="font-weight: 400;"&gt;Tracking Features: Ensure your courier offers live tracking for full visibility.&lt;br /&gt;&lt;br /&gt;&lt;/li&gt;
&lt;li style="font-weight: 400;"&gt;Customs Assistance: Select couriers that provide complete customs documentation and clearance support.&lt;br /&gt;&lt;br /&gt;&lt;/li&gt;
&lt;li style="font-weight: 400;"&gt;Insurance Options: For high-value items, confirm that insurance is available or included.&lt;br /&gt;&lt;br /&gt;&lt;/li&gt;
&lt;/ul&gt;
&lt;p&gt;Final Thoughts&lt;/p&gt;
&lt;p&gt;Choosing the right courier service from Hubballi to the US depends on your shipment type, budget, and urgency. Leading providers like ShipGlobal, DHL, FedEx, UPS, and Aramex offer secure and reliable international shipping options to suit personal and business needs.&lt;/p&gt;
&lt;p&gt;With the right partner, international shipping from Hubballi becomes simple, transparent, and efficient. Whether you&amp;rsquo;re sending documents, gifts, or bulk exports, these courier companies ensure your parcels reach their US destination quickly and safely &amp;mdash; helping connect Hubballi&amp;rsquo;s growing trade network with the global market.&lt;/p&gt;
&lt;p&gt;&lt;br /&gt;&lt;br /&gt;&lt;/p&gt;</t>
  </si>
  <si>
    <t>&lt;h4&gt;Your parcels can fly to these places too&lt;/h4&gt;&lt;ul&gt;&lt;li&gt;&lt;a href="https://shipglobal.in/service/hubballi-to-europe"&gt;International Courier Service from Hubballi to Europe&lt;/a&gt;&lt;/li&gt;&lt;li&gt;&lt;a href="https://shipglobal.in/service/hubballi-to-middle-east"&gt;International Courier Service from Hubballi to UAE&lt;/a&gt;&lt;/li&gt;&lt;li&gt;&lt;a href="https://shipglobal.in/service/dharwad-to-us"&gt;Best International Courier Service from Dharwad to US&lt;/a&gt;&lt;/li&gt;&lt;li&gt;&lt;a href="https://shipglobal.in/service/dharwad-to-europe"&gt;International Courier Service from Dharwad to Europe&lt;/a&gt;&lt;/li&gt;&lt;/ul&gt;&lt;h2&gt;FAQs for International Courier Service from Hubballi to US&lt;/h2&gt;</t>
  </si>
  <si>
    <t>How long does it take to ship a package from Hubballi to the US?
Express delivery usually takes 3–5 business days, while economy shipping may take 7–12 days, depending on the courier and location.
What documents are required for shipping to the US?
You’ll need a commercial invoice, shipping label, and customs declaration form. Certain goods may require additional permits or certificates.
Can I track my shipment from Hubballi to the US?
Yes, most couriers — including ShipGlobal, DHL, and FedEx — provide real-time tracking through their online portals or mobile apps.
Are there prohibited items for shipping to the US?
Yes. Items such as flammable materials, aerosols, liquids, perishables, and counterfeit goods are restricted. Check with your courier for specific guidelines.
How much does it cost to send a parcel from Hubballi to the US?
Rates depend on weight, dimensions, delivery speed, and service type. Express shipping is faster but typically costs more.
Do I need to pay customs duties or taxes in the US?
Yes, the recipient in the US may have to pay import duties or taxes depending on the value and type of shipment.
What’s the best courier for urgent deliveries from Hubballi to the US?
For fast and guaranteed delivery, DHL, FedEx, and UPS are recommended due to their strong international air freight networks.
Can I ship food or medicines to the US?
Yes, but only non-perishable food items and medicines with valid prescriptions are allowed. Always verify import restrictions before sending.</t>
  </si>
  <si>
    <t>&lt;script type="application/ld+json"&gt;
{
  "@context": "https://schema.org/",
  "@type": "Product",
  "name": "International Courier Service from Hubballi to US",
  "image": "https://shipglobal.in/service/hubballi-to-us",
  "aggregateRating": {
    "@type": "AggregateRating",
    "ratingValue": 4.62,
    "bestRating": 5,
    "worstRating": 2,
    "ratingCount": 821
  }
}
&lt;/script&gt;</t>
  </si>
  <si>
    <t>service/hubballi-to-us</t>
  </si>
  <si>
    <t>Hubballi’s expanding logistics network connects India to the United States through trusted courier and shipping partners, ensuring fast, affordable, and secure international deliveries.</t>
  </si>
  <si>
    <t>https://shipglobal.in/service/hubballi-to-us</t>
  </si>
  <si>
    <t>Your parcels can fly to these places too</t>
  </si>
  <si>
    <t>&lt;ul&gt;&lt;li&gt;&lt;a href="https://shipglobal.in/service/hubballi-to-europe"&gt;International Courier Service from Hubballi to Europe&lt;/a&gt;&lt;/li&gt;&lt;li&gt;&lt;a href="https://shipglobal.in/service/hubballi-to-middle-east"&gt;International Courier Service from Hubballi to UAE&lt;/a&gt;&lt;/li&gt;&lt;li&gt;&lt;a href="https://shipglobal.in/service/dharwad-to-us"&gt;Best International Courier Service from Dharwad to US&lt;/a&gt;&lt;/li&gt;&lt;li&gt;&lt;a href="https://shipglobal.in/service/dharwad-to-europe"&gt;International Courier Service from Dharwad to Europe&lt;/a&gt;&lt;/li&gt;&lt;/ul&gt;</t>
  </si>
  <si>
    <t>Hubballi to Europe</t>
  </si>
  <si>
    <t>International Courier Service from Hubballi to Europe</t>
  </si>
  <si>
    <t>Hubballi’s exporters and businesses are building stronger connections with Europe through reliable courier and logistics services. From engineering goods and textiles to eCommerce parcels and personal shipments, Hubballi is emerging as a vital trade gateway linking India to Europe with precision, affordability, and modern logistics expertise.</t>
  </si>
  <si>
    <t>&lt;p&gt;Hubballi, one of Karnataka&amp;rsquo;s fastest-growing commercial and industrial cities, is becoming an important link in India&amp;rsquo;s international trade network. Whether you&amp;rsquo;re a business exporting goods to Europe or an individual sending a parcel to family or friends, choosing the right courier service from Hubballi ensures your shipment reaches its destination quickly, securely, and affordably.&lt;/p&gt;
&lt;p&gt;Several reputed international courier companies operate in Hubballi, offering reliable, safe, and cost-effective delivery solutions to major European destinations such as the UK, Germany, France, Italy, and the Netherlands. These services cater to a variety of needs &amp;mdash; from express document deliveries to large commercial shipments.&lt;/p&gt;
&lt;p&gt;Why Choosing the Right Courier Service Matters&lt;/p&gt;
&lt;p&gt;International shipping from Hubballi to Europe involves more than sending a parcel &amp;mdash; it requires accurate documentation, efficient customs clearance, proper packaging, and continuous tracking updates. The right courier service ensures your shipment arrives safely and on time, without hidden costs or delays, making global trade and communication hassle-free.&lt;/p&gt;
&lt;p&gt;Top International Courier Services in Hubballi&lt;/p&gt;
&lt;p&gt;ShipGlobal&lt;br /&gt;ShipGlobal offers affordable and dependable international courier services from Hubballi to Europe. Ideal for exporters and individuals, ShipGlobal provides flexible delivery options and transparent pricing, ensuring timely and secure global shipments.&lt;/p&gt;
&lt;p&gt;DHL Express&lt;br /&gt;DHL Express is one of the world&amp;rsquo;s most trusted names in logistics, providing fast and reliable courier services from Hubballi to all major European countries. Their advanced tracking and efficient customs handling make them a top choice for express international deliveries.&lt;/p&gt;
&lt;p&gt;NimbusPost International&lt;br /&gt;NimbusPost International provides cost-effective courier services for businesses and individuals shipping from Hubballi to Europe. Their advanced tracking systems and seamless customs procedures ensure smooth and reliable delivery.&lt;/p&gt;
&lt;p&gt;Garudavega&lt;br /&gt;Garudavega specializes in international courier services, handling everything from documents and personal parcels to food items and gifts. Their quick delivery timelines and secure packaging make them a preferred choice for shipments to Europe.&lt;/p&gt;
&lt;p&gt;The Professional Couriers&lt;br /&gt;A trusted Indian logistics brand, The Professional Couriers offers dependable and affordable courier services to Europe from Hubballi. They handle customs paperwork efficiently and provide door-to-door delivery with real-time shipment tracking.&lt;/p&gt;
&lt;p&gt;Oscar Express Worldwide&lt;br /&gt;Oscar Express Worldwide provides comprehensive freight forwarding services from Hubballi to Europe. Their expertise in customs handling, professional packaging, and competitive pricing makes them a great choice for exporters and businesses.&lt;/p&gt;
&lt;p&gt;Aramex International&lt;br /&gt;Aramex offers efficient courier solutions connecting Hubballi to Europe, catering to both eCommerce and personal shipments. Known for sustainable practices and flexible service plans, they offer express and standard delivery options.&lt;/p&gt;
&lt;p&gt;TNT Express (FedEx Group)&lt;br /&gt;Now part of FedEx, TNT Express delivers fast and secure courier services from Hubballi to Europe. Their strong European network ensures on-time deliveries with options for express and economy shipping.&lt;/p&gt;
&lt;p&gt;UPS International&lt;br /&gt;UPS provides reliable international logistics solutions &amp;mdash; including express courier delivery, air freight, and customs brokerage &amp;mdash; from Hubballi to Europe. Their global infrastructure guarantees secure and timely deliveries across the continent.&lt;/p&gt;
&lt;p&gt;Delhivery International&lt;br /&gt;Delhivery has expanded its reach globally, offering affordable and efficient courier services from Hubballi to Europe. Their technology-driven logistics and transparent tracking make them an excellent option for exporters and online sellers.&lt;/p&gt;
&lt;p&gt;How to Choose the Right Courier Service&lt;/p&gt;
&lt;p&gt;When selecting an international courier from Hubballi to Europe, keep these factors in mind:&lt;/p&gt;
&lt;ul&gt;
&lt;li style="font-weight: 400;"&gt;Delivery Time:&amp;nbsp;Opt for express options like DHL, FedEx, or UPS for urgent shipments.&lt;br /&gt;&lt;br /&gt;&lt;/li&gt;
&lt;li style="font-weight: 400;"&gt;Cost:&amp;nbsp;Compare rates among couriers to find the best balance between price and reliability.&lt;br /&gt;&lt;br /&gt;&lt;/li&gt;
&lt;li style="font-weight: 400;"&gt;Tracking Features:&amp;nbsp;Ensure the courier offers real-time tracking for visibility and peace of mind.&lt;br /&gt;&lt;br /&gt;&lt;/li&gt;
&lt;li style="font-weight: 400;"&gt;Customs Assistance:&amp;nbsp;Choose providers that handle complete customs documentation and clearance.&lt;br /&gt;&lt;br /&gt;&lt;/li&gt;
&lt;li style="font-weight: 400;"&gt;Insurance Options:&amp;nbsp;For valuable or fragile items, verify whether insurance coverage is available or included.&lt;br /&gt;&lt;br /&gt;&lt;/li&gt;
&lt;/ul&gt;
&lt;p&gt;Final Thoughts&lt;/p&gt;
&lt;p&gt;Selecting the right courier service from Hubballi to Europe depends on your shipping requirements, budget, and delivery timelines. Reliable providers such as ShipGlobal, DHL, FedEx, UPS, and Aramex offer flexible, transparent, and secure courier solutions that make international deliveries simple and efficient.&lt;/p&gt;
&lt;p&gt;Whether you&amp;rsquo;re sending documents, gifts, or large shipments, these courier companies ensure that your packages from Hubballi reach Europe safely and on schedule &amp;mdash; connecting Karnataka&amp;rsquo;s industrial hub to the heart of global trade.&lt;/p&gt;
&lt;p&gt;&amp;nbsp;&lt;/p&gt;</t>
  </si>
  <si>
    <t>&lt;h4&gt;Start shipping to new horizons like&lt;/h4&gt;&lt;ul&gt;&lt;li&gt;&lt;a href="https://shipglobal.in/service/hubballi-to-middle-east"&gt;International Courier Service from Hubballi to UAE&lt;/a&gt;&lt;/li&gt;&lt;li&gt;&lt;a href="https://shipglobal.in/service/dharwad-to-us"&gt;Best International Courier Service from Dharwad to US&lt;/a&gt;&lt;/li&gt;&lt;li&gt;&lt;a href="https://shipglobal.in/service/dharwad-to-europe"&gt;International Courier Service from Dharwad to Europe&lt;/a&gt;&lt;/li&gt;&lt;li&gt;&lt;a href="https://shipglobal.in/service/dharwad-to-middle-east"&gt;Best International Courier Service from Dharwad to UAE&lt;/a&gt;&lt;/li&gt;&lt;/ul&gt;&lt;h2&gt;FAQs for International Courier Service from Hubballi to Europe&lt;/h2&gt;</t>
  </si>
  <si>
    <t>How long does it take to ship a package from Hubballi to Europe?
Express shipping usually takes 3–6 business days, while economy options can take 7–12 days, depending on the destination and courier.
What documents are required for international shipping to Europe?
You’ll typically need a commercial invoice, shipping label, and customs declaration form. Some goods may also require a certificate of origin or specific export permits.
Can I track my shipment from Hubballi to Europe?
Yes. Most couriers, including ShipGlobal, DHL, and UPS, offer real-time shipment tracking through their websites or apps.
Are there any prohibited items for shipping to Europe?
Yes. Restricted items include flammables, aerosols, liquids, perishable foods, and counterfeit goods. Always check with your courier before shipping.
How much does it cost to send a parcel from Hubballi to Europe?
Costs vary based on package weight, size, courier service, and delivery speed. Express services cost more but deliver faster.
Do I need to pay customs duties or VAT in Europe?
Yes. The recipient may need to pay import duties or VAT, depending on the type and value of the items shipped.
Which courier is best for urgent deliveries to Europe?
For urgent shipments, DHL, FedEx, and UPS are the top choices due to their strong logistics networks across Europe.
Can I ship food or medicines to Europe?
Yes, but only non-perishable food items and medicines with valid prescriptions are permitted. Check destination country regulations before shipping.</t>
  </si>
  <si>
    <t>&lt;script type="application/ld+json"&gt;
{
  "@context": "https://schema.org/",
  "@type": "Product",
  "name": "International Courier Service from Hubballi to Europe",
  "image": "https://shipglobal.in/service/hubballi-to-europe",
  "aggregateRating": {
    "@type": "AggregateRating",
    "ratingValue": 4.8,
    "bestRating": 5,
    "worstRating": 2,
    "ratingCount": 2014
  }
}
&lt;/script&gt;</t>
  </si>
  <si>
    <t>service/hubballi-to-europe</t>
  </si>
  <si>
    <t>Hubballi’s growing export and logistics network connects India to Europe through trusted courier and shipping services, ensuring fast, reliable, and cost-effective international deliveries.</t>
  </si>
  <si>
    <t>https://shipglobal.in/service/hubballi-to-europe</t>
  </si>
  <si>
    <t>&lt;ul&gt;&lt;li&gt;&lt;a href="https://shipglobal.in/service/hubballi-to-middle-east"&gt;International Courier Service from Hubballi to UAE&lt;/a&gt;&lt;/li&gt;&lt;li&gt;&lt;a href="https://shipglobal.in/service/dharwad-to-us"&gt;Best International Courier Service from Dharwad to US&lt;/a&gt;&lt;/li&gt;&lt;li&gt;&lt;a href="https://shipglobal.in/service/dharwad-to-europe"&gt;International Courier Service from Dharwad to Europe&lt;/a&gt;&lt;/li&gt;&lt;li&gt;&lt;a href="https://shipglobal.in/service/dharwad-to-middle-east"&gt;Best International Courier Service from Dharwad to UAE&lt;/a&gt;&lt;/li&gt;&lt;/ul&gt;</t>
  </si>
  <si>
    <t>Hubballi to UAE</t>
  </si>
  <si>
    <t>International Courier Service from Hubballi to UAE</t>
  </si>
  <si>
    <t>Hubballi’s exporters and businesses are strengthening trade routes with the UAE through trusted courier and logistics services. From textiles and engineering goods to eCommerce parcels and personal shipments, Hubballi is emerging as a key hub connecting India’s enterprise with the UAE through efficiency, reliability, and world-class logistics.</t>
  </si>
  <si>
    <t>&lt;p&gt;Hubballi, a fast-growing industrial and commercial city in Karnataka, is emerging as a major logistics and export hub. With increasing trade and personal connections between India and the United Arab Emirates, demand for reliable international courier services from Hubballi to the UAE has grown significantly. Whether you&amp;rsquo;re a business shipping products to Dubai or an individual sending a parcel to family in Abu Dhabi, choosing the right courier ensures a smooth and timely delivery experience.&lt;/p&gt;
&lt;p&gt;Several reputed international courier companies operate in Hubballi, offering secure, cost-effective, and fast shipping solutions to various destinations across the UAE &amp;mdash; including Dubai, Abu Dhabi, Sharjah, and Ajman. These services cater to a wide range of needs, from express document delivery to heavy commercial shipments.&lt;/p&gt;
&lt;p&gt;Why Choosing the Right Courier Service Matters&lt;/p&gt;
&lt;p&gt;International shipping from Hubballi to the UAE involves more than just sending a package. It requires professional handling, proper documentation, customs clearance, and accurate tracking. The right courier ensures your shipment reaches its destination safely and on time, without hidden charges or unexpected delays.&lt;/p&gt;
&lt;p&gt;Top International Courier Services in Hubballi&lt;/p&gt;
&lt;p&gt;ShipGlobal&lt;br /&gt; ShipGlobal provides affordable and reliable courier and freight forwarding services from Hubballi to the UAE. Ideal for businesses and individuals, ShipGlobal offers flexible delivery options and transparent pricing, ensuring fast and secure shipments.&lt;/p&gt;
&lt;p&gt;DHL Express&lt;br /&gt; DHL Express is a global leader in international logistics, offering quick and dependable courier services from Hubballi to Dubai and other UAE cities. With advanced tracking systems and efficient customs handling, DHL guarantees timely and secure deliveries.&lt;/p&gt;
&lt;p&gt;NimbusPost International&lt;br /&gt; NimbusPost International offers affordable courier solutions from Hubballi to the UAE for small businesses and individuals. Their advanced logistics systems and seamless customs process make international shipping simple and efficient.&lt;/p&gt;
&lt;p&gt;Garudavega&lt;br /&gt; Garudavega is a popular choice for individuals shipping personal items, documents, food, and medicines to the UAE. Their quick delivery, professional packaging, and customs support make them one of the most trusted courier companies for UAE-bound parcels.&lt;/p&gt;
&lt;p&gt;The Professional Couriers&lt;br /&gt; A long-standing logistics provider, The Professional Couriers offers reliable and budget-friendly courier services from Hubballi to the UAE. They handle customs formalities and provide door-to-door delivery with live tracking.&lt;/p&gt;
&lt;p&gt;Oscar Express Worldwide&lt;br /&gt; Oscar Express Worldwide provides professional courier and freight forwarding services to the UAE. Their offerings include packaging assistance, customs documentation, and competitive pricing for both business and personal shipments.&lt;/p&gt;
&lt;p&gt;Aramex International&lt;br /&gt; Headquartered in the Middle East, Aramex is a natural fit for shipping from Hubballi to the UAE. Known for eco-friendly practices and strong regional expertise, Aramex provides fast, secure, and affordable courier solutions across the UAE.&lt;/p&gt;
&lt;p&gt;TNT Express (FedEx Group)&lt;br /&gt; Now part of FedEx, TNT Express offers efficient courier services from Hubballi to the UAE. Their express and economy options give customers flexibility in balancing cost and delivery speed.&lt;/p&gt;
&lt;p&gt;UPS International&lt;br /&gt; UPS provides end-to-end logistics solutions from Hubballi to the UAE, including express delivery, air freight, and customs clearance. Their reliable service and vast network ensure smooth international shipping.&lt;/p&gt;
&lt;p&gt;Delhivery International&lt;br /&gt; Delhivery&amp;rsquo;s international shipping service connects Hubballi to the UAE with affordable and technology-driven solutions. Their strong tracking capabilities and reliable operations make them a trusted choice for exporters and eCommerce sellers.&lt;/p&gt;
&lt;p&gt;How to Choose the Right Courier Service&lt;/p&gt;
&lt;p&gt;When selecting a courier from Hubballi to the UAE, consider the following factors:&lt;/p&gt;
&lt;ul&gt;
&lt;li style="font-weight: 400;"&gt;Delivery Time: For urgent shipments, opt for express services like DHL, FedEx, or UPS.&lt;br /&gt;&lt;br /&gt;&lt;/li&gt;
&lt;li style="font-weight: 400;"&gt;Cost: Compare courier rates and service levels to find the best option for your shipment.&lt;br /&gt;&lt;br /&gt;&lt;/li&gt;
&lt;li style="font-weight: 400;"&gt;Tracking Features: Choose a courier that provides real-time tracking updates.&lt;br /&gt;&lt;br /&gt;&lt;/li&gt;
&lt;li style="font-weight: 400;"&gt;Customs Assistance: Select providers that manage customs documentation and clearance.&lt;br /&gt;&lt;br /&gt;&lt;/li&gt;
&lt;li style="font-weight: 400;"&gt;Insurance Options: For valuable shipments, ensure insurance coverage is available or included.&lt;br /&gt;&lt;br /&gt;&lt;/li&gt;
&lt;/ul&gt;
&lt;p&gt;Final Thoughts&lt;/p&gt;
&lt;p&gt;Choosing the right courier service from Hubballi to the UAE depends on your shipment size, urgency, and budget. Reputed providers like ShipGlobal, DHL, FedEx, UPS, and Aramex offer flexible and reliable shipping solutions designed to meet every need.&lt;/p&gt;
&lt;p&gt;With the right courier partner, sending packages, documents, or commercial goods from Hubballi to the UAE is fast, safe, and affordable. As trade and connectivity between India and the UAE continue to grow, Hubballi stands out as a key logistics hub powering international shipping success.&lt;/p&gt;
&lt;p&gt;&lt;br /&gt;&lt;br /&gt;&lt;/p&gt;</t>
  </si>
  <si>
    <t>&lt;h4&gt;Courier routes from India you might be interested in&lt;/h4&gt;&lt;ul&gt;&lt;li&gt;&lt;a href="https://shipglobal.in/service/dharwad-to-us"&gt;Best International Courier Service from Dharwad to US&lt;/a&gt;&lt;/li&gt;&lt;li&gt;&lt;a href="https://shipglobal.in/service/dharwad-to-europe"&gt;International Courier Service from Dharwad to Europe&lt;/a&gt;&lt;/li&gt;&lt;li&gt;&lt;a href="https://shipglobal.in/service/dharwad-to-middle-east"&gt;Best International Courier Service from Dharwad to UAE&lt;/a&gt;&lt;/li&gt;&lt;li&gt;&lt;a href="https://shipglobal.in/service/belagavi-to-us"&gt;Top International Courier Service from Belagavi to US&lt;/a&gt;&lt;/li&gt;&lt;/ul&gt;&lt;h2&gt;FAQs for International Courier Service from Hubballi to UAE&lt;/h2&gt;</t>
  </si>
  <si>
    <t>How long does it take to ship a package from Hubballi to the UAE?
Express shipping takes 2–5 business days, while economy options may take 6–10 days, depending on the courier and service type.
What documents are required for international shipping to the UAE?
You’ll need a commercial invoice, shipping label, and customs declaration form. Additional permits may be required for specific goods like food or electronics.
Can I track my shipment from Hubballi to the UAE?
Yes, most couriers such as ShipGlobal, DHL, and Aramex offer real-time tracking on their websites or mobile apps.
Are there prohibited items when shipping to the UAE?
Yes. Restricted items include alcohol, flammables, aerosols, liquids, and perishable goods. Always check with your courier before shipping.
How much does it cost to send a parcel from Hubballi to the UAE?
Shipping costs depend on weight, dimensions, service level, and delivery speed. Express shipping is quicker but more expensive than economy options.
Do I need to pay customs duties in the UAE?
Yes, the recipient in the UAE may need to pay import duties or VAT, depending on the shipment value and category.
What’s the best courier for urgent deliveries to the UAE?
DHL, FedEx, and UPS are top choices for urgent shipments due to their fast transit times and reliable air freight services.
Can I ship food or medicines to the UAE?
Yes, but only non-perishable foods and medicines with valid documentation are allowed. Verify UAE import restrictions before shipping.</t>
  </si>
  <si>
    <t>&lt;script type="application/ld+json"&gt;
{
  "@context": "https://schema.org/",
  "@type": "Product",
  "name": "International Courier Service from Hubballi to Middle East",
  "image": "https://shipglobal.in/service/hubballi-to-middle-east",
  "aggregateRating": {
    "@type": "AggregateRating",
    "ratingValue": 4.85,
    "bestRating": 5,
    "worstRating": 2,
    "ratingCount": 1598
  }
}
&lt;/script&gt;</t>
  </si>
  <si>
    <t>service/hubballi-to-middle-east</t>
  </si>
  <si>
    <t>Hubballi’s growing trade links connect India to the UAE through reliable international courier services, ensuring fast, affordable, and secure deliveries for businesses and individuals.</t>
  </si>
  <si>
    <t>https://shipglobal.in/service/hubballi-to-middle-east</t>
  </si>
  <si>
    <t>&lt;ul&gt;&lt;li&gt;&lt;a href="https://shipglobal.in/service/dharwad-to-us"&gt;Best International Courier Service from Dharwad to US&lt;/a&gt;&lt;/li&gt;&lt;li&gt;&lt;a href="https://shipglobal.in/service/dharwad-to-europe"&gt;International Courier Service from Dharwad to Europe&lt;/a&gt;&lt;/li&gt;&lt;li&gt;&lt;a href="https://shipglobal.in/service/dharwad-to-middle-east"&gt;Best International Courier Service from Dharwad to UAE&lt;/a&gt;&lt;/li&gt;&lt;li&gt;&lt;a href="https://shipglobal.in/service/belagavi-to-us"&gt;Top International Courier Service from Belagavi to US&lt;/a&gt;&lt;/li&gt;&lt;/ul&gt;</t>
  </si>
  <si>
    <t xml:space="preserve">Dharwad         </t>
  </si>
  <si>
    <t>Dharwad to US</t>
  </si>
  <si>
    <t>Best International Courier Service from Dharwad to US</t>
  </si>
  <si>
    <t>Dharwad’s exporters and entrepreneurs are building stronger trade connections with the United States through dependable international courier services. From engineering goods and garments to eCommerce parcels and personal shipments, Dharwad is positioning itself as a key logistics hub linking Indian enterprise with the US through reliability, precision, and modern shipping solutions.</t>
  </si>
  <si>
    <t>&lt;p&gt;Dharwad, a historic city in Karnataka known for its educational and commercial growth, is steadily developing into a logistics hub for exporters and individuals alike. With increasing trade ties and personal connections between India and the United States, the need for dependable international courier services from Dharwad to the US has grown rapidly. Whether you&amp;rsquo;re a business shipping goods or an individual sending parcels to family and friends, the right courier service ensures fast, safe, and affordable deliveries.&lt;/p&gt;
&lt;p&gt;Several reputed international courier companies now operate in Dharwad, offering reliable, cost-effective, and timely shipping solutions to major US destinations &amp;mdash; including New York, San Francisco, Chicago, Houston, and Los Angeles. These services cover everything from express document deliveries to large commercial consignments.&lt;/p&gt;
&lt;p&gt;Why Choosing the Right Courier Service Matters&lt;/p&gt;
&lt;p&gt;Shipping internationally from Dharwad to the US involves much more than sending a parcel. It includes preparing proper documentation, completing customs formalities, ensuring safe packaging, and tracking the shipment until delivery. The right courier partner ensures your shipment reaches its destination in the United States on time, safely, and without hidden charges or unexpected delays.&lt;/p&gt;
&lt;p&gt;Top International Courier Services in Dharwad&lt;/p&gt;
&lt;p&gt;ShipGlobal&lt;br /&gt; ShipGlobal provides affordable and reliable international shipping from Dharwad to the US, serving both eCommerce businesses and individuals. Their transparent pricing, flexible delivery options, and smooth customs handling make them a top choice for exporters and online sellers.&lt;/p&gt;
&lt;p&gt;DHL Express&lt;br /&gt; DHL Express is one of the most recognized global courier companies, offering express and economy delivery options from Dharwad to the US. With an extensive logistics network and advanced tracking systems, DHL ensures timely and secure deliveries to all major American cities.&lt;/p&gt;
&lt;p&gt;NimbusPost International&lt;br /&gt; NimbusPost International provides cost-effective international courier services designed for small businesses and individuals. Their easy booking process, real-time tracking, and efficient customs clearance make them a reliable partner for US-bound shipments.&lt;/p&gt;
&lt;p&gt;Garudavega&lt;br /&gt; Garudavega specializes in international courier services from India to the US, managing shipments of all types &amp;mdash; including documents, food items, medicines, and personal parcels. Their fast, reliable service and competitive pricing make them a popular choice among customers in Dharwad.&lt;/p&gt;
&lt;p&gt;The Professional Couriers&lt;br /&gt; The Professional Couriers offers affordable and dependable international shipping services from Dharwad to the US. They handle documentation, packaging, and customs processes efficiently while offering door-to-door delivery and shipment tracking.&lt;/p&gt;
&lt;p&gt;Oscar Express Worldwide&lt;br /&gt; Oscar Express Worldwide provides complete freight forwarding and courier services to the US. From professional packaging to customs support, they ensure a smooth and efficient shipping experience for businesses and individuals.&lt;/p&gt;
&lt;p&gt;Aramex International&lt;br /&gt; Aramex offers reliable and eco-conscious international courier solutions from Dharwad to the US. With both express and economy delivery options, Aramex ensures quick, cost-effective, and secure deliveries.&lt;/p&gt;
&lt;p&gt;TNT Express (FedEx Group)&lt;br /&gt; Now part of FedEx, TNT Express provides robust shipping services to the US. Their global air network and flexible delivery options ensure safe and timely shipments from Dharwad to any US destination.&lt;/p&gt;
&lt;p&gt;UPS International&lt;br /&gt; UPS provides global logistics and courier solutions from Dharwad to the US. With air freight, express delivery, and customs clearance expertise, UPS ensures fast, secure, and transparent deliveries.&lt;/p&gt;
&lt;p&gt;Delhivery International&lt;br /&gt; Delhivery has expanded its international network to include the US, offering affordable, technology-driven shipping solutions from Dharwad. Their reliable tracking and operational efficiency make them a strong choice for exporters and online sellers.&lt;/p&gt;
&lt;p&gt;How to Choose the Right Courier Service&lt;/p&gt;
&lt;p&gt;When selecting a courier service from Dharwad to the US, consider the following:&lt;/p&gt;
&lt;ul&gt;
&lt;li style="font-weight: 400;"&gt;Delivery Time: Choose express options like DHL, FedEx, or UPS for urgent shipments.&lt;br /&gt;&lt;br /&gt;&lt;/li&gt;
&lt;li style="font-weight: 400;"&gt;Cost: Compare courier rates and delivery speeds to balance affordability and efficiency.&lt;br /&gt;&lt;br /&gt;&lt;/li&gt;
&lt;li style="font-weight: 400;"&gt;Tracking Features: Ensure your courier offers real-time tracking for full shipment visibility.&lt;br /&gt;&lt;br /&gt;&lt;/li&gt;
&lt;li style="font-weight: 400;"&gt;Customs Assistance: Pick couriers that handle customs documentation and clearance.&lt;br /&gt;&lt;br /&gt;&lt;/li&gt;
&lt;li style="font-weight: 400;"&gt;Insurance Options: For high-value shipments, confirm whether insurance coverage is included or available.&lt;br /&gt;&lt;br /&gt;&lt;/li&gt;
&lt;/ul&gt;
&lt;p&gt;Final Thoughts&lt;/p&gt;
&lt;p&gt;Choosing the right courier service from Dharwad to the US depends on your shipment type, urgency, and budget. Reputed providers like ShipGlobal, DHL, FedEx, UPS, and Aramex offer secure, transparent, and efficient solutions that simplify international shipping.&lt;/p&gt;
&lt;p&gt;With the right logistics partner, sending parcels, documents, or business consignments from Dharwad to the United States becomes fast, easy, and worry-free. As global trade grows, Dharwad is emerging as a key player connecting India&amp;rsquo;s export potential with American markets through trusted courier networks.&lt;/p&gt;
&lt;p&gt;&lt;br /&gt;&lt;br /&gt;&lt;br /&gt;&lt;/p&gt;</t>
  </si>
  <si>
    <t>&lt;h4&gt;Smarter shipping routes now cover&lt;/h4&gt;&lt;ul&gt;&lt;li&gt;&lt;a href="https://shipglobal.in/service/dharwad-to-europe"&gt;International Courier Service from Dharwad to Europe&lt;/a&gt;&lt;/li&gt;&lt;li&gt;&lt;a href="https://shipglobal.in/service/dharwad-to-middle-east"&gt;Best International Courier Service from Dharwad to UAE&lt;/a&gt;&lt;/li&gt;&lt;li&gt;&lt;a href="https://shipglobal.in/service/belagavi-to-us"&gt;Top International Courier Service from Belagavi to US&lt;/a&gt;&lt;/li&gt;&lt;li&gt;&lt;a href="https://shipglobal.in/service/belagavi-to-uae"&gt;Top International Courier Service from Belagavi to UAE&lt;/a&gt;&lt;/li&gt;&lt;/ul&gt;&lt;h2&gt;FAQs for International Courier Service from Dharwad to US&lt;/h2&gt;</t>
  </si>
  <si>
    <t>How long does it take to ship a package from Dharwad to the US?
Express shipping usually takes 3–5 business days, while economy shipping can take 7–12 days, depending on the courier and destination.
What documents are required for shipping to the US?
You’ll need a commercial invoice, shipping label, and customs declaration form. Additional documentation may be required for special goods or exports.
Can I track my shipment from Dharwad to the US?
Yes. Couriers like ShipGlobal, DHL, and FedEx provide real-time tracking through their online portals and mobile apps.
Are there any prohibited items for shipping to the US?
Yes. Restricted or prohibited items include flammable goods, aerosols, liquids, perishables, and counterfeit products. Always confirm with your courier before shipping.
How much does it cost to send a parcel from Dharwad to the US?
Shipping costs vary based on weight, dimensions, delivery speed, and service type. Express services cost more but offer faster delivery.
Do I need to pay customs duties or taxes in the US?
Yes, the recipient may have to pay import duties or taxes, depending on the item’s value and category.
Which courier is best for urgent deliveries to the US?
For urgent shipments, DHL, FedEx, and UPS are the top choices for fast and reliable delivery.
Can I ship food or medicines to the US?
Yes, but only non-perishable foods and medicines with valid prescriptions are allowed. Always verify regulations with your courier before sending.</t>
  </si>
  <si>
    <t>&lt;script type="application/ld+json"&gt;
{
  "@context": "https://schema.org/",
  "@type": "Product",
  "name": "Best International Courier Service from Dharwad to US",
  "image": "https://shipglobal.in/service/dharwad-to-us",
  "aggregateRating": {
    "@type": "AggregateRating",
    "ratingValue": 4.75,
    "bestRating": 5,
    "worstRating": 4,
    "ratingCount": 1898
  }
}
&lt;/script&gt;</t>
  </si>
  <si>
    <t>service/dharwad-to-us</t>
  </si>
  <si>
    <t>Dharwad’s expanding logistics network connects India to the United States through reliable courier services, offering fast, secure, and affordable international shipping for businesses and individuals.</t>
  </si>
  <si>
    <t>https://shipglobal.in/service/dharwad-to-us</t>
  </si>
  <si>
    <t>International Courier Service from Dharwad to US</t>
  </si>
  <si>
    <t>&lt;ul&gt;&lt;li&gt;&lt;a href="https://shipglobal.in/service/dharwad-to-europe"&gt;International Courier Service from Dharwad to Europe&lt;/a&gt;&lt;/li&gt;&lt;li&gt;&lt;a href="https://shipglobal.in/service/dharwad-to-middle-east"&gt;Best International Courier Service from Dharwad to UAE&lt;/a&gt;&lt;/li&gt;&lt;li&gt;&lt;a href="https://shipglobal.in/service/belagavi-to-us"&gt;Top International Courier Service from Belagavi to US&lt;/a&gt;&lt;/li&gt;&lt;li&gt;&lt;a href="https://shipglobal.in/service/belagavi-to-uae"&gt;Top International Courier Service from Belagavi to UAE&lt;/a&gt;&lt;/li&gt;&lt;/ul&gt;</t>
  </si>
  <si>
    <t>Dharwad to Europe</t>
  </si>
  <si>
    <t>International Courier Service from Dharwad to Europe</t>
  </si>
  <si>
    <t>Dharwad’s businesses and exporters are strengthening trade links with Europe through dependable courier and logistics services. From textiles and engineering goods to personal parcels and eCommerce shipments, Dharwad is emerging as a growing export hub connecting India to Europe with efficiency, trust, and modern logistics expertise.</t>
  </si>
  <si>
    <t>&lt;p&gt;Dharwad, one of Karnataka&amp;rsquo;s oldest and most vibrant cities, is steadily transforming into an emerging hub for exports and logistics. As trade and personal connections between India and Europe continue to grow, the demand for reliable international courier services from Dharwad to Europe has risen significantly. Whether you&amp;rsquo;re an exporter shipping goods or an individual sending parcels to loved ones, the right courier service ensures safe, fast, and cost-effective deliveries.&lt;/p&gt;
&lt;p&gt;Several leading international courier companies now operate in Dharwad, offering secure, efficient, and affordable shipping solutions to major European destinations such as the UK, Germany, France, Italy, and the Netherlands. These couriers cater to a wide range of requirements &amp;mdash; from urgent document delivery to large-scale commercial shipments.&lt;/p&gt;
&lt;p&gt;Why Choosing the Right Courier Service Matters&lt;/p&gt;
&lt;p&gt;International shipping from Dharwad to Europe involves more than simply sending a parcel. It requires accurate documentation, proper packaging, customs clearance, and transparent tracking. A trusted courier partner ensures your shipment reaches its European destination securely, on schedule, and without hidden costs or delays.&lt;/p&gt;
&lt;p&gt;Top International Courier Services in Dharwad&lt;/p&gt;
&lt;p&gt;ShipGlobal&lt;br /&gt; ShipGlobal offers affordable and reliable international courier services from Dharwad to Europe. Ideal for both individuals and businesses, ShipGlobal provides flexible delivery options, real-time tracking, and customs assistance to ensure smooth, timely deliveries.&lt;/p&gt;
&lt;p&gt;DHL Express&lt;br /&gt; DHL Express is among the world&amp;rsquo;s most trusted courier brands, offering express and economy delivery from Dharwad to all major European countries. With its vast logistics network and advanced tracking systems, DHL ensures efficient and hassle-free international shipping.&lt;/p&gt;
&lt;p&gt;NimbusPost International&lt;br /&gt; NimbusPost International provides cost-effective and tech-driven courier solutions from Dharwad to Europe. Their streamlined customs process and transparent delivery tracking make them a dependable choice for small businesses and individuals.&lt;/p&gt;
&lt;p&gt;Garudavega&lt;br /&gt; Garudavega is a trusted name for personal and commercial shipments from Dharwad to Europe. From food items and medicines to documents and parcels, they handle deliveries securely and efficiently, offering customs and packaging support.&lt;/p&gt;
&lt;p&gt;The Professional Couriers&lt;br /&gt; The Professional Couriers offers affordable and dependable international shipping solutions from Dharwad to Europe. With door-to-door service and real-time tracking, they simplify overseas deliveries for both personal and business needs.&lt;/p&gt;
&lt;p&gt;Oscar Express Worldwide&lt;br /&gt; Oscar Express Worldwide provides end-to-end freight forwarding and courier services to Europe. Their professional packaging, documentation, and customs handling ensure smooth global shipping at competitive rates.&lt;/p&gt;
&lt;p&gt;Aramex International&lt;br /&gt; Aramex connects Dharwad to Europe through efficient and sustainable logistics solutions. With both express and economy delivery options, Aramex offers flexibility and affordability for individuals and exporters.&lt;/p&gt;
&lt;p&gt;TNT Express (FedEx Group)&lt;br /&gt; Now part of FedEx, TNT Express provides fast and secure courier services from Dharwad to Europe. Their extensive European network ensures timely and reliable deliveries across the continent.&lt;/p&gt;
&lt;p&gt;UPS International&lt;br /&gt; UPS delivers professional logistics and courier solutions from Dharwad to Europe, offering express parcel services, air freight, and customs clearance. Their vast international network guarantees safe and on-time deliveries.&lt;/p&gt;
&lt;p&gt;Delhivery International&lt;br /&gt; Delhivery has expanded globally to offer affordable, reliable courier services from Dharwad to Europe. Their advanced tracking technology and efficient operations make them ideal for exporters and eCommerce sellers.&lt;/p&gt;
&lt;p&gt;How to Choose the Right Courier Service&lt;/p&gt;
&lt;p&gt;When selecting an international courier from Dharwad to Europe, consider the following:&lt;/p&gt;
&lt;ul&gt;
&lt;li style="font-weight: 400;"&gt;Delivery Time: For urgent shipments, opt for express services from DHL, FedEx, or UPS.&lt;br /&gt;&lt;br /&gt;&lt;/li&gt;
&lt;li style="font-weight: 400;"&gt;Cost: Compare rates across couriers to find the right balance between affordability and reliability.&lt;br /&gt;&lt;br /&gt;&lt;/li&gt;
&lt;li style="font-weight: 400;"&gt;Tracking Features: Choose couriers that offer real-time tracking and shipment updates.&lt;br /&gt;&lt;br /&gt;&lt;/li&gt;
&lt;li style="font-weight: 400;"&gt;Customs Assistance: Ensure the courier provides full customs documentation and clearance support.&lt;br /&gt;&lt;br /&gt;&lt;/li&gt;
&lt;li style="font-weight: 400;"&gt;Insurance Options: For high-value shipments, confirm that insurance is available or included.&lt;br /&gt;&lt;br /&gt;&lt;/li&gt;
&lt;/ul&gt;
&lt;p&gt;Final Thoughts&lt;/p&gt;
&lt;p&gt;Selecting the right international courier service from Dharwad to Europe depends on your shipment type, budget, and urgency. Trusted providers like ShipGlobal, DHL, FedEx, UPS, and Aramex offer reliable, fast, and transparent shipping options suited to both individuals and businesses.&lt;/p&gt;
&lt;p&gt;With the right courier partner, sending parcels, documents, or export goods from Dharwad to Europe becomes simple and efficient. As global trade expands, Dharwad is positioning itself as a key logistics and export hub connecting India&amp;rsquo;s enterprise with Europe&amp;rsquo;s major markets.&lt;/p&gt;
&lt;p&gt;&lt;br /&gt;&lt;br /&gt;&lt;/p&gt;</t>
  </si>
  <si>
    <t>&lt;h4&gt;Best shipping destinations this week:&lt;/h4&gt;&lt;ul&gt;&lt;li&gt;&lt;a href="https://shipglobal.in/service/dharwad-to-middle-east"&gt;Best International Courier Service from Dharwad to UAE&lt;/a&gt;&lt;/li&gt;&lt;li&gt;&lt;a href="https://shipglobal.in/service/belagavi-to-us"&gt;Top International Courier Service from Belagavi to US&lt;/a&gt;&lt;/li&gt;&lt;li&gt;&lt;a href="https://shipglobal.in/service/belagavi-to-uae"&gt;Top International Courier Service from Belagavi to UAE&lt;/a&gt;&lt;/li&gt;&lt;li&gt;&lt;a href="https://shipglobal.in/service/belagavi-to-europe"&gt;Best International Courier Service from Belagavi to Europe&lt;/a&gt;&lt;/li&gt;&lt;/ul&gt;&lt;h2&gt;FAQs for International Courier Service from Dharwad to Europe&lt;/h2&gt;</t>
  </si>
  <si>
    <t>How long does it take to ship a package from Dharwad to Europe?
Express delivery usually takes 3–6 business days, while economy shipping may take 7–12 days, depending on the courier and destination country.
What documents are required for shipping to Europe?
A commercial invoice, shipping label, and customs declaration form are generally required. Some goods may need additional certificates such as a certificate of origin or product permits.
Can I track my shipment from Dharwad to Europe?
Yes. Couriers like ShipGlobal, DHL, and UPS offer real-time tracking through their online portals and mobile apps.
Are there prohibited items for shipping to Europe?
Yes. Restricted items include flammable materials, aerosols, liquids, perishables, and counterfeit goods. Always confirm with your courier before dispatching.
How much does it cost to send a parcel from Dharwad to Europe?
Shipping costs depend on package weight, size, delivery speed, and service type. Express delivery costs more but ensures faster arrival.
Do I need to pay customs duties or VAT in Europe?
Yes. The recipient in Europe may be required to pay import duties or VAT, depending on the value and category of goods.
Which courier is best for urgent deliveries to Europe?
DHL, FedEx, and UPS are ideal for time-sensitive shipments due to their strong European air networks and express services.
Can I ship food or medicines to Europe?
Yes, but only non-perishable food items and medicines with valid prescriptions are allowed. Always check import restrictions for the destination country before sending.</t>
  </si>
  <si>
    <t>&lt;script type="application/ld+json"&gt;
{
  "@context": "https://schema.org/",
  "@type": "Product",
  "name": "International Courier Service from Dharwad to Europe",
  "image": "https://shipglobal.in/service/dharwad-to-europe",
  "aggregateRating": {
    "@type": "AggregateRating",
    "ratingValue": 4.81,
    "bestRating": 5,
    "worstRating": 3,
    "ratingCount": 1321
  }
}
&lt;/script&gt;</t>
  </si>
  <si>
    <t>service/dharwad-to-europe</t>
  </si>
  <si>
    <t>Dharwad’s expanding trade and logistics network connects India to Europe with trusted courier partners, offering fast, secure, and affordable international shipping solutions.</t>
  </si>
  <si>
    <t>https://shipglobal.in/service/dharwad-to-europe</t>
  </si>
  <si>
    <t>&lt;ul&gt;&lt;li&gt;&lt;a href="https://shipglobal.in/service/dharwad-to-middle-east"&gt;Best International Courier Service from Dharwad to UAE&lt;/a&gt;&lt;/li&gt;&lt;li&gt;&lt;a href="https://shipglobal.in/service/belagavi-to-us"&gt;Top International Courier Service from Belagavi to US&lt;/a&gt;&lt;/li&gt;&lt;li&gt;&lt;a href="https://shipglobal.in/service/belagavi-to-uae"&gt;Top International Courier Service from Belagavi to UAE&lt;/a&gt;&lt;/li&gt;&lt;li&gt;&lt;a href="https://shipglobal.in/service/belagavi-to-europe"&gt;Best International Courier Service from Belagavi to Europe&lt;/a&gt;&lt;/li&gt;&lt;/ul&gt;</t>
  </si>
  <si>
    <t>Dharwad to UAE</t>
  </si>
  <si>
    <t>Best International Courier Service from Dharwad to UAE</t>
  </si>
  <si>
    <t>Dharwad’s exporters and businesses are strengthening trade connections with the UAE through dependable courier and logistics services. From engineering goods and textiles to eCommerce parcels and personal shipments, Dharwad is emerging as a growing logistics hub linking Indian enterprise with the UAE through speed, precision, and global expertise.</t>
  </si>
  <si>
    <t>&lt;p&gt;Dharwad, one of Karnataka&amp;rsquo;s prominent educational and commercial centers, is steadily emerging as a logistics hub connecting India to the world. With growing trade and personal ties between India and the United Arab Emirates, the demand for reliable international courier services from Dharwad to the UAE has increased significantly. Whether you&amp;rsquo;re a business exporting goods to Dubai or an individual sending a parcel to family in Abu Dhabi, choosing the right courier ensures a secure, fast, and cost-effective shipping experience.&lt;/p&gt;
&lt;p&gt;Several leading international courier companies operate in Dharwad, offering dependable and affordable services to all major UAE destinations &amp;mdash; including Dubai, Abu Dhabi, Sharjah, and Ajman. These services cater to diverse shipping requirements, from urgent document deliveries to large commercial consignments.&lt;/p&gt;
&lt;p&gt;Why Choosing the Right Courier Service Matters&lt;/p&gt;
&lt;p&gt;International shipping from Dharwad to the UAE requires more than just sending a parcel &amp;mdash; it involves proper documentation, customs clearance, secure packaging, and real-time tracking. A trusted courier partner ensures that your shipment reaches its UAE destination safely, on time, and without any hidden costs or unexpected delays.&lt;/p&gt;
&lt;p&gt;Top International Courier Services in Dharwad&lt;/p&gt;
&lt;p&gt;ShipGlobal&lt;br /&gt; ShipGlobal offers affordable, reliable, and transparent courier services from Dharwad to the UAE. Ideal for businesses, exporters, and individuals, ShipGlobal provides flexible shipping options and dependable delivery timelines, ensuring a smooth logistics experience.&lt;/p&gt;
&lt;p&gt;DHL Express&lt;br /&gt; DHL Express is a global leader in international logistics, providing fast and secure shipping from Dharwad to Dubai and other UAE cities. With advanced tracking systems and efficient customs handling, DHL guarantees timely and hassle-free deliveries.&lt;/p&gt;
&lt;p&gt;NimbusPost International&lt;br /&gt; NimbusPost International provides cost-effective courier solutions from Dharwad to the UAE for individuals and small businesses. Their advanced logistics system, easy tracking, and simplified customs process ensure an efficient and seamless shipping experience.&lt;/p&gt;
&lt;p&gt;Garudavega&lt;br /&gt; Garudavega is a preferred courier service for sending food items, medicines, and personal parcels from Dharwad to the UAE. Their fast delivery, secure packaging, and customs support make them a trusted choice for customers across Karnataka.&lt;/p&gt;
&lt;p&gt;The Professional Couriers&lt;br /&gt; A well-known logistics brand in India, The Professional Couriers offers dependable international courier services from Dharwad to the UAE. They handle customs paperwork, provide door-to-door delivery, and ensure real-time tracking of your shipment.&lt;/p&gt;
&lt;p&gt;Oscar Express Worldwide&lt;br /&gt; Oscar Express Worldwide offers reliable freight forwarding and courier services from Dharwad to the UAE. Their packaging, documentation, and customs assistance make them suitable for both commercial and personal shipments.&lt;/p&gt;
&lt;p&gt;Aramex International&lt;br /&gt; Aramex is one of the UAE&amp;rsquo;s most recognized logistics providers, offering efficient courier solutions from Dharwad to various Emirates. Their express and economy options, along with sustainable packaging practices, make Aramex a reliable global partner.&lt;/p&gt;
&lt;p&gt;TNT Express (FedEx Group)&lt;br /&gt; Now part of FedEx, TNT Express provides fast and secure courier services from Dharwad to the UAE. Their global air network and flexible delivery schedules make them ideal for time-sensitive shipments.&lt;/p&gt;
&lt;p&gt;UPS International&lt;br /&gt; UPS offers end-to-end international courier services &amp;mdash; including express delivery, air freight, and customs clearance &amp;mdash; from Dharwad to the UAE. Their extensive network ensures timely and safe deliveries for both businesses and individuals.&lt;/p&gt;
&lt;p&gt;Delhivery International&lt;br /&gt; Delhivery connects Dharwad to the UAE through efficient and affordable international shipping services. Known for reliable tracking and on-time performance, they&amp;rsquo;re a popular choice for exporters and online sellers.&lt;/p&gt;
&lt;p&gt;How to Choose the Right Courier Service&lt;/p&gt;
&lt;p&gt;When selecting an international courier from Dharwad to the UAE, keep these key points in mind:&lt;/p&gt;
&lt;ul&gt;
&lt;li style="font-weight: 400;"&gt;Delivery Time: For urgent deliveries, choose express options such as DHL, FedEx, or UPS.&lt;br /&gt;&lt;br /&gt;&lt;/li&gt;
&lt;li style="font-weight: 400;"&gt;Cost: Compare pricing across couriers to find an affordable yet dependable service.&lt;br /&gt;&lt;br /&gt;&lt;/li&gt;
&lt;li style="font-weight: 400;"&gt;Tracking Features: Select couriers offering real-time tracking and shipment updates.&lt;br /&gt;&lt;br /&gt;&lt;/li&gt;
&lt;li style="font-weight: 400;"&gt;Customs Assistance: Opt for services that handle documentation and customs clearance.&lt;br /&gt;&lt;br /&gt;&lt;/li&gt;
&lt;li style="font-weight: 400;"&gt;Insurance Options: For high-value items, ensure that insurance coverage is available or included.&lt;br /&gt;&lt;br /&gt;&lt;/li&gt;
&lt;/ul&gt;
&lt;p&gt;Final Thoughts&lt;/p&gt;
&lt;p&gt;Choosing the right international courier service from Dharwad to the UAE depends on your shipment type, urgency, and budget. Reliable providers like ShipGlobal, DHL, FedEx, UPS, and Aramex offer flexible, transparent, and secure shipping options that make global logistics simple and stress-free.&lt;/p&gt;
&lt;p&gt;With the right partner, sending parcels, documents, or commercial goods from Dharwad to the UAE becomes easy and efficient. As international trade expands, Dharwad continues to grow as a vital logistics link connecting India&amp;rsquo;s enterprise with the UAE&amp;rsquo;s thriving markets.&lt;/p&gt;
&lt;p&gt;&lt;br /&gt;&lt;br /&gt;&lt;/p&gt;</t>
  </si>
  <si>
    <t>&lt;h4&gt;Courier routes from India you might be interested in&lt;/h4&gt;&lt;ul&gt;&lt;li&gt;&lt;a href="https://shipglobal.in/service/belagavi-to-us"&gt;Top International Courier Service from Belagavi to US&lt;/a&gt;&lt;/li&gt;&lt;li&gt;&lt;a href="https://shipglobal.in/service/belagavi-to-uae"&gt;Top International Courier Service from Belagavi to UAE&lt;/a&gt;&lt;/li&gt;&lt;li&gt;&lt;a href="https://shipglobal.in/service/belagavi-to-europe"&gt;Best International Courier Service from Belagavi to Europe&lt;/a&gt;&lt;/li&gt;&lt;li&gt;&lt;a href="https://shipglobal.in/service/kanpur-to-us"&gt;International Courier Service from Kanpur to US&lt;/a&gt;&lt;/li&gt;&lt;/ul&gt;&lt;h2&gt;FAQs for International Courier Service from Dharwad to UAE&lt;/h2&gt;</t>
  </si>
  <si>
    <t>How long does it take to ship a package from Dharwad to the UAE?
Express shipping takes around 2–5 business days, while economy services may take 6–10 days, depending on the courier and destination.
What documents are required for shipping to the UAE?
You’ll need a commercial invoice, shipping label, and customs declaration form. Certain items may also require special permits or certificates.
Can I track my shipment from Dharwad to the UAE?
Yes, most couriers — including ShipGlobal, DHL, and Aramex — provide real-time tracking through their online portals or apps.
Are there prohibited items when shipping to the UAE?
Yes. Items such as alcohol, flammables, aerosols, liquids, and perishable goods are restricted. Always confirm with your courier before sending.
How much does it cost to send a parcel from Dharwad to the UAE?
The cost depends on package weight, dimensions, delivery speed, and service type. Express shipping is faster but more expensive.
Do I need to pay customs duties in the UAE?
Yes, the recipient in the UAE may be required to pay import duties or VAT, depending on the item’s value and category.
Which courier is best for urgent deliveries to the UAE?
For time-sensitive shipments, DHL, FedEx, and UPS are the most reliable due to their extensive air freight networks.
Can I ship food or medicines to the UAE?
Yes, but only non-perishable food items and medicines with valid prescriptions are allowed. Check UAE import guidelines before shipping.</t>
  </si>
  <si>
    <t>&lt;script type="application/ld+json"&gt;
{
  "@context": "https://schema.org/",
  "@type": "Product",
  "name": "Best International Courier Service from Dharwad to Middle East",
  "image": "https://shipglobal.in/service/dharwad-to-middle-east",
  "aggregateRating": {
    "@type": "AggregateRating",
    "ratingValue": 4.65,
    "bestRating": 5,
    "worstRating": 3,
    "ratingCount": 1813
  }
}
&lt;/script&gt;</t>
  </si>
  <si>
    <t>service/dharwad-to-middle-east</t>
  </si>
  <si>
    <t>Dharwad’s expanding trade and logistics network connects India to the UAE through trusted courier partners, offering fast, secure, and affordable international shipping for businesses and individuals.</t>
  </si>
  <si>
    <t>https://shipglobal.in/service/dharwad-to-middle-east</t>
  </si>
  <si>
    <t>International Courier Service from Dharwad to UAE</t>
  </si>
  <si>
    <t>&lt;ul&gt;&lt;li&gt;&lt;a href="https://shipglobal.in/service/belagavi-to-us"&gt;Top International Courier Service from Belagavi to US&lt;/a&gt;&lt;/li&gt;&lt;li&gt;&lt;a href="https://shipglobal.in/service/belagavi-to-uae"&gt;Top International Courier Service from Belagavi to UAE&lt;/a&gt;&lt;/li&gt;&lt;li&gt;&lt;a href="https://shipglobal.in/service/belagavi-to-europe"&gt;Best International Courier Service from Belagavi to Europe&lt;/a&gt;&lt;/li&gt;&lt;li&gt;&lt;a href="https://shipglobal.in/service/kanpur-to-us"&gt;International Courier Service from Kanpur to US&lt;/a&gt;&lt;/li&gt;&lt;/ul&gt;</t>
  </si>
  <si>
    <t>Belagavi</t>
  </si>
  <si>
    <t>Belagavi to US</t>
  </si>
  <si>
    <t>Top International Courier Service from Belagavi to US</t>
  </si>
  <si>
    <t>Belagavi’s exporters and entrepreneurs are expanding their trade links with the United States through dependable courier and logistics services. From engineering goods and garments to eCommerce shipments and personal parcels, Belagavi is emerging as a vital logistics hub connecting Indian enterprise with American markets through precision and reliability.</t>
  </si>
  <si>
    <t>&lt;p&gt;Belagavi, one of Karnataka&amp;rsquo;s key industrial and educational cities, is rapidly becoming an important logistics and export center. With growing trade and personal connections between India and the United States, the need for reliable international courier services from Belagavi to the US has never been greater. Whether you&amp;rsquo;re an exporter shipping goods or an individual sending parcels to family and friends, choosing the right courier ensures smooth, safe, and timely delivery.&lt;/p&gt;
&lt;p&gt;Several reputed international courier companies now operate in Belagavi, offering secure, cost-effective, and fast shipping solutions to major US destinations &amp;mdash; including New York, Chicago, Los Angeles, Houston, and San Francisco. These services cater to diverse shipping needs, from express document delivery to heavy commercial consignments.&lt;/p&gt;
&lt;p&gt;Why Choosing the Right Courier Service Matters&lt;/p&gt;
&lt;p&gt;International shipping from Belagavi to the US involves more than just moving a parcel. It requires proper documentation, customs clearance, secure packaging, and reliable tracking. A trusted courier ensures your shipment reaches its American destination safely and on time &amp;mdash; without hidden charges or unnecessary delays.&lt;/p&gt;
&lt;p&gt;Top International Courier Services in Belagavi&lt;/p&gt;
&lt;p&gt;ShipGlobal&lt;br /&gt; ShipGlobal offers affordable, flexible, and dependable courier services from Belagavi to the US. Serving both individuals and businesses, ShipGlobal provides competitive rates, easy tracking, and complete customs assistance for a hassle-free shipping experience.&lt;/p&gt;
&lt;p&gt;DHL Express&lt;br /&gt; DHL Express is a global leader in international logistics, providing express and economy courier services from Belagavi to the US. With its vast global network, advanced tracking tools, and efficient customs handling, DHL guarantees fast and reliable deliveries.&lt;/p&gt;
&lt;p&gt;NimbusPost International&lt;br /&gt; NimbusPost International provides affordable international courier services for businesses and individuals in Belagavi. Their simplified booking process, real-time tracking, and quick customs clearance make shipping to the US smooth and stress-free.&lt;/p&gt;
&lt;p&gt;Garudavega&lt;br /&gt; Garudavega is a trusted name for international courier services from India to the US. From food items and medicines to personal parcels and documents, Garudavega offers secure, quick, and affordable delivery from Belagavi to any US destination.&lt;/p&gt;
&lt;p&gt;The Professional Couriers&lt;br /&gt; A popular logistics provider across India, The Professional Couriers offers cost-effective international courier services from Belagavi to the US. They handle customs documentation, provide door-to-door delivery, and ensure tracking visibility throughout transit.&lt;/p&gt;
&lt;p&gt;Oscar Express Worldwide&lt;br /&gt; Oscar Express Worldwide provides professional freight forwarding and courier services from Belagavi to the US. Their packaging, documentation, and customs support make them ideal for both commercial and personal shipments.&lt;/p&gt;
&lt;p&gt;Aramex International&lt;br /&gt; Aramex offers reliable and eco-conscious international courier services from Belagavi to the US. With express and economy options, Aramex combines affordability, efficiency, and sustainability in global shipping.&lt;/p&gt;
&lt;p&gt;TNT Express (FedEx Group)&lt;br /&gt; Now part of FedEx, TNT Express provides dependable courier services with flexible delivery times. Their strong air network and global reach ensure that shipments from Belagavi reach the US quickly and safely.&lt;/p&gt;
&lt;p&gt;UPS International&lt;br /&gt; UPS provides a comprehensive range of international logistics services from Belagavi to the US, including express courier delivery, air freight, and customs clearance. Their robust global network guarantees secure and timely deliveries.&lt;/p&gt;
&lt;p&gt;Delhivery International&lt;br /&gt; Delhivery offers efficient and cost-effective international courier solutions from Belagavi to the US. Their technology-driven logistics systems and reliable customer support make them a preferred choice for exporters and eCommerce sellers.&lt;/p&gt;
&lt;p&gt;&amp;nbsp;&lt;/p&gt;
&lt;p&gt;How to Choose the Right Courier Service&lt;/p&gt;
&lt;p&gt;Before selecting a courier from Belagavi to the US, consider the following factors:&lt;/p&gt;
&lt;ul&gt;
&lt;li style="font-weight: 400;"&gt;Delivery Time: For urgent deliveries, opt for express services such as DHL, FedEx, or UPS.&lt;br /&gt;&lt;br /&gt;&lt;/li&gt;
&lt;li style="font-weight: 400;"&gt;Cost: Compare rates and delivery options to find the best value for your shipment.&lt;br /&gt;&lt;br /&gt;&lt;/li&gt;
&lt;li style="font-weight: 400;"&gt;Tracking Features: Choose a courier that offers live, real-time tracking.&lt;br /&gt;&lt;br /&gt;&lt;/li&gt;
&lt;li style="font-weight: 400;"&gt;Customs Assistance: Ensure your courier handles customs documentation and clearance.&lt;br /&gt;&lt;br /&gt;&lt;/li&gt;
&lt;li style="font-weight: 400;"&gt;Insurance Options: For valuable items, verify that insurance coverage is included or available.&lt;br /&gt;&lt;br /&gt;&lt;/li&gt;
&lt;/ul&gt;
&lt;p&gt;Final Thoughts&lt;/p&gt;
&lt;p&gt;Choosing the right courier service from Belagavi to the US depends on your shipment type, urgency, and budget. Leading providers like ShipGlobal, DHL, FedEx, UPS, and Aramex offer secure, flexible, and transparent courier solutions for individuals and businesses alike.&lt;/p&gt;
&lt;p&gt;With the right logistics partner, shipping from Belagavi to the US becomes fast, safe, and worry-free. Whether you&amp;rsquo;re sending personal parcels, official documents, or export goods, these international courier services ensure timely deliveries &amp;mdash; connecting Belagavi&amp;rsquo;s growing enterprise with the global marketplace.&lt;/p&gt;
&lt;p&gt;&lt;br /&gt;&lt;br /&gt;&lt;/p&gt;</t>
  </si>
  <si>
    <t>&lt;h4&gt;Explore new market access to&lt;/h4&gt;&lt;ul&gt;&lt;li&gt;&lt;a href="https://shipglobal.in/service/belagavi-to-uae"&gt;Top International Courier Service from Belagavi to UAE&lt;/a&gt;&lt;/li&gt;&lt;li&gt;&lt;a href="https://shipglobal.in/service/belagavi-to-europe"&gt;Best International Courier Service from Belagavi to Europe&lt;/a&gt;&lt;/li&gt;&lt;li&gt;&lt;a href="https://shipglobal.in/service/kanpur-to-us"&gt;International Courier Service from Kanpur to US&lt;/a&gt;&lt;/li&gt;&lt;li&gt;&lt;a href="https://shipglobal.in/service/kanpur-to-germany"&gt;International Courier Service from Kanpur to Germany&lt;/a&gt;&lt;/li&gt;&lt;/ul&gt;&lt;h2&gt;FAQs for International Courier Service from Belagavi to US&lt;/h2&gt;</t>
  </si>
  <si>
    <t>How long does it take to ship a package from Belagavi to the US?
Express shipping usually takes 3–5 business days, while economy shipping may take 7–12 days, depending on the courier and destination.
What documents are required for shipping to the US?
You’ll need a commercial invoice, shipping label, and customs declaration form. Additional permits may be required for certain goods.
Can I track my shipment from Belagavi to the US?
Yes. Couriers like ShipGlobal, DHL, and FedEx provide real-time tracking through their websites or mobile apps.
Are there prohibited items for shipping to the US?
Yes. Restricted items include flammable goods, aerosols, liquids, perishables, and counterfeit products. Always verify before shipping.
How much does it cost to send a parcel from Belagavi to the US?
Shipping costs depend on weight, dimensions, service type, and delivery speed. Express services are faster but cost more.
Do I need to pay customs duties or taxes in the US?
Yes, the recipient in the US may need to pay import duties or taxes, depending on the shipment’s value and category.
Which courier is best for urgent deliveries to the US?
DHL, FedEx, and UPS are best for time-sensitive deliveries due to their fast air freight and customs clearance systems.
Can I ship food or medicines to the US?
Yes, but only non-perishable food items and medicines with valid prescriptions are allowed. Check US import rules before sending.</t>
  </si>
  <si>
    <t>&lt;script type="application/ld+json"&gt;
{
  "@context": "https://schema.org/",
  "@type": "Product",
  "name": "Top International Courier Service from Belagavi to US",
  "image": "https://shipglobal.in/service/belagavi-to-us",
  "aggregateRating": {
    "@type": "AggregateRating",
    "ratingValue": 4.35,
    "bestRating": 5,
    "worstRating": 3,
    "ratingCount": 2494
  }
}
&lt;/script&gt;</t>
  </si>
  <si>
    <t>service/belagavi-to-us</t>
  </si>
  <si>
    <t>Belagavi’s expanding logistics network connects India to the United States through trusted courier partners, offering fast, secure, and affordable international shipping for businesses and individuals.</t>
  </si>
  <si>
    <t>https://shipglobal.in/service/belagavi-to-us</t>
  </si>
  <si>
    <t>International Courier Service from Belagavi to US</t>
  </si>
  <si>
    <t>&lt;ul&gt;&lt;li&gt;&lt;a href="https://shipglobal.in/service/belagavi-to-uae"&gt;Top International Courier Service from Belagavi to UAE&lt;/a&gt;&lt;/li&gt;&lt;li&gt;&lt;a href="https://shipglobal.in/service/belagavi-to-europe"&gt;Best International Courier Service from Belagavi to Europe&lt;/a&gt;&lt;/li&gt;&lt;li&gt;&lt;a href="https://shipglobal.in/service/kanpur-to-us"&gt;International Courier Service from Kanpur to US&lt;/a&gt;&lt;/li&gt;&lt;li&gt;&lt;a href="https://shipglobal.in/service/kanpur-to-germany"&gt;International Courier Service from Kanpur to Germany&lt;/a&gt;&lt;/li&gt;&lt;/ul&gt;</t>
  </si>
  <si>
    <t>Belagavi to UAE</t>
  </si>
  <si>
    <t>Top International Courier Service from Belagavi to UAE</t>
  </si>
  <si>
    <t>Belagavi’s exporters and businesses are strengthening trade ties with the UAE through reliable international courier services. From engineering goods and textiles to eCommerce parcels and personal shipments, Belagavi is emerging as a key logistics hub connecting India’s enterprise with the UAE’s vibrant markets through efficiency, reliability, and global expertise.</t>
  </si>
  <si>
    <t>&lt;p&gt;Belagavi, one of Karnataka&amp;rsquo;s growing industrial and educational centers, is emerging as a vital logistics hub connecting India to global markets. With strong trade, business, and personal ties between India and the United Arab Emirates, there&amp;rsquo;s a rising demand for reliable international courier services from Belagavi to the UAE. Whether you&amp;rsquo;re a business exporting goods or an individual sending parcels to family and friends, choosing the right courier ensures fast, safe, and affordable delivery.&lt;/p&gt;
&lt;p&gt;Several reputed international courier companies operate in Belagavi, offering secure, efficient, and cost-effective shipping services to major UAE destinations &amp;mdash; including Dubai, Abu Dhabi, Sharjah, and Ajman. These services cater to various shipping needs, from express document delivery to heavy commercial consignments.&lt;/p&gt;
&lt;p&gt;Why Choosing the Right Courier Service Matters&lt;/p&gt;
&lt;p&gt;International shipping from Belagavi to the UAE involves more than just sending a parcel. It requires accurate documentation, customs clearance, proper packaging, and real-time tracking. A dependable courier partner ensures your shipment reaches its UAE destination securely and on time, without unexpected delays or hidden charges.&lt;/p&gt;
&lt;p&gt;Top International Courier Services in Belagavi&lt;/p&gt;
&lt;p&gt;ShipGlobal&lt;br /&gt; ShipGlobal provides reliable and affordable courier and freight forwarding services from Belagavi to the UAE. They offer flexible delivery options, competitive pricing, and end-to-end customs assistance, making global shipping simple and efficient for both businesses and individuals.&lt;/p&gt;
&lt;p&gt;DHL Express&lt;br /&gt; DHL Express is one of the world&amp;rsquo;s leading logistics providers, offering express and economy delivery options from Belagavi to the UAE. With a robust international network, advanced tracking systems, and quick customs clearance, DHL guarantees fast and dependable service.&lt;/p&gt;
&lt;p&gt;NimbusPost International&lt;br /&gt; NimbusPost International delivers affordable, efficient courier services for individuals and small businesses shipping from Belagavi to the UAE. Their advanced logistics technology, easy tracking, and seamless customs process make them a preferred choice for many.&lt;/p&gt;
&lt;p&gt;Garudavega&lt;br /&gt; Garudavega specializes in international courier services from India to the UAE, handling shipments such as documents, food items, medicines, and personal parcels. Their quick delivery, secure packaging, and reliable customer support make them a trusted brand in Belagavi.&lt;/p&gt;
&lt;p&gt;The Professional Couriers&lt;br /&gt; A well-known logistics brand, The Professional Couriers provides dependable and affordable international courier services from Belagavi to the UAE. They offer door-to-door delivery, efficient customs processing, and real-time shipment tracking.&lt;/p&gt;
&lt;p&gt;Oscar Express Worldwide&lt;br /&gt; Oscar Express Worldwide provides end-to-end courier and freight forwarding services from Belagavi to the UAE. Their strong logistics expertise, documentation support, and competitive pricing make them ideal for exporters and individuals alike.&lt;/p&gt;
&lt;p&gt;Aramex International&lt;br /&gt; Aramex, one of the UAE&amp;rsquo;s most trusted logistics brands, offers reliable courier services connecting Belagavi with Dubai and other Emirates. With express and economy options, eco-friendly packaging, and transparent pricing, Aramex ensures smooth international deliveries.&lt;/p&gt;
&lt;p&gt;TNT Express (FedEx Group)&lt;br /&gt; Now part of FedEx, TNT Express provides fast, reliable courier services from Belagavi to the UAE. Their extensive air network and efficient operations make them ideal for urgent and bulk shipments.&lt;/p&gt;
&lt;p&gt;UPS International&lt;br /&gt; UPS offers professional logistics and courier services from Belagavi to the UAE, including air freight, express delivery, and customs clearance. Their global infrastructure ensures secure and timely deliveries for both businesses and individuals.&lt;/p&gt;
&lt;p&gt;Delhivery International&lt;br /&gt; Delhivery provides affordable and tech-driven courier solutions from Belagavi to the UAE. Known for its robust tracking system and on-time delivery performance, Delhivery is a trusted choice for exporters and eCommerce businesses.&lt;/p&gt;
&lt;p&gt;How to Choose the Right Courier Service&lt;/p&gt;
&lt;p&gt;When selecting a courier service from Belagavi to the UAE, consider the following factors:&lt;/p&gt;
&lt;ul&gt;
&lt;li style="font-weight: 400;"&gt;Delivery Time: For urgent shipments, choose express services from DHL, FedEx, or UPS.&lt;br /&gt;&lt;br /&gt;&lt;/li&gt;
&lt;li style="font-weight: 400;"&gt;Cost: Compare courier rates and transit times to find the best option for your needs.&lt;br /&gt;&lt;br /&gt;&lt;/li&gt;
&lt;li style="font-weight: 400;"&gt;Tracking Features: Pick couriers that offer live shipment tracking and updates.&lt;br /&gt;&lt;br /&gt;&lt;/li&gt;
&lt;li style="font-weight: 400;"&gt;Customs Assistance: Ensure the provider manages documentation and customs clearance.&lt;br /&gt;&lt;br /&gt;&lt;/li&gt;
&lt;li style="font-weight: 400;"&gt;Insurance Options: For high-value items, confirm that insurance coverage is included or available.&lt;br /&gt;&lt;br /&gt;&lt;/li&gt;
&lt;/ul&gt;
&lt;p&gt;Final Thoughts&lt;/p&gt;
&lt;p&gt;Choosing the right courier service from Belagavi to the UAE depends on your shipment&amp;rsquo;s urgency, size, and budget. Reputed providers like ShipGlobal, DHL, FedEx, UPS, and Aramex offer transparent, secure, and flexible courier solutions for businesses and individuals alike.&lt;/p&gt;
&lt;p&gt;With the right logistics partner, shipping from Belagavi to the UAE becomes easy and worry-free. Whether you&amp;rsquo;re sending gifts, documents, or commercial goods, these international courier companies ensure your shipments arrive safely and on time &amp;mdash; connecting Belagavi&amp;rsquo;s enterprise with the UAE&amp;rsquo;s dynamic markets.&lt;/p&gt;
&lt;p&gt;&lt;br /&gt;&lt;br /&gt;&lt;/p&gt;</t>
  </si>
  <si>
    <t>&lt;h4&gt;Looking to ship elsewhere? Check out&lt;/h4&gt;&lt;ul&gt;&lt;li&gt;&lt;a href="https://shipglobal.in/service/belagavi-to-europe"&gt;Best International Courier Service from Belagavi to Europe&lt;/a&gt;&lt;/li&gt;&lt;li&gt;&lt;a href="https://shipglobal.in/service/kanpur-to-us"&gt;International Courier Service from Kanpur to US&lt;/a&gt;&lt;/li&gt;&lt;li&gt;&lt;a href="https://shipglobal.in/service/kanpur-to-germany"&gt;International Courier Service from Kanpur to Germany&lt;/a&gt;&lt;/li&gt;&lt;li&gt;&lt;a href="https://shipglobal.in/service/kanpur-to-uk"&gt;Top International Courier Service from Kanpur to UK&lt;/a&gt;&lt;/li&gt;&lt;/ul&gt;&lt;h2&gt;FAQs for International Courier Service from Belagavi to UAE&lt;/h2&gt;</t>
  </si>
  <si>
    <t>How long does it take to ship a package from Belagavi to the UAE?
Express shipping usually takes 2–5 business days, while economy services may take 6–10 days, depending on the courier and location.
What documents are required for shipping to the UAE?
You’ll need a commercial invoice, shipping label, and customs declaration form. Some shipments may require special permits or certificates for restricted goods.
Can I track my shipment from Belagavi to the UAE?
Yes. Most couriers — including ShipGlobal, DHL, and Aramex — provide real-time shipment tracking through their websites or mobile apps.
Are there prohibited items for shipping to the UAE?
Yes. Restricted items include alcohol, flammable products, aerosols, liquids, and perishable foods. Always confirm with your courier before dispatching.
How much does it cost to send a parcel from Belagavi to the UAE?
Shipping costs depend on package weight, dimensions, delivery speed, and service type. Express deliveries cost more but offer faster arrival.
Do I need to pay customs duties or VAT in the UAE?
Yes. The recipient may have to pay import duties or VAT, depending on the type and declared value of the goods.
Which courier is best for urgent deliveries to the UAE?
For urgent shipments, DHL, FedEx, and UPS are recommended for their speed, reliability, and strong air freight networks.
Can I ship food or medicines to the UAE?
Yes, but only non-perishable food items and medicines with valid prescriptions are allowed. Always verify UAE import regulations before shipping.</t>
  </si>
  <si>
    <t>&lt;script type="application/ld+json"&gt;
{
  "@context": "https://schema.org/",
  "@type": "Product",
  "name": "Top International Courier Service from Belagavi to UAE",
  "image": "https://shipglobal.in/service/belagavi-to-uae",
  "aggregateRating": {
    "@type": "AggregateRating",
    "ratingValue": 4.98,
    "bestRating": 5,
    "worstRating": 2,
    "ratingCount": 2152
  }
}
&lt;/script&gt;</t>
  </si>
  <si>
    <t>service/belagavi-to-uae</t>
  </si>
  <si>
    <t>Belagavi’s growing logistics network connects India to the UAE through trusted courier services, offering fast, reliable, and affordable international shipping for businesses and individuals.</t>
  </si>
  <si>
    <t>https://shipglobal.in/service/belagavi-to-uae</t>
  </si>
  <si>
    <t>International Courier Service from Belagavi to UAE</t>
  </si>
  <si>
    <t>&lt;ul&gt;&lt;li&gt;&lt;a href="https://shipglobal.in/service/belagavi-to-europe"&gt;Best International Courier Service from Belagavi to Europe&lt;/a&gt;&lt;/li&gt;&lt;li&gt;&lt;a href="https://shipglobal.in/service/kanpur-to-us"&gt;International Courier Service from Kanpur to US&lt;/a&gt;&lt;/li&gt;&lt;li&gt;&lt;a href="https://shipglobal.in/service/kanpur-to-germany"&gt;International Courier Service from Kanpur to Germany&lt;/a&gt;&lt;/li&gt;&lt;li&gt;&lt;a href="https://shipglobal.in/service/kanpur-to-uk"&gt;Top International Courier Service from Kanpur to UK&lt;/a&gt;&lt;/li&gt;&lt;/ul&gt;</t>
  </si>
  <si>
    <t>Belagavi to Europe</t>
  </si>
  <si>
    <t>Best International Courier Service from Belagavi to Europe</t>
  </si>
  <si>
    <t>Belagavi’s exporters and entrepreneurs are expanding trade routes to Europe through dependable courier and logistics services. From engineering goods and garments to eCommerce shipments and personal parcels, Belagavi is becoming a vital logistics hub linking Indian industries to European markets with speed, reliability, and global reach.</t>
  </si>
  <si>
    <t>&lt;p&gt;Belagavi, one of Karnataka&amp;rsquo;s fastest-growing industrial and commercial cities, is emerging as a key logistics hub in southern India. With strong trade, business, and cultural ties between India and Europe, the demand for dependable international courier services from Belagavi to Europe is steadily increasing. Whether you&amp;rsquo;re an exporter shipping goods or an individual sending a parcel to family or friends abroad, choosing the right courier ensures your shipment reaches its destination safely, quickly, and affordably.&lt;/p&gt;
&lt;p&gt;Several reputed international courier companies operate in Belagavi, offering secure, reliable, and cost-effective shipping solutions to major European destinations &amp;mdash; including the UK, Germany, France, Italy, and the Netherlands. These services cater to both individuals and businesses, providing flexible options ranging from express document delivery to heavy freight forwarding.&lt;/p&gt;
&lt;p&gt;Why Choosing the Right Courier Service Matters&lt;/p&gt;
&lt;p&gt;International shipping from Belagavi to Europe involves more than just sending a package. It includes handling customs documentation, ensuring secure packaging, and providing accurate tracking at every stage. A trusted courier partner ensures your shipment arrives safely, on schedule, and without hidden charges or customs-related complications.&lt;/p&gt;
&lt;p&gt;Top International Courier Services in Belagavi&lt;/p&gt;
&lt;p&gt;ShipGlobal&lt;br /&gt; ShipGlobal offers reliable and affordable international courier services from Belagavi to Europe. With flexible delivery options, transparent pricing, and comprehensive customs assistance, ShipGlobal is a trusted choice for both exporters and individuals.&lt;/p&gt;
&lt;p&gt;DHL Express&lt;br /&gt; DHL Express is a global logistics leader, offering fast and dependable courier services from Belagavi to all major European countries. Their extensive international network and efficient customs processing make them a top choice for urgent shipments.&lt;/p&gt;
&lt;p&gt;NimbusPost International&lt;br /&gt; NimbusPost International provides affordable and efficient courier solutions for businesses and individuals shipping to Europe. With streamlined logistics, easy tracking, and smooth customs clearance, they ensure secure and timely deliveries.&lt;/p&gt;
&lt;p&gt;Garudavega&lt;br /&gt; Garudavega is a popular courier company offering international delivery services from India to Europe. They handle shipments of all sizes &amp;mdash; including food items, personal parcels, and business documents &amp;mdash; with speed, security, and care.&lt;/p&gt;
&lt;p&gt;The Professional Couriers&lt;br /&gt; The Professional Couriers offers dependable and cost-effective international shipping from Belagavi to Europe. They provide door-to-door delivery, documentation support, and real-time tracking for a hassle-free experience.&lt;/p&gt;
&lt;p&gt;Oscar Express Worldwide&lt;br /&gt; Oscar Express Worldwide offers professional freight forwarding and courier services to Europe from Belagavi. Their comprehensive packaging, customs documentation, and competitive pricing make them ideal for exporters and individuals.&lt;/p&gt;
&lt;p&gt;Aramex International&lt;br /&gt; Aramex provides efficient courier services from Belagavi to Europe, with express and economy options available. Known for its sustainability initiatives and customer-focused service, Aramex ensures timely and safe deliveries.&lt;/p&gt;
&lt;p&gt;TNT Express (FedEx Group)&lt;br /&gt; Now operating under FedEx, TNT Express provides reliable courier services from Belagavi to Europe. Their broad logistics network across the continent ensures quick, secure, and flexible shipping options.&lt;/p&gt;
&lt;p&gt;UPS International&lt;br /&gt; UPS offers comprehensive logistics and courier services from Belagavi to Europe. Their services include air freight, express delivery, and customs clearance, ensuring smooth and on-time delivery for all shipments.&lt;/p&gt;
&lt;p&gt;Delhivery International&lt;br /&gt; Delhivery provides affordable, tech-enabled courier solutions connecting Belagavi to Europe. Their advanced tracking technology and global logistics expertise make them a reliable partner for eCommerce and export businesses.&lt;/p&gt;
&lt;p&gt;How to Choose the Right Courier Service&lt;/p&gt;
&lt;p&gt;When selecting a courier service from Belagavi to Europe, consider these key factors:&lt;/p&gt;
&lt;ul&gt;
&lt;li style="font-weight: 400;"&gt;Delivery Time: For urgent shipments, choose express delivery options through DHL, FedEx, or UPS.&lt;br /&gt;&lt;br /&gt;&lt;/li&gt;
&lt;li style="font-weight: 400;"&gt;Cost: Compare rates and service features to find the best balance between speed and price.&lt;br /&gt;&lt;br /&gt;&lt;/li&gt;
&lt;li style="font-weight: 400;"&gt;Tracking Features: Opt for couriers offering real-time tracking for complete shipment visibility.&lt;br /&gt;&lt;br /&gt;&lt;/li&gt;
&lt;li style="font-weight: 400;"&gt;Customs Assistance: Ensure the courier provides documentation and customs clearance support.&lt;br /&gt;&lt;br /&gt;&lt;/li&gt;
&lt;li style="font-weight: 400;"&gt;Insurance Options: For valuable or fragile items, confirm that insurance coverage is available or included.&lt;br /&gt;&lt;br /&gt;&lt;/li&gt;
&lt;/ul&gt;
&lt;p&gt;Final Thoughts&lt;/p&gt;
&lt;p&gt;Choosing the right international courier service from Belagavi to Europe depends on your shipment type, delivery urgency, and budget. Trusted providers like ShipGlobal, DHL, FedEx, UPS, and Aramex offer secure, transparent, and efficient courier solutions for both individuals and businesses.&lt;/p&gt;
&lt;p&gt;With the right logistics partner, shipping from Belagavi to Europe becomes fast, simple, and reliable. Whether you&amp;rsquo;re sending business consignments, personal parcels, or documents, these courier companies ensure your shipment reaches its destination safely and on time &amp;mdash; connecting Belagavi&amp;rsquo;s enterprise with Europe&amp;rsquo;s thriving markets.&lt;/p&gt;
&lt;p&gt;&lt;br /&gt;&lt;br /&gt;&lt;/p&gt;</t>
  </si>
  <si>
    <t>&lt;h4&gt;Ship your products worldwide, including&lt;/h4&gt;&lt;ul&gt;&lt;li&gt;&lt;a href="https://shipglobal.in/service/kanpur-to-us"&gt;International Courier Service from Kanpur to US&lt;/a&gt;&lt;/li&gt;&lt;li&gt;&lt;a href="https://shipglobal.in/service/kanpur-to-germany"&gt;International Courier Service from Kanpur to Germany&lt;/a&gt;&lt;/li&gt;&lt;li&gt;&lt;a href="https://shipglobal.in/service/kanpur-to-uk"&gt;Top International Courier Service from Kanpur to UK&lt;/a&gt;&lt;/li&gt;&lt;li&gt;&lt;a href="https://shipglobal.in/service/noida-to-us"&gt;Reliable International Courier Service from Noida to US&lt;/a&gt;&lt;/li&gt;&lt;/ul&gt;&lt;h2&gt;FAQs for International Courier Service from Belagavi to Europe&lt;/h2&gt;</t>
  </si>
  <si>
    <t>How long does it take to ship a package from Belagavi to Europe?
Express courier services typically deliver within 3–6 business days, while economy options may take 7–12 days, depending on the destination country.
What documents are required for international shipping to Europe?
You’ll need a commercial invoice, shipping label, and customs declaration form. Additional documentation may be required for specific items such as food products or electronics.
Can I track my shipment from Belagavi to Europe?
Yes, most couriers — including ShipGlobal, DHL, and UPS — offer real-time shipment tracking through their websites and mobile apps.
Are there restricted or prohibited items for shipping to Europe?
Yes. Restricted items include flammable goods, liquids, aerosols, perishable foods, and counterfeit products. Check with your courier before dispatching.
How much does it cost to send a parcel from Belagavi to Europe?
The cost depends on the weight, dimensions, delivery speed, and service type. Express options cost more but deliver faster.
Do I need to pay customs duties or VAT in Europe?
Yes. The recipient may need to pay import duties or VAT, depending on the type and declared value of goods.
Which courier is best for urgent deliveries to Europe?
DHL, FedEx, and UPS are recommended for urgent deliveries due to their fast air networks and reliable transit times.
Can I ship food or medicines to Europe?
Yes, but only non-perishable food items and medicines with valid prescriptions are permitted. Always check destination country regulations before shipping.</t>
  </si>
  <si>
    <t>&lt;script type="application/ld+json"&gt;
{
  "@context": "https://schema.org/",
  "@type": "Product",
  "name": "Best International Courier Service from Belagavi to Europe",
  "image": "https://shipglobal.in/service/belagavi-to-europe",
  "aggregateRating": {
    "@type": "AggregateRating",
    "ratingValue": 4.04,
    "bestRating": 5,
    "worstRating": 4,
    "ratingCount": 2170
  }
}
&lt;/script&gt;</t>
  </si>
  <si>
    <t>service/belagavi-to-europe</t>
  </si>
  <si>
    <t>Belagavi’s growing export and logistics network connects India to Europe through trusted courier partners, offering fast, secure, and affordable international shipping solutions for businesses and individuals.</t>
  </si>
  <si>
    <t>https://shipglobal.in/service/belagavi-to-europe</t>
  </si>
  <si>
    <t>International Courier Service from Belagavi to Europe</t>
  </si>
  <si>
    <t>Ship your products worldwide, including</t>
  </si>
  <si>
    <t>&lt;ul&gt;&lt;li&gt;&lt;a href="https://shipglobal.in/service/kanpur-to-us"&gt;International Courier Service from Kanpur to US&lt;/a&gt;&lt;/li&gt;&lt;li&gt;&lt;a href="https://shipglobal.in/service/kanpur-to-germany"&gt;International Courier Service from Kanpur to Germany&lt;/a&gt;&lt;/li&gt;&lt;li&gt;&lt;a href="https://shipglobal.in/service/kanpur-to-uk"&gt;Top International Courier Service from Kanpur to UK&lt;/a&gt;&lt;/li&gt;&lt;li&gt;&lt;a href="https://shipglobal.in/service/noida-to-us"&gt;Reliable International Courier Service from Noida to US&lt;/a&gt;&lt;/li&gt;&lt;/ul&gt;</t>
  </si>
  <si>
    <t>Uttar Pradesh</t>
  </si>
  <si>
    <t>Kanpur</t>
  </si>
  <si>
    <t>Kanpur to US</t>
  </si>
  <si>
    <t>International Courier Service from Kanpur to US</t>
  </si>
  <si>
    <t xml:space="preserve">From leather lanes to logistics lanes, Kanpur is stepping into the global spotlight—bridging its industrial heritage with modern trade routes for smooth, reliable shipping to the USA 
</t>
  </si>
  <si>
    <t>&lt;p&gt;Kanpur is buzzing as an industrial and commercial hub, and there's definitely a rising need for dependable international courier services. Whether you're sending important documents, personal parcels, business consignments, or eCommerce shipments to the USA, picking the right courier service is key to making sure everything arrives on time and safely.&lt;/p&gt;
&lt;p&gt;Let&amp;rsquo;s take a closer look at some of the best international courier services in Kanpur that focus on overseas shipping and global package delivery, especially for Kanpur to USA routes.&lt;/p&gt;
&lt;h2&gt;ShipGlobal.in&lt;/h2&gt;
&lt;p&gt;At ShipGlobal, we're all about providing smooth and budget-friendly international courier services in Kanpur, especially for shipments headed to the USA, thanks to our solid network of global partners. We ensure that your shipments get to where they need to go quickly and securely.&lt;/p&gt;
&lt;p&gt;Whether it&amp;rsquo;s a small parcel or a bulk consignment, our top-notch logistics solutions make shipping from Kanpur to the USA super easy.&lt;/p&gt;
&lt;h3&gt;Here&amp;rsquo;s what we offer:&lt;/h3&gt;
&lt;ul&gt;
&lt;li&gt;Fast and budget-friendly international shipping to the USA&lt;/li&gt;
&lt;li&gt;Solutions for eCommerce shipping to American customers&lt;/li&gt;
&lt;li&gt;Help with customs clearance and documentation&lt;/li&gt;
&lt;li&gt;Real-time tracking for total transparency&lt;/li&gt;
&lt;/ul&gt;
&lt;h3&gt;What Makes ShipGlobal A Great Choice?&lt;/h3&gt;
&lt;ul&gt;
&lt;li&gt;Customised shipping options for both individuals and businesses&lt;/li&gt;
&lt;li&gt;Great prices for USA-bound package delivery&lt;/li&gt;
&lt;li&gt;Rates tailored for different needs while maintaining high service quality&lt;/li&gt;
&lt;li&gt;Reliable and secure handling of all your international parcels&lt;/li&gt;
&lt;/ul&gt;
&lt;h2&gt;Dutch International Couriers&lt;/h2&gt;
&lt;p&gt;Dutch International Couriers is known for its fast and efficient service, making them a top pick for those shipping from Kanpur to the United States. They work in partnership with big global carriers like DHL, FedEx, and UPS, giving you access to trusted networks for secure deliveries.&lt;/p&gt;
&lt;h3&gt;What We Offer&lt;/h3&gt;
&lt;ul&gt;
&lt;li&gt;International courier shipping options: express and economy for USA&lt;/li&gt;
&lt;li&gt;Customs clearance support&lt;/li&gt;
&lt;li&gt;Real-time shipment tracking&lt;/li&gt;
&lt;li&gt;Doorstep global package delivery to US cities&lt;/li&gt;
&lt;/ul&gt;
&lt;h3&gt;What Makes Dutch International Couriers A Great Choice?&lt;/h3&gt;
&lt;ul&gt;
&lt;li&gt;Competitive and transparent pricing&lt;/li&gt;
&lt;li&gt;24/7 customer support&lt;/li&gt;
&lt;li&gt;Vast network coverage for smooth USA-bound parcel handling&lt;/li&gt;
&lt;/ul&gt;
&lt;h2&gt;Oscar Express Worldwide&lt;/h2&gt;
&lt;p&gt;Oscar Express Worldwide is another excellent option for international parcel services in Kanpur. They ship to over 325 global destinations, including major US hubs, and are known for their competitive pricing and reliable delivery.&lt;/p&gt;
&lt;h3&gt;Here&amp;rsquo;s what we offer:&lt;/h3&gt;
&lt;ul&gt;
&lt;li&gt;Document, parcel, and bulk consignment shipping from Kanpur to USA&lt;/li&gt;
&lt;li&gt;Free pickup and packaging assistance&lt;/li&gt;
&lt;li&gt;Special services for eCommerce businesses selling in the USA&lt;/li&gt;
&lt;li&gt;Customs clearance solutions&lt;/li&gt;
&lt;/ul&gt;
&lt;h3&gt;What Makes Oscar Express Worldwide A Great Choice?&lt;/h3&gt;
&lt;ul&gt;
&lt;li&gt;Expertise in handling various shipment types to the USA&lt;/li&gt;
&lt;li&gt;Secure and efficient delivery practices&lt;/li&gt;
&lt;li&gt;Cost-effective international courier rates&lt;/li&gt;
&lt;/ul&gt;
&lt;h2&gt;Garudavega International Courier&lt;/h2&gt;
&lt;p&gt;Garudavega is a reliable name when it comes to fast and secure deliveries from Kanpur to over 230 countries, including the USA. Businesses and individuals alike rely on them for time-sensitive or specialized shipments.&lt;/p&gt;
&lt;h3&gt;Here&amp;rsquo;s what we offer:&lt;/h3&gt;
&lt;ul&gt;
&lt;li&gt;Door-to-door delivery for documents and packages to the USA&lt;/li&gt;
&lt;li&gt;Real-time tracking and pickup services&lt;/li&gt;
&lt;li&gt;Safe handling for food, medicines, and electronics&lt;/li&gt;
&lt;li&gt;Transparent pricing with clear USA-bound shipping estimates&lt;/li&gt;
&lt;/ul&gt;
&lt;h3&gt;Why Choose Garudavega?&lt;/h3&gt;
&lt;ul&gt;
&lt;li&gt;Easy-to-use mobile app for tracking USA shipments&lt;/li&gt;
&lt;li&gt;Strong international delivery network&lt;/li&gt;
&lt;li&gt;Excellent customer support for overseas shipping queries&lt;/li&gt;
&lt;/ul&gt;
&lt;h2&gt;FedEx International Courier&lt;/h2&gt;
&lt;p&gt;FedEx is a global leader in logistics and is widely trusted for fast and secure shipping from Kanpur to USA. From corporate shipments to personal parcels, FedEx has options that ensure timely delivery and legal compliance.&lt;/p&gt;
&lt;h3&gt;Here&amp;rsquo;s what we offer:&lt;/h3&gt;
&lt;ul&gt;
&lt;li&gt;Priority and economy shipping from Kanpur to USA&lt;/li&gt;
&lt;li&gt;Customs clearance and documentation assistance&lt;/li&gt;
&lt;li&gt;Overnight and 2-day delivery options for select US cities&lt;/li&gt;
&lt;li&gt;Advanced packaging to protect valuable items&lt;/li&gt;
&lt;/ul&gt;
&lt;h3&gt;What Makes FedEx A Great Choice?&lt;/h3&gt;
&lt;ul&gt;
&lt;li&gt;Expansive network ensuring smooth delivery across the USA&lt;/li&gt;
&lt;li&gt;Real-time tracking and robust customer service&lt;/li&gt;
&lt;li&gt;High trust level among eCommerce and enterprise clients&lt;/li&gt;
&lt;/ul&gt;
&lt;h2&gt;Blue Dart International Courier&lt;/h2&gt;
&lt;p&gt;Blue Dart offers strong international courier services and handles high-value and sensitive shipments from Kanpur to over 220 countries, including the USA.&lt;/p&gt;
&lt;h3&gt;Here&amp;rsquo;s what we offer:&lt;/h3&gt;
&lt;ul&gt;
&lt;li&gt;Express international courier delivery to the USA&lt;/li&gt;
&lt;li&gt;Safe handling of high-value shipments&lt;/li&gt;
&lt;li&gt;Online tracking and shipment management tools&lt;/li&gt;
&lt;li&gt;Documentation support for customs clearance&lt;/li&gt;
&lt;/ul&gt;
&lt;h3&gt;What Makes Blue Dart A Great Choice?&lt;/h3&gt;
&lt;ul&gt;
&lt;li&gt;Multiple shipping options and wide service coverage&lt;/li&gt;
&lt;li&gt;Competitive pricing for bulk and commercial shipments to the USA&lt;/li&gt;
&lt;li&gt;Reliable customer support and detailed tracking capabilities&lt;/li&gt;
&lt;/ul&gt;
&lt;h2&gt;Professional Couriers &amp;ndash; International Division&lt;/h2&gt;
&lt;p&gt;Professional Couriers is known for providing cost-effective and dependable shipping solutions to the United States from Kanpur. They serve both individuals and commercial clients with flexible delivery speeds.&lt;/p&gt;
&lt;h3&gt;We offer services like:&lt;/h3&gt;
&lt;ul&gt;
&lt;li&gt;Overseas parcel delivery to the USA for personal and business use&lt;/li&gt;
&lt;li&gt;Assistance with customs clearance and export paperwork&lt;/li&gt;
&lt;li&gt;Express and economy courier options&lt;/li&gt;
&lt;li&gt;Real-time tracking for every shipment&lt;/li&gt;
&lt;/ul&gt;
&lt;h3&gt;What Makes Professional Couriers A Great Choice?&lt;/h3&gt;
&lt;ul&gt;
&lt;li&gt;Affordable and reliable international shipping&lt;/li&gt;
&lt;li&gt;Well-established distribution network&lt;/li&gt;
&lt;li&gt;Safe packaging and shipment handling&lt;/li&gt;
&lt;/ul&gt;
&lt;h2&gt;Final Thoughts&lt;/h2&gt;
&lt;p&gt;Choosing the right international courier service in Kanpur for shipping to the USA depends on a few essential factors: delivery speed, pricing, network reach, and support services. Providers like ShipGlobal, Garudavega, Dutch International Couriers, FedEx, Blue Dart, and Oscar Express Worldwide offer excellent options for secure and reliable global package delivery.&lt;/p&gt;
&lt;p&gt;Whether you&amp;rsquo;re sending a birthday gift to a friend or fulfilling Amazon self-ship orders to American customers, these courier companies have what it takes to meet your overseas shipping needs from Kanpur to the USA. Be sure to compare services, pricing, and transit times before you decide on the best one for your shipment.&lt;/p&gt;</t>
  </si>
  <si>
    <t>&lt;h4&gt;Now delivering from India to&lt;/h4&gt;&lt;ul&gt;&lt;li&gt;&lt;a href="https://shipglobal.in/service/kanpur-to-germany"&gt;International Courier Service from Kanpur to Germany&lt;/a&gt;&lt;/li&gt;&lt;li&gt;&lt;a href="https://shipglobal.in/service/kanpur-to-uk"&gt;Top International Courier Service from Kanpur to UK&lt;/a&gt;&lt;/li&gt;&lt;li&gt;&lt;a href="https://shipglobal.in/service/noida-to-us"&gt;Reliable International Courier Service from Noida to US&lt;/a&gt;&lt;/li&gt;&lt;li&gt;&lt;a href="https://shipglobal.in/service/noida-to-europe"&gt;International Courier Service from Noida to Europe&lt;/a&gt;&lt;/li&gt;&lt;/ul&gt;&lt;h2&gt;FAQs for International Courier Service from Kanpur to US&lt;/h2&gt;</t>
  </si>
  <si>
    <t>1. Which courier service is best for Kanpur to USA shipping?
ShipGlobal, FedEx, and Garudavega are among the top options for timely, secure, and cost-effective delivery from Kanpur to the USA.
2. How long does it take to ship from Kanpur to USA?
Delivery typically takes 3–7 working days, depending on the courier and service type (express or economy).
3. Can I track my parcel from Kanpur to the USA?
Yes, all major couriers including ShipGlobal, FedEx, and Blue Dart offer real-time tracking for international shipments.
4. Are customs and taxes included in international courier charges?
Not always. Customs duties for USA-bound shipments are assessed upon arrival and may be charged to the sender or recipient.
5. Can I send electronics and medicines from Kanpur to USA?
Yes, with services like Garudavega that specialize in handling sensitive items, including electronics and healthcare products.</t>
  </si>
  <si>
    <t>&lt;script type="application/ld+json"&gt;
{
  "@context": "https://schema.org/",
  "@type": "Product",
  "name": "International Courier Service from Kanpur to US",
  "image": "https://shipglobal.in/service/kanpur-to-us",
  "aggregateRating": {
    "@type": "AggregateRating",
    "ratingValue": 4.06,
    "bestRating": 5,
    "worstRating": 1,
    "ratingCount": 2236
  }
}
&lt;/script&gt;</t>
  </si>
  <si>
    <t>service/kanpur-to-us</t>
  </si>
  <si>
    <t>Courier from Kanpur to US | Get 76% Off</t>
  </si>
  <si>
    <t xml:space="preserve">Fuel your global reach from Kanpur to USA with fast, dependable courier services tailored for smooth and secure international delivery.
</t>
  </si>
  <si>
    <t>https://shipglobal.in/service/kanpur-to-us</t>
  </si>
  <si>
    <t>&lt;ul&gt;&lt;li&gt;&lt;a href="https://shipglobal.in/service/kanpur-to-germany"&gt;International Courier Service from Kanpur to Germany&lt;/a&gt;&lt;/li&gt;&lt;li&gt;&lt;a href="https://shipglobal.in/service/kanpur-to-uk"&gt;Top International Courier Service from Kanpur to UK&lt;/a&gt;&lt;/li&gt;&lt;li&gt;&lt;a href="https://shipglobal.in/service/noida-to-us"&gt;Reliable International Courier Service from Noida to US&lt;/a&gt;&lt;/li&gt;&lt;li&gt;&lt;a href="https://shipglobal.in/service/noida-to-europe"&gt;International Courier Service from Noida to Europe&lt;/a&gt;&lt;/li&gt;&lt;/ul&gt;</t>
  </si>
  <si>
    <t>Kanpur to Germany</t>
  </si>
  <si>
    <t>International Courier Service from Kanpur to Germany</t>
  </si>
  <si>
    <t xml:space="preserve">From tanneries to trade terminals, Kanpur is evolving into a global logistics hub, merging its rich manufacturing legacy with cutting-edge courier networks for seamless, cost-effective shipping to Germany </t>
  </si>
  <si>
    <t>&lt;p&gt;Have you ever wondered which courier service is best for shipping packages from Kanpur to Germany? Picking the appropriate courier service can make a big impact, whether you're sending a present to family abroad or fulfilling orders for your online store.&lt;/p&gt;
&lt;p&gt;The need for reputable international courier services to send goods around the world is growing rapidly due to globalization. If you're in Kanpur, you're in luck&amp;mdash;you have a range of dependable options. Let&amp;rsquo;s look at some of the top-rated courier services that can help you send packages to Germany reliably and affordably.&lt;/p&gt;
&lt;h2&gt;1. DHL&lt;/h2&gt;
&lt;p&gt;DHL is one of the most trusted global names in shipping, operating in more than 220 countries and territories. They offer express delivery services from Kanpur to Germany, often completing shipments within 2 to 5 business days, depending on service level.&lt;/p&gt;
&lt;ul&gt;
&lt;li&gt;Real-time tracking&lt;/li&gt;
&lt;li&gt;Efficient customs clearance&lt;/li&gt;
&lt;li&gt;Strong customer support&lt;/li&gt;
&lt;li&gt;Ideal for time-sensitive and high-value shipments&lt;/li&gt;
&lt;/ul&gt;
&lt;h2&gt;2. ShipGlobal.in&lt;/h2&gt;
&lt;p&gt;Looking for a cost-effective delivery service? ShipGlobal.in is ideal for individuals and small businesses that want reliable and affordable courier services from Kanpur to Germany. The company partners with major international logistics players while offering discounted rates and transparent shipping options.&lt;/p&gt;
&lt;ul&gt;
&lt;li&gt;Low-cost international shipping&lt;/li&gt;
&lt;li&gt;Real-time tracking included&lt;/li&gt;
&lt;li&gt;Useful for Amazon self-ship orders&lt;/li&gt;
&lt;li&gt;Friendly for small businesses and individuals&lt;/li&gt;
&lt;/ul&gt;
&lt;h2&gt;3. India Post&lt;/h2&gt;
&lt;p&gt;India Post&amp;rsquo;s EMS Speed Post is one of the most affordable options for sending international parcels. While delivery times may vary between 6 to 12 business days, it is still a practical solution if you're not in a rush.&lt;/p&gt;
&lt;ul&gt;
&lt;li&gt;Government-backed service&lt;/li&gt;
&lt;li&gt;Competitive rates for parcel shipping to Germany&lt;/li&gt;
&lt;li&gt;Accessible from all areas in Kanpur&lt;/li&gt;
&lt;li&gt;Suitable for non-urgent deliveries&lt;/li&gt;
&lt;/ul&gt;
&lt;h2&gt;4. FedEx International&lt;/h2&gt;
&lt;p&gt;FedEx offers a premium experience for sending shipments from Kanpur to Germany, with both express and economy options. Delivery times range from 1 to 6 business days, depending on your selection.&lt;/p&gt;
&lt;ul&gt;
&lt;li&gt;Secure and efficient logistics&lt;/li&gt;
&lt;li&gt;Quick customs handling&lt;/li&gt;
&lt;li&gt;Multiple shipping speeds for different needs&lt;/li&gt;
&lt;li&gt;Highly reliable for business shipments&lt;/li&gt;
&lt;/ul&gt;
&lt;h2&gt;5. DTDC&lt;/h2&gt;
&lt;p&gt;DTDC has a growing international network and provides services to Germany through its global partners. They offer express and economy international courier services.&lt;/p&gt;
&lt;ul&gt;
&lt;li&gt;Offers door-to-door tracking&lt;/li&gt;
&lt;li&gt;Budget-friendly pricing&lt;/li&gt;
&lt;li&gt;Reliable for personal and e-commerce shipments&lt;/li&gt;
&lt;/ul&gt;
&lt;h2&gt;6. Aramex&lt;/h2&gt;
&lt;p&gt;Aramex is popular for cross-border e-commerce solutions and is often used by small and medium-sized enterprises. It provides economical international courier services from Kanpur to Germany.&lt;/p&gt;
&lt;ul&gt;
&lt;li&gt;Specialized in SME and e-commerce logistics&lt;/li&gt;
&lt;li&gt;Competitive pricing&lt;/li&gt;
&lt;li&gt;Efficient parcel handling with international tracking&lt;/li&gt;
&lt;/ul&gt;
&lt;h2&gt;7. XpressBees&lt;/h2&gt;
&lt;p&gt;XpressBees is emerging as a prominent logistics brand in India. It offers international courier services for businesses and individuals alike.&lt;/p&gt;
&lt;ul&gt;
&lt;li&gt;Serves B2C and e-commerce platforms&lt;/li&gt;
&lt;li&gt;Delivery support for Germany&lt;/li&gt;
&lt;li&gt;Same-day and next-day delivery options (for domestic) and international shipping solutions&lt;/li&gt;
&lt;/ul&gt;
&lt;h2&gt;8. Gati&lt;/h2&gt;
&lt;p&gt;Gati is a long-standing player in logistics and has now extended its reach internationally. They offer services suited for bulk international shipments from Kanpur to Germany.&lt;/p&gt;
&lt;ul&gt;
&lt;li&gt;Trusted for heavy and bulk items&lt;/li&gt;
&lt;li&gt;Ideal for business exporters&lt;/li&gt;
&lt;li&gt;Strong backend infrastructure&lt;/li&gt;
&lt;/ul&gt;
&lt;h2&gt;Why You Need A Dependable Shipping Partner&lt;/h2&gt;
&lt;p&gt;Choosing a reliable courier service ensures that your shipment from Kanpur to Germany is smooth and stress-free.&lt;/p&gt;
&lt;ul&gt;
&lt;li&gt;On-Time Deliveries: Keeps both business commitments and personal deliveries punctual.&lt;/li&gt;
&lt;li&gt;Safe Handling: Reduces chances of damage, theft, or loss.&lt;/li&gt;
&lt;li&gt;Smooth Customs Clearance: Professional couriers assist with documentation and compliance.&lt;/li&gt;
&lt;li&gt;Real-Time Tracking: Lets you and your recipients stay updated.&lt;/li&gt;
&lt;li&gt;Great Customer Experience: A trustworthy courier service builds brand loyalty.&lt;/li&gt;
&lt;/ul&gt;
&lt;h2&gt;How To Send Packages From Kanpur To Germany&lt;/h2&gt;
&lt;p&gt;Follow these steps for an efficient international shipping process:&lt;/p&gt;
&lt;ol&gt;
&lt;li&gt;Choose a Courier Service: Compare options like DHL, FedEx, ShipGlobal.in, or India Post.&lt;/li&gt;
&lt;li&gt;Pack It Right: Use sturdy, tamper-proof packaging.&lt;/li&gt;
&lt;li&gt;Prepare Documentation: Include invoices, Air Waybill (AWB), Certificate of Origin (COO), customs declarations, and product description.&lt;/li&gt;
&lt;li&gt;Book Shipment: Either schedule a pickup or drop the parcel at a nearby service center.&lt;/li&gt;
&lt;li&gt;Track The Package: Use the tracking number for real-time updates.&lt;/li&gt;
&lt;li&gt;Confirm Delivery: Follow up with the recipient to verify delivery.&lt;/li&gt;
&lt;/ol&gt;
&lt;h2&gt;How To Pick The Best International Courier Service&lt;/h2&gt;
&lt;p&gt;Before finalizing your courier, consider the following:&lt;/p&gt;
&lt;ul&gt;
&lt;li&gt;Speed: If delivery urgency is high, opt for express services like FedEx or DHL.&lt;/li&gt;
&lt;li&gt;Cost: For economical options, consider India Post or ShipGlobal.in.&lt;/li&gt;
&lt;li&gt;Tracking &amp;amp; Support: Always choose services that offer real-time tracking and responsive customer service.&lt;/li&gt;
&lt;li&gt;Customs Expertise: Reliable courier companies assist with documentation and offer customs clearance support.&lt;/li&gt;
&lt;/ul&gt;</t>
  </si>
  <si>
    <t>&lt;h4&gt;Add these countries to your delivery list:&lt;/h4&gt;&lt;ul&gt;&lt;li&gt;&lt;a href="https://shipglobal.in/service/kanpur-to-uk"&gt;Top International Courier Service from Kanpur to UK&lt;/a&gt;&lt;/li&gt;&lt;li&gt;&lt;a href="https://shipglobal.in/service/noida-to-us"&gt;Reliable International Courier Service from Noida to US&lt;/a&gt;&lt;/li&gt;&lt;li&gt;&lt;a href="https://shipglobal.in/service/noida-to-europe"&gt;International Courier Service from Noida to Europe&lt;/a&gt;&lt;/li&gt;&lt;li&gt;&lt;a href="https://shipglobal.in/service/noida-to-Germany"&gt;Best International Courier Service from Noida to Germany&lt;/a&gt;&lt;/li&gt;&lt;/ul&gt;&lt;h2&gt;FAQs for International Courier Service from Kanpur to Germany&lt;/h2&gt;</t>
  </si>
  <si>
    <t>1. Which is the fastest courier from Kanpur to Germany?
DHL and FedEx offer the fastest delivery services from Kanpur to Germany, typically within 2–5 business days.
2. What documents are required to send a package internationally from India to Germany?
Documents include the commercial invoice, Air Waybill (AWB), Certificate of Origin, and customs declaration forms.
3. Is India Post reliable for shipping to Germany?
Yes, India Post’s EMS Speed Post is reliable, though it may take longer than private courier services.
4. Can I track my international parcel from Kanpur to Germany?
Yes, most couriers like DHL, FedEx, ShipGlobal, and Aramex provide real-time tracking features.
5. Which courier is most budget-friendly for shipping from Kanpur to Germany?
ShipGlobal.in and India Post offer some of the most affordable rates for international shipments to Germany.</t>
  </si>
  <si>
    <t>&lt;script type="application/ld+json"&gt;
{
  "@context": "https://schema.org/",
  "@type": "Product",
  "name": "International Courier Service from Kanpur to Germany",
  "image": "https://shipglobal.in/service/kanpur-to-germany",
  "aggregateRating": {
    "@type": "AggregateRating",
    "ratingValue": 4.47,
    "bestRating": 5,
    "worstRating": 3,
    "ratingCount": 822
  }
}
&lt;/script&gt;</t>
  </si>
  <si>
    <t>service/kanpur-to-germany</t>
  </si>
  <si>
    <t>Courier from Kanpur to Germany | Save Upto 78%</t>
  </si>
  <si>
    <t>Ship globally with confidence from Kanpur to Germany using fast, reliable courier services tailored for smooth and affordable international delivery</t>
  </si>
  <si>
    <t>https://shipglobal.in/service/kanpur-to-germany</t>
  </si>
  <si>
    <t>&lt;ul&gt;&lt;li&gt;&lt;a href="https://shipglobal.in/service/kanpur-to-uk"&gt;Top International Courier Service from Kanpur to UK&lt;/a&gt;&lt;/li&gt;&lt;li&gt;&lt;a href="https://shipglobal.in/service/noida-to-us"&gt;Reliable International Courier Service from Noida to US&lt;/a&gt;&lt;/li&gt;&lt;li&gt;&lt;a href="https://shipglobal.in/service/noida-to-europe"&gt;International Courier Service from Noida to Europe&lt;/a&gt;&lt;/li&gt;&lt;li&gt;&lt;a href="https://shipglobal.in/service/noida-to-Germany"&gt;Best International Courier Service from Noida to Germany&lt;/a&gt;&lt;/li&gt;&lt;/ul&gt;</t>
  </si>
  <si>
    <t>Kanpur to UK</t>
  </si>
  <si>
    <t>Top International Courier Service from Kanpur to UK</t>
  </si>
  <si>
    <t>From bustling bazaars to global doorsteps, Kanpur is connecting its commercial roots with cutting-edge courier services, ensuring smooth, affordable, and fast deliveries to the UK and beyond.</t>
  </si>
  <si>
    <t>&lt;p&gt;Kanpur is a rapidly rising business centre, and more and more people are looking for reputable international courier services. If you're a business that has to send things internationally or an individual who needs to send a package to relatives or friends in the UK, it's important to choose the proper courier services so that everything goes smoothly and without stress.&lt;/p&gt;
&lt;p&gt;Several well-known international courier companies work in Kanpur and offer safe, quick, and affordable shipping of goods to the UK.&lt;/p&gt;
&lt;h2&gt;Why It's Important To Pick The Right Courier Service&lt;/h2&gt;
&lt;p&gt;Shipping from Kanpur to the UK quickly isn't just about getting a package from one point to another. It also means dealing with customs, making sure the package is properly packed, and giving updates on where it is. The correct courier service makes sure that your package delivery to the UK gets there on time and safely, with no extra fees or delays.&lt;/p&gt;
&lt;h2&gt;The Best International Courier Services In Kanpur&lt;/h2&gt;
&lt;h3&gt;ShipGlobal&lt;/h3&gt;
&lt;p&gt;ShipGlobal is known for its affordable goods forwarding services from Kanpur to the UK for both businesses and those who sell things online. They offer flexible shipping to the UK, making sure that prices stay low without sacrificing service quality.&lt;/p&gt;
&lt;h3&gt;DHL Fast&lt;/h3&gt;
&lt;p&gt;DHL Express is one of the most famous worldwide delivery services. It ships from Kanpur to the UK quickly and reliably. Their large logistics network makes sure that goods forwarding from Kanpur to the UK is quick and easy, and their customer service is always there for you.&lt;/p&gt;
&lt;h3&gt;NimbusPost Global&lt;/h3&gt;
&lt;p&gt;NimbusPost International is a well-known company in global logistics. They offer cheap international courier services from Kanpur to the UK for both people and corporations. NimbusPost makes sure your shipment gets to the UK safely and on time by using innovative tracking technologies and smooth customs processing.&lt;/p&gt;
&lt;h3&gt;Garudavega&lt;/h3&gt;
&lt;p&gt;They are experts at delivering packages from Kanpur to the UK and can handle shipments of any size, including food, medicine, and crucial papers. Because they promise to deliver packages safely and on time, they are a popular choice for international courier services.&lt;/p&gt;
&lt;h3&gt;The Professional Couriers&lt;/h3&gt;
&lt;p&gt;It is a well-known name in India that ships from Kanpur to the UK with a focus on speed and low cost. They are a great alternative for international courier needs because they offer real-time tracking and make customs clearances easy.&lt;/p&gt;
&lt;h3&gt;Oscar Express Worldwide&lt;/h3&gt;
&lt;p&gt;Oscar Express Worldwide is known for being a reputable goods forwarder from Kanpur to the UK. They help with packaging, customs, and shipping costs that are reasonable so that delivery goes smoothly around the world.&lt;/p&gt;
&lt;h3&gt;International Aramex&lt;/h3&gt;
&lt;p&gt;Aramex is another well-known international shipping company that ships quickly from Kanpur to the UK. They are experts in eCommerce logistics and offer both express and normal shipping options, making them perfect for online enterprises. Aramex is also known for its environmentally friendly packaging options and flexible pricing schemes.&lt;/p&gt;
&lt;h3&gt;TNT Fast&lt;/h3&gt;
&lt;p&gt;TNT Express, which is now a part of FedEx, offers various shipping options and reliable packet delivery from Kanpur to the UK. Their express and economic services make sure that shipments reach the UK safely. TNT is well recognised for its large shipping network in Europe and the UK.&lt;/p&gt;
&lt;h3&gt;UPS International&lt;/h3&gt;
&lt;p&gt;UPS is one of the best international courier services. They offer a lot of goods forwarding from Kanpur to the UK. Their services include international air freight, quick parcel delivery, and help with customs broking. This makes shipping across borders easy for both enterprises and people.&lt;/p&gt;
&lt;h3&gt;Delhivery Worldwide&lt;/h3&gt;
&lt;p&gt;Delhivery, a logistics company that is growing quickly, has entered the international shipping sector. They offer reliable shipping from Kanpur to the UK. They offer reasonable options for eCommerce sellers and enterprises who need international courier services that are both cheap and effective.&lt;/p&gt;
&lt;h2&gt;How Do You Pick The Best Courier Service?&lt;/h2&gt;
&lt;p&gt;Before you choose an international courier, think about these things:&lt;/p&gt;
&lt;ul&gt;
&lt;li&gt;Delivery Time: If your package needs to go to the UK quickly, choose express delivery with DHL or FedEx.&lt;/li&gt;
&lt;li&gt;Cost: Look at the prices of several parcel delivery to the UK companies to locate one that is cheap but still reliable.&lt;/li&gt;
&lt;li&gt;Tracking Features: Make sure the courier has real-time tracking so you can see where your package is going to the UK.&lt;/li&gt;
&lt;li&gt;Help with Customs: Some foreign courier firms offer full customs clearance help to keep things moving smoothly.&lt;/li&gt;
&lt;li&gt;Insurance Options: If you're sending something valuable, make sure the courier offers insurance.&lt;/li&gt;
&lt;/ul&gt;
&lt;h2&gt;Last Thoughts&lt;/h2&gt;
&lt;p&gt;Your budget, how quickly you need the package, and how you want it shipped will all affect the international courier service you choose from Kanpur to the UK. There are many alternatives for sending packages to the UK, getting them there quickly, and forwarding goods from Kanpur to the UK using companies like NimbusPost, DHL, FedEx, Blue Dart, ShipGlobal, Aramex, UPS, and others.&lt;/p&gt;
&lt;p&gt;You can make sure that your shipping from Kanpur to the UK gets there safely and on time by picking a reliable service provider. These international courier services make shipping things like documents, gifts, and large cargo over the world easy and stress-free. You may get seamless and quick international deliveries from Kanpur to anywhere in the UK if you prepare ahead and choose the proper courier.&lt;/p&gt;</t>
  </si>
  <si>
    <t>&lt;h4&gt;Courier routes from India you might be interested in&lt;/h4&gt;&lt;ul&gt;&lt;li&gt;&lt;a href="https://shipglobal.in/service/noida-to-us"&gt;Reliable International Courier Service from Noida to US&lt;/a&gt;&lt;/li&gt;&lt;li&gt;&lt;a href="https://shipglobal.in/service/noida-to-europe"&gt;International Courier Service from Noida to Europe&lt;/a&gt;&lt;/li&gt;&lt;li&gt;&lt;a href="https://shipglobal.in/service/noida-to-Germany"&gt;Best International Courier Service from Noida to Germany&lt;/a&gt;&lt;/li&gt;&lt;li&gt;&lt;a href="https://shipglobal.in/service/moradabad-to-us"&gt;International Courier Service from Moradabad to US&lt;/a&gt;&lt;/li&gt;&lt;/ul&gt;&lt;h2&gt;FAQs for International Courier Service from Kanpur to UK&lt;/h2&gt;</t>
  </si>
  <si>
    <t>1. Which is the fastest courier from Kanpur to the UK?
DHL and FedEx are among the fastest couriers from Kanpur to the UK, typically delivering within 2–4 business days.
2. Which courier is the most affordable for shipping from Kanpur to the UK?
ShipGlobal, Delhivery, and NimbusPost often provide the most cost-effective shipping options for sending packages from Kanpur to the UK.
3. Can I track my international package from Kanpur to the UK?
Yes, most international couriers including DHL, FedEx, UPS, and Aramex provide real-time tracking for your shipments.
4. What documents are required for sending a parcel from Kanpur to the UK?
Required documents typically include an invoice, Airway Bill (AWB), KYC documents, and a declaration form. For business shipments, a Certificate of Origin may also be needed.
5. Do couriers from Kanpur to the UK offer customs assistance?
Yes, many reputable couriers like DHL, UPS, and Aramex offer customs brokerage and documentation support for smoother clearance in the UK.</t>
  </si>
  <si>
    <t>&lt;script type="application/ld+json"&gt;
{
  "@context": "https://schema.org/",
  "@type": "Product",
  "name": "Top International Courier Service from Kanpur to UK",
  "image": "https://shipglobal.in/service/kanpur-to-uk",
  "aggregateRating": {
    "@type": "AggregateRating",
    "ratingValue": 4.35,
    "bestRating": 5,
    "worstRating": 4,
    "ratingCount": 1035
  }
}
&lt;/script&gt;</t>
  </si>
  <si>
    <t>service/kanpur-to-uk</t>
  </si>
  <si>
    <t>Courier Service from Kanpur to UK | Upto 77% Off</t>
  </si>
  <si>
    <t>Ship from Kanpur to the UK with top courier services offering fast delivery, real-time tracking, customs support, and budget-friendly options for individuals and businesses.</t>
  </si>
  <si>
    <t>https://shipglobal.in/service/kanpur-to-uk</t>
  </si>
  <si>
    <t>International Courier Service from Kanpur to UK</t>
  </si>
  <si>
    <t>&lt;ul&gt;&lt;li&gt;&lt;a href="https://shipglobal.in/service/noida-to-us"&gt;Reliable International Courier Service from Noida to US&lt;/a&gt;&lt;/li&gt;&lt;li&gt;&lt;a href="https://shipglobal.in/service/noida-to-europe"&gt;International Courier Service from Noida to Europe&lt;/a&gt;&lt;/li&gt;&lt;li&gt;&lt;a href="https://shipglobal.in/service/noida-to-Germany"&gt;Best International Courier Service from Noida to Germany&lt;/a&gt;&lt;/li&gt;&lt;li&gt;&lt;a href="https://shipglobal.in/service/moradabad-to-us"&gt;International Courier Service from Moradabad to US&lt;/a&gt;&lt;/li&gt;&lt;/ul&gt;</t>
  </si>
  <si>
    <t>Noida</t>
  </si>
  <si>
    <t>Noida to US</t>
  </si>
  <si>
    <t>Reliable International Courier Service from Noida to US</t>
  </si>
  <si>
    <t>From tech towers to trade terminals, Noida is fast-tracking its global journey, connecting its booming business hub with seamless international courier routes to the USA</t>
  </si>
  <si>
    <t>&lt;p&gt;There has been a rise in demand for reliable international courier services in Noida, which is a fast-rising business centre. Choosing the proper courier service is very important if you want to send a package to family and friends or ship goods to the USA for your business.&lt;br&gt;
There are a number of well-known international courier companies that work in Noida. They offer safe, quick, and affordable shipping options. These services meet a wide range of purposes, from quickly sending documents to sending large amounts of goods from Noida to the US.&lt;/p&gt;
&lt;h2&gt;Why is it important to choose the right courier service?&lt;/h2&gt;
&lt;p&gt;Shipping to the US isn't just about moving a package; it also includes customs processing, safe packaging, and tracking in real time. The correct courier service will make sure that your package gets to the USA without any problems, hidden fees, or delays.&lt;/p&gt;
&lt;h2&gt;The best international courier services in Noida&lt;/h2&gt;
&lt;h3&gt;ShipGlobal&lt;/h3&gt;
&lt;p&gt;ShipGlobal is an expert in cheap goods forwarding from Noida to the US. They offer diverse shipping options that balance cost and quality of service for both eCommerce enterprises and individuals.&lt;/p&gt;
&lt;h3&gt;The Professional Couriers&lt;/h3&gt;
&lt;p&gt;The Professional Couriers is a well-known courier company in India that ships to the US quickly and cheaply. They make overseas delivery easy by tracking them in real time and taking care of customs.&lt;/p&gt;
&lt;h3&gt;NimbusPost Worldwide&lt;/h3&gt;
&lt;p&gt;NimbusPost International is a well-known company in worldwide logistics that offers affordable international courier services. They guarantee safe delivery of packages to the USA by using modern tracking and smooth customs processing.&lt;/p&gt;
&lt;h3&gt;International Aramex&lt;/h3&gt;
&lt;p&gt;Aramex is an expert in eCommerce logistics and offers both normal and fast shipping to the US. They are also known for their eco-friendly packaging and flexible pricing, which makes them great for online enterprises.&lt;/p&gt;
&lt;h3&gt;Garudavega&lt;/h3&gt;
&lt;p&gt;Garudavega specialises in sending packages to the US, including food, medicine, and important documents. They can handle packages of all sizes. They are a popular choice because they promise to make deliveries that are safe and on schedule.&lt;/p&gt;
&lt;h3&gt;Oscar Express All Over the World&lt;/h3&gt;
&lt;p&gt;People know that Oscar Express Worldwide offers reliable goods forwarding services from Noida to the US. They help with packaging, customs, and shipping at competitive prices to make sure everything goes smoothly.&lt;/p&gt;
&lt;h3&gt;DHL Fast&lt;/h3&gt;
&lt;p&gt;DHL Express is a well-known courier service that ships quickly and efficiently to the United States. Their large logistics network makes it easy to ship goods from Noida to the US, and they have great customer service to back it up.&lt;/p&gt;
&lt;h3&gt;Delhivery Worldwide&lt;/h3&gt;
&lt;p&gt;Delhivery now ships internationally, and they provide cheap and fast shipping to the US. They mostly help eCommerce companies in Noida find dependable goods forwarding services.&lt;/p&gt;
&lt;h3&gt;UPS Worldwide&lt;/h3&gt;
&lt;p&gt;UPS is one of the biggest courier services in the world. They offer international air freight, quick parcel delivery and customs broking services. Their well-established logistics network makes sure that deliveries to the USA go smoothly and on time.&lt;/p&gt;
&lt;h2&gt;Shipping from Kanpur to the UK&lt;/h2&gt;
&lt;p&gt;Kanpur is another key export city for India, especially in leather, textiles, and industrial components. A number of reliable international couriers now provide &lt;strong&gt;Kanpur-to-UK shipping services&lt;/strong&gt;:&lt;/p&gt;
&lt;ul&gt;
  &lt;li&gt;&lt;strong&gt;ShipGlobal&lt;/strong&gt;: Offers budget-friendly courier services to the UK from Kanpur with customs documentation and real-time tracking.&lt;/li&gt;
  &lt;li&gt;&lt;strong&gt;Garudavega&lt;/strong&gt;: Accepts food, medicines, and gift parcels for delivery to the UK from Kanpur.&lt;/li&gt;
  &lt;li&gt;&lt;strong&gt;DHL and UPS&lt;/strong&gt;: Express delivery to the UK from Kanpur available in as little as 3–6 working days.&lt;/li&gt;
  &lt;li&gt;&lt;strong&gt;Aramex&lt;/strong&gt;: Specializes in eCommerce shipping for Kanpur-based sellers exporting to the UK.&lt;/li&gt;
&lt;/ul&gt;
&lt;h2&gt;How do you pick the best courier service?&lt;/h2&gt;
&lt;p&gt;Before you choose a courier to send something to the USA, think about these things:&lt;/p&gt;
&lt;ul&gt;
  &lt;li&gt;&lt;strong&gt;Speed of delivery:&lt;/strong&gt; If your package needs to get to the USA quickly, choose express delivery with DHL or FedEx.&lt;/li&gt;
  &lt;li&gt;&lt;strong&gt;Price:&lt;/strong&gt; Look at the prices of different service providers to discover the one that is both cheap and dependable.&lt;/li&gt;
  &lt;li&gt;&lt;strong&gt;Tracking Features:&lt;/strong&gt; Pick a courier that lets you track your package in real time so you can see it all the time.&lt;/li&gt;
  &lt;li&gt;&lt;strong&gt;Help with customs:&lt;/strong&gt; Some couriers help with all aspects of customs clearance to avoid delays.&lt;/li&gt;
  &lt;li&gt;&lt;strong&gt;Insurance Options:&lt;/strong&gt; If you're sending something valuable, look into insurance options.&lt;/li&gt;
&lt;/ul&gt;
&lt;h2&gt;Last Thoughts&lt;/h2&gt;
&lt;p&gt;Your budget, how quickly you need the package to arrive, and what kind of package you have will all affect the international courier service you choose from Noida to the USA.&lt;br&gt;
Well-known companies including NimbusPost, DHL, FedEx, Blue Dart, ShipGlobal, Aramex, and UPS offer a variety of options for sending goods internationally.&lt;br&gt;
You can make sure that your package delivery to the USA goes smoothly, on schedule, and without stress by picking a reliable courier partner. These courier services make worldwide logistics easier, so delivering documents, gifts, or large goods from Noida is quick and easy.&lt;/p&gt;</t>
  </si>
  <si>
    <t>&lt;h4&gt;Now delivering from India to&lt;/h4&gt;&lt;ul&gt;&lt;li&gt;&lt;a href="https://shipglobal.in/service/noida-to-europe"&gt;International Courier Service from Noida to Europe&lt;/a&gt;&lt;/li&gt;&lt;li&gt;&lt;a href="https://shipglobal.in/service/noida-to-Germany"&gt;Best International Courier Service from Noida to Germany&lt;/a&gt;&lt;/li&gt;&lt;li&gt;&lt;a href="https://shipglobal.in/service/moradabad-to-us"&gt;International Courier Service from Moradabad to US&lt;/a&gt;&lt;/li&gt;&lt;li&gt;&lt;a href="https://shipglobal.in/service/moradabad-to-europe"&gt;Reliable International Courier Service from Moradabad to Europe&lt;/a&gt;&lt;/li&gt;&lt;/ul&gt;&lt;h2&gt;FAQs for International Courier Service from Noida to US&lt;/h2&gt;</t>
  </si>
  <si>
    <t>1. How long does it take for a package to get from Noida to the USA?
The shipping method and courier service you choose will affect how long it takes to get there. Standard delivery can take 5 to 10 days, while express shipping can take 2 to 5 days.
2. How much does it cost to send things from Noida to the US?
The cost of shipping depends on the size and weight of the package, the kind of service, and the courier company. Before choosing a service, it's best to look at the rates.
3. After shipment, can I trace my package?
Yes, most foreign courier services let you track your package in real time to see how it's doing.
4. Are there any things I can't mail to the USA?
Yes, some products, like food that goes bad, dangerous materials, explosives, and some medicines, may not be allowed. Get in touch with your courier company to get a full list.
5. Do courier services help with packing?
To make sure your package gets to its destination safely, several couriers offer professional packaging services.
6. What if my package gets stuck in customs?
If you don't have all the right paperwork or if you have products that are not allowed, customs may take longer. If you choose a courier that offers customs support, you can avoid these problems.
7. Is it possible to get insurance for transporting goods abroad?
Yes, most courier services offer insurance to protect valuable items from damage or loss.
8. Is it possible for me to deliver food from Noida to the US?
Some couriers let you send food, although there may be rules about it. Before shipping, make sure you follow US rules for importing food.</t>
  </si>
  <si>
    <t>&lt;script type="application/ld+json"&gt;
{
  "@context": "https://schema.org/",
  "@type": "Product",
  "name": "Reliable International Courier Service from Noida to US",
  "image": "https://shipglobal.in/service/noida-to-us",
  "aggregateRating": {
    "@type": "AggregateRating",
    "ratingValue": 4.29,
    "bestRating": 5,
    "worstRating": 4,
    "ratingCount": 972
  }
}
&lt;/script&gt;</t>
  </si>
  <si>
    <t>service/noida-to-us</t>
  </si>
  <si>
    <t>Courier from Noida to US | Save 70% on Export</t>
  </si>
  <si>
    <t>Ship from Noida to the USA with trusted courier partners as the city rises as a major export hub, offering fast, affordable, and secure international delivery options.</t>
  </si>
  <si>
    <t>https://shipglobal.in/service/noida-to-us</t>
  </si>
  <si>
    <t>International Courier Service from Noida to US</t>
  </si>
  <si>
    <t>&lt;ul&gt;&lt;li&gt;&lt;a href="https://shipglobal.in/service/noida-to-europe"&gt;International Courier Service from Noida to Europe&lt;/a&gt;&lt;/li&gt;&lt;li&gt;&lt;a href="https://shipglobal.in/service/noida-to-Germany"&gt;Best International Courier Service from Noida to Germany&lt;/a&gt;&lt;/li&gt;&lt;li&gt;&lt;a href="https://shipglobal.in/service/moradabad-to-us"&gt;International Courier Service from Moradabad to US&lt;/a&gt;&lt;/li&gt;&lt;li&gt;&lt;a href="https://shipglobal.in/service/moradabad-to-europe"&gt;Reliable International Courier Service from Moradabad to Europe&lt;/a&gt;&lt;/li&gt;&lt;/ul&gt;</t>
  </si>
  <si>
    <t>Noida to Europe</t>
  </si>
  <si>
    <t>International Courier Service from Noida to Europe</t>
  </si>
  <si>
    <t>From vibrant markets to rising storefronts, Noida is strengthening its global link—seamlessly connecting to Europe through fast, reliable international courier services. Whether it’s daily exports or one-time parcels, shipping from Noida to Europe is now simpler and smarter than ever.</t>
  </si>
  <si>
    <t>&lt;p&gt;It can be hard to choose the appropriate one when there are so many choices. It's very important to choose a dependable courier if you want to send personal items, business shipments, or e-commerce orders. Let's look at some of Noida's best international courier services and find out what makes them special&amp;mdash;especially if you're shipping to Europe.&lt;/p&gt;
&lt;h2&gt;ShipGlobal.in: Your Reliable Shipping Partner&lt;/h2&gt;
&lt;p&gt;Do you ever wish it were as easy to mail a package internationally as it is to send one locally? That's exactly what ShipGlobal.in wants to do! They ship to more than 220 countries, including all major European nations like Germany, France, Italy, Spain, and the Netherlands&amp;mdash;at a low rate, let you track your package in real time, and make customs processing easy. Also, its easy-to-use dashboard lets you arrange shipments in only a few minutes.&lt;/p&gt;
&lt;p&gt;If you have an online business in Noida, ShipGlobal can be the best choice for you. Also, their tracking tools help you keep an eye on your shipments at all times.&lt;/p&gt;
&lt;p&gt;Key Benefits:&lt;/p&gt;
&lt;ul&gt;
&lt;li&gt;Tracking from start to finish&lt;/li&gt;
&lt;li&gt;No minimum order&lt;/li&gt;
&lt;li&gt;Safe and affordable&lt;/li&gt;
&lt;/ul&gt;
&lt;p&gt;Europe-specific highlight: ShipGlobal.in supports quick international courier service from Noida to all major European destinations, whether you&amp;rsquo;re shipping fashion accessories to Milan, handmade crafts to Berlin, or tech gadgets to Amsterdam.&lt;/p&gt;
&lt;p&gt;ShipGlobal.in is an excellent choice if you want international courier services that are both cheap and fast.&lt;/p&gt;
&lt;h2&gt;DHL: Fast and efficient connections around the world&lt;/h2&gt;
&lt;p&gt;DHL is a great choice for urgent shipments from Noida because it connects people in more than 220 nations and territories. The organisation is the best in the world at logistics, and it offers a full range of services for moving goods and documents.&lt;/p&gt;
&lt;p&gt;DHL Express, the company's business subsidiary, is one of the best options for dependable worldwide shipping. DHL Express not only has the best international shipping services in the world, but it also has a team of logistics and e-commerce professionals who are ready to help you. They support you every step of the way, whether you want to get into new markets, grow your business around the world, or make your cross-border shipping more efficient.&lt;/p&gt;
&lt;p&gt;Why Pick DHL?&lt;/p&gt;
&lt;ul&gt;
&lt;li&gt;A trusted global network&lt;/li&gt;
&lt;li&gt;Expert shipping partners&lt;/li&gt;
&lt;li&gt;Easy customs handling&lt;/li&gt;
&lt;li&gt;Unbelievable speed&lt;/li&gt;
&lt;/ul&gt;
&lt;p&gt;DHL is one of the greatest international courier services in Noida for people who value dependability. But it could be too pricey for other people, especially tiny enterprises that don't make much money.&lt;/p&gt;
&lt;h2&gt;DTDC International: Global shipping that is cheap and dependable&lt;/h2&gt;
&lt;p&gt;DTDC makes it easy, quick, and cheap to ship anything over the world. They make sure that critical paperwork and valuable packages get through customs quickly and arrive on time. You may send packages with total peace of mind because they offer door-to-door delivery and real-time tracking.&lt;/p&gt;
&lt;p&gt;Fact-check addition: DTDC partners with international logistics players to ship from Noida to several European countries, including the UK, Germany, and France, though delivery timelines may be slightly longer compared to DHL or FedEx.&lt;/p&gt;
&lt;p&gt;In short, DTDC is an excellent choice for people who need trustworthy international shipping.&lt;/p&gt;
&lt;h2&gt;USPS: Cheap international shipping&lt;/h2&gt;
&lt;p&gt;If you need cheap international shipping, USPS has a number of choices that are both cheap and fast. Their tracking and insurance services also make your goods safer, which makes them a wonderful alternative for personal and small company delivery.&lt;/p&gt;
&lt;p&gt;&amp;nbsp;&lt;/p&gt;
&lt;h2&gt;Things to Think About When Choosing International Courier Services in Noida&lt;/h2&gt;
&lt;p&gt;It's not enough to merely choose the biggest courier; you need to select the one that best meets your needs. Here are some important things to think about:&lt;/p&gt;
&lt;ul&gt;
&lt;li&gt;How fast you get it: Want it to get there fast? DHL and FedEx's express alternatives can make sure that your package gets there on time&amp;mdash;even to major European cities like Paris or London in 2&amp;ndash;3 days.&lt;/li&gt;
&lt;li&gt;Cost: Are you on a budget? Check out cheap providers like USPS, DTDC International, and ShipGlobal.in.&lt;/li&gt;
&lt;li&gt;Tracking and Safety: Choose a courier with advanced tracking systems like ShipGlobal.in or FedEx if you want to be sure.&lt;/li&gt;
&lt;li&gt;Coverage for the destination: Make sure that the courier services get to their destination on time and without any problems.&lt;/li&gt;
&lt;li&gt;Help with customs: When you ship something internationally, you have to deal with customs. To avoid problems at the last minute, several courier businesses make sure that clearing goes smoothly.&lt;/li&gt;
&lt;li&gt;Special Needs: Make sure your courier can handle temperature-controlled shipment, freight management, or e-commerce integrations if you require them.&lt;/li&gt;
&lt;li&gt;Sending things to faraway places: Find out if your service provider covers areas that are far away.&lt;/li&gt;
&lt;/ul&gt;
&lt;h2&gt;Last Thoughts&lt;/h2&gt;
&lt;p&gt;It doesn't have to be hard to send a package to another country! Noida has a lot of dependable options for shipping, such as USPS, DHL, FedEx, ShipGlobal.in, DTDC International, Blue Dart, and Aramex. These international courier services make sure that your packages get to their destination without any problems, no matter what or where you are delivering.&lt;/p&gt;
&lt;p&gt;Just think about what matters most to you: the timeliness, cost, tracking, or coverage of your package. Then choose the option that works best for you.&lt;/p&gt;
&lt;p&gt;It has never been easier to export things from Noida to other countries&amp;mdash;including European countries like the UK, Germany, Spain, Italy, and the Netherlands&amp;mdash;with all of these choices. So, which one will you trust to send your next package?&lt;/p&gt;</t>
  </si>
  <si>
    <t>&lt;h4&gt;Expand your business reach to&lt;/h4&gt;&lt;ul&gt;&lt;li&gt;&lt;a href="https://shipglobal.in/service/noida-to-Germany"&gt;Best International Courier Service from Noida to Germany&lt;/a&gt;&lt;/li&gt;&lt;li&gt;&lt;a href="https://shipglobal.in/service/moradabad-to-us"&gt;International Courier Service from Moradabad to US&lt;/a&gt;&lt;/li&gt;&lt;li&gt;&lt;a href="https://shipglobal.in/service/moradabad-to-europe"&gt;Reliable International Courier Service from Moradabad to Europe&lt;/a&gt;&lt;/li&gt;&lt;li&gt;&lt;a href="https://shipglobal.in/service/moradabad-to-middle-east"&gt;Reliable International Courier Service from Moradabad to UAE&lt;/a&gt;&lt;/li&gt;&lt;/ul&gt;&lt;h2&gt;FAQs for International Courier Service from Noida to Europe&lt;/h2&gt;</t>
  </si>
  <si>
    <r>
      <rPr>
        <rFont val="Arial"/>
      </rPr>
      <t xml:space="preserve">1. What should I look for while picking the best international courier service in Noida?
A: Focus on speed, cost, tracking ability, European coverage, and customs support. For Europe, services like ShipGlobal.in, DHL offer strong coverage and quick customs clearance.
2. What do I need to do to hire a courier service in Noida?
A: You can book directly via their official website or apps. For instance, ShipGlobal.in allows you to register and start shipping from its dashboard in minutes.
3. Are there international courier services in Noida that let you track your package in real time?
A: Yes. ShipGlobal.in, DHL provide real-time tracking updates from pickup in Noida to delivery in Europe.
4. Can I ship to all European countries from Noida?
A: Yes. Most major courier companies like DHL, </t>
    </r>
    <r>
      <rPr>
        <rFont val="Arial"/>
        <color rgb="FF1155CC"/>
        <u/>
      </rPr>
      <t>ShipGlobal.in</t>
    </r>
    <r>
      <rPr>
        <rFont val="Arial"/>
      </rPr>
      <t xml:space="preserve"> deliver to over 25–30 European countries, including remote areas.
5. What’s the most budget-friendly courier service to Europe from Noida?
A: ShipGlobal.in often offers low-cost shipping from just 50g onwards, especially for small parcels to Europe. DTDC is also an economical option.
6. Can I send large or bulky items to Europe from Noida?
A: Yes. Services like DHL, ShipGlobal.in, handle heavy, high-value, and bulk shipments, including commercial freight.
7. What customs documents are needed for shipping from Noida to Europe?
A: You’ll typically need a commercial invoice, packing list, KYC documents, and sometimes special certifications. ShipGlobal.in automates much of this for you.</t>
    </r>
  </si>
  <si>
    <t>&lt;script type="application/ld+json"&gt;
{
  "@context": "https://schema.org/",
  "@type": "Product",
  "name": "International Courier Service from Noida to Europe",
  "image": "https://shipglobal.in/service/noida-to-europe",
  "aggregateRating": {
    "@type": "AggregateRating",
    "ratingValue": 4.44,
    "bestRating": 5,
    "worstRating": 2,
    "ratingCount": 2183
  }
}
&lt;/script&gt;</t>
  </si>
  <si>
    <t>service/noida-to-europe</t>
  </si>
  <si>
    <t>Courier from Noida to Europe | Get 76% Off</t>
  </si>
  <si>
    <t>Discover the best international courier services from Noida to Europe. Compare top providers like ShipGlobal.in, DHL, DTDC &amp; more for fast, affordable, and reliable global shipping.</t>
  </si>
  <si>
    <t>https://shipglobal.in/service/noida-to-europe</t>
  </si>
  <si>
    <t>&lt;ul&gt;&lt;li&gt;&lt;a href="https://shipglobal.in/service/noida-to-Germany"&gt;Best International Courier Service from Noida to Germany&lt;/a&gt;&lt;/li&gt;&lt;li&gt;&lt;a href="https://shipglobal.in/service/moradabad-to-us"&gt;International Courier Service from Moradabad to US&lt;/a&gt;&lt;/li&gt;&lt;li&gt;&lt;a href="https://shipglobal.in/service/moradabad-to-europe"&gt;Reliable International Courier Service from Moradabad to Europe&lt;/a&gt;&lt;/li&gt;&lt;li&gt;&lt;a href="https://shipglobal.in/service/moradabad-to-middle-east"&gt;Reliable International Courier Service from Moradabad to UAE&lt;/a&gt;&lt;/li&gt;&lt;/ul&gt;</t>
  </si>
  <si>
    <t xml:space="preserve">Noida to Germany </t>
  </si>
  <si>
    <t>Best International Courier Service from Noida to Germany</t>
  </si>
  <si>
    <t>From local warehouses to global doorsteps, Noida is forging strong ties with Germany, powered by fast, reliable international courier services. Shipping from Noida to Germany is now easier, smarter, and built for every need.</t>
  </si>
  <si>
    <t>&lt;p&gt;Noida, a dynamic industrial and commercial powerhouse, is witnessing a surge in demand for dependable international courier services. Whether you're sending critical documents, personal gifts, business consignments, or eCommerce packages, choosing the right courier service ensures timely and secure delivery, especially when shipping to countries like Germany.&lt;/p&gt;
&lt;p&gt;Below is a comprehensive guide to some of the top-rated courier services that specialize in international shipping from Noida to Germany, offering seamless logistics and global package delivery.&lt;/p&gt;
&lt;h2&gt;ShipGlobal.in&lt;/h2&gt;
&lt;p&gt;At ShipGlobal, we pride ourselves on delivering cost-effective and reliable international courier services from Noida to Germany. With a robust network of global logistics partners, we ensure your parcels reach their destination quickly and safely. Whether it's a small envelope or a large consignment, our tech-enabled solutions make cross-border shipping simple and efficient.&lt;/p&gt;
&lt;h3&gt;Services Offered:&lt;/h3&gt;
&lt;ul&gt;
&lt;li&gt;Express and economy international shipping&lt;/li&gt;
&lt;li&gt;eCommerce shipping and integration&lt;/li&gt;
&lt;li&gt;Customs clearance and documentation support&lt;/li&gt;
&lt;li&gt;Real-time tracking for full shipment visibility&lt;/li&gt;
&lt;/ul&gt;
&lt;h3&gt;Why Choose ShipGlobal?&lt;/h3&gt;
&lt;ul&gt;
&lt;li&gt;Tailored solutions for individuals, exporters, and D2C businesses&lt;/li&gt;
&lt;li&gt;Transparent and competitive pricing&lt;/li&gt;
&lt;li&gt;Affordable rates without compromising on service&lt;/li&gt;
&lt;li&gt;Safe handling and on-time delivery to Germany&lt;/li&gt;
&lt;/ul&gt;
&lt;h2&gt;Dutch International Couriers&lt;/h2&gt;
&lt;p&gt;Dutch International Couriers is known for its speed and efficiency, serving both personal and business shipping needs. They work closely with global logistics leaders such as DHL, FedEx, and UPS, ensuring dependable shipping from Noida to Germany and other international destinations.&lt;/p&gt;
&lt;h3&gt;Services Offered:&lt;/h3&gt;
&lt;ul&gt;
&lt;li&gt;Express and economy international shipping&lt;/li&gt;
&lt;li&gt;Customs clearance assistance&lt;/li&gt;
&lt;li&gt;Real-time parcel tracking&lt;/li&gt;
&lt;li&gt;End-to-end delivery from Noida to Germany&lt;/li&gt;
&lt;/ul&gt;
&lt;h3&gt;Why Choose Dutch International Couriers?&lt;/h3&gt;
&lt;ul&gt;
&lt;li&gt;Competitive rates with no hidden charges&lt;/li&gt;
&lt;li&gt;24/7 customer assistance&lt;/li&gt;
&lt;li&gt;Vast global network and operational reliability&lt;/li&gt;
&lt;/ul&gt;
&lt;h2&gt;Oscar Express Worldwide&lt;/h2&gt;
&lt;p&gt;A trusted name in international courier services from Noida, Oscar Express Worldwide delivers to over 325 destinations, including Germany. They cater to a wide range of clients from individual senders to large-scale exporters.&lt;/p&gt;
&lt;h3&gt;Services Offered:&lt;/h3&gt;
&lt;ul&gt;
&lt;li&gt;International delivery for documents, parcels, and bulk items&lt;/li&gt;
&lt;li&gt;Free pickup and packing assistance&lt;/li&gt;
&lt;li&gt;Specialized services for online sellers&lt;/li&gt;
&lt;li&gt;Hassle-free customs clearance&lt;/li&gt;
&lt;/ul&gt;
&lt;h3&gt;Why Choose Oscar Express Worldwide?&lt;/h3&gt;
&lt;ul&gt;
&lt;li&gt;Expertise in managing diverse shipment types&lt;/li&gt;
&lt;li&gt;Strong safety protocols and delivery timelines&lt;/li&gt;
&lt;li&gt;Competitive rates for Noida-Germany courier services&lt;/li&gt;
&lt;/ul&gt;
&lt;h2&gt;Garudavega International Courier&lt;/h2&gt;
&lt;p&gt;Garudavega is well-regarded for its quick and efficient global courier network. With coverage in over 230 countries, they offer one of the most dependable parcel delivery services from Noida to Germany, catering to personal, medical, and commercial shipping needs.&lt;/p&gt;
&lt;h3&gt;Services Offered:&lt;/h3&gt;
&lt;ul&gt;
&lt;li&gt;Document and package delivery to Germany&lt;/li&gt;
&lt;li&gt;Real-time shipment tracking and doorstep pickup&lt;/li&gt;
&lt;li&gt;Specialized handling for sensitive items like food and medicines&lt;/li&gt;
&lt;li&gt;Transparent pricing and clear rate structure&lt;/li&gt;
&lt;/ul&gt;
&lt;h3&gt;Why Choose Garudavega?&lt;/h3&gt;
&lt;ul&gt;
&lt;li&gt;Easy-to-use mobile app for tracking&lt;/li&gt;
&lt;li&gt;Extensive delivery network across Europe and Germany&lt;/li&gt;
&lt;li&gt;Great customer support and service consistency&lt;/li&gt;
&lt;/ul&gt;
&lt;h2&gt;FedEx International Courier&lt;/h2&gt;
&lt;p&gt;A global logistics leader, FedEx offers premium courier services tailored to both business and individual requirements. Their express services are ideal for time-sensitive shipments from Noida to Germany.&lt;/p&gt;
&lt;h3&gt;Services Offered:&lt;/h3&gt;
&lt;ul&gt;
&lt;li&gt;Priority and economy shipping options&lt;/li&gt;
&lt;li&gt;Customs documentation and support&lt;/li&gt;
&lt;li&gt;Overnight or 2-day delivery choices&lt;/li&gt;
&lt;li&gt;Professional packaging and secure transit&lt;/li&gt;
&lt;/ul&gt;
&lt;h3&gt;Why Choose FedEx?&lt;/h3&gt;
&lt;ul&gt;
&lt;li&gt;Vast international delivery coverage&lt;/li&gt;
&lt;li&gt;Advanced tracking and dependable timelines&lt;/li&gt;
&lt;li&gt;Widely trusted by corporates and exporters&lt;/li&gt;
&lt;/ul&gt;
&lt;h2&gt;Blue Dart International Courier&lt;/h2&gt;
&lt;p&gt;As a major player in India's logistics landscape, Blue Dart offers global courier services with a focus on secure, timely deliveries from Noida to Germany and beyond.&lt;/p&gt;
&lt;h3&gt;Services Offered:&lt;/h3&gt;
&lt;ul&gt;
&lt;li&gt;Express delivery to 220+ countries&lt;/li&gt;
&lt;li&gt;Secure handling of high-value and sensitive items&lt;/li&gt;
&lt;li&gt;Online tracking and shipment monitoring&lt;/li&gt;
&lt;li&gt;Assistance with customs formalities&lt;/li&gt;
&lt;/ul&gt;
&lt;h3&gt;Why Choose Blue Dart?&lt;/h3&gt;
&lt;ul&gt;
&lt;li&gt;Wide global footprint and flexible shipping options&lt;/li&gt;
&lt;li&gt;Value-for-money pricing for bulk consignments&lt;/li&gt;
&lt;li&gt;Strong reputation for dependability&lt;/li&gt;
&lt;/ul&gt;
&lt;h2&gt;Professional Couriers &amp;ndash; International Division&lt;/h2&gt;
&lt;p&gt;Professional Couriers is known for its affordability and wide coverage. With years of experience in the industry, they provide international courier solutions from Noida to Germany for both personal and commercial users.&lt;/p&gt;
&lt;h3&gt;Services Offered:&lt;/h3&gt;
&lt;ul&gt;
&lt;li&gt;Document and parcel shipping to Germany&lt;/li&gt;
&lt;li&gt;Customs paperwork assistance&lt;/li&gt;
&lt;li&gt;Express and budget-friendly shipping modes&lt;/li&gt;
&lt;li&gt;Live tracking of parcels&lt;/li&gt;
&lt;/ul&gt;
&lt;h3&gt;Why Choose Professional Couriers?&lt;/h3&gt;
&lt;ul&gt;
&lt;li&gt;Economical pricing&lt;/li&gt;
&lt;li&gt;Reliable distribution and delivery framework&lt;/li&gt;
&lt;li&gt;Careful packaging and secure transit&lt;/li&gt;
&lt;/ul&gt;
&lt;h2&gt;Conclusion&lt;/h2&gt;
&lt;p&gt;When choosing an international courier service from Noida to Germany, key factors to consider include cost, delivery speed, reliability, and tracking capabilities. Couriers like ShipGlobal.in, Dutch International Couriers, Oscar Express Worldwide, FedEx, Blue Dart, and Garudavega offer dependable solutions tailored for a wide range of shipping needs.&lt;/p&gt;
&lt;p&gt;Whether you're a business expanding your exports to Germany or an individual sending a gift overseas, these providers ensure smooth and secure deliveries every time. Be sure to compare services, rates, and features to choose the best shipping partner for your next international delivery from Noida to Germany.&lt;/p&gt;</t>
  </si>
  <si>
    <t>&lt;h4&gt;Add these countries to your delivery list:&lt;/h4&gt;&lt;ul&gt;&lt;li&gt;&lt;a href="https://shipglobal.in/service/moradabad-to-us"&gt;International Courier Service from Moradabad to US&lt;/a&gt;&lt;/li&gt;&lt;li&gt;&lt;a href="https://shipglobal.in/service/moradabad-to-europe"&gt;Reliable International Courier Service from Moradabad to Europe&lt;/a&gt;&lt;/li&gt;&lt;li&gt;&lt;a href="https://shipglobal.in/service/moradabad-to-middle-east"&gt;Reliable International Courier Service from Moradabad to UAE&lt;/a&gt;&lt;/li&gt;&lt;li&gt;&lt;a href="https://shipglobal.in/service/varanasi-to-us"&gt;Top International Courier Service from Varanasi to US&lt;/a&gt;&lt;/li&gt;&lt;/ul&gt;&lt;h2&gt;FAQs for International Courier Service from Noida to Germany&lt;/h2&gt;</t>
  </si>
  <si>
    <t>1. Which courier service is best for sending packages from Noida to Germany?
A: Popular and reliable choices include ShipGlobal.in, FedEx, Garudavega, Dutch International Couriers, and Blue Dart. Each offers a mix of fast delivery, tracking, and competitive pricing, depending on the urgency and type of shipment.
2. How long does it take to deliver a courier from Noida to Germany?
A: Delivery times vary based on the service level:
Express services (FedEx, DHL, ShipGlobal.in): 2–4 business days
Economy options (Garudavega, Oscar Express): 5–10 business days
Always check estimated timelines at the time of booking.
3. What items can I send from Noida to Germany?
A: You can ship:
Documents and personal parcels
Apparel, electronics, gifts
eCommerce products
Medicines and packaged food (with some couriers)
Note: Certain items like liquids, flammables, and perishable goods may be restricted. Always confirm with the courier.
4. Do courier companies from Noida provide customs assistance for Germany?
A: Yes. Couriers like ShipGlobal.in, FedEx, and Dutch International Couriers provide complete customs clearance support including help with commercial invoices, KYC documents, and regulatory compliance.
5. Can I track my shipment to Germany in real time?
A: Absolutely. Most courier services including ShipGlobal.in, Blue Dart, and FedEx offer real-time tracking through websites, mobile apps, or tracking numbers provided at dispatch.
6. What is the cost of international courier service from Noida to Germany?
A: Prices depend on:
Weight &amp; dimensions
Delivery speed (Express vs Economy)
Type of item
ShipGlobal.in offers budget-friendly rates starting from 50g shipments, making it ideal for personal and eCommerce use.
7. Do these courier services provide pickup from my location in Noida?
A: Yes, most services offer doorstep pickup in Noida. You can schedule pickups via their website, app, or customer service hotline.
8. Which courier is best for eCommerce shipments to Germany from Noida?
A: ShipGlobal.in, Oscar Express, and FedEx are excellent choices. They offer integrations for online stores, bulk shipping rates, and faster clearance support for eCommerce logistics.
9. Can I send food or medicines from Noida to Germany?
A: Yes, but only through select providers like Garudavega, which offer specialized handling for food items and medications (subject to destination country regulations).
10. What documents are required for international courier delivery to Germany?
A: Generally required documents include:
Commercial invoice
KYC (PAN, Aadhaar, etc.)
Packing list (for bulk/commercial goods)
Some couriers assist in generating these automatically during booking.</t>
  </si>
  <si>
    <t>service/noida-to-germany</t>
  </si>
  <si>
    <t>Courier Service from Noida to Germany | Upto 77% Off</t>
  </si>
  <si>
    <t xml:space="preserve">Discover the top international courier services from Noida to Germany. Compare trusted providers for fast, secure, and affordable overseas shipping for personal, business, and eCommerce needs.
</t>
  </si>
  <si>
    <t>https://shipglobal.in/service/noida-to-Germany</t>
  </si>
  <si>
    <t>International Courier Service from Noida to Germany</t>
  </si>
  <si>
    <t>https://shipglobal.in/service/noida-to-germany</t>
  </si>
  <si>
    <t>&lt;ul&gt;&lt;li&gt;&lt;a href="https://shipglobal.in/service/moradabad-to-us"&gt;International Courier Service from Moradabad to US&lt;/a&gt;&lt;/li&gt;&lt;li&gt;&lt;a href="https://shipglobal.in/service/moradabad-to-europe"&gt;Reliable International Courier Service from Moradabad to Europe&lt;/a&gt;&lt;/li&gt;&lt;li&gt;&lt;a href="https://shipglobal.in/service/moradabad-to-middle-east"&gt;Reliable International Courier Service from Moradabad to UAE&lt;/a&gt;&lt;/li&gt;&lt;li&gt;&lt;a href="https://shipglobal.in/service/varanasi-to-us"&gt;Top International Courier Service from Varanasi to US&lt;/a&gt;&lt;/li&gt;&lt;/ul&gt;</t>
  </si>
  <si>
    <t>Moradabad</t>
  </si>
  <si>
    <t>Moradabad to US</t>
  </si>
  <si>
    <t>International Courier Service from Moradabad to US</t>
  </si>
  <si>
    <t>Shipping from Moradabad to the USA? Find the best courier services for fast, affordable, and reliable international delivery.</t>
  </si>
  <si>
    <t>&lt;p&gt;Wondering which courier service is the best for sending packages from Moradabad to the USA? Whether it&amp;rsquo;s a gift for family overseas or a customer order from your online store, choosing the right shipping partner makes all the difference. With globalization accelerating, the demand for reliable international courier services is growing rapidly. Thankfully, if you&amp;rsquo;re in Moradabad, you have access to several trusted shipping options.&lt;/p&gt;
&lt;p&gt;Let&amp;rsquo;s explore the top international courier services available in Moradabad and help you find the best one for your needs.&lt;/p&gt;
&lt;h2&gt;1. DHL&lt;/h2&gt;
&lt;p&gt;DHL is a global shipping giant operating in over 220 countries. For those in Moradabad, DHL provides express shipping to the USA with delivery in just a few days. Their real-time tracking, smooth customs clearance, and responsive support make them ideal for both personal and business shipments.&lt;/p&gt;
&lt;h2&gt;2. ShipGlobal.in&lt;/h2&gt;
&lt;p&gt;If you&amp;rsquo;re looking for a courier that balances affordability with reliability, ShipGlobal.in is a fantastic choice. Trusted by small businesses and individuals alike, ShipGlobal ensures cost-effective international shipping from Moradabad to the USA without compromising service quality.&lt;/p&gt;
&lt;p&gt;With real-time tracking, responsive customer support, and a user-friendly booking platform, ShipGlobal makes overseas deliveries simple and hassle-free.&lt;/p&gt;
&lt;h2&gt;3. India Post&lt;/h2&gt;
&lt;p&gt;Prefer a budget-friendly, traditional option? India Post&amp;rsquo;s EMS Speed Post service delivers parcels from Moradabad to the USA at affordable rates. While it might take longer than private couriers, it&amp;rsquo;s a dependable solution for non-urgent deliveries.&lt;/p&gt;
&lt;h2&gt;4. FedEx International&lt;/h2&gt;
&lt;p&gt;FedEx offers a mix of speed and flexibility with both express and economy options. Their reputation for safe handling and efficient customs clearance makes them a go-to courier for those who prioritize reliability and timely deliveries.&lt;/p&gt;
&lt;h2&gt;5. DTDC&lt;/h2&gt;
&lt;p&gt;DTDC has built a robust global network and provides affordable courier services from Moradabad to the USA. Their express and economy shipping options give you flexibility depending on your timeline and budget.&lt;/p&gt;
&lt;h2&gt;6. Aramex&lt;/h2&gt;
&lt;p&gt;Aramex is known for affordable cross-border logistics, especially suited for small businesses and eCommerce exporters. Their services from Moradabad to the USA are competitively priced and efficient.&lt;/p&gt;
&lt;h2&gt;7. XpressBees&lt;/h2&gt;
&lt;p&gt;XpressBees is an emerging logistics provider offering B2C shipping and international courier solutions. Known for speed and service innovation, they are a promising choice for both individuals and growing brands shipping from Moradabad to global markets like the USA and even Europe, including Germany.&lt;/p&gt;
&lt;h2&gt;8. Gati&lt;/h2&gt;
&lt;p&gt;Gati offers comprehensive logistics services and is especially beneficial for businesses sending bulk shipments. Their presence in Moradabad makes them a dependable choice for regular international shipping, particularly for eCommerce and manufacturing exporters.&lt;/p&gt;
&lt;h2&gt;Why You Need a Reliable Shipping Partner&lt;/h2&gt;
&lt;p&gt;A trusted courier service can ensure your shipments reach destinations like the USA or Germany on time and in perfect condition. Here&amp;rsquo;s why choosing a reliable partner matters:&lt;/p&gt;
&lt;ul&gt;
&lt;li&gt;Timely Deliveries: Critical for business operations and customer satisfaction.&lt;/li&gt;
&lt;li&gt;Safe Handling: Reduces risk of loss or damage.&lt;/li&gt;
&lt;li&gt;Smooth Customs: Avoid delays with expert support on export documentation.&lt;/li&gt;
&lt;li&gt;Live Tracking: Know exactly where your package is, anytime.&lt;/li&gt;
&lt;li&gt;Great Customer Experience: Satisfied recipients lead to repeat business.&lt;/li&gt;
&lt;/ul&gt;
&lt;h2&gt;How to Ship from Moradabad to the USA&lt;/h2&gt;
&lt;ol&gt;
&lt;li&gt;Choose a Courier: Compare based on speed, cost, and service quality.&lt;/li&gt;
&lt;li&gt;Pack Securely: Use durable packaging and follow courier guidelines.&lt;/li&gt;
&lt;li&gt;Prepare Paperwork: Ensure invoices, KYC, and customs forms are complete.&lt;/li&gt;
&lt;li&gt;Book the Shipment: Schedule a pickup or drop it off at the courier office.&lt;/li&gt;
&lt;li&gt;Track in Real-Time: Use your tracking number to monitor progress.&lt;/li&gt;
&lt;li&gt;Confirm Delivery: Follow up with the recipient for confirmation.&lt;/li&gt;
&lt;/ol&gt;
&lt;h2&gt;How to Choose the Right Courier Service&lt;/h2&gt;
&lt;ul&gt;
&lt;li&gt;Speed: Urgent deliveries? Go for express options like DHL or FedEx.&lt;/li&gt;
&lt;li&gt;Budget: For affordable rates, consider ShipGlobal.in or India Post.&lt;/li&gt;
&lt;li&gt;Tracking: Ensure the courier offers live tracking and status updates.&lt;/li&gt;
&lt;li&gt;Customs Support: Choose a service that simplifies paperwork and clearance.&lt;/li&gt;
&lt;li&gt;Reputation: Check reviews for insight into service reliability and support.&lt;/li&gt;
&lt;/ul&gt;
&lt;h2&gt;Conclusion&lt;/h2&gt;
&lt;p&gt;Sending packages from Moradabad to the USA has never been easier. With services like ShipGlobal.in, DHL, FedEx, Aramex, and more, you can select the shipping partner that best fits your timeline and budget. And as Indian businesses expand globally&amp;mdash;especially to destinations like Germany and the USA&amp;mdash;having a reliable courier service is more important than ever.&lt;/p&gt;
&lt;p&gt;Pack with care, complete your documents, and choose a courier that keeps you informed every step of the way. Happy shipping!&lt;/p&gt;</t>
  </si>
  <si>
    <t>&lt;h4&gt;Courier routes from India you might be interested in&lt;/h4&gt;&lt;ul&gt;&lt;li&gt;&lt;a href="https://shipglobal.in/service/moradabad-to-europe"&gt;Reliable International Courier Service from Moradabad to Europe&lt;/a&gt;&lt;/li&gt;&lt;li&gt;&lt;a href="https://shipglobal.in/service/moradabad-to-middle-east"&gt;Reliable International Courier Service from Moradabad to UAE&lt;/a&gt;&lt;/li&gt;&lt;li&gt;&lt;a href="https://shipglobal.in/service/varanasi-to-us"&gt;Top International Courier Service from Varanasi to US&lt;/a&gt;&lt;/li&gt;&lt;li&gt;&lt;a href="https://shipglobal.in/service/varanasi-to-europe"&gt;Reliable International Courier Service from Varanasi to Europe&lt;/a&gt;&lt;/li&gt;&lt;/ul&gt;&lt;h2&gt;FAQs for International Courier Service from Moradabad to US&lt;/h2&gt;</t>
  </si>
  <si>
    <t>1. What is the fastest way to send a parcel from Moradabad to the USA?
A: Air courier services like DHL and FedEx offer delivery from Moradabad to the USA in 3–7 business days, depending on the location and service tier.
2. Which international courier offers the best price-to-service ratio for the USA?
A: ShipGlobal.in stands out with its low-cost shipping from 50g upwards, real-time tracking, and support for both personal and commercial parcels.
3. Can I send commercial products like textiles or jewellery to the USA from Moradabad?
A: Yes. Exporting textiles, handicrafts, and jewellery is common. Make sure you have the necessary documents like invoices, packing lists, and KYC proofs.
4. What items can’t be shipped internationally from Moradabad?
A: Items like flammables, sharp objects, and anything prohibited by U.S. or Indian law are restricted. Always check with your courier before booking.
5. How do I track my parcel from Moradabad to the USA?
A: Couriers like ShipGlobal.in and FedEx provide a tracking ID upon dispatch. Use it on their website or app to monitor your shipment's progress.
6. Can I send a personal gift to the USA from Moradabad?
A: Absolutely. You can send gifts like clothes, sweets, or handmade items under the "gift" category. Many couriers have specific options for personal-use parcels.</t>
  </si>
  <si>
    <t>&lt;script type="application/ld+json"&gt;
{
  "@context": "https://schema.org/",
  "@type": "Product",
  "name": "International Courier Service from Moradabad to US",
  "image": "https://shipglobal.in/service/moradabad-to-us",
  "aggregateRating": {
    "@type": "AggregateRating",
    "ratingValue": 4.64,
    "bestRating": 5,
    "worstRating": 1,
    "ratingCount": 1255
  }
}
&lt;/script&gt;</t>
  </si>
  <si>
    <t>service/moradabad-to-us</t>
  </si>
  <si>
    <t>Explore the best international courier services from Moradabad to the USA. Compare affordable, fast, and reliable options for personal and business shipping.</t>
  </si>
  <si>
    <t>https://shipglobal.in/service/moradabad-to-us</t>
  </si>
  <si>
    <t>&lt;ul&gt;&lt;li&gt;&lt;a href="https://shipglobal.in/service/moradabad-to-europe"&gt;Reliable International Courier Service from Moradabad to Europe&lt;/a&gt;&lt;/li&gt;&lt;li&gt;&lt;a href="https://shipglobal.in/service/moradabad-to-middle-east"&gt;Reliable International Courier Service from Moradabad to UAE&lt;/a&gt;&lt;/li&gt;&lt;li&gt;&lt;a href="https://shipglobal.in/service/varanasi-to-us"&gt;Top International Courier Service from Varanasi to US&lt;/a&gt;&lt;/li&gt;&lt;li&gt;&lt;a href="https://shipglobal.in/service/varanasi-to-europe"&gt;Reliable International Courier Service from Varanasi to Europe&lt;/a&gt;&lt;/li&gt;&lt;/ul&gt;</t>
  </si>
  <si>
    <t>Moradabad to Europe</t>
  </si>
  <si>
    <t>Reliable International Courier Service from Moradabad to Europe</t>
  </si>
  <si>
    <t>From brass bazaars to European boulevards, Moradabad is shipping smarter. Discover top courier partners that make global delivery easy, fast, and reliable.</t>
  </si>
  <si>
    <t>&lt;p&gt;Moradabad, a rapidly expanding commercial center, is witnessing growing demand for dependable international courier services. Whether you're a business exporting goods or someone sending a parcel to loved ones in Europe, choosing the right courier partner is essential to ensure a smooth and hassle-free experience.&lt;/p&gt;
&lt;p&gt;Several trusted logistics providers operate from Moradabad, offering safe, timely, and affordable international shipping solutions.&lt;/p&gt;
&lt;h2&gt;Why Choosing the Right Courier Service Is Important&lt;/h2&gt;
&lt;p&gt;Shipping to Europe is more than just transporting a parcel&amp;mdash;it involves handling customs processes, ensuring proper packaging, and offering live tracking. A reliable courier partner ensures that your shipment from Moradabad reaches Europe securely, on time, and without hidden charges or last-minute delays.&lt;/p&gt;
&lt;h2&gt;Top Courier Services Operating from Moradabad to Europe&lt;/h2&gt;
&lt;h3&gt;ShipGlobal&lt;/h3&gt;
&lt;p&gt;ShipGlobal is well-known for its affordable freight forwarding from Moradabad to Europe. Catering to both individuals and eCommerce sellers, ShipGlobal offers flexible and budget-friendly shipping options without compromising on service quality.&lt;/p&gt;
&lt;h3&gt;DHL Express&lt;/h3&gt;
&lt;p&gt;A globally recognized name, DHL provides fast, secure shipping to Europe. With a robust logistics network and excellent customer service, it ensures reliable and efficient parcel delivery from Moradabad.&lt;/p&gt;
&lt;h3&gt;NimbusPost International&lt;/h3&gt;
&lt;p&gt;NimbusPost offers competitively priced courier services for individuals and businesses. With features like real-time tracking and streamlined customs clearance, they ensure timely and secure shipping to Europe.&lt;/p&gt;
&lt;h3&gt;Garudavega&lt;/h3&gt;
&lt;p&gt;Garudavega handles international shipments of all types, including sensitive items like food and medicine. Their strong commitment to timely and secure delivery makes them a popular choice for shipping to Europe.&lt;/p&gt;
&lt;h3&gt;The Professional Couriers&lt;/h3&gt;
&lt;p&gt;Known for cost-effective solutions, The Professional Couriers offers parcel delivery from Moradabad to Europe with real-time tracking and efficient customs support.&lt;/p&gt;
&lt;h3&gt;Oscar Express Worldwide&lt;/h3&gt;
&lt;p&gt;Oscar Express is recognized for its reliable freight forwarding services. From packaging help to customs clearance, they offer a smooth end-to-end experience at competitive prices.&lt;/p&gt;
&lt;h3&gt;Aramex International&lt;/h3&gt;
&lt;p&gt;Aramex is a favorite among eCommerce exporters for its flexible shipping options and sustainability-focused packaging. Their presence in Moradabad supports both express and standard shipping to Europe.&lt;/p&gt;
&lt;h3&gt;TNT Express (FedEx Group)&lt;/h3&gt;
&lt;p&gt;Now part of FedEx, TNT provides dependable shipping to Europe through both express and economy services. It is especially suitable for businesses due to its strong logistics network across Europe.&lt;/p&gt;
&lt;h3&gt;UPS International&lt;/h3&gt;
&lt;p&gt;UPS is a top-tier logistics brand offering parcel delivery and air freight from Moradabad to Europe. With customs brokerage and tracking support, it ensures cross-border shipments move without delays.&lt;/p&gt;
&lt;h3&gt;Delhivery International&lt;/h3&gt;
&lt;p&gt;Delhivery has recently expanded into international logistics and offers affordable shipping solutions from Moradabad to Europe, especially suited for growing eCommerce businesses.&lt;/p&gt;
&lt;h2&gt;How to Choose the Right Courier Service&lt;/h2&gt;
&lt;ul&gt;
&lt;li&gt;Delivery Speed: Urgent orders? Choose express services like DHL or FedEx.&lt;/li&gt;
&lt;li&gt;Cost: Budget-conscious? Compare pricing across providers like ShipGlobal or NimbusPost.&lt;/li&gt;
&lt;li&gt;Tracking: Make sure your courier provides live tracking updates.&lt;/li&gt;
&lt;li&gt;Customs Assistance: Choose a partner who can handle clearance documentation efficiently.&lt;/li&gt;
&lt;li&gt;Insurance: For high-value items, ensure insurance options are available.&lt;/li&gt;
&lt;/ul&gt;
&lt;h2&gt;Final Thoughts&lt;/h2&gt;
&lt;p&gt;Choosing the right international courier service from Moradabad to Europe depends on your delivery timelines, budget, and the type of shipment. Companies like DHL, FedEx, NimbusPost, ShipGlobal, UPS, and others offer a variety of options tailored to both personal and commercial shipping needs.&lt;/p&gt;
&lt;p&gt;Whether you're sending documents, gifts, or commercial consignments, these services make global delivery simple and reliable. With a bit of preparation and the right courier, international shipping from Moradabad can be smooth, affordable, and stress-free.&lt;/p&gt;
&lt;h2&gt;FAQs&lt;/h2&gt;
&lt;h3&gt;1. What is the fastest way to send a parcel from Moradabad to Europe?&lt;/h3&gt;
&lt;p&gt;A: Air courier services like DHL and FedEx offer delivery within 2&amp;ndash;7 business days depending on the destination.&lt;/p&gt;
&lt;h3&gt;2. Which courier service offers the best value for money to Europe?&lt;/h3&gt;
&lt;p&gt;A: ShipGlobal.in is known for combining low rates with full tracking and doorstep pickup, great for both individuals and businesses.&lt;/p&gt;
&lt;h3&gt;3. Can I send products like home d&amp;eacute;cor or handicrafts to Europe?&lt;/h3&gt;
&lt;p&gt;A: Yes, Moradabad is known for such exports. Ensure you have the right documentation, invoice, KYC, and packing list.&lt;/p&gt;
&lt;h3&gt;4. What items cannot be shipped from Moradabad to Europe?&lt;/h3&gt;
&lt;p&gt;A: Hazardous items, sharp objects, and materials prohibited by destination countries cannot be shipped. Always confirm with your courier.&lt;/p&gt;
&lt;h3&gt;5. How do I track my shipment to Europe?&lt;/h3&gt;
&lt;p&gt;A: Most couriers including DHL, FedEx, and ShipGlobal provide a tracking number and online dashboard for real-time updates.&lt;/p&gt;
&lt;h3&gt;6. Can I send personal gifts to Europe from Moradabad?&lt;/h3&gt;
&lt;p&gt;A: Absolutely. Clothes, artwork, or small gifts can be shipped under the gift category, but must still comply with customs rules.&lt;/p&gt;</t>
  </si>
  <si>
    <t>&lt;h4&gt;Don't miss our top services for&lt;/h4&gt;&lt;ul&gt;&lt;li&gt;&lt;a href="https://shipglobal.in/service/moradabad-to-middle-east"&gt;Reliable International Courier Service from Moradabad to UAE&lt;/a&gt;&lt;/li&gt;&lt;li&gt;&lt;a href="https://shipglobal.in/service/varanasi-to-us"&gt;Top International Courier Service from Varanasi to US&lt;/a&gt;&lt;/li&gt;&lt;li&gt;&lt;a href="https://shipglobal.in/service/varanasi-to-europe"&gt;Reliable International Courier Service from Varanasi to Europe&lt;/a&gt;&lt;/li&gt;&lt;li&gt;&lt;a href="https://shipglobal.in/service/varanasi-to-Germany"&gt;Top International Courier Service from Varanasi to Germany&lt;/a&gt;&lt;/li&gt;&lt;/ul&gt;&lt;h2&gt;FAQs for International Courier Service from Moradabad to Europe&lt;/h2&gt;</t>
  </si>
  <si>
    <t>1. What is the fastest way to send a parcel from Moradabad to Europe?
Air courier services like DHL and FedEx offer delivery within 2–7 business days, depending on the destination.
2. Which courier service offers the best value for money to Europe?
ShipGlobal.in is known for combining low rates with full tracking and doorstep pickup, great for both individuals and businesses.
3. Can I send products like home décor or handicrafts to Europe?
Yes, Moradabad is known for such exports. Ensure you have the right documentation, invoice, KYC, and packing list.
4. What items cannot be shipped from Moradabad to Europe?
Hazardous items, sharp objects, and materials prohibited by destination countries cannot be shipped. Always confirm with your courier.
5. How do I track my shipment to Europe?
Most couriers, including DHL, FedEx, and ShipGlobal, provide a tracking number and online dashboard for real-time updates.
6. Can I send personal gifts to Europe from Moradabad?
Absolutely. Clothes, artwork, or small gifts can be shipped under the gift category, but must still comply with customs rules.</t>
  </si>
  <si>
    <t>&lt;script type="application/ld+json"&gt;
{
  "@context": "https://schema.org/",
  "@type": "Product",
  "name": "Reliable International Courier Service from Moradabad to Europe",
  "image": "https://shipglobal.in/service/moradabad-to-europe",
  "aggregateRating": {
    "@type": "AggregateRating",
    "ratingValue": 4.64,
    "bestRating": 5,
    "worstRating": 1,
    "ratingCount": 1976
  }
}
&lt;/script&gt;</t>
  </si>
  <si>
    <t>service/moradabad-to-europe</t>
  </si>
  <si>
    <t>Courier Service from Moradabad to Europe | Get 80% Off</t>
  </si>
  <si>
    <t>Discover the best courier services from Moradabad to Europe. Compare top providers for fast, secure, and affordable international shipping solutions.</t>
  </si>
  <si>
    <t>https://shipglobal.in/service/moradabad-to-europe</t>
  </si>
  <si>
    <t>International Courier Service from Moradabad to Europe</t>
  </si>
  <si>
    <t>&lt;ul&gt;&lt;li&gt;&lt;a href="https://shipglobal.in/service/moradabad-to-middle-east"&gt;Reliable International Courier Service from Moradabad to UAE&lt;/a&gt;&lt;/li&gt;&lt;li&gt;&lt;a href="https://shipglobal.in/service/varanasi-to-us"&gt;Top International Courier Service from Varanasi to US&lt;/a&gt;&lt;/li&gt;&lt;li&gt;&lt;a href="https://shipglobal.in/service/varanasi-to-europe"&gt;Reliable International Courier Service from Varanasi to Europe&lt;/a&gt;&lt;/li&gt;&lt;li&gt;&lt;a href="https://shipglobal.in/service/varanasi-to-Germany"&gt;Top International Courier Service from Varanasi to Germany&lt;/a&gt;&lt;/li&gt;&lt;/ul&gt;</t>
  </si>
  <si>
    <t>Moradabad to UAE</t>
  </si>
  <si>
    <t>Reliable International Courier Service from Moradabad to UAE</t>
  </si>
  <si>
    <t>From metal markets to Middle Eastern doorsteps, Moradabad is exporting smarter. Explore the best courier services that make shipping to the UAE smooth, speedy, and secure.</t>
  </si>
  <si>
    <t>&lt;p&gt;Moradabad, a rapidly expanding commercial hub, has seen a notable rise in demand for trustworthy international courier services. Whether you're a business exporting products to the UAE or an individual sending packages to loved ones, selecting the right courier is essential for a reliable and smooth shipping experience.&lt;/p&gt;
&lt;p&gt;Fortunately, several well-established courier companies operate in Moradabad, offering secure, prompt, and cost-effective delivery options. These services accommodate a wide range of shipping needs&amp;mdash;from urgent document deliveries to bulk freight forwarding to the UAE.&lt;/p&gt;
&lt;h2&gt;Why Is Choosing the Right Courier So Important?&lt;/h2&gt;
&lt;p&gt;Shipping internationally, especially to the UAE, involves much more than just sending a package. From navigating customs clearance and ensuring proper packaging to providing real-time tracking, the right courier partner guarantees a seamless delivery process&amp;mdash;free of hidden fees and unexpected delays.&lt;/p&gt;
&lt;h2&gt;Leading International Courier Services in Moradabad&lt;/h2&gt;
&lt;h3&gt;ShipGlobal&lt;/h3&gt;
&lt;p&gt;ShipGlobal is known for its economical freight forwarding services from Moradabad to the UAE. Serving both individuals and online sellers, they offer flexible and affordable shipping without compromising on quality.&lt;/p&gt;
&lt;h3&gt;The Professional Couriers&lt;/h3&gt;
&lt;p&gt;With a strong presence across India, The Professional Couriers offer reliable and budget-friendly shipping to the UAE. Their services include real-time tracking and efficient customs handling, making them a convenient choice for global deliveries.&lt;/p&gt;
&lt;h3&gt;NimbusPost International&lt;/h3&gt;
&lt;p&gt;NimbusPost has earned a reputation for delivering cost-effective international logistics solutions. Their robust tracking system and streamlined customs process ensure secure and timely deliveries to the UAE.&lt;/p&gt;
&lt;h3&gt;Aramex International&lt;/h3&gt;
&lt;p&gt;Specializing in eCommerce logistics, Aramex offers both express and standard shipping from Moradabad to the UAE. Their eco-conscious packaging and flexible pricing make them an excellent fit for growing businesses.&lt;/p&gt;
&lt;h3&gt;Garudavega&lt;/h3&gt;
&lt;p&gt;Garudavega is known for handling a wide variety of shipments, including food, medicines, and essential documents. Their timely, secure deliveries to the UAE have made them a trusted name among both individuals and businesses.&lt;/p&gt;
&lt;h3&gt;Oscar Express Worldwide&lt;/h3&gt;
&lt;p&gt;Oscar Express provides dependable freight forwarding services with support in packaging, customs clearance, and competitive pricing&amp;mdash;ensuring smooth shipping to the UAE.&lt;/p&gt;
&lt;h3&gt;DHL Express&lt;/h3&gt;
&lt;p&gt;As one of the most recognized names in logistics, DHL offers fast and reliable shipping from Moradabad to the UAE. Their vast global network and excellent customer service make them a top-tier choice for urgent international deliveries.&lt;/p&gt;
&lt;h3&gt;Delhivery International&lt;/h3&gt;
&lt;p&gt;Delhivery has expanded into global logistics, offering efficient and affordable courier services to the UAE. They are particularly suited for eCommerce businesses looking to streamline international shipping.&lt;/p&gt;
&lt;h3&gt;UPS International&lt;/h3&gt;
&lt;p&gt;UPS brings decades of global logistics experience, offering express delivery, air freight, and full customs brokerage from Moradabad to the UAE. Their infrastructure supports secure and timely cross-border shipments.&lt;/p&gt;
&lt;h2&gt;How to Select the Right Courier Service&lt;/h2&gt;
&lt;ul&gt;
&lt;li&gt;Delivery Time: For urgent shipments, opt for express services like DHL or FedEx.&lt;/li&gt;
&lt;li&gt;Pricing: Compare rates among multiple providers to find the most cost-effective option.&lt;/li&gt;
&lt;li&gt;Tracking: Ensure the courier offers real-time shipment tracking for complete visibility.&lt;/li&gt;
&lt;li&gt;Customs Clearance: Look for providers that offer full support with customs documentation and compliance.&lt;/li&gt;
&lt;li&gt;Insurance: If you're shipping valuable items, confirm that insurance coverage is available.&lt;/li&gt;
&lt;/ul&gt;
&lt;h2&gt;Final Thoughts&lt;/h2&gt;
&lt;p&gt;Choosing the right international courier service from Moradabad to the UAE depends on your delivery deadlines, budget, and shipment type. Reliable providers like NimbusPost, DHL, FedEx, Blue Dart, ShipGlobal, Aramex, and UPS offer tailored solutions that meet diverse needs&amp;mdash;whether you're shipping documents, gifts, or commercial goods.&lt;/p&gt;
&lt;p&gt;With the right planning and a dependable logistics partner, shipping to the UAE from Moradabad can be efficient, affordable, and stress-free.&lt;/p&gt;
&lt;h2&gt;&amp;nbsp;&lt;/h2&gt;</t>
  </si>
  <si>
    <t>&lt;h4&gt;Top picks for your next delivery include&lt;/h4&gt;&lt;ul&gt;&lt;li&gt;&lt;a href="https://shipglobal.in/service/varanasi-to-us"&gt;Top International Courier Service from Varanasi to US&lt;/a&gt;&lt;/li&gt;&lt;li&gt;&lt;a href="https://shipglobal.in/service/varanasi-to-europe"&gt;Reliable International Courier Service from Varanasi to Europe&lt;/a&gt;&lt;/li&gt;&lt;li&gt;&lt;a href="https://shipglobal.in/service/varanasi-to-Germany"&gt;Top International Courier Service from Varanasi to Germany&lt;/a&gt;&lt;/li&gt;&lt;li&gt;&lt;a href="https://shipglobal.in/service/agra-to-us"&gt;Reliable International Courier Service from Agra to US&lt;/a&gt;&lt;/li&gt;&lt;/ul&gt;&lt;h2&gt;FAQs for International Courier Service from Moradabad to UAE&lt;/h2&gt;</t>
  </si>
  <si>
    <t xml:space="preserve">1. What is the fastest way to send a parcel from Moradabad to the UAE?
A: Express courier services like DHL, FedEx, and Aramex offer the fastest delivery options, typically delivering parcels from Moradabad to the UAE within 2–5 business days, depending on the destination city.
2. Which courier service is the most affordable for shipping to the UAE?
A: ShipGlobal.in and NimbusPost International are known for their competitive pricing, especially for lighter parcels or regular shipments. They also provide real-time tracking and customs support, offering great value.
3. Can I send commercial shipments like textiles, brassware, or handicrafts to the UAE?
A: Yes. Moradabad is a major export hub for such products. Couriers like Oscar Express, UPS, and ShipGlobal can handle bulk and commercial shipments, provided you have proper export documentation (invoice, packing list, and KYC).
4. Are food items or medicines allowed in courier shipments to the UAE?
A: Yes, but only through select services like Garudavega, which specialize in handling sensitive and regulated items. Always check specific item eligibility and UAE import guidelines before shipping.
5. How can I track my parcel once it’s shipped to the UAE?
A: Most international couriers, including DHL, FedEx, ShipGlobal, and NimbusPost, provide a tracking ID that allows you to monitor your shipment in real time through their websites or apps.
6. What documents are needed for international courier shipments to the UAE?
A: Basic documents include a commercial invoice, KYC documents (like PAN or Aadhaar), and sometimes a packing list. For personal parcels or gifts, simplified declarations may be accepted.
7. Can I send personal gifts from Moradabad to the UAE?
A: Absolutely! Personal shipments like clothes, souvenirs, or handcrafted items can be sent under the gift category. Just ensure the declared value complies with UAE’s customs exemption limits.
</t>
  </si>
  <si>
    <t>service/moradabad-to-uae</t>
  </si>
  <si>
    <t xml:space="preserve">Explore the best international courier services from Moradabad to the UAE. Compare trusted providers for fast, affordable, and secure global shipping.
</t>
  </si>
  <si>
    <t>https://shipglobal.in/service/moradabad-to-uae</t>
  </si>
  <si>
    <t>International Courier Service from Moradabad to UAE</t>
  </si>
  <si>
    <t>&lt;ul&gt;&lt;li&gt;&lt;a href="https://shipglobal.in/service/varanasi-to-us"&gt;Top International Courier Service from Varanasi to US&lt;/a&gt;&lt;/li&gt;&lt;li&gt;&lt;a href="https://shipglobal.in/service/varanasi-to-europe"&gt;Reliable International Courier Service from Varanasi to Europe&lt;/a&gt;&lt;/li&gt;&lt;li&gt;&lt;a href="https://shipglobal.in/service/varanasi-to-Germany"&gt;Top International Courier Service from Varanasi to Germany&lt;/a&gt;&lt;/li&gt;&lt;li&gt;&lt;a href="https://shipglobal.in/service/agra-to-us"&gt;Reliable International Courier Service from Agra to US&lt;/a&gt;&lt;/li&gt;&lt;/ul&gt;</t>
  </si>
  <si>
    <t>Varanasi</t>
  </si>
  <si>
    <t>Varanasi to US</t>
  </si>
  <si>
    <t>Top International Courier Service from Varanasi to US</t>
  </si>
  <si>
    <t>From ghats to global gates, Varanasi is shipping smarter. Discover trusted courier services that make sending parcels to the USA easier, faster, and more affordable than ever</t>
  </si>
  <si>
    <t>&lt;p&gt;Need to send a package overseas but unsure which courier to trust? With so many options available, choosing the right service can feel overwhelming. Whether you're shipping personal parcels, business documents, or e-commerce orders, selecting a dependable courier is key to ensuring smooth, timely, and secure delivery.&lt;/p&gt;
&lt;p&gt;Here&amp;rsquo;s a look at the top international courier services available in Varanasi, and what makes each one stand out.&lt;/p&gt;
&lt;h2&gt;ShipGlobal.in &amp;ndash; Your Trusted Global Shipping Partner&lt;/h2&gt;
&lt;p&gt;Ever wished international shipping could be as easy as sending a local parcel? That&amp;rsquo;s exactly what ShipGlobal.in strives to offer. They provide budget-friendly shipping to over 220 countries, complete with real-time tracking and streamlined customs clearance. Their intuitive dashboard also allows you to create and manage shipments in just a few clicks.&lt;/p&gt;
&lt;p&gt;If you run an online business in Varanasi, ShipGlobal could be the ideal courier partner. Their tracking tools give you complete visibility from dispatch to delivery.&lt;/p&gt;
&lt;p&gt;Key Highlights:&lt;/p&gt;
&lt;ul&gt;
&lt;li&gt;Full end-to-end tracking&lt;/li&gt;
&lt;li&gt;No minimum shipment requirement&lt;/li&gt;
&lt;li&gt;Affordable and reliable shipping&lt;/li&gt;
&lt;/ul&gt;
&lt;p&gt;If you&amp;rsquo;re seeking a low-cost and efficient international courier service, ShipGlobal.in is an excellent choice.&lt;/p&gt;
&lt;h2&gt;DHL &amp;ndash; Fast, Reliable &amp;amp; Globally Connected&lt;/h2&gt;
&lt;p&gt;DHL is one of the most recognized names in the logistics industry, offering global coverage in over 220 countries and territories. Ideal for time-sensitive shipments, DHL is known for its speed, precision, and expertise in cross-border logistics.&lt;/p&gt;
&lt;p&gt;Their division, DHL Express, is a top-tier solution for fast international shipping. Whether you're looking to expand your business or explore new global markets, DHL provides expert guidance and end-to-end support.&lt;/p&gt;
&lt;p&gt;Why Choose DHL?&lt;/p&gt;
&lt;ul&gt;
&lt;li&gt;Trusted global network&lt;/li&gt;
&lt;li&gt;Expert logistics support&lt;/li&gt;
&lt;li&gt;Smooth customs handling&lt;/li&gt;
&lt;li&gt;Exceptional delivery speed&lt;/li&gt;
&lt;/ul&gt;
&lt;p&gt;For those who prioritize reliability and speed, DHL is a strong contender&amp;mdash;though it may be less budget-friendly for small businesses.&lt;/p&gt;
&lt;h2&gt;DTDC International &amp;ndash; Affordable &amp;amp; Efficient Global Shipping&lt;/h2&gt;
&lt;p&gt;DTDC International offers cost-effective and dependable solutions for shipping abroad. Whether you're sending essential documents or valuable items, DTDC ensures timely delivery and customs support.&lt;/p&gt;
&lt;p&gt;With door-to-door delivery and real-time parcel tracking, DTDC gives you peace of mind throughout the shipping process.&lt;/p&gt;
&lt;p&gt;This makes it a solid choice for anyone seeking a balance between cost and service quality.&lt;/p&gt;
&lt;h2&gt;Aramex &amp;ndash; Logistics Solutions Built for Scale&lt;/h2&gt;
&lt;p&gt;Aramex is a global logistics provider offering everything from express delivery to full-scale freight forwarding and supply chain services. Their Aramex Express division focuses on international shipping, offering flexible import, export, and domestic options.&lt;/p&gt;
&lt;p&gt;Perfect for businesses in Varanasi that are scaling globally, Aramex ensures timely, safe deliveries across continents.&lt;/p&gt;
&lt;p&gt;Top Benefits:&lt;/p&gt;
&lt;ul&gt;
&lt;li&gt;Live shipment tracking&lt;/li&gt;
&lt;li&gt;Doorstep delivery&lt;/li&gt;
&lt;li&gt;Reliable freight and logistics support&lt;/li&gt;
&lt;/ul&gt;
&lt;h2&gt;USPS &amp;ndash; Budget-Friendly Shipping Across Borders&lt;/h2&gt;
&lt;p&gt;If you're looking for an economical option for international delivery, USPS offers several shipping plans at competitive rates. Their tracking and insurance options enhance the security of your packages, making USPS a good fit for both personal and small business needs.&lt;/p&gt;
&lt;h2&gt;Things to Consider When Choosing an International Courier in Varanasi&lt;/h2&gt;
&lt;p&gt;Picking a courier isn&amp;rsquo;t just about the brand&amp;mdash;it&amp;rsquo;s about finding the best fit for your needs. Here are key factors to evaluate:&lt;/p&gt;
&lt;ul&gt;
&lt;li&gt;Delivery Time: Need fast delivery? Express options from DHL or FedEx are ideal.&lt;/li&gt;
&lt;li&gt;Budget: On a tight budget? Consider USPS, ShipGlobal.in, or DTDC International.&lt;/li&gt;
&lt;li&gt;Tracking &amp;amp; Security: Look for services like ShipGlobal.in or FedEx that offer robust tracking features.&lt;/li&gt;
&lt;li&gt;Coverage: Ensure your courier has strong coverage for your target country, especially if you&amp;rsquo;re shipping to remote areas.&lt;/li&gt;
&lt;li&gt;Customs Support: A good courier helps you navigate international customs regulations smoothly.&lt;/li&gt;
&lt;li&gt;Special Handling: If your items require cold-chain, bulk shipping, or eCommerce integrations, make sure your courier offers these.&lt;/li&gt;
&lt;li&gt;Remote Delivery Capabilities: Double-check if your chosen service delivers to remote international destinations.&lt;/li&gt;
&lt;/ul&gt;
&lt;h2&gt;Final Thoughts&lt;/h2&gt;
&lt;p&gt;Shipping a parcel internationally from Varanasi doesn't need to be complicated. With dependable services like ShipGlobal.in, DHL, FedEx, DTDC International, USPS, Blue Dart, and Aramex, you have plenty of trustworthy options.&lt;/p&gt;
&lt;p&gt;Whether you're shipping documents, personal gifts, or commercial products, these international courier services ensure your delivery is fast, secure, and hassle-free. Just consider your key priorities&amp;mdash;speed, budget, tracking, and destination coverage&amp;mdash;and pick the provider that best matches your needs.&lt;/p&gt;
&lt;p&gt;With so many reliable options at your fingertips, international shipping from Varanasi has never been easier. So, which courier will you trust with your next shipment?&lt;/p&gt;</t>
  </si>
  <si>
    <t>&lt;h4&gt;Boost your exports with shipping to&lt;/h4&gt;&lt;ul&gt;&lt;li&gt;&lt;a href="https://shipglobal.in/service/varanasi-to-europe"&gt;Reliable International Courier Service from Varanasi to Europe&lt;/a&gt;&lt;/li&gt;&lt;li&gt;&lt;a href="https://shipglobal.in/service/varanasi-to-Germany"&gt;Top International Courier Service from Varanasi to Germany&lt;/a&gt;&lt;/li&gt;&lt;li&gt;&lt;a href="https://shipglobal.in/service/agra-to-us"&gt;Reliable International Courier Service from Agra to US&lt;/a&gt;&lt;/li&gt;&lt;li&gt;&lt;a href="https://shipglobal.in/service/agra-to-germany"&gt;International Courier Service from Agra to Germany&lt;/a&gt;&lt;/li&gt;&lt;/ul&gt;&lt;h2&gt;FAQs for International Courier Service from Varanasi to US&lt;/h2&gt;</t>
  </si>
  <si>
    <t>1. Which is the fastest courier service from Varanasi for international shipping?
A: For urgent deliveries, DHL Express and FedEx are the best options, offering express services that can deliver parcels internationally within 2–5 business days, depending on the destination.
2. What is the most affordable courier service in Varanasi for sending packages abroad?
A: Services like ShipGlobal.in, DTDC International, and USPS offer budget-friendly international shipping options, especially for small parcels or personal packages.
3. Can I send eCommerce shipments internationally from Varanasi?
A: Yes, several courier companies like ShipGlobal.in, Aramex, and Delhivery provide tailored solutions for online sellers, including bulk shipping, automated tracking, and easy customs support.
4. What documents are needed for international courier shipping from Varanasi?
A: Most couriers require a commercial invoice, valid ID or KYC document, and packing list. For personal shipments or gifts, you may need to declare the item value and purpose.
5. Can I track my shipment in real time?
A: Absolutely. Couriers like ShipGlobal.in, DHL, FedEx, and Aramex provide real-time tracking through their websites or mobile apps, ensuring transparency at every step.
6. Are there any restrictions on what I can send internationally?
A: Yes. Items like liquids, flammable goods, explosives, and restricted goods per the destination country’s regulations are not allowed. It’s best to check the courier's restricted items list before booking.
7. Does USPS operate in Varanasi for international shipping?
A: While USPS does not directly operate in India, its international services are accessible through third-party logistics aggregators. These can be a cost-effective option for non-urgent deliveries.</t>
  </si>
  <si>
    <t>&lt;script type="application/ld+json"&gt;
{
  "@context": "https://schema.org/",
  "@type": "Product",
  "name": "Top International Courier Service from Varanasi to US",
  "image": "https://shipglobal.in/service/varanasi-to-us",
  "aggregateRating": {
    "@type": "AggregateRating",
    "ratingValue": 4.47,
    "bestRating": 5,
    "worstRating": 2,
    "ratingCount": 1469
  }
}
&lt;/script&gt;</t>
  </si>
  <si>
    <t>service/varanasi-to-us</t>
  </si>
  <si>
    <t>Discover the best international courier services from Varanasi to the USA. Compare top providers for fast, affordable, and secure global shipping for personal, business, and eCommerce needs.</t>
  </si>
  <si>
    <t>https://shipglobal.in/service/varanasi-to-us</t>
  </si>
  <si>
    <t>International Courier Service from Varanasi to US</t>
  </si>
  <si>
    <t>Boost your exports with shipping to</t>
  </si>
  <si>
    <t>&lt;ul&gt;&lt;li&gt;&lt;a href="https://shipglobal.in/service/varanasi-to-europe"&gt;Reliable International Courier Service from Varanasi to Europe&lt;/a&gt;&lt;/li&gt;&lt;li&gt;&lt;a href="https://shipglobal.in/service/varanasi-to-Germany"&gt;Top International Courier Service from Varanasi to Germany&lt;/a&gt;&lt;/li&gt;&lt;li&gt;&lt;a href="https://shipglobal.in/service/agra-to-us"&gt;Reliable International Courier Service from Agra to US&lt;/a&gt;&lt;/li&gt;&lt;li&gt;&lt;a href="https://shipglobal.in/service/agra-to-germany"&gt;International Courier Service from Agra to Germany&lt;/a&gt;&lt;/li&gt;&lt;/ul&gt;</t>
  </si>
  <si>
    <t>Varanasi to Europe</t>
  </si>
  <si>
    <t>Reliable International Courier Service from Varanasi to Europe</t>
  </si>
  <si>
    <t>From spiritual streets to European cities, Varanasi is blending its rich heritage with modern international courier services, delivering parcels swiftly, securely, and affordably across Europe and beyond</t>
  </si>
  <si>
    <t xml:space="preserve">&lt;p&gt;Varanasi has emerged as a vibrant industrial and commercial center, prompting a rising demand for dependable international courier services. Whether you're sending critical documents, personal packages, business consignments, or eCommerce shipments, selecting the right courier partner is essential for timely and secure delivery. Below is a comprehensive overview of some of the top international courier providers in Varanasi offering efficient and reliable shipping solutions to Europe.&lt;/p&gt;
  &lt;h2&gt;1. ShipGlobal.in&lt;/h2&gt;
  &lt;p&gt;&lt;strong&gt;ShipGlobal&lt;/strong&gt; is a trusted name for international courier services from Varanasi to Europe. With a robust global network, the company offers seamless, cost-effective shipping solutions tailored to individual and business needs.&lt;/p&gt;
  &lt;h3&gt;Key Services:&lt;/h3&gt;
  &lt;ul&gt;
    &lt;li&gt;Express and economy international shipping&lt;/li&gt;
    &lt;li&gt;eCommerce logistics support&lt;/li&gt;
    &lt;li&gt;Assistance with customs documentation&lt;/li&gt;
    &lt;li&gt;Real-time tracking for full transparency&lt;/li&gt;
  &lt;/ul&gt;
  &lt;h3&gt;Why Choose ShipGlobal?&lt;/h3&gt;
  &lt;ul&gt;
    &lt;li&gt;Customized shipping options for all users&lt;/li&gt;
    &lt;li&gt;Competitive rates without compromising service quality&lt;/li&gt;
    &lt;li&gt;Safe and reliable handling of global shipments&lt;/li&gt;
  &lt;/ul&gt;
  &lt;h2&gt;2. Dutch International Couriers&lt;/h2&gt;
  &lt;p&gt;Known for efficiency and speed, &lt;strong&gt;Dutch International Couriers&lt;/strong&gt; partners with renowned global carriers like DHL, FedEx, and UPS to ensure smooth overseas shipping.&lt;/p&gt;
  &lt;h3&gt;Key Services:&lt;/h3&gt;
  &lt;ul&gt;
    &lt;li&gt;Economy and express courier services&lt;/li&gt;
    &lt;li&gt;Door-to-door international delivery&lt;/li&gt;
    &lt;li&gt;Customs support and shipment tracking&lt;/li&gt;
  &lt;/ul&gt;
  &lt;h3&gt;Why Choose Dutch International Couriers?&lt;/h3&gt;
  &lt;ul&gt;
    &lt;li&gt;Transparent pricing with no hidden fees&lt;/li&gt;
    &lt;li&gt;24/7 customer assistance&lt;/li&gt;
    &lt;li&gt;Strong international logistics network&lt;/li&gt;
  &lt;/ul&gt;
  &lt;h2&gt;3. Oscar Express Worldwide&lt;/h2&gt;
  &lt;p&gt;&lt;strong&gt;Oscar Express Worldwide&lt;/strong&gt; provides affordable, high-quality international shipping services to over 325 destinations worldwide.&lt;/p&gt;
  &lt;h3&gt;Key Services:&lt;/h3&gt;
  &lt;ul&gt;
    &lt;li&gt;International parcel shipping (documents, parcels, bulk)&lt;/li&gt;
    &lt;li&gt;Free pickup and packaging&lt;/li&gt;
    &lt;li&gt;Tailored services for eCommerce&lt;/li&gt;
    &lt;li&gt;Comprehensive customs clearance&lt;/li&gt;
  &lt;/ul&gt;
  &lt;h3&gt;Why Choose Oscar Express Worldwide?&lt;/h3&gt;
  &lt;ul&gt;
    &lt;li&gt;Versatile shipment handling experience&lt;/li&gt;
    &lt;li&gt;Cost-effective solutions&lt;/li&gt;
    &lt;li&gt;Proven reliability and security&lt;/li&gt;
  &lt;/ul&gt;
  &lt;h2&gt;4. Garudavega International Courier&lt;/h2&gt;
  &lt;p&gt;&lt;strong&gt;Garudavega&lt;/strong&gt; offers fast and secure deliveries to over 230 countries. Their services are highly rated by both individuals and businesses.&lt;/p&gt;
  &lt;h3&gt;Key Services:&lt;/h3&gt;
  &lt;ul&gt;
    &lt;li&gt;International shipping for parcels and documents&lt;/li&gt;
    &lt;li&gt;Tracking and doorstep collection&lt;/li&gt;
    &lt;li&gt;Special care for food, electronics, and medicines&lt;/li&gt;
    &lt;li&gt;Budget-friendly pricing&lt;/li&gt;
  &lt;/ul&gt;
  &lt;h3&gt;Why Choose Garudavega?&lt;/h3&gt;
  &lt;ul&gt;
    &lt;li&gt;Intuitive mobile tracking app&lt;/li&gt;
    &lt;li&gt;Broad delivery network&lt;/li&gt;
    &lt;li&gt;Excellent customer service&lt;/li&gt;
  &lt;/ul&gt;
  &lt;h2&gt;5. FedEx International Courier&lt;/h2&gt;
  &lt;p&gt;Globally recognized, &lt;strong&gt;FedEx&lt;/strong&gt; is a preferred choice for secure and time-sensitive deliveries.&lt;/p&gt;
  &lt;h3&gt;Key Services:&lt;/h3&gt;
  &lt;ul&gt;
    &lt;li&gt;Priority and economy services from Varanasi to Europe&lt;/li&gt;
    &lt;li&gt;Documentation and customs clearance&lt;/li&gt;
    &lt;li&gt;Overnight and two-day delivery&lt;/li&gt;
    &lt;li&gt;Premium packaging options&lt;/li&gt;
  &lt;/ul&gt;
  &lt;h3&gt;Why Choose FedEx?&lt;/h3&gt;
  &lt;ul&gt;
    &lt;li&gt;Global coverage with fast transit times&lt;/li&gt;
    &lt;li&gt;Trusted by top businesses&lt;/li&gt;
    &lt;li&gt;Comprehensive tracking and support&lt;/li&gt;
  &lt;/ul&gt;
  &lt;h2&gt;6. Blue Dart International Courier&lt;/h2&gt;
  &lt;p&gt;&lt;strong&gt;Blue Dart&lt;/strong&gt; is a logistics leader offering reliable and timely deliveries to over 220 international locations.&lt;/p&gt;
  &lt;h3&gt;Key Services:&lt;/h3&gt;
  &lt;ul&gt;
    &lt;li&gt;Express international shipping&lt;/li&gt;
    &lt;li&gt;Secure handling of high-value shipments&lt;/li&gt;
    &lt;li&gt;Online tracking and management&lt;/li&gt;
    &lt;li&gt;Full customs documentation support&lt;/li&gt;
  &lt;/ul&gt;
  &lt;h3&gt;Why Choose Blue Dart?&lt;/h3&gt;
  &lt;ul&gt;
    &lt;li&gt;Diverse shipping options&lt;/li&gt;
    &lt;li&gt;Ideal for bulk international consignments&lt;/li&gt;
    &lt;li&gt;Dependable service quality&lt;/li&gt;
  &lt;/ul&gt;
  &lt;h2&gt;7. Professional Couriers – International Division&lt;/h2&gt;
  &lt;p&gt;&lt;strong&gt;Professional Couriers&lt;/strong&gt; delivers affordable and efficient courier services with a strong distribution backbone.&lt;/p&gt;
  &lt;h3&gt;Key Services:&lt;/h3&gt;
  &lt;ul&gt;
    &lt;li&gt;Global shipping for parcels and documents&lt;/li&gt;
    &lt;li&gt;Express and economy plans&lt;/li&gt;
    &lt;li&gt;Customs paperwork assistance&lt;/li&gt;
    &lt;li&gt;Live shipment tracking&lt;/li&gt;
  &lt;/ul&gt;
  &lt;h3&gt;Why Choose Professional Couriers?&lt;/h3&gt;
  &lt;ul&gt;
    &lt;li&gt;Affordable international rates&lt;/li&gt;
    &lt;li&gt;Secure and professional handling&lt;/li&gt;
    &lt;li&gt;Wide-reaching network&lt;/li&gt;
  &lt;/ul&gt;
  &lt;h2&gt;Conclusion&lt;/h2&gt;
  &lt;p&gt;Choosing the best international courier service from Varanasi to Europe depends on your specific needs—be it speed, cost, type of shipment, or customer support. ShipGlobal, Garudavega, FedEx, Dutch International Couriers, Oscar Express Worldwide, Blue Dart, and Professional Couriers each offer reliable and high-quality services for overseas deliveries. Compare features and pricing to select the courier partner that aligns with your shipping goals.&lt;/p&gt;
</t>
  </si>
  <si>
    <t>&lt;h4&gt;Best shipping destinations this week:&lt;/h4&gt;&lt;ul&gt;&lt;li&gt;&lt;a href="https://shipglobal.in/service/varanasi-to-Germany"&gt;Top International Courier Service from Varanasi to Germany&lt;/a&gt;&lt;/li&gt;&lt;li&gt;&lt;a href="https://shipglobal.in/service/agra-to-us"&gt;Reliable International Courier Service from Agra to US&lt;/a&gt;&lt;/li&gt;&lt;li&gt;&lt;a href="https://shipglobal.in/service/agra-to-germany"&gt;International Courier Service from Agra to Germany&lt;/a&gt;&lt;/li&gt;&lt;li&gt;&lt;a href="https://shipglobal.in/service/agra-to-uk"&gt;Reliable International Courier Service from Agra to UK&lt;/a&gt;&lt;/li&gt;&lt;/ul&gt;&lt;h2&gt;FAQs for International Courier Service from Varanasi to Europe&lt;/h2&gt;</t>
  </si>
  <si>
    <t>1. What is the cost of international courier service from Varanasi?
Prices vary based on destination, weight, delivery speed, and optional services like insurance. Most companies offer online calculators for accurate quotes.
2. Which courier is the fastest from Varanasi to Europe?
ShipGlobal, FedEx, and DHL (via partners) offer express shipping with expedited delivery options to Europe.
3. Can I track my shipment from Varanasi?
Yes, all major couriers offer real-time tracking for end-to-end visibility.
4. Are there budget-friendly courier options?
Yes, companies like ShipGlobal and Professional Couriers provide cost-effective plans without compromising reliability.
5. Do these couriers help with customs clearance?
Absolutely. Most providers handle documentation and customs support to ensure smooth international transit.
6. Are there any shipping restrictions?
Prohibited items often include flammable materials, explosives, perishables, and certain electronics. Always confirm with the courier.
7. Which courier is best overall for Varanasi to Europe?
That depends on your needs. For speed and reliability, consider FedEx or ShipGlobal. For affordability, look at Professional Couriers or Oscar Express.</t>
  </si>
  <si>
    <t>&lt;script type="application/ld+json"&gt;
{
  "@context": "https://schema.org/",
  "@type": "Product",
  "name": "Reliable International Courier Service from Varanasi to Europe",
  "image": "https://shipglobal.in/service/varanasi-to-europe",
  "aggregateRating": {
    "@type": "AggregateRating",
    "ratingValue": 4.68,
    "bestRating": 5,
    "worstRating": 2,
    "ratingCount": 1355
  }
}
&lt;/script&gt;</t>
  </si>
  <si>
    <t>service/varanasi-to-europe</t>
  </si>
  <si>
    <t>Ship from Varanasi to the Europe with trusted courier partners. As Varanasi emerges as a key export hub, enjoy fast, affordable, and secure international delivery services tailored for businesses and individuals.</t>
  </si>
  <si>
    <t>https://shipglobal.in/service/varanasi-to-europe</t>
  </si>
  <si>
    <t>International Courier Service from Varanasi to Europe</t>
  </si>
  <si>
    <t>&lt;ul&gt;&lt;li&gt;&lt;a href="https://shipglobal.in/service/varanasi-to-Germany"&gt;Top International Courier Service from Varanasi to Germany&lt;/a&gt;&lt;/li&gt;&lt;li&gt;&lt;a href="https://shipglobal.in/service/agra-to-us"&gt;Reliable International Courier Service from Agra to US&lt;/a&gt;&lt;/li&gt;&lt;li&gt;&lt;a href="https://shipglobal.in/service/agra-to-germany"&gt;International Courier Service from Agra to Germany&lt;/a&gt;&lt;/li&gt;&lt;li&gt;&lt;a href="https://shipglobal.in/service/agra-to-uk"&gt;Reliable International Courier Service from Agra to UK&lt;/a&gt;&lt;/li&gt;&lt;/ul&gt;</t>
  </si>
  <si>
    <t>Varanasi to Germany</t>
  </si>
  <si>
    <t>Top International Courier Service from Varanasi to Germany</t>
  </si>
  <si>
    <t>From the heritage-rich city of Varanasi to the heart of Europe, shipping to Germany has never been easier. Whether you’re sending gifts to loved ones or fulfilling global orders, discover trusted international courier services that offer speed, affordability, and reliability, ensuring every parcel reaches its destination safely and on time.</t>
  </si>
  <si>
    <t>&lt;p&gt;Ever wondered which courier is best for sending packages from Varanasi to Germany? Whether you’re shipping a gift to family abroad or fulfilling an order from your online store, selecting the right courier partner can make a world of difference. With global trade accelerating, the need for reliable international courier services is stronger than ever. And if you're in Moradabad, you're in luck — there are several excellent options available. Let’s explore the top international courier services you can trust for smooth deliveries from Varanasi to Germany.&lt;/p&gt;
  &lt;h2&gt;1. DHL&lt;/h2&gt;
  &lt;p&gt;&lt;strong&gt;DHL&lt;/strong&gt; is a global shipping leader with a presence in over 220 countries. If you need speed and reliability, DHL is a solid choice. Their express delivery ensures your shipment reaches Germany within a few days. You also benefit from real-time tracking, efficient customs clearance, and responsive customer support — perfect for both personal and commercial use.&lt;/p&gt;
  &lt;h2&gt;2. ShipGlobal.in&lt;/h2&gt;
  &lt;p&gt;&lt;strong&gt;ShipGlobal.in&lt;/strong&gt; is ideal if you're looking for a reliable yet budget-friendly courier. Popular among individuals and small businesses, it offers smooth, affordable international shipping from Varanasi to Germany.&lt;/p&gt;
  &lt;p&gt;From great rates to seamless delivery processes, ShipGlobal.in has built a strong reputation. Add in real-time tracking and dependable customer support, and you’ve got an excellent solution for cost-conscious shippers.&lt;/p&gt;
  &lt;h2&gt;3. India Post&lt;/h2&gt;
  &lt;p&gt;For those who prefer traditional, economical options, &lt;strong&gt;India Post&lt;/strong&gt; is a tried-and-tested service. Their EMS Speed Post can deliver your package to Germany at a very affordable price.&lt;/p&gt;
  &lt;p&gt;While it may not be the fastest option out there, it’s dependable and accessible. If you're not in a hurry, it’s a fantastic low-cost alternative.&lt;/p&gt;
  &lt;h2&gt;4. FedEx International&lt;/h2&gt;
  &lt;p&gt;&lt;strong&gt;FedEx&lt;/strong&gt; offers both express and economy services, giving you the flexibility to choose between speed and affordability. With their robust logistics network and fast delivery capabilities, FedEx is a great option for time-sensitive packages.&lt;/p&gt;
  &lt;p&gt;Their secure handling, simple customs process, and premium support make international shipping from Varanasi to Germany hassle-free.&lt;/p&gt;
  &lt;h2&gt;5. DTDC&lt;/h2&gt;
  &lt;p&gt;&lt;strong&gt;DTDC&lt;/strong&gt; is another well-known name offering cost-effective international courier services. Whether for business or personal shipments, their global network ensures dependable deliveries to Germany.&lt;/p&gt;
  &lt;p&gt;They provide express and economy shipping plans, allowing you to pick what fits your budget and delivery timeline.&lt;/p&gt;
  &lt;h2&gt;6. Aramex&lt;/h2&gt;
  &lt;p&gt;&lt;strong&gt;Aramex&lt;/strong&gt; specializes in budget-friendly cross-border logistics, making it a go-to option for small businesses and eCommerce sellers. With competitive pricing and a wide reach, Aramex makes shipping from Varanasi to Germany both affordable and efficient.&lt;/p&gt;
  &lt;h2&gt;7. XpressBees&lt;/h2&gt;
  &lt;p&gt;A rising star in the logistics world, &lt;strong&gt;XpressBees&lt;/strong&gt; offers integrated shipping solutions tailored to both businesses and individuals. Their international courier services include fast delivery timelines, same-day/next-day options, and support for bulk or multimodal shipments.&lt;/p&gt;
  &lt;p&gt;If you’re seeking a modern, fast-growing shipping partner, XpressBees is worth exploring.&lt;/p&gt;
  &lt;h2&gt;8. Gati&lt;/h2&gt;
  &lt;p&gt;With decades of experience, &lt;strong&gt;Gati&lt;/strong&gt; delivers reliable international courier services at competitive prices. They’re especially good for eCommerce and large-volume shipments. If you're a business needing frequent deliveries to Germany, Gati is a smart and scalable solution.&lt;/p&gt;
  &lt;h2&gt;Why a Good Courier Partner Matters&lt;/h2&gt;
  &lt;p&gt;A dependable shipping service isn't just convenient — it's essential. Here’s why choosing the right courier matters:&lt;/p&gt;
  &lt;ul&gt;
    &lt;li&gt;&lt;strong&gt;Timely Deliveries:&lt;/strong&gt; Ensure your parcels reach on time, especially when urgency is critical.&lt;/li&gt;
    &lt;li&gt;&lt;strong&gt;Safe Packaging &amp; Handling:&lt;/strong&gt; Reputable couriers minimize risks of damage or loss.&lt;/li&gt;
    &lt;li&gt;&lt;strong&gt;Effortless Customs Clearance:&lt;/strong&gt; Experienced providers take care of documentation and legal compliance.&lt;/li&gt;
    &lt;li&gt;&lt;strong&gt;Live Tracking:&lt;/strong&gt; Monitor your parcel in real time from dispatch to delivery.&lt;/li&gt;
    &lt;li&gt;&lt;strong&gt;Better Customer Satisfaction:&lt;/strong&gt; For businesses, fast and reliable shipping boosts your brand reputation and return orders.&lt;/li&gt;
  &lt;/ul&gt;
  &lt;h2&gt;How to Ship from Varanasi to Germany&lt;/h2&gt;
  &lt;ol&gt;
    &lt;li&gt;&lt;strong&gt;Select Your Courier:&lt;/strong&gt; Compare services like DHL, FedEx, ShipGlobal.in, or India Post based on pricing, speed, and features.&lt;/li&gt;
    &lt;li&gt;&lt;strong&gt;Pack Properly:&lt;/strong&gt; Use sturdy packaging and follow courier guidelines to protect your goods.&lt;/li&gt;
    &lt;li&gt;&lt;strong&gt;Handle Paperwork:&lt;/strong&gt; Prepare all documents such as shipping labels, invoices, and customs forms accurately.&lt;/li&gt;
    &lt;li&gt;&lt;strong&gt;Book Your Shipment:&lt;/strong&gt; Arrange for a pickup or drop off your package at the nearest center.&lt;/li&gt;
    &lt;li&gt;&lt;strong&gt;Track Your Shipment:&lt;/strong&gt; Use the tracking number provided to monitor progress.&lt;/li&gt;
    &lt;li&gt;&lt;strong&gt;Confirm Delivery:&lt;/strong&gt; Once delivered in Germany, verify receipt with the recipient.&lt;/li&gt;
  &lt;/ol&gt;
  &lt;h2&gt;Choosing the Best Courier for You&lt;/h2&gt;
  &lt;ul&gt;
    &lt;li&gt;&lt;strong&gt;Delivery Time:&lt;/strong&gt; For urgent shipments, opt for express services like DHL or FedEx.&lt;/li&gt;
    &lt;li&gt;&lt;strong&gt;Budget:&lt;/strong&gt; Affordable options like India Post and ShipGlobal.in are ideal for cost-conscious senders.&lt;/li&gt;
    &lt;li&gt;&lt;strong&gt;Support &amp; Tracking:&lt;/strong&gt; Look for providers with transparent tracking systems and strong customer service.&lt;/li&gt;
    &lt;li&gt;&lt;strong&gt;Customs Experience:&lt;/strong&gt; Choose a company known for smooth international documentation and customs handling.&lt;/li&gt;
  &lt;/ul&gt;
  &lt;h2&gt;Final Thoughts&lt;/h2&gt;
  &lt;p&gt;Shipping from Varanasi to Germany is easier than ever, thanks to the wide range of international courier services available. Whether you prioritize speed, cost, or customer support, there’s a shipping solution that matches your needs.&lt;/p&gt;
  &lt;p&gt;From express giants like DHL and FedEx to budget-friendly options like ShipGlobal.in and India Post, the choice is yours. Just remember to pack carefully, complete all required documentation, and stay updated through tracking — and your package will be on its way in no time.&lt;/p&gt;
  &lt;p&gt;&lt;strong&gt;Happy shipping!&lt;/strong&gt;&lt;/p&gt;
  &lt;h2&gt;FAQs – International Courier Services from Varanasi to Germany&lt;/h2&gt;
  &lt;h3&gt;1. What is the cheapest way to send a package from Varanasi to Germany?&lt;/h3&gt;
  &lt;p&gt;The most affordable options are &lt;strong&gt;India Post’s EMS Speed Post&lt;/strong&gt; and &lt;strong&gt;ShipGlobal.in&lt;/strong&gt;, which offer budget-friendly international courier services without compromising reliability. However, delivery times may vary compared to express services.&lt;/p&gt;
  &lt;h3&gt;2. Which courier is the fastest for delivering to Germany from Varanasi?&lt;/h3&gt;
  &lt;p&gt;&lt;strong&gt;DHL Express&lt;/strong&gt; and &lt;strong&gt;FedEx International Priority&lt;/strong&gt; are among the fastest, often delivering within 2–5 business days. These services are ideal for urgent documents and time-sensitive parcels.&lt;/p&gt;
  &lt;h3&gt;3. Can I track my international shipment from Varanasi?&lt;/h3&gt;
  &lt;p&gt;Yes, all major courier companies like &lt;strong&gt;ShipGlobal.in, FedEx, DHL, Aramex, DTDC,&lt;/strong&gt; and &lt;strong&gt;India Post&lt;/strong&gt; offer &lt;strong&gt;real-time tracking&lt;/strong&gt; via their websites or mobile apps.&lt;/p&gt;
  &lt;h3&gt;4. How much does it cost to ship from Varanasi to Germany?&lt;/h3&gt;
  &lt;p&gt;Shipping costs depend on several factors:&lt;/p&gt;
  &lt;ul&gt;
    &lt;li&gt;Weight and dimensions of the package&lt;/li&gt;
    &lt;li&gt;Delivery speed (express vs. economy)&lt;/li&gt;
    &lt;li&gt;Insurance or added services&lt;/li&gt;
  &lt;/ul&gt;
  &lt;p&gt;Use online rate calculators provided by couriers like &lt;strong&gt;ShipGlobal.in, DHL, and FedEx&lt;/strong&gt; to get accurate pricing.&lt;/p&gt;
  &lt;h3&gt;5. Are customs duties included in courier charges?&lt;/h3&gt;
  &lt;p&gt;No, &lt;strong&gt;customs duties and taxes&lt;/strong&gt; are usually &lt;strong&gt;not included&lt;/strong&gt; in courier charges. The recipient in Germany may have to pay customs duties based on the contents and declared value of the shipment.&lt;/p&gt;
  &lt;h3&gt;6. What documents are needed for international shipping from India to Germany?&lt;/h3&gt;
  &lt;p&gt;You typically need:&lt;/p&gt;
  &lt;ul&gt;
    &lt;li&gt;Airway bill (shipping label)&lt;/li&gt;
    &lt;li&gt;Invoice or packing list&lt;/li&gt;
    &lt;li&gt;KYC documents (for Indian exporters)&lt;/li&gt;
    &lt;li&gt;Customs declaration forms&lt;/li&gt;
  &lt;/ul&gt;
  &lt;p&gt;Couriers like &lt;strong&gt;ShipGlobal.in&lt;/strong&gt; and &lt;strong&gt;FedEx&lt;/strong&gt; offer assistance with documentation.&lt;/p&gt;
  &lt;h3&gt;7. Can I ship electronics or food items from Varanasi to Germany?&lt;/h3&gt;
  &lt;p&gt;Yes, but it depends on the courier and Germany’s import regulations. &lt;strong&gt;Aramex&lt;/strong&gt; and &lt;strong&gt;Garudavega&lt;/strong&gt; often allow food items, while others like &lt;strong&gt;DHL&lt;/strong&gt; have restrictions. Always check the list of &lt;strong&gt;prohibited/restricted items&lt;/strong&gt; before shipping.&lt;/p&gt;
  &lt;h3&gt;8. Is insurance available for international parcels?&lt;/h3&gt;
  &lt;p&gt;Yes. Most courier services offer &lt;strong&gt;optional shipment insurance&lt;/strong&gt; to cover loss or damage during transit. It's recommended for high-value or sensitive shipments.&lt;/p&gt;
  &lt;h3&gt;9. Which courier is best for eCommerce sellers shipping to Germany?&lt;/h3&gt;
  &lt;p&gt;&lt;strong&gt;ShipGlobal.in, Aramex, XpressBees,&lt;/strong&gt; and &lt;strong&gt;Gati&lt;/strong&gt; provide cost-effective and scalable shipping solutions tailored for &lt;strong&gt;eCommerce and small businesses&lt;/strong&gt;.&lt;/p&gt;
  &lt;h3&gt;10. How long does it take to ship a parcel from Varanasi to Germany?&lt;/h3&gt;
  &lt;ul&gt;
    &lt;li&gt;&lt;strong&gt;Express services:&lt;/strong&gt; 2–5 business days (e.g., DHL, FedEx)&lt;/li&gt;
    &lt;li&gt;&lt;strong&gt;Economy services:&lt;/strong&gt; 6–12 business days (e.g., ShipGlobal.in, Aramex, DTDC)&lt;/li&gt;
    &lt;li&gt;&lt;strong&gt;India Post EMS:&lt;/strong&gt; 10–15 business days&lt;/li&gt;
  &lt;/ul&gt;</t>
  </si>
  <si>
    <t>&lt;h4&gt;Next stop? Maybe try&lt;/h4&gt;&lt;ul&gt;&lt;li&gt;&lt;a href="https://shipglobal.in/service/agra-to-us"&gt;Reliable International Courier Service from Agra to US&lt;/a&gt;&lt;/li&gt;&lt;li&gt;&lt;a href="https://shipglobal.in/service/agra-to-germany"&gt;International Courier Service from Agra to Germany&lt;/a&gt;&lt;/li&gt;&lt;li&gt;&lt;a href="https://shipglobal.in/service/agra-to-uk"&gt;Reliable International Courier Service from Agra to UK&lt;/a&gt;&lt;/li&gt;&lt;li&gt;&lt;a href="https://shipglobal.in/service/visakhapatnam-to-us"&gt;Reliable International Courier Service from Visakhapatnam to US&lt;/a&gt;&lt;/li&gt;&lt;/ul&gt;&lt;h2&gt;FAQs for International Courier Service from Varanasi to Germany&lt;/h2&gt;</t>
  </si>
  <si>
    <t xml:space="preserve">1. What is the cheapest way to send a package from Varanasi to Germany?
The most affordable options are India Post’s EMS Speed Post and ShipGlobal.in, which offer budget-friendly international courier services without compromising reliability. However, delivery times may vary compared to express services.
2. Which courier is the fastest for delivering to Germany from Varanasi?
DHL Express and FedEx International Priority are among the fastest, often delivering within 2–5 business days. These services are ideal for urgent documents and time-sensitive parcels.
3. Can I track my international shipment from Varanasi?
Yes, all major courier companies like ShipGlobal.in, FedEx, DHL, Aramex, DTDC, and India Post offer real-time tracking via their websites or mobile apps.
4. How much does it cost to ship from Varanasi to Germany?
Shipping costs depend on several factors:
Weight and dimensions of the package
Delivery speed (express vs. economy)
Insurance or added services
Use online rate calculators provided by couriers like ShipGlobal.in, DHL, and FedEx to get accurate pricing.
5. Are customs duties included in courier charges?
No, customs duties and taxes are usually not included in courier charges. The recipient in Germany may have to pay customs duties based on the contents and declared value of the shipment.
6. What documents are needed for international shipping from India to Germany?
You typically need:
Airway bill (shipping label)
Invoice or packing list
KYC documents (for Indian exporters)
Customs declaration forms
Couriers like ShipGlobal.in and FedEx offer assistance with documentation.
7. Can I ship electronics or food items from Varanasi to Germany?
Yes, but it depends on the courier and Germany’s import regulations.
Aramex and Garudavega often allow food items, while others like DHL have restrictions. Always check the list of prohibited/restricted items before shipping.
8. Is insurance available for international parcels?
Yes. Most courier services offer optional shipment insurance to cover loss or damage during transit. It's recommended for high-value or sensitive shipments.
9. Which courier is best for eCommerce sellers shipping to Germany?
ShipGlobal.in, Aramex, XpressBees, and Gati provide cost-effective and scalable shipping solutions tailored for eCommerce and small businesses.
10. How long does it take to ship a parcel from Varanasi to Germany?
Express services: 2–5 business days (e.g., DHL, FedEx)
Economy services: 6–12 business days (e.g., ShipGlobal.in, Aramex, DTDC)
India Post EMS: 10–15 business days
</t>
  </si>
  <si>
    <t>service/varanasi-to-germany</t>
  </si>
  <si>
    <t>Ship from Varanasi to Germany with trusted international courier services. Explore fast, affordable, and reliable delivery options for personal parcels and eCommerce shipments.</t>
  </si>
  <si>
    <t>https://shipglobal.in/service/varanasi-to-Germany</t>
  </si>
  <si>
    <t>International Courier Service from Varanasi to Germany</t>
  </si>
  <si>
    <t>https://shipglobal.in/service/varanasi-to-germany</t>
  </si>
  <si>
    <t>&lt;ul&gt;&lt;li&gt;&lt;a href="https://shipglobal.in/service/agra-to-us"&gt;Reliable International Courier Service from Agra to US&lt;/a&gt;&lt;/li&gt;&lt;li&gt;&lt;a href="https://shipglobal.in/service/agra-to-germany"&gt;International Courier Service from Agra to Germany&lt;/a&gt;&lt;/li&gt;&lt;li&gt;&lt;a href="https://shipglobal.in/service/agra-to-uk"&gt;Reliable International Courier Service from Agra to UK&lt;/a&gt;&lt;/li&gt;&lt;li&gt;&lt;a href="https://shipglobal.in/service/visakhapatnam-to-us"&gt;Reliable International Courier Service from Visakhapatnam to US&lt;/a&gt;&lt;/li&gt;&lt;/ul&gt;</t>
  </si>
  <si>
    <t>Agra</t>
  </si>
  <si>
    <t>Agra to US</t>
  </si>
  <si>
    <t>Reliable International Courier Service from Agra to US</t>
  </si>
  <si>
    <t xml:space="preserve">From the historic lanes of Agra to destinations across the United States, international shipping has never been easier. Whether you're sending gifts, documents, or business consignments, explore the most trusted courier services offering fast, secure, and affordable deliveries from Agra to the USA.
</t>
  </si>
  <si>
    <t xml:space="preserve"> &lt;p&gt;Agra, a rapidly expanding commercial center, has witnessed a rising demand for trusted international courier services. Whether you're a business owner exporting products or an individual sending parcels to loved ones in the USA, choosing the right courier service is key to a smooth, cost-effective, and hassle-free shipping experience.&lt;/p&gt;
  &lt;p&gt;Fortunately, several established international courier providers operate from Agra, offering dependable, timely, and affordable cargo and parcel delivery solutions.&lt;/p&gt;
  &lt;h2&gt;Why Selecting the Right Courier Service Is Crucial&lt;/h2&gt;
  &lt;p&gt;Shipping internationally isn’t just about dispatching a package. It involves navigating customs regulations, ensuring proper packaging, tracking deliveries, and maintaining transparency. A reliable courier partner will handle all of this—ensuring your parcel reaches the USA on time, securely, and without hidden fees or unexpected delays.&lt;/p&gt;
  &lt;h2&gt;Top International Courier Services from Agra to the USA&lt;/h2&gt;
  &lt;h3&gt;ShipGlobal&lt;/h3&gt;
  &lt;p&gt;&lt;strong&gt;ShipGlobal&lt;/strong&gt; is well-regarded for its budget-friendly shipping services from Agra to the USA. Whether you're an eCommerce seller or an individual, ShipGlobal provides flexible and reliable solutions with a focus on affordability and consistent service quality.&lt;/p&gt;
  &lt;h3&gt;DHL Express&lt;/h3&gt;
  &lt;p&gt;&lt;strong&gt;DHL&lt;/strong&gt; is a global logistics leader offering fast and secure deliveries to the USA. Its vast network and efficient operations make DHL a preferred choice for businesses and individuals looking for reliable courier services from Agra to international destinations.&lt;/p&gt;
  &lt;h3&gt;NimbusPost International&lt;/h3&gt;
  &lt;p&gt;&lt;strong&gt;NimbusPost&lt;/strong&gt; offers affordable international shipping with advanced tracking and hassle-free customs handling. Ideal for both individuals and businesses, they ensure secure and timely deliveries to the USA from Agra.&lt;/p&gt;
  &lt;h3&gt;Garudavega&lt;/h3&gt;
  &lt;p&gt;Known for handling a wide range of shipments—including food items, documents, and medicines—&lt;strong&gt;Garudavega&lt;/strong&gt; has become a go-to courier for secure and prompt deliveries to the USA.&lt;/p&gt;
  &lt;h3&gt;The Professional Couriers&lt;/h3&gt;
  &lt;p&gt;&lt;strong&gt;Professional Couriers&lt;/strong&gt; offers affordable shipping to the USA, supported by real-time tracking and comprehensive customs management. Their consistent service makes them a dependable option for international shipping needs.&lt;/p&gt;
  &lt;h3&gt;Oscar Express Worldwide&lt;/h3&gt;
  &lt;p&gt;&lt;strong&gt;Oscar Express&lt;/strong&gt; provides reliable global freight forwarding from Agra. They offer value-added services such as packaging help, customs support, and competitive pricing for USA-bound shipments.&lt;/p&gt;
  &lt;h3&gt;Aramex International&lt;/h3&gt;
  &lt;p&gt;&lt;strong&gt;Aramex&lt;/strong&gt; is a globally recognized courier service, popular among eCommerce sellers. With express and standard shipping options, along with eco-conscious packaging and flexible pricing, Aramex is ideal for businesses seeking shipping solutions to the USA.&lt;/p&gt;
  &lt;h3&gt;TNT Express (Now FedEx)&lt;/h3&gt;
  &lt;p&gt;&lt;strong&gt;TNT&lt;/strong&gt;, now part of FedEx, delivers reliable shipping options to the USA with express and economy tiers. It's known for its strong logistics network and efficient parcel deliveries across the United States.&lt;/p&gt;
  &lt;h3&gt;UPS International&lt;/h3&gt;
  &lt;p&gt;A leading name in international logistics, &lt;strong&gt;UPS&lt;/strong&gt; offers a wide range of services including air freight, express parcel delivery, and customs brokerage. It’s a trusted option for cross-border shipping from Agra to the USA.&lt;/p&gt;
  &lt;h3&gt;Delhivery International&lt;/h3&gt;
  &lt;p&gt;&lt;strong&gt;Delhivery&lt;/strong&gt; has recently expanded into international shipping, providing economical solutions for eCommerce exporters and businesses. It’s a great option for reliable and cost-effective courier services to the USA.&lt;/p&gt;
  &lt;h2&gt;How to Choose the Right Courier for Shipping to the USA&lt;/h2&gt;
  &lt;ul&gt;
    &lt;li&gt;&lt;strong&gt;Delivery Speed:&lt;/strong&gt; For urgent shipments, opt for express services from DHL, FedEx, or UPS.&lt;/li&gt;
    &lt;li&gt;&lt;strong&gt;Shipping Costs:&lt;/strong&gt; Compare courier rates to find the most affordable yet trustworthy option.&lt;/li&gt;
    &lt;li&gt;&lt;strong&gt;Tracking Services:&lt;/strong&gt; Choose a courier with real-time shipment tracking for visibility.&lt;/li&gt;
    &lt;li&gt;&lt;strong&gt;Customs Support:&lt;/strong&gt; Some couriers offer end-to-end customs clearance assistance.&lt;/li&gt;
    &lt;li&gt;&lt;strong&gt;Insurance:&lt;/strong&gt; For valuable items, verify if the courier offers insurance protection.&lt;/li&gt;
  &lt;/ul&gt;
  &lt;h2&gt;Final Thoughts&lt;/h2&gt;
  &lt;p&gt;Sending packages from Agra to the USA is now easier than ever with a wide range of international courier services available. Whether you're shipping documents, gifts, or bulk products, you’ll find options tailored to your needs.&lt;/p&gt;
  &lt;p&gt;Top providers such as &lt;strong&gt;ShipGlobal&lt;/strong&gt;, &lt;strong&gt;DHL&lt;/strong&gt;, &lt;strong&gt;FedEx&lt;/strong&gt;, &lt;strong&gt;NimbusPost&lt;/strong&gt;, &lt;strong&gt;UPS&lt;/strong&gt;, &lt;strong&gt;Oscar Express&lt;/strong&gt;, and &lt;strong&gt;Aramex&lt;/strong&gt; offer reliable, fast, and affordable shipping solutions. By choosing the right courier and planning your shipment carefully, you can ensure timely, secure, and stress-free international delivery from Agra to any city across the USA.&lt;/p&gt;
  &lt;h2&gt;FAQs – International Courier Services from Agra to the USA&lt;/h2&gt;
  &lt;h3&gt;1. What is the cheapest courier service to ship from Agra to the USA?&lt;/h3&gt;
  &lt;p&gt;Services like &lt;strong&gt;ShipGlobal&lt;/strong&gt;, &lt;strong&gt;Delhivery International&lt;/strong&gt;, and &lt;strong&gt;NimbusPost&lt;/strong&gt; offer cost-effective shipping options without compromising on reliability. Comparing rates and services can help you find the best deal based on your package weight and urgency.&lt;/p&gt;
  &lt;h3&gt;2. Which courier is the fastest for deliveries to the USA from Agra?&lt;/h3&gt;
  &lt;p&gt;&lt;strong&gt;DHL Express&lt;/strong&gt;, &lt;strong&gt;FedEx&lt;/strong&gt;, and &lt;strong&gt;UPS&lt;/strong&gt; are among the fastest courier services. They offer express shipping that can deliver parcels from Agra to the USA in as little as 2–5 business days.&lt;/p&gt;
  &lt;h3&gt;3. Can I track my international parcel sent from Agra to the USA?&lt;/h3&gt;
  &lt;p&gt;Yes, all major courier companies—including &lt;strong&gt;ShipGlobal&lt;/strong&gt;, &lt;strong&gt;DHL&lt;/strong&gt;, &lt;strong&gt;NimbusPost&lt;/strong&gt;, and &lt;strong&gt;Aramex&lt;/strong&gt;—provide &lt;strong&gt;real-time tracking&lt;/strong&gt; so you can monitor your shipment’s status from pickup to final delivery.&lt;/p&gt;
  &lt;h3&gt;4. How long does it take to deliver a package from Agra to the USA?&lt;/h3&gt;
  &lt;ul&gt;
    &lt;li&gt;&lt;strong&gt;Express delivery:&lt;/strong&gt; 2–5 business days (e.g., DHL, FedEx, UPS)&lt;/li&gt;
    &lt;li&gt;&lt;strong&gt;Economy shipping:&lt;/strong&gt; 6–12 business days (e.g., ShipGlobal, NimbusPost)&lt;/li&gt;
  &lt;/ul&gt;
  &lt;p&gt;Delivery time may vary based on customs processing and destination city in the USA.&lt;/p&gt;
  &lt;h3&gt;5. Are customs duties included in courier charges?&lt;/h3&gt;
  &lt;p&gt;Generally, &lt;strong&gt;customs duties and taxes are not included&lt;/strong&gt; in the shipping charges. These are usually paid by the recipient in the USA, depending on the declared value and nature of the package.&lt;/p&gt;
  &lt;h3&gt;6. What documents are needed for international shipping from Agra to the USA?&lt;/h3&gt;
  &lt;p&gt;You typically need:&lt;/p&gt;
  &lt;ul&gt;
    &lt;li&gt;A &lt;strong&gt;commercial invoice&lt;/strong&gt; or &lt;strong&gt;packing list&lt;/strong&gt;&lt;/li&gt;
    &lt;li&gt;&lt;strong&gt;Airway bill/shipping label&lt;/strong&gt;&lt;/li&gt;
    &lt;li&gt;&lt;strong&gt;KYC documents&lt;/strong&gt; for certain couriers&lt;/li&gt;
    &lt;li&gt;Any additional &lt;strong&gt;customs declarations&lt;/strong&gt; required for specific items&lt;/li&gt;
  &lt;/ul&gt;
  &lt;h3&gt;7. Can I ship food, medicines, or electronics to the USA from Agra?&lt;/h3&gt;
  &lt;p&gt;Yes, most couriers like &lt;strong&gt;Garudavega&lt;/strong&gt;, &lt;strong&gt;DHL&lt;/strong&gt;, and &lt;strong&gt;Aramex&lt;/strong&gt; allow the shipment of food items, medicines, and electronics—provided they comply with &lt;strong&gt;USA import regulations&lt;/strong&gt;. It's best to check with the courier about restricted items before shipping.&lt;/p&gt;
  &lt;h3&gt;8. Do courier companies offer pickup services in Agra?&lt;/h3&gt;
  &lt;p&gt;Yes, most major courier services including &lt;strong&gt;ShipGlobal&lt;/strong&gt;, &lt;strong&gt;DHL&lt;/strong&gt;, &lt;strong&gt;NimbusPost&lt;/strong&gt;, and &lt;strong&gt;FedEx&lt;/strong&gt; offer &lt;strong&gt;doorstep pickup&lt;/strong&gt; from Agra for both individuals and businesses.&lt;/p&gt;
  &lt;h3&gt;9. Is insurance available for parcels shipped internationally?&lt;/h3&gt;
  &lt;p&gt;Yes, many couriers offer &lt;strong&gt;optional insurance&lt;/strong&gt; coverage to protect against loss or damage during international transit. It’s recommended for high-value shipments.&lt;/p&gt;
  &lt;h3&gt;10. Which courier is best for eCommerce sellers in Agra shipping to the USA?&lt;/h3&gt;
  &lt;p&gt;For eCommerce businesses, &lt;strong&gt;ShipGlobal&lt;/strong&gt;, &lt;strong&gt;Delhivery&lt;/strong&gt;, &lt;strong&gt;Aramex&lt;/strong&gt;, and &lt;strong&gt;NimbusPost&lt;/strong&gt; provide scalable, affordable, and reliable international logistics support with integrated tracking and customs handling.&lt;/p&gt;</t>
  </si>
  <si>
    <t>&lt;h4&gt;Expand your business reach to&lt;/h4&gt;&lt;ul&gt;&lt;li&gt;&lt;a href="https://shipglobal.in/service/agra-to-germany"&gt;International Courier Service from Agra to Germany&lt;/a&gt;&lt;/li&gt;&lt;li&gt;&lt;a href="https://shipglobal.in/service/agra-to-uk"&gt;Reliable International Courier Service from Agra to UK&lt;/a&gt;&lt;/li&gt;&lt;li&gt;&lt;a href="https://shipglobal.in/service/visakhapatnam-to-us"&gt;Reliable International Courier Service from Visakhapatnam to US&lt;/a&gt;&lt;/li&gt;&lt;li&gt;&lt;a href="https://shipglobal.in/service/visakhapatnam-to-Germany"&gt;Best International Courier Service from Visakhapatnam to Germany&lt;/a&gt;&lt;/li&gt;&lt;/ul&gt;&lt;h2&gt;FAQs for International Courier Service from Agra to US&lt;/h2&gt;</t>
  </si>
  <si>
    <t>1. What is the cheapest courier service to ship from Agra to the USA?
Services like ShipGlobal, Delhivery International, and NimbusPost offer cost-effective shipping options without compromising on reliability. Comparing rates and services can help you find the best deal based on your package weight and urgency.
2. Which courier is the fastest for deliveries to the USA from Agra?
DHL Express, FedEx, and UPS are among the fastest courier services. They offer express shipping that can deliver parcels from Agra to the USA in as little as 2–5 business days.
3. Can I track my international parcel sent from Agra to the USA?
Yes, all major courier companies—including ShipGlobal, DHL, NimbusPost, and Aramex—provide real-time tracking so you can monitor your shipment’s status from pickup to final delivery.
4. How long does it take to deliver a package from Agra to the USA?
Express delivery (e.g., DHL, FedEx, UPS): 2–5 business days
Economy shipping (e.g., ShipGlobal, NimbusPost): 6–12 business days
Delivery time may vary based on customs processing and destination city in the USA.
5. Are customs duties included in courier charges?
Generally, customs duties and taxes are not included in the shipping charges. These are usually paid by the recipient in the USA, depending on the declared value and nature of the package.
6. What documents are needed for international shipping from Agra to the USA?
You typically need:
A commercial invoice or packing list
Airway bill/shipping label
KYC documents for certain couriers
Any additional customs declarations required for specific items
7. Can I ship food, medicines, or electronics to the USA from Agra?
Yes, most couriers like Garudavega, DHL, and Aramex allow the shipment of food items, medicines, and electronics—provided they comply with USA import regulations. It's best to check with the courier about restricted items before shipping.
8. Do courier companies offer pickup services in Agra?
Yes, most major courier services including ShipGlobal, DHL, NimbusPost, and FedEx offer doorstep pickup from Agra for both individuals and businesses.
9. Is insurance available for parcels shipped internationally?
Yes, many couriers offer optional insurance coverage to protect against loss or damage during international transit. It’s recommended for high-value shipments.
10. Which courier is best for eCommerce sellers in Agra shipping to the USA?
For eCommerce businesses, ShipGlobal, Delhivery, Aramex, and NimbusPost provide scalable, affordable, and reliable international logistics support with integrated tracking and customs handling.</t>
  </si>
  <si>
    <t>&lt;script type="application/ld+json"&gt;
{
  "@context": "https://schema.org/",
  "@type": "Product",
  "name": "Reliable International Courier Service from Agra to US",
  "image": "https://shipglobal.in/service/agra-to-us",
  "aggregateRating": {
    "@type": "AggregateRating",
    "ratingValue": 4.84,
    "bestRating": 5,
    "worstRating": 1,
    "ratingCount": 1865
  }
}
&lt;/script&gt;</t>
  </si>
  <si>
    <t>service/agra-to-us</t>
  </si>
  <si>
    <t>Ship from Agra to the USA with trusted international courier services. Discover fast, secure, and affordable delivery options for individuals, eCommerce sellers, and exporters.</t>
  </si>
  <si>
    <t>https://shipglobal.in/service/agra-to-us</t>
  </si>
  <si>
    <t>International Courier Service from Agra to US</t>
  </si>
  <si>
    <t>&lt;ul&gt;&lt;li&gt;&lt;a href="https://shipglobal.in/service/agra-to-germany"&gt;International Courier Service from Agra to Germany&lt;/a&gt;&lt;/li&gt;&lt;li&gt;&lt;a href="https://shipglobal.in/service/agra-to-uk"&gt;Reliable International Courier Service from Agra to UK&lt;/a&gt;&lt;/li&gt;&lt;li&gt;&lt;a href="https://shipglobal.in/service/visakhapatnam-to-us"&gt;Reliable International Courier Service from Visakhapatnam to US&lt;/a&gt;&lt;/li&gt;&lt;li&gt;&lt;a href="https://shipglobal.in/service/visakhapatnam-to-Germany"&gt;Best International Courier Service from Visakhapatnam to Germany&lt;/a&gt;&lt;/li&gt;&lt;/ul&gt;</t>
  </si>
  <si>
    <t>Agra to Germany</t>
  </si>
  <si>
    <t>International Courier Service from Agra to Germany</t>
  </si>
  <si>
    <t>From the bustling trade zones of Agra to destinations across Germany, international shipping has become faster, safer, and more affordable. Whether you're sending business consignments or personal packages, explore top courier services that ensure smooth, on-time deliveries from Agra to Germany with complete tracking and customs support.</t>
  </si>
  <si>
    <t xml:space="preserve">&lt;p&gt;Agra, one of India’s rapidly growing commercial centers, has seen a sharp rise in demand for trusted international courier services. Whether you're a business exporting goods to Germany or an individual sending parcels to friends or family, selecting the right courier company can make a big difference in how smoothly your shipment reaches its destination.&lt;/p&gt;
  &lt;p&gt;Today, several reliable international courier companies operate out of Agra, offering secure, prompt, and cost-effective solutions. From urgent document delivery to bulk cargo shipments, these services are tailored to suit a wide variety of international shipping needs.&lt;/p&gt;
  &lt;h2&gt;Why Choosing the Right Courier Matters&lt;/h2&gt;
  &lt;p&gt;Sending parcels to Germany requires more than just selecting a delivery service. The process involves proper documentation, customs clearance, protective packaging, and live tracking. The right international courier will manage all these components efficiently—ensuring your parcel arrives safely, on time, and without hidden costs or customs delays.&lt;/p&gt;
  &lt;h2&gt;Top International Courier Services from Agra to Germany&lt;/h2&gt;
  &lt;h3&gt;ShipGlobal&lt;/h3&gt;
  &lt;p&gt;&lt;strong&gt;ShipGlobal&lt;/strong&gt; is a popular choice for affordable freight forwarding from Agra to Germany. Known for serving both eCommerce businesses and individuals, they offer flexible shipping options that are economical yet reliable.&lt;/p&gt;
  &lt;h3&gt;The Professional Couriers&lt;/h3&gt;
  &lt;p&gt;A long-standing courier brand in India, &lt;strong&gt;The Professional Couriers&lt;/strong&gt; provides dependable international shipping to Germany. They offer real-time tracking and help with customs documentation, making the shipping process smooth and convenient.&lt;/p&gt;
  &lt;h3&gt;NimbusPost International&lt;/h3&gt;
  &lt;p&gt;&lt;strong&gt;NimbusPost&lt;/strong&gt; is recognized for its cost-effective global courier services. With advanced tracking capabilities and smooth customs handling, they’re a dependable solution for shipping packages from Agra to Germany.&lt;/p&gt;
  &lt;h3&gt;Aramex International&lt;/h3&gt;
  &lt;p&gt;&lt;strong&gt;Aramex&lt;/strong&gt; specializes in logistics for online sellers, offering both express and standard shipping options to Germany. Their eco-friendly packaging and flexible pricing make them a strong choice for eCommerce businesses.&lt;/p&gt;
  &lt;h3&gt;Garudavega&lt;/h3&gt;
  &lt;p&gt;&lt;strong&gt;Garudavega&lt;/strong&gt; handles a wide range of shipments to Germany—including documents, medicines, and food products. Known for their reliable delivery timelines, they’re a favored choice for personal and business shipping alike.&lt;/p&gt;
  &lt;h3&gt;Oscar Express Worldwide&lt;/h3&gt;
  &lt;p&gt;&lt;strong&gt;Oscar Express&lt;/strong&gt; is known for efficient freight forwarding solutions from Agra. They offer packaging assistance, competitive pricing, and customs support to streamline your international shipments.&lt;/p&gt;
  &lt;h3&gt;DHL Express&lt;/h3&gt;
  &lt;p&gt;&lt;strong&gt;DHL&lt;/strong&gt; provides fast and secure deliveries to Germany. With an extensive international network and excellent customer service, DHL ensures smooth cargo forwarding from Agra to German cities.&lt;/p&gt;
  &lt;h3&gt;Delhivery International&lt;/h3&gt;
  &lt;p&gt;&lt;strong&gt;Delhivery&lt;/strong&gt; has entered the international courier market with affordable shipping options to Germany. Their solutions are ideal for businesses seeking budget-friendly freight services with dependable delivery.&lt;/p&gt;
  &lt;h3&gt;UPS International&lt;/h3&gt;
  &lt;p&gt;&lt;strong&gt;UPS&lt;/strong&gt; is a world-renowned courier company offering air freight, express delivery, and customs clearance services. Their robust infrastructure ensures timely and secure shipments from Agra to Germany.&lt;/p&gt;
  &lt;h2&gt;How to Select the Best Courier Service for Germany&lt;/h2&gt;
  &lt;ul&gt;
    &lt;li&gt;&lt;strong&gt;Delivery Time:&lt;/strong&gt; For urgent shipments, opt for express options like DHL or UPS.&lt;/li&gt;
    &lt;li&gt;&lt;strong&gt;Pricing:&lt;/strong&gt; Compare shipping costs across courier companies to find a service that fits your budget.&lt;/li&gt;
    &lt;li&gt;&lt;strong&gt;Tracking Features:&lt;/strong&gt; Choose providers that offer real-time tracking for complete visibility.&lt;/li&gt;
    &lt;li&gt;&lt;strong&gt;Customs Clearance:&lt;/strong&gt; Couriers with end-to-end customs support help avoid delays.&lt;/li&gt;
    &lt;li&gt;&lt;strong&gt;Insurance Coverage:&lt;/strong&gt; If you're shipping expensive or sensitive items, check for available insurance options.&lt;/li&gt;
  &lt;/ul&gt;
  &lt;h2&gt;Final Thoughts&lt;/h2&gt;
  &lt;p&gt;Selecting the best international courier service from Agra to Germany depends on factors such as your budget, delivery urgency, and the type of shipment. Top logistics providers like &lt;strong&gt;NimbusPost&lt;/strong&gt;, &lt;strong&gt;ShipGlobal&lt;/strong&gt;, &lt;strong&gt;DHL&lt;/strong&gt;, &lt;strong&gt;FedEx&lt;/strong&gt;, &lt;strong&gt;UPS&lt;/strong&gt;, and &lt;strong&gt;Aramex&lt;/strong&gt; offer a variety of reliable shipping solutions for documents, gifts, and larger consignments.&lt;/p&gt;
  &lt;p&gt;By partnering with a reputable courier company, you can ensure that your shipment to Germany is handled professionally, delivered securely, and reaches its destination on time. Whether for personal or business use, international shipping from Agra is now easier than ever—thanks to these trusted service providers.&lt;/p&gt;
</t>
  </si>
  <si>
    <t>&lt;h4&gt;Delivering to your next big market:&lt;/h4&gt;&lt;ul&gt;&lt;li&gt;&lt;a href="https://shipglobal.in/service/agra-to-uk"&gt;Reliable International Courier Service from Agra to UK&lt;/a&gt;&lt;/li&gt;&lt;li&gt;&lt;a href="https://shipglobal.in/service/visakhapatnam-to-us"&gt;Reliable International Courier Service from Visakhapatnam to US&lt;/a&gt;&lt;/li&gt;&lt;li&gt;&lt;a href="https://shipglobal.in/service/visakhapatnam-to-Germany"&gt;Best International Courier Service from Visakhapatnam to Germany&lt;/a&gt;&lt;/li&gt;&lt;li&gt;&lt;a href="https://shipglobal.in/service/vijayawada-to-us"&gt;Best International Courier Service from Vijayawada to US&lt;/a&gt;&lt;/li&gt;&lt;/ul&gt;&lt;h2&gt;FAQs for International Courier Service from Agra to Germany&lt;/h2&gt;</t>
  </si>
  <si>
    <t xml:space="preserve">1. How long does it take to ship a parcel from Agra to Germany?
The delivery timeline depends on the courier and service type. Express shipping typically takes 2–5 business days, while standard options may take 5–10 business days.
2. What are the shipping charges from Agra to Germany?
Costs vary based on package weight, size, delivery speed, and courier company. Use online rate calculators or consult courier websites for the most accurate pricing.
3. Can I track my parcel once it’s shipped?
Yes, most international couriers offer real-time tracking so you can monitor your shipment from dispatch to delivery.
4. Are there any items I cannot send to Germany?
Yes, restricted items may include perishables, hazardous materials, explosives, and some medications. Check with your courier for a complete list of prohibited goods.
5. Do courier services help with packaging?
Many courier companies provide professional packaging services to ensure safe and secure delivery, especially for fragile or valuable items.
6. What if my parcel gets delayed in customs?
Delays can happen due to missing documents or restricted items. Choosing a courier that offers customs assistance helps minimize these issues.
7. Can I insure my shipment?
Yes, most couriers offer insurance options to protect your shipment against loss or damage during transit, especially for high-value packages.
8. Is it possible to send food items from Agra to Germany?
Some couriers do allow food shipments, but you must ensure compliance with Germany’s food import regulations. Always confirm in advance with your courier provider.
</t>
  </si>
  <si>
    <t>&lt;script type="application/ld+json"&gt;
{
  "@context": "https://schema.org/",
  "@type": "Product",
  "name": "International Courier Service from Agra to Germany",
  "image": "https://shipglobal.in/service/agra-to-germany",
  "aggregateRating": {
    "@type": "AggregateRating",
    "ratingValue": 4.86,
    "bestRating": 5,
    "worstRating": 4,
    "ratingCount": 1892
  }
}
&lt;/script&gt;</t>
  </si>
  <si>
    <t>service/agra-to-germany</t>
  </si>
  <si>
    <t>Ship from Agra to Germany with trusted international courier services. Discover reliable, affordable, and fast delivery options with customs support, tracking, and secure handling for businesses and individuals.</t>
  </si>
  <si>
    <t>https://shipglobal.in/service/agra-to-germany</t>
  </si>
  <si>
    <t>&lt;ul&gt;&lt;li&gt;&lt;a href="https://shipglobal.in/service/agra-to-uk"&gt;Reliable International Courier Service from Agra to UK&lt;/a&gt;&lt;/li&gt;&lt;li&gt;&lt;a href="https://shipglobal.in/service/visakhapatnam-to-us"&gt;Reliable International Courier Service from Visakhapatnam to US&lt;/a&gt;&lt;/li&gt;&lt;li&gt;&lt;a href="https://shipglobal.in/service/visakhapatnam-to-Germany"&gt;Best International Courier Service from Visakhapatnam to Germany&lt;/a&gt;&lt;/li&gt;&lt;li&gt;&lt;a href="https://shipglobal.in/service/vijayawada-to-us"&gt;Best International Courier Service from Vijayawada to US&lt;/a&gt;&lt;/li&gt;&lt;/ul&gt;</t>
  </si>
  <si>
    <t>Agra to UK</t>
  </si>
  <si>
    <t>Reliable International Courier Service from Agra to UK</t>
  </si>
  <si>
    <r>
      <rPr/>
      <t xml:space="preserve">Looking to ship packages abroad from Agra? Whether it's personal parcels, e-commerce orders, or business consignments, finding a reliable international courier is key. Explore top courier services like </t>
    </r>
    <r>
      <rPr>
        <color rgb="FF1155CC"/>
        <u/>
      </rPr>
      <t>ShipGlobal.in</t>
    </r>
    <r>
      <rPr/>
      <t>, DHL, Aramex, and DTDC that offer secure, affordable, and efficient global shipping from Agra.</t>
    </r>
  </si>
  <si>
    <t xml:space="preserve">&lt;p&gt;Agra, a flourishing hub for commerce and industry, has witnessed a rising demand for dependable international courier services. Whether you're sending critical documents, personal parcels, business shipments, or eCommerce orders, selecting a reliable courier is crucial for ensuring timely and secure delivery. Below is a comprehensive overview of the leading international courier services operating from Agra to the UK, each offering specialized overseas shipping and global delivery solutions.&lt;/p&gt;
    &lt;h2&gt;1. ShipGlobal.in&lt;/h2&gt;
    &lt;p&gt;&lt;strong&gt;ShipGlobal&lt;/strong&gt; offers streamlined and budget-friendly international courier services from Agra to the UK, backed by a robust global partner network. Their advanced logistics systems ensure smooth, safe, and quick shipping for everything from small packages to large consignments.&lt;/p&gt;
    &lt;h3&gt;Services Offered:&lt;/h3&gt;
    &lt;ul&gt;
        &lt;li&gt;Express and economy international shipping&lt;/li&gt;
        &lt;li&gt;eCommerce logistics solutions&lt;/li&gt;
        &lt;li&gt;Support with customs clearance and documentation&lt;/li&gt;
        &lt;li&gt;Real-time shipment tracking for full visibility&lt;/li&gt;
    &lt;/ul&gt;
    &lt;h3&gt;Why Choose ShipGlobal?&lt;/h3&gt;
    &lt;ul&gt;
        &lt;li&gt;Customized shipping options for individuals and businesses&lt;/li&gt;
        &lt;li&gt;Competitive rates with uncompromised service quality&lt;/li&gt;
        &lt;li&gt;Secure and reliable parcel handling&lt;/li&gt;
    &lt;/ul&gt;
    &lt;h2&gt;2. Dutch International Couriers&lt;/h2&gt;
    &lt;p&gt;Dutch International Couriers is recognized for its efficiency and speed, serving both personal and business shipping needs. With strong partnerships with DHL, FedEx, and UPS, they ensure smooth overseas delivery from Agra.&lt;/p&gt;
    &lt;h3&gt;Services Offered:&lt;/h3&gt;
    &lt;ul&gt;
        &lt;li&gt;Express and economy courier services&lt;/li&gt;
        &lt;li&gt;Assistance with customs clearance&lt;/li&gt;
        &lt;li&gt;Door-to-door delivery&lt;/li&gt;
        &lt;li&gt;Live tracking of shipments&lt;/li&gt;
    &lt;/ul&gt;
    &lt;h3&gt;Why Choose Dutch International Couriers?&lt;/h3&gt;
    &lt;ul&gt;
        &lt;li&gt;Transparent pricing with no hidden costs&lt;/li&gt;
        &lt;li&gt;Round-the-clock customer support&lt;/li&gt;
        &lt;li&gt;Extensive global reach&lt;/li&gt;
    &lt;/ul&gt;
    &lt;h2&gt;3. Oscar Express Worldwide&lt;/h2&gt;
    &lt;p&gt;Oscar Express Worldwide is known for its quality service and wide international reach, shipping to over 325 global destinations. They provide cost-effective courier solutions for various types of shipments.&lt;/p&gt;
    &lt;h3&gt;Services Offered:&lt;/h3&gt;
    &lt;ul&gt;
        &lt;li&gt;Shipping for documents, parcels, and bulk consignments&lt;/li&gt;
        &lt;li&gt;Free pickup and packaging support&lt;/li&gt;
        &lt;li&gt;Specialized services for eCommerce&lt;/li&gt;
        &lt;li&gt;Comprehensive customs clearance solutions&lt;/li&gt;
    &lt;/ul&gt;
    &lt;h3&gt;Why Choose Oscar Express?&lt;/h3&gt;
    &lt;ul&gt;
        &lt;li&gt;Proven experience in diverse shipment handling&lt;/li&gt;
        &lt;li&gt;Reliable and secure delivery methods&lt;/li&gt;
        &lt;li&gt;Competitive international courier rates&lt;/li&gt;
    &lt;/ul&gt;
    &lt;h2&gt;4. Garudavega International Courier&lt;/h2&gt;
    &lt;p&gt;Garudavega is a trusted courier brand offering global delivery to over 230 countries. Their services cater to both individuals and businesses seeking reliable international shipping from Agra.&lt;/p&gt;
    &lt;h3&gt;Services Offered:&lt;/h3&gt;
    &lt;ul&gt;
        &lt;li&gt;International shipping for documents and packages&lt;/li&gt;
        &lt;li&gt;Doorstep pickup and real-time tracking&lt;/li&gt;
        &lt;li&gt;Special handling for food, medicines, and electronics&lt;/li&gt;
        &lt;li&gt;Transparent and affordable pricing&lt;/li&gt;
    &lt;/ul&gt;
    &lt;h3&gt;Why Choose Garudavega?&lt;/h3&gt;
    &lt;ul&gt;
        &lt;li&gt;Intuitive mobile app for easy tracking&lt;/li&gt;
        &lt;li&gt;Strong global logistics network&lt;/li&gt;
        &lt;li&gt;Dedicated customer support&lt;/li&gt;
    &lt;/ul&gt;
    &lt;h2&gt;5. FedEx International Courier&lt;/h2&gt;
    &lt;p&gt;FedEx is a globally recognized courier service, valued for its speed and security. It's a preferred choice for corporate shipments, personal parcels, and eCommerce logistics.&lt;/p&gt;
    &lt;h3&gt;Services Offered:&lt;/h3&gt;
    &lt;ul&gt;
        &lt;li&gt;Priority and economy shipping options&lt;/li&gt;
        &lt;li&gt;Customs and documentation assistance&lt;/li&gt;
        &lt;li&gt;Overnight and 2-day delivery services&lt;/li&gt;
        &lt;li&gt;Safe and secure packaging solutions&lt;/li&gt;
    &lt;/ul&gt;
    &lt;h3&gt;Why Choose FedEx?&lt;/h3&gt;
    &lt;ul&gt;
        &lt;li&gt;Vast international delivery network&lt;/li&gt;
        &lt;li&gt;Real-time tracking and responsive support&lt;/li&gt;
        &lt;li&gt;Trusted by global customers&lt;/li&gt;
    &lt;/ul&gt;
    &lt;h2&gt;6. Blue Dart International Courier&lt;/h2&gt;
    &lt;p&gt;A leader in logistics, &lt;strong&gt;Blue Dart&lt;/strong&gt; provides fast and secure international courier services from Agra, covering over 220 countries.&lt;/p&gt;
    &lt;h3&gt;Services Offered:&lt;/h3&gt;
    &lt;ul&gt;
        &lt;li&gt;Express courier solutions&lt;/li&gt;
        &lt;li&gt;Safe handling of high-value shipments&lt;/li&gt;
        &lt;li&gt;Online tracking and shipment control&lt;/li&gt;
        &lt;li&gt;Customs documentation assistance&lt;/li&gt;
    &lt;/ul&gt;
    &lt;h3&gt;Why Choose Blue Dart?&lt;/h3&gt;
    &lt;ul&gt;
        &lt;li&gt;Broad service coverage and shipping flexibility&lt;/li&gt;
        &lt;li&gt;Cost-effective options for bulk deliveries&lt;/li&gt;
        &lt;li&gt;Reliable tracking and customer service&lt;/li&gt;
    &lt;/ul&gt;
    &lt;h2&gt;7. Professional Couriers – International Division&lt;/h2&gt;
    &lt;p&gt;Professional Couriers offers efficient and affordable overseas shipping, making them a solid choice for both individuals and businesses.&lt;/p&gt;
    &lt;h3&gt;Services Offered:&lt;/h3&gt;
    &lt;ul&gt;
        &lt;li&gt;International delivery for documents and parcels&lt;/li&gt;
        &lt;li&gt;Documentation and customs clearance support&lt;/li&gt;
        &lt;li&gt;Express and standard shipping options&lt;/li&gt;
        &lt;li&gt;Real-time parcel tracking&lt;/li&gt;
    &lt;/ul&gt;
    &lt;h3&gt;Why Choose Professional Couriers?&lt;/h3&gt;
    &lt;ul&gt;
        &lt;li&gt;Budget-friendly international services&lt;/li&gt;
        &lt;li&gt;Widespread distribution capabilities&lt;/li&gt;
        &lt;li&gt;Secure and careful shipment handling&lt;/li&gt;
    &lt;/ul&gt;
    &lt;h2&gt;Conclusion&lt;/h2&gt;
    &lt;p&gt;Choosing the best international courier service from Agra to the UK depends on several factors—delivery speed, pricing, reliability, and destination coverage. Top-rated providers like &lt;strong&gt;ShipGlobal&lt;/strong&gt;, &lt;strong&gt;Garudavega&lt;/strong&gt;, &lt;strong&gt;FedEx&lt;/strong&gt;, &lt;strong&gt;Dutch International Couriers&lt;/strong&gt;, &lt;strong&gt;Oscar Express Worldwide&lt;/strong&gt;, &lt;strong&gt;Blue Dart&lt;/strong&gt;, and &lt;strong&gt;Professional Couriers&lt;/strong&gt; offer efficient global shipping solutions for individuals and businesses alike.&lt;/p&gt;
    &lt;p&gt;Whether you're sending a gift to a family member or managing international business logistics, these courier services from Agra ensure your shipments are delivered safely, on time, and within budget. Always compare services and pricing before selecting the most suitable option.&lt;/p&gt;
    </t>
  </si>
  <si>
    <t>&lt;h4&gt;More destinations we serve include&lt;/h4&gt;&lt;ul&gt;&lt;li&gt;&lt;a href="https://shipglobal.in/service/visakhapatnam-to-us"&gt;Reliable International Courier Service from Visakhapatnam to US&lt;/a&gt;&lt;/li&gt;&lt;li&gt;&lt;a href="https://shipglobal.in/service/visakhapatnam-to-Germany"&gt;Best International Courier Service from Visakhapatnam to Germany&lt;/a&gt;&lt;/li&gt;&lt;li&gt;&lt;a href="https://shipglobal.in/service/vijayawada-to-us"&gt;Best International Courier Service from Vijayawada to US&lt;/a&gt;&lt;/li&gt;&lt;li&gt;&lt;a href="https://shipglobal.in/service/vijayawada-to-uae"&gt;Top International Courier Service from Vijayawada to UAE&lt;/a&gt;&lt;/li&gt;&lt;/ul&gt;&lt;h2&gt;FAQs for International Courier Service from Agra to UK&lt;/h2&gt;</t>
  </si>
  <si>
    <t>1. How much does it cost to ship internationally from Agra?
Shipping costs vary based on the parcel’s weight, destination, delivery speed, and additional services. Most courier providers offer online calculators for quick cost estimates.
2. Which courier service offers the fastest delivery from Agra to the UK?
Providers like DHL, FedEx, and ShipGlobal offer express options that ensure next-day or two-day international delivery for select routes.
3. Can I track my parcel during international transit?
Yes. All major international couriers provide real-time tracking so you can monitor your shipment from dispatch to delivery.
4. Are there budget-friendly international courier services in Agra?
Yes. Companies like ShipGlobal and Professional Couriers offer economical shipping without compromising service quality.
5. Do couriers handle customs clearance for shipments from Agra?
Absolutely. Most international courier companies assist with customs paperwork and clearance to ensure smooth cross-border delivery.
6. What items are restricted from international shipping?
Hazardous materials, explosives, perishables, and certain electronics may be restricted. It's best to confirm with the courier before shipping.
7. Which is the best international courier service in Agra?
Leading options include FedEx, Garudavega, Oscar Express, Dutch International Couriers, Blue Dart, and ShipGlobal. The ideal choice depends on your shipping needs, budget, and delivery timeline.</t>
  </si>
  <si>
    <t>&lt;script type="application/ld+json"&gt;
{
  "@context": "https://schema.org/",
  "@type": "Product",
  "name": "Reliable International Courier Service from Agra to UK",
  "image": "https://shipglobal.in/service/agra-to-uk",
  "aggregateRating": {
    "@type": "AggregateRating",
    "ratingValue": 4.29,
    "bestRating": 5,
    "worstRating": 3,
    "ratingCount": 2095
  }
}
&lt;/script&gt;</t>
  </si>
  <si>
    <t>service/agra-to-uk</t>
  </si>
  <si>
    <t>Sending a package abroad from Agra? Compare trusted international courier services like ShipGlobal.in, DHL, Aramex, and DTDC for fast delivery, real-time tracking, and affordable shipping options.</t>
  </si>
  <si>
    <t>https://shipglobal.in/service/agra-to-uk</t>
  </si>
  <si>
    <t>International Courier Service from Agra to UK</t>
  </si>
  <si>
    <t>&lt;ul&gt;&lt;li&gt;&lt;a href="https://shipglobal.in/service/visakhapatnam-to-us"&gt;Reliable International Courier Service from Visakhapatnam to US&lt;/a&gt;&lt;/li&gt;&lt;li&gt;&lt;a href="https://shipglobal.in/service/visakhapatnam-to-Germany"&gt;Best International Courier Service from Visakhapatnam to Germany&lt;/a&gt;&lt;/li&gt;&lt;li&gt;&lt;a href="https://shipglobal.in/service/vijayawada-to-us"&gt;Best International Courier Service from Vijayawada to US&lt;/a&gt;&lt;/li&gt;&lt;li&gt;&lt;a href="https://shipglobal.in/service/vijayawada-to-uae"&gt;Top International Courier Service from Vijayawada to UAE&lt;/a&gt;&lt;/li&gt;&lt;/ul&gt;</t>
  </si>
  <si>
    <t>Andhra Pradesh</t>
  </si>
  <si>
    <t>Visakhapatnam</t>
  </si>
  <si>
    <t>Visakhapatnam to US</t>
  </si>
  <si>
    <t>Reliable International Courier Service from Visakhapatnam to US</t>
  </si>
  <si>
    <t>From business shipments to personal parcels, Visakhapatnam offers a range of trusted international courier services to the USA. Discover top providers like ShipGlobal.in, FedEx, DHL, and Garudavega that ensure secure, timely, and affordable global deliveries for individuals and businesses alike.</t>
  </si>
  <si>
    <t>&lt;p&gt;Visakhapatnam, a bustling industrial and commercial city, has seen a surge in demand for dependable international courier services. Whether you're sending personal parcels, crucial documents, business shipments, or eCommerce orders, choosing the right courier ensures safe and timely delivery.&lt;/p&gt;
&lt;p&gt;Here&amp;rsquo;s a detailed overview of some of the top-rated international courier services operating from Visakhapatnam to the USA, specializing in secure overseas shipping and global logistics.&lt;/p&gt;
&lt;h2&gt;ShipGlobal.in &amp;ndash; Hassle-Free Shipping to the USA&lt;/h2&gt;
&lt;p&gt;&lt;strong&gt;ShipGlobal.in&lt;/strong&gt; offers seamless, affordable international courier services from Visakhapatnam to the USA. Their wide global network and advanced logistics solutions ensure fast and secure deliveries&amp;mdash;whether you're sending a small gift or a bulk shipment.&lt;/p&gt;
&lt;h3&gt;Services Offered:&lt;/h3&gt;
&lt;ul&gt;
&lt;li&gt;Express and economy international shipping&lt;/li&gt;
&lt;li&gt;eCommerce fulfillment support&lt;/li&gt;
&lt;li&gt;Customs clearance and document handling&lt;/li&gt;
&lt;li&gt;Real-time shipment tracking&lt;/li&gt;
&lt;/ul&gt;
&lt;h3&gt;Why Choose ShipGlobal?&lt;/h3&gt;
&lt;ul&gt;
&lt;li&gt;Customized solutions for businesses and individuals&lt;/li&gt;
&lt;li&gt;Competitive pricing without compromising service quality&lt;/li&gt;
&lt;li&gt;Secure handling of all international parcels&lt;/li&gt;
&lt;li&gt;Transparent and affordable rate structures&lt;/li&gt;
&lt;/ul&gt;
&lt;h2&gt;Dutch International Couriers &amp;ndash; Efficient &amp;amp; Dependable&lt;/h2&gt;
&lt;p&gt;Known for their speed and service quality, &lt;strong&gt;Dutch International Couriers&lt;/strong&gt; partners with logistics giants like DHL, FedEx, and UPS. They provide efficient overseas shipping services from Visakhapatnam to the USA.&lt;/p&gt;
&lt;h3&gt;Services Offered:&lt;/h3&gt;
&lt;ul&gt;
&lt;li&gt;Express and economy courier services&lt;/li&gt;
&lt;li&gt;End-to-end customs clearance support&lt;/li&gt;
&lt;li&gt;Real-time tracking&lt;/li&gt;
&lt;li&gt;Door-to-door international delivery&lt;/li&gt;
&lt;/ul&gt;
&lt;h3&gt;Why Choose Dutch International Couriers?&lt;/h3&gt;
&lt;ul&gt;
&lt;li&gt;Transparent pricing with no hidden charges&lt;/li&gt;
&lt;li&gt;24/7 customer assistance&lt;/li&gt;
&lt;li&gt;Strong global network for seamless logistics&lt;/li&gt;
&lt;/ul&gt;
&lt;h2&gt;Oscar Express Worldwide &amp;ndash; Trusted for Global Reach&lt;/h2&gt;
&lt;p&gt;&lt;strong&gt;Oscar Express Worldwide&lt;/strong&gt; has established a solid reputation in Visakhapatnam for providing cost-effective and reliable international courier services to over 325 destinations.&lt;/p&gt;
&lt;h3&gt;Services Offered:&lt;/h3&gt;
&lt;ul&gt;
&lt;li&gt;Shipping for documents, parcels, and bulk consignments&lt;/li&gt;
&lt;li&gt;Free pickup and packaging support&lt;/li&gt;
&lt;li&gt;eCommerce shipping solutions&lt;/li&gt;
&lt;li&gt;Assistance with customs documentation&lt;/li&gt;
&lt;/ul&gt;
&lt;h3&gt;Why Choose Oscar Express?&lt;/h3&gt;
&lt;ul&gt;
&lt;li&gt;Experienced in handling various types of shipments&lt;/li&gt;
&lt;li&gt;Competitive pricing with secure delivery&lt;/li&gt;
&lt;li&gt;Efficient logistics for both personal and business needs&lt;/li&gt;
&lt;/ul&gt;
&lt;h2&gt;Garudavega International Courier &amp;ndash; Fast &amp;amp; Flexible&lt;/h2&gt;
&lt;p&gt;&lt;strong&gt;Garudavega&lt;/strong&gt; is widely recognized for its fast and dependable global parcel services. Operating in over 230 countries, they are a top choice for shipping from Visakhapatnam to the USA.&lt;/p&gt;
&lt;h3&gt;Services Offered:&lt;/h3&gt;
&lt;ul&gt;
&lt;li&gt;International document and package delivery&lt;/li&gt;
&lt;li&gt;Real-time tracking and home pickup&lt;/li&gt;
&lt;li&gt;Special handling for food, electronics, and medicines&lt;/li&gt;
&lt;li&gt;Affordable pricing with upfront cost estimates&lt;/li&gt;
&lt;/ul&gt;
&lt;h3&gt;Why Choose Garudavega?&lt;/h3&gt;
&lt;ul&gt;
&lt;li&gt;Easy-to-use mobile app for tracking&lt;/li&gt;
&lt;li&gt;Reliable global network for timely delivery&lt;/li&gt;
&lt;li&gt;Excellent customer service for international shipments&lt;/li&gt;
&lt;/ul&gt;
&lt;h2&gt;FedEx International &amp;ndash; Reliable Global Logistics&lt;/h2&gt;
&lt;p&gt;&lt;strong&gt;FedEx&lt;/strong&gt; is a globally trusted name offering secure and rapid delivery for business and personal parcels alike.&lt;/p&gt;
&lt;h3&gt;Services Offered:&lt;/h3&gt;
&lt;ul&gt;
&lt;li&gt;Priority and economy shipping from Visakhapatnam to the USA&lt;/li&gt;
&lt;li&gt;Professional documentation and customs support&lt;/li&gt;
&lt;li&gt;Overnight and two-day shipping options&lt;/li&gt;
&lt;li&gt;Advanced packaging and protection&lt;/li&gt;
&lt;/ul&gt;
&lt;h3&gt;Why Choose FedEx?&lt;/h3&gt;
&lt;ul&gt;
&lt;li&gt;Extensive international network&lt;/li&gt;
&lt;li&gt;Trusted by businesses for consistent delivery&lt;/li&gt;
&lt;li&gt;Real-time tracking with excellent support&lt;/li&gt;
&lt;/ul&gt;
&lt;h2&gt;Blue Dart International Courier &amp;ndash; Strong Global Presence&lt;/h2&gt;
&lt;p&gt;&lt;strong&gt;Blue Dart&lt;/strong&gt; is known for its broad international reach and secure delivery infrastructure, making it a strong choice for courier services from Visakhapatnam.&lt;/p&gt;
&lt;h3&gt;Services Offered:&lt;/h3&gt;
&lt;ul&gt;
&lt;li&gt;Express courier to 220+ countries&lt;/li&gt;
&lt;li&gt;Secure shipping for high-value items&lt;/li&gt;
&lt;li&gt;Online tracking and shipment management&lt;/li&gt;
&lt;li&gt;Support with customs documentation&lt;/li&gt;
&lt;/ul&gt;
&lt;h3&gt;Why Choose Blue Dart?&lt;/h3&gt;
&lt;ul&gt;
&lt;li&gt;Wide global coverage&lt;/li&gt;
&lt;li&gt;Affordable options for bulk shipping&lt;/li&gt;
&lt;li&gt;Dependable service with strong customer support&lt;/li&gt;
&lt;/ul&gt;
&lt;h2&gt;Professional Couriers &amp;ndash; Affordable &amp;amp; Efficient&lt;/h2&gt;
&lt;p&gt;&lt;strong&gt;Professional Couriers&lt;/strong&gt; is a well-established name in Indian logistics, offering international shipping solutions that are both efficient and cost-effective.&lt;/p&gt;
&lt;h3&gt;Services Offered:&lt;/h3&gt;
&lt;ul&gt;
&lt;li&gt;Document and parcel delivery to the USA&lt;/li&gt;
&lt;li&gt;Express and standard shipping options&lt;/li&gt;
&lt;li&gt;Customs support and documentation&lt;/li&gt;
&lt;li&gt;Live shipment tracking&lt;/li&gt;
&lt;/ul&gt;
&lt;h3&gt;Why Choose Professional Couriers?&lt;/h3&gt;
&lt;ul&gt;
&lt;li&gt;Budget-friendly pricing&lt;/li&gt;
&lt;li&gt;Robust distribution network&lt;/li&gt;
&lt;li&gt;Secure packaging and professional handling&lt;/li&gt;
&lt;/ul&gt;
&lt;h2&gt;Conclusion&lt;/h2&gt;
&lt;p&gt;Choosing the best international courier service from Visakhapatnam to the USA depends on a mix of factors&amp;mdash;delivery time, pricing, service quality, and destination coverage. Reputable companies like &lt;strong&gt;ShipGlobal&lt;/strong&gt;, &lt;strong&gt;Garudavega&lt;/strong&gt;, &lt;strong&gt;FedEx&lt;/strong&gt;, &lt;strong&gt;Oscar Express&lt;/strong&gt;, &lt;strong&gt;Dutch Couriers&lt;/strong&gt;, &lt;strong&gt;Blue Dart&lt;/strong&gt;, and &lt;strong&gt;Professional Couriers&lt;/strong&gt; offer diverse solutions to meet your global shipping needs.&lt;/p&gt;
&lt;p&gt;Whether you&amp;rsquo;re sending a gift abroad or managing international eCommerce deliveries, these courier services from Visakhapatnam ensure secure, fast, and affordable shipping to the USA. Be sure to compare offerings and rates to find the best fit for your shipment.&lt;/p&gt;</t>
  </si>
  <si>
    <t>&lt;h4&gt;Send internationally with ease to&lt;/h4&gt;&lt;ul&gt;&lt;li&gt;&lt;a href="https://shipglobal.in/service/visakhapatnam-to-Germany"&gt;Best International Courier Service from Visakhapatnam to Germany&lt;/a&gt;&lt;/li&gt;&lt;li&gt;&lt;a href="https://shipglobal.in/service/vijayawada-to-us"&gt;Best International Courier Service from Vijayawada to US&lt;/a&gt;&lt;/li&gt;&lt;li&gt;&lt;a href="https://shipglobal.in/service/vijayawada-to-uae"&gt;Top International Courier Service from Vijayawada to UAE&lt;/a&gt;&lt;/li&gt;&lt;li&gt;&lt;a href="https://shipglobal.in/service/guntur-to-us"&gt;Reliable International Courier Service from Guntur to US&lt;/a&gt;&lt;/li&gt;&lt;/ul&gt;&lt;h2&gt;FAQs for International Courier Service from Visakhapatnam to US&lt;/h2&gt;</t>
  </si>
  <si>
    <t xml:space="preserve">1. How much does it cost to ship internationally from Visakhapatnam?
Costs vary based on weight, delivery speed, destination, and optional services like insurance. Most courier companies offer online calculators for quick estimates.
2. Which is the fastest courier service to the USA from Visakhapatnam?
DHL, FedEx, and ShipGlobal offer express delivery services with options like same-day or next-day shipping for select locations.
3. Can I track my parcel from Visakhapatnam?
Yes, all major international courier companies provide real-time tracking for full visibility during transit.
4. Are there low-cost courier services in Visakhapatnam?
Yes, options like ShipGlobal and Professional Couriers provide affordable international shipping without compromising reliability.
5. Do courier companies help with customs clearance?
Absolutely. Most international couriers offer customs support and documentation services to ensure smooth delivery across borders.
6. What items are restricted for international shipping?
You cannot ship hazardous materials, explosives, perishables, and certain electronics. Always confirm the item list with your courier before dispatching.
7. What is the best courier service in Visakhapatnam for the USA?
Top choices include ShipGlobal, Garudavega, FedEx, DHL, Oscar Express, Blue Dart, and Dutch International Couriers. The best depends on your delivery speed, budget, and shipment type.
</t>
  </si>
  <si>
    <t>&lt;script type="application/ld+json"&gt;
{
  "@context": "https://schema.org/",
  "@type": "Product",
  "name": "Reliable International Courier Service from Visakhapatnam to US",
  "image": "https://shipglobal.in/service/visakhapatnam-to-us",
  "aggregateRating": {
    "@type": "AggregateRating",
    "ratingValue": 4.68,
    "bestRating": 5,
    "worstRating": 3,
    "ratingCount": 1980
  }
}
&lt;/script&gt;</t>
  </si>
  <si>
    <t>service/visakhapatnam-to-us</t>
  </si>
  <si>
    <t>Courier Service from Visakhapatnam to USA | Get 74% Off</t>
  </si>
  <si>
    <t>Ship from Visakhapatnam to the USA with reliable international courier services. Find fast, secure, and budget-friendly delivery options for documents, parcels, business consignments, and online orders.</t>
  </si>
  <si>
    <t>https://shipglobal.in/service/visakhapatnam-to-us</t>
  </si>
  <si>
    <t>International Courier Service from Visakhapatnam to US</t>
  </si>
  <si>
    <t>&lt;ul&gt;&lt;li&gt;&lt;a href="https://shipglobal.in/service/visakhapatnam-to-Germany"&gt;Best International Courier Service from Visakhapatnam to Germany&lt;/a&gt;&lt;/li&gt;&lt;li&gt;&lt;a href="https://shipglobal.in/service/vijayawada-to-us"&gt;Best International Courier Service from Vijayawada to US&lt;/a&gt;&lt;/li&gt;&lt;li&gt;&lt;a href="https://shipglobal.in/service/vijayawada-to-uae"&gt;Top International Courier Service from Vijayawada to UAE&lt;/a&gt;&lt;/li&gt;&lt;li&gt;&lt;a href="https://shipglobal.in/service/guntur-to-us"&gt;Reliable International Courier Service from Guntur to US&lt;/a&gt;&lt;/li&gt;&lt;/ul&gt;</t>
  </si>
  <si>
    <t>Visakhapatnam to Germany</t>
  </si>
  <si>
    <t>Best International Courier Service from Visakhapatnam to Germany</t>
  </si>
  <si>
    <t>From personal gifts to business shipments, Visakhapatnam offers several trusted international courier services for fast and secure deliveries to Germany. Discover top providers like DHL, ShipGlobal.in, FedEx, and India Post that combine affordability, efficiency, and real-time tracking to make cross-border shipping hassle-free</t>
  </si>
  <si>
    <t>&lt;p&gt;Wondering which courier service is ideal for shipping packages from Visakhapatnam to Germany? Whether it&amp;rsquo;s a gift for loved ones abroad or an eCommerce order from your store, selecting the right courier partner can make a big difference. As global trade expands, the demand for reliable international courier services is rising&amp;mdash;and if you're in Visakhapatnam, you're in luck. The city offers a variety of dependable shipping options.&lt;/p&gt;
&lt;p&gt;Let&amp;rsquo;s explore the top courier companies that can help you ship quickly, safely, and affordably from Visakhapatnam to Germany.&lt;/p&gt;
&lt;h2&gt;1. DHL&lt;/h2&gt;
&lt;p&gt;DHL is one of the most recognized names in international logistics. Operating in more than 220 countries, they offer express delivery services that can get your package from Visakhapatnam to Germany in just a few days. With robust customer support, smooth customs processing, and real-time tracking, DHL is a great choice for both personal and business shipments.&lt;/p&gt;
&lt;h2&gt;2. ShipGlobal.in&lt;/h2&gt;
&lt;p&gt;If you're looking for budget-friendly yet dependable shipping, ShipGlobal.in is a solid option. Widely favored by small businesses and individuals, ShipGlobal provides affordable shipping from Visakhapatnam to Germany while maintaining high service standards.&lt;/p&gt;
&lt;p&gt;Their user-friendly platform, real-time tracking, and responsive support make international shipping stress-free. Plus, their pricing starts at low weight thresholds&amp;mdash;ideal for both small parcels and bulk orders.&lt;/p&gt;
&lt;h2&gt;3. India Post&lt;/h2&gt;
&lt;p&gt;For a more traditional and cost-effective courier solution, India Post&amp;rsquo;s EMS Speed Post service offers a reliable way to send parcels internationally. Although the delivery time may be longer than private couriers, it&amp;rsquo;s a trusted service for those who are budget-conscious.&lt;/p&gt;
&lt;h2&gt;4. FedEx International&lt;/h2&gt;
&lt;p&gt;FedEx is a premium international courier offering both express and economy shipping options. Their logistics network ensures timely deliveries and secure parcel handling. With simplified customs processes and multiple service tiers, FedEx allows you to balance speed and cost effectively.&lt;/p&gt;
&lt;h2&gt;5. DTDC&lt;/h2&gt;
&lt;p&gt;DTDC has built a strong international presence, offering affordable courier services for both personal and commercial use. With options for express and economy delivery, DTDC is a suitable choice if you&amp;rsquo;re looking for flexibility and cost savings.&lt;/p&gt;
&lt;h2&gt;6. Aramex&lt;/h2&gt;
&lt;p&gt;Known for its cross-border eCommerce expertise, Aramex is a reliable choice for businesses shipping from Visakhapatnam to Germany. They offer competitive rates and logistics solutions tailored to small businesses and online sellers.&lt;/p&gt;
&lt;h2&gt;7. XpressBees&lt;/h2&gt;
&lt;p&gt;A rising name in logistics, XpressBees provides comprehensive B2C shipping services. Their international solutions are designed for businesses and individual shippers alike, with offerings like multi-package shipments, same-day/next-day delivery, and real-time tracking.&lt;/p&gt;
&lt;h2&gt;8. Gati&lt;/h2&gt;
&lt;p&gt;Gati has long been trusted in Indian logistics. They provide reliable international shipping at competitive rates and specialize in bulk orders and eCommerce fulfillment.&lt;/p&gt;
&lt;h2&gt;Why You Need a Reliable Courier Service&lt;/h2&gt;
&lt;ul&gt;
&lt;li&gt;Timely Delivery: Ideal for urgent shipments or time-sensitive documents&lt;/li&gt;
&lt;li&gt;Safe Handling: Reduces the risk of damage or loss during transit&lt;/li&gt;
&lt;li&gt;Smooth Customs Clearance: Minimizes delays with expert documentation handling&lt;/li&gt;
&lt;li&gt;Live Tracking: Stay updated every step of the way&lt;/li&gt;
&lt;li&gt;Customer Satisfaction: Happy customers are more likely to return&lt;/li&gt;
&lt;/ul&gt;
&lt;h2&gt;How to Ship from Visakhapatnam to Germany&lt;/h2&gt;
&lt;ol&gt;
&lt;li&gt;Choose Your Courier&lt;/li&gt;
&lt;li&gt;Package Properly&lt;/li&gt;
&lt;li&gt;Handle the Paperwork&lt;/li&gt;
&lt;li&gt;Book the Shipment&lt;/li&gt;
&lt;li&gt;Track It&lt;/li&gt;
&lt;li&gt;Confirm Delivery&lt;/li&gt;
&lt;/ol&gt;
&lt;h2&gt;Choosing the Right Courier Service&lt;/h2&gt;
&lt;ul&gt;
&lt;li&gt;Delivery Speed: Need it quickly? Go for express services.&lt;/li&gt;
&lt;li&gt;Cost: India Post or ShipGlobal.in are excellent budget options.&lt;/li&gt;
&lt;li&gt;Tracking: Opt for services with real-time updates.&lt;/li&gt;
&lt;li&gt;Customs Expertise: Ensure they help with customs clearance.&lt;/li&gt;
&lt;li&gt;Customer Feedback: Check reviews for reliability.&lt;/li&gt;
&lt;/ul&gt;
&lt;h2&gt;Conclusion&lt;/h2&gt;
&lt;p&gt;Sending a shipment from Visakhapatnam to Germany doesn&amp;rsquo;t need to be stressful. With several courier services to choose from, you can find the right partner based on your budget, urgency, and service preferences. Just pack it well, complete the paperwork, and track your parcel for peace of mind.&lt;/p&gt;</t>
  </si>
  <si>
    <t>&lt;h4&gt;Deliver anywhere  explore our routes to&lt;/h4&gt;&lt;ul&gt;&lt;li&gt;&lt;a href="https://shipglobal.in/service/vijayawada-to-us"&gt;Best International Courier Service from Vijayawada to US&lt;/a&gt;&lt;/li&gt;&lt;li&gt;&lt;a href="https://shipglobal.in/service/vijayawada-to-uae"&gt;Top International Courier Service from Vijayawada to UAE&lt;/a&gt;&lt;/li&gt;&lt;li&gt;&lt;a href="https://shipglobal.in/service/guntur-to-us"&gt;Reliable International Courier Service from Guntur to US&lt;/a&gt;&lt;/li&gt;&lt;li&gt;&lt;a href="https://shipglobal.in/service/guntur-to-europe"&gt;Reliable International Courier Service from Guntur to Europe&lt;/a&gt;&lt;/li&gt;&lt;/ul&gt;&lt;h2&gt;FAQs for International Courier Service from Visakhapatnam to Germany&lt;/h2&gt;</t>
  </si>
  <si>
    <t>1. What is the fastest way to send a parcel from Visakhapatnam to Germany?
Air courier services like DHL and FedEx offer delivery in 3–7 business days, depending on the destination and service level chosen.
2. Which courier provides the best value for money?
ShipGlobal.in stands out for its combination of affordability, real-time tracking, doorstep pickup, and pricing that starts at just 50g—making it ideal for individuals and small businesses.
3. Can I send commercial shipments like textiles or jewelry from Visakhapatnam to Germany?
Yes. Products like textiles, jewelry, and handicrafts can be shipped with the correct export documentation, including invoices, packing lists, and KYC details.
4. What items are restricted from being shipped internationally?
Restricted items include batteries, sharp objects, explosives, perishables, and anything prohibited by the laws of Germany. Always check with your courier before booking.
5. How can I track my parcel from Visakhapatnam to Germany?
Most courier companies—including ShipGlobal.in and FedEx—offer tracking numbers you can use to monitor your shipment online from dispatch to delivery.
6. Can I send personal gifts from Visakhapatnam to Germany?
Absolutely! Whether it’s a festive gift, Rakhi, clothing, or souvenirs, international couriers offer affordable gift-category shipping for personal parcels.</t>
  </si>
  <si>
    <t>service/visakhapatnam-to-Germany</t>
  </si>
  <si>
    <t>Courier from Visakhapatnam to Germany | Get 62% Off</t>
  </si>
  <si>
    <t>Ship from Visakhapatnam to Germany with trusted international courier services. Explore fast, affordable, and reliable options for sending personal parcels, eCommerce shipments, and business consignments with ease.</t>
  </si>
  <si>
    <t>https://shipglobal.in/service/visakhapatnam-to-Germany</t>
  </si>
  <si>
    <t>International Courier Service from Visakhapatnam to Germany</t>
  </si>
  <si>
    <t>&lt;ul&gt;&lt;li&gt;&lt;a href="https://shipglobal.in/service/vijayawada-to-us"&gt;Best International Courier Service from Vijayawada to US&lt;/a&gt;&lt;/li&gt;&lt;li&gt;&lt;a href="https://shipglobal.in/service/vijayawada-to-uae"&gt;Top International Courier Service from Vijayawada to UAE&lt;/a&gt;&lt;/li&gt;&lt;li&gt;&lt;a href="https://shipglobal.in/service/guntur-to-us"&gt;Reliable International Courier Service from Guntur to US&lt;/a&gt;&lt;/li&gt;&lt;li&gt;&lt;a href="https://shipglobal.in/service/guntur-to-europe"&gt;Reliable International Courier Service from Guntur to Europe&lt;/a&gt;&lt;/li&gt;&lt;/ul&gt;</t>
  </si>
  <si>
    <t>Vijayawada</t>
  </si>
  <si>
    <t>Vijayawada to US</t>
  </si>
  <si>
    <t>Best International Courier Service from Vijayawada to US</t>
  </si>
  <si>
    <t>From the Krishna River’s banks to American cities coast to coast, Vijayawada is shipping smarter. Discover the best international courier services that make sending parcels to the USA smooth, fast, and worry-free.</t>
  </si>
  <si>
    <t xml:space="preserve">&lt;p&gt;Vijayawada, a rapidly emerging commercial and industrial city, is experiencing a growing need for dependable international courier services. Whether you're a business shipping products overseas or an individual sending a parcel to friends or family in the USA, picking the right courier service is key to a smooth and worry-free experience.&lt;/p&gt;
&lt;p&gt;Thankfully, several trusted international courier companies now operate in Vijayawada, offering secure, timely, and cost-effective solutions for all types of shipments.&lt;/p&gt;
&lt;h2&gt;Why Picking the Right Courier Service is Important&lt;/h2&gt;
&lt;p&gt;Shipping a package internationally involves much more than just transportation. It includes:&lt;/p&gt;
&lt;ul&gt;
&lt;li&gt;Managing customs documentation&lt;/li&gt;
&lt;li&gt;Ensuring proper packaging&lt;/li&gt;
&lt;li&gt;Providing real-time tracking updates&lt;/li&gt;
&lt;/ul&gt;
&lt;p&gt;A reliable courier partner ensures your shipment reaches the USA safely, on time, and without surprise costs or delays.&lt;/p&gt;
&lt;h2&gt;Top International Courier Services in Vijayawada&lt;/h2&gt;
&lt;h3&gt;1. ShipGlobal&lt;/h3&gt;
&lt;p&gt;ShipGlobal is well-regarded for offering affordable freight forwarding services from Vijayawada to the USA. They cater to both individuals and eCommerce businesses, offering flexible shipping plans without compromising quality.&lt;/p&gt;
&lt;p&gt;&lt;strong&gt;Key Features:&lt;/strong&gt;&lt;/p&gt;
&lt;ul&gt;
&lt;li&gt;Cost-effective international shipping&lt;/li&gt;
&lt;li&gt;Great for small businesses and online sellers&lt;/li&gt;
&lt;li&gt;Real-time tracking and customs support&lt;/li&gt;
&lt;/ul&gt;
&lt;h3&gt;2. DHL Express&lt;/h3&gt;
&lt;p&gt;DHL is a global leader in international logistics. Their strong delivery network and excellent customer service make them a preferred choice for fast shipping to the USA.&lt;/p&gt;
&lt;p&gt;&lt;strong&gt;Key Features:&lt;/strong&gt;&lt;/p&gt;
&lt;ul&gt;
&lt;li&gt;Express delivery with global coverage&lt;/li&gt;
&lt;li&gt;Trusted by businesses for time-sensitive shipments&lt;/li&gt;
&lt;li&gt;Smooth customs clearance&lt;/li&gt;
&lt;/ul&gt;
&lt;h3&gt;3. NimbusPost International&lt;/h3&gt;
&lt;p&gt;NimbusPost offers affordable courier solutions and is known for its dependable logistics services and transparent tracking system. They serve both businesses and individual customers.&lt;/p&gt;
&lt;p&gt;&lt;strong&gt;Key Features:&lt;/strong&gt;&lt;/p&gt;
&lt;ul&gt;
&lt;li&gt;Reliable deliveries with real-time updates&lt;/li&gt;
&lt;li&gt;Easy documentation and customs handling&lt;/li&gt;
&lt;li&gt;Budget-friendly pricing&lt;/li&gt;
&lt;/ul&gt;
&lt;h3&gt;4. Garudavega&lt;/h3&gt;
&lt;p&gt;Garudavega is popular among individuals and small businesses for sending parcels, food, medicines, and documents overseas. Their network covers 230+ countries, including the USA.&lt;/p&gt;
&lt;p&gt;&lt;strong&gt;Key Features:&lt;/strong&gt;&lt;/p&gt;
&lt;ul&gt;
&lt;li&gt;Excellent for small personal shipments&lt;/li&gt;
&lt;li&gt;Real-time tracking and doorstep pickup&lt;/li&gt;
&lt;li&gt;Transparent pricing&lt;/li&gt;
</t>
  </si>
  <si>
    <t>&lt;h4&gt;From your city to the world  now shipping to&lt;/h4&gt;&lt;ul&gt;&lt;li&gt;&lt;a href="https://shipglobal.in/service/vijayawada-to-uae"&gt;Top International Courier Service from Vijayawada to UAE&lt;/a&gt;&lt;/li&gt;&lt;li&gt;&lt;a href="https://shipglobal.in/service/guntur-to-us"&gt;Reliable International Courier Service from Guntur to US&lt;/a&gt;&lt;/li&gt;&lt;li&gt;&lt;a href="https://shipglobal.in/service/guntur-to-europe"&gt;Reliable International Courier Service from Guntur to Europe&lt;/a&gt;&lt;/li&gt;&lt;li&gt;&lt;a href="https://shipglobal.in/service/tirupati-to-us"&gt;Reliable International Courier Service from Tirupati to US&lt;/a&gt;&lt;/li&gt;&lt;/ul&gt;&lt;h2&gt;FAQs for International Courier Service from Vijayawada to US&lt;/h2&gt;</t>
  </si>
  <si>
    <t>1. How long does it take to ship a package from Vijayawada to the USA?
Delivery time varies by service. Express shipping usually takes 2–5 days, while economy shipping may take 7–15 days.
2. What documents are required for international shipping?
Typically, you’ll need an invoice, customs declaration, shipping label, and possibly special permits for restricted items.
3. Can I track my international shipment?
Yes, almost all major courier services offer real-time shipment tracking via web or app.
4. Are there any items that cannot be shipped to the USA?
Yes, items like perishables, explosives, and restricted electronics may be banned. Always check with the courier in advance.
5. How much does it cost to send a parcel from Vijayawada to the USA?
Cost depends on the parcel’s size, weight, speed of delivery, and service provider. Economy options are more affordable than express services.
6. Do I have to pay customs duties?
Yes, the recipient in the USA may need to pay duties depending on the item’s category and value.
7. Which courier is best for urgent shipments?
DHL, FedEx, and UPS offer fast and dependable express delivery options.
8. Can I ship food or medicine from Vijayawada to the USA?
Yes, but ensure your items meet import regulations. Some couriers specialize in such shipments.</t>
  </si>
  <si>
    <t>&lt;script type="application/ld+json"&gt;
{
  "@context": "https://schema.org/",
  "@type": "Product",
  "name": "Best International Courier Service from Vijayawada to US",
  "image": "https://shipglobal.in/service/vijayawada-to-us",
  "aggregateRating": {
    "@type": "AggregateRating",
    "ratingValue": 4.24,
    "bestRating": 5,
    "worstRating": 3,
    "ratingCount": 1000
  }
}
&lt;/script&gt;</t>
  </si>
  <si>
    <t>service/vijayawada-to-us</t>
  </si>
  <si>
    <t>Courier from Vijayawada to USA | Save upto 52%</t>
  </si>
  <si>
    <t>Looking for the best international courier from Vijayawada to the USA? Discover trusted courier services offering fast, secure, and affordable delivery, with real-time tracking and hassle-free customs support.</t>
  </si>
  <si>
    <t>https://shipglobal.in/service/vijayawada-to-us</t>
  </si>
  <si>
    <t>International Courier Service from Vijayawada to US</t>
  </si>
  <si>
    <t>From your city to the world  now shipping to</t>
  </si>
  <si>
    <t>&lt;ul&gt;&lt;li&gt;&lt;a href="https://shipglobal.in/service/vijayawada-to-uae"&gt;Top International Courier Service from Vijayawada to UAE&lt;/a&gt;&lt;/li&gt;&lt;li&gt;&lt;a href="https://shipglobal.in/service/guntur-to-us"&gt;Reliable International Courier Service from Guntur to US&lt;/a&gt;&lt;/li&gt;&lt;li&gt;&lt;a href="https://shipglobal.in/service/guntur-to-europe"&gt;Reliable International Courier Service from Guntur to Europe&lt;/a&gt;&lt;/li&gt;&lt;li&gt;&lt;a href="https://shipglobal.in/service/tirupati-to-us"&gt;Reliable International Courier Service from Tirupati to US&lt;/a&gt;&lt;/li&gt;&lt;/ul&gt;</t>
  </si>
  <si>
    <t>Vijayawada to UAE</t>
  </si>
  <si>
    <t>Top International Courier Service from Vijayawada to UAE</t>
  </si>
  <si>
    <t>From bustling markets to desert skylines, Vijayawada is shipping smarter. Explore trusted courier partners making deliveries to the UAE fast, seamless, and reliable.</t>
  </si>
  <si>
    <t xml:space="preserve">&lt;p&gt;Vijayawada, a fast-growing commercial center, has seen a notable increase in demand for reliable international courier services. Whether you’re a business shipping products to the UAE or an individual sending parcels to loved ones, selecting the right courier is essential for a hassle-free experience.&lt;/p&gt;
    &lt;p&gt;Many trusted international courier companies operate from Vijayawada, offering secure, timely, and cost-effective solutions. These services cover everything from urgent document delivery to large-scale freight forwarding from Vijayawada to the UAE.&lt;/p&gt;
    &lt;h2&gt;Why Choosing the Right Courier Service Matters&lt;/h2&gt;
    &lt;p&gt;Shipping to the UAE isn’t just about moving a parcel—it also involves customs clearance, secure packaging, and shipment tracking. Partnering with a reputable courier ensures your shipment reaches its destination smoothly, without hidden charges or unexpected delays.&lt;/p&gt;
    &lt;h2&gt;Leading International Courier Services in Vijayawada&lt;/h2&gt;
    &lt;h3&gt;ShipGlobal&lt;/h3&gt;
    &lt;p&gt;Specializing in affordable freight forwarding from Vijayawada to the UAE, ShipGlobal caters to both individuals and businesses, offering flexible shipping solutions that combine quality and cost-efficiency.&lt;/p&gt;
    &lt;h3&gt;The Professional Couriers&lt;/h3&gt;
    &lt;p&gt;A prominent Indian courier brand, The Professional Couriers provides economical, reliable delivery to the UAE, complete with customs handling and real-time tracking.&lt;/p&gt;
    &lt;h3&gt;NimbusPost International&lt;/h3&gt;
    &lt;p&gt;A trusted name in global logistics, NimbusPost International offers competitively priced courier services to the UAE, with robust tracking and smooth customs clearance.&lt;/p&gt;
    &lt;h3&gt;Aramex International&lt;/h3&gt;
    &lt;p&gt;Aramex focuses on eCommerce logistics, offering standard and express shipping to the UAE. Their eco-friendly packaging and flexible pricing make them a preferred choice for online sellers.&lt;/p&gt;
    &lt;h3&gt;Garudavega&lt;/h3&gt;
    &lt;p&gt;Garudavega specializes in sending parcels of all types—including food, medicines, and important documents—to the UAE, ensuring safe and prompt delivery.&lt;/p&gt;
    &lt;h3&gt;Oscar Express Worldwide&lt;/h3&gt;
    &lt;p&gt;Known for reliable freight forwarding from Vijayawada to the UAE, Oscar Express Worldwide provides packaging assistance, customs support, and competitive rates.&lt;/p&gt;
    &lt;h3&gt;DHL Express&lt;/h3&gt;
    &lt;p&gt;A globally recognized courier, DHL Express offers fast, dependable shipping to the UAE. Their extensive logistics network ensures smooth freight forwarding backed by excellent customer service.&lt;/p&gt;
    &lt;h3&gt;Delhivery International&lt;/h3&gt;
    &lt;p&gt;Expanding into global logistics, Delhivery provides affordable and efficient shipping options to the UAE, particularly benefiting eCommerce businesses.&lt;/p&gt;
    &lt;h3&gt;UPS International&lt;/h3&gt;
    &lt;p&gt;UPS offers comprehensive courier services including express delivery, air freight, and customs brokerage. Their well-established global network supports timely deliveries to the UAE.&lt;/p&gt;
    &lt;h2&gt;How to Choose the Best Courier Service&lt;/h2&gt;
    &lt;p&gt;Before shipping to the UAE, consider:&lt;/p&gt;
    &lt;ul&gt;
        &lt;li&gt;&lt;strong&gt;Delivery Speed:&lt;/strong&gt; If your shipment is urgent, choose express delivery options like DHL or FedEx.&lt;/li&gt;
        &lt;li&gt;&lt;strong&gt;Cost:&lt;/strong&gt; Compare rates to find a balance between price and reliability.&lt;/li&gt;
        &lt;li&gt;&lt;strong&gt;Tracking Features:&lt;/strong&gt; Opt for couriers offering real-time tracking for complete visibility.&lt;/li&gt;
        &lt;li&gt;&lt;strong&gt;Customs Support:&lt;/strong&gt; Some couriers assist with customs clearance to reduce delays.&lt;/li&gt;
        &lt;li&gt;&lt;strong&gt;Insurance:&lt;/strong&gt; If sending valuable items, check for insurance options.&lt;/li&gt;
    &lt;/ul&gt;
    &lt;h2&gt;Final Thoughts&lt;/h2&gt;
    &lt;p&gt;Choosing the best international courier from Vijayawada to the UAE depends on your shipment type, urgency, and budget. Well-known providers like NimbusPost, DHL, FedEx, Blue Dart, ShipGlobal, Aramex, and UPS offer diverse solutions tailored to different needs.&lt;/p&gt;
    &lt;p&gt;By partnering with a trusted courier, you can ensure your parcel arrives safely and on time. Whether sending documents, gifts, or bulk shipments, these services simplify international logistics, making shipping from Vijayawada smooth and stress-free.&lt;/p&gt;
    </t>
  </si>
  <si>
    <t>&lt;h4&gt;Ship your products worldwide, including&lt;/h4&gt;&lt;ul&gt;&lt;li&gt;&lt;a href="https://shipglobal.in/service/guntur-to-us"&gt;Reliable International Courier Service from Guntur to US&lt;/a&gt;&lt;/li&gt;&lt;li&gt;&lt;a href="https://shipglobal.in/service/guntur-to-europe"&gt;Reliable International Courier Service from Guntur to Europe&lt;/a&gt;&lt;/li&gt;&lt;li&gt;&lt;a href="https://shipglobal.in/service/tirupati-to-us"&gt;Reliable International Courier Service from Tirupati to US&lt;/a&gt;&lt;/li&gt;&lt;li&gt;&lt;a href="https://shipglobal.in/service/tirupati-to-europe"&gt;Reliable International Courier Service from Tirupati to Europe&lt;/a&gt;&lt;/li&gt;&lt;/ul&gt;&lt;h2&gt;FAQs for International Courier Service from Vijayawada to UAE&lt;/h2&gt;</t>
  </si>
  <si>
    <t>1. How long does it take to send a parcel from Vijayawada to the UAE?
Express shipping usually takes about 2–5 days, while standard delivery may take 5–10 days.
2. What are the shipping charges from Vijayawada to the UAE?
Costs vary based on parcel size, weight, courier, and service type. Comparing quotes helps find the best option.
3. Can I track my parcel?
Yes, most couriers offer real-time tracking so you can monitor your shipment.
4. Are there restricted items I can’t ship to the UAE?
Yes, items like hazardous materials, explosives, perishable food, and certain medicines may be restricted. Check with your courier for details.
5. Do courier services help with packaging?
Many couriers provide professional packaging to keep your items safe during transit.
6. What if my parcel is delayed in customs?
Delays can happen if documents are missing or items are restricted. Choosing a courier with customs expertise can help avoid these issues.
7. Is shipping insurance available?
Yes, most couriers offer insurance options to cover loss or damage.
8. Can I send food items to the UAE?
Some couriers allow food shipments, but there may be restrictions. Confirm with your courier and ensure compliance with UAE regulations.</t>
  </si>
  <si>
    <t>&lt;script type="application/ld+json"&gt;
{
  "@context": "https://schema.org/",
  "@type": "Product",
  "name": "Top International Courier Service from Vijayawada to UAE",
  "image": "https://shipglobal.in/service/vijayawada-to-uae",
  "aggregateRating": {
    "@type": "AggregateRating",
    "ratingValue": 4.04,
    "bestRating": 5,
    "worstRating": 4,
    "ratingCount": 1071
  }
}
&lt;/script&gt;</t>
  </si>
  <si>
    <t>service/vijayawada-to-uae</t>
  </si>
  <si>
    <t>Courier from Vijayawada to UAE | Save upto 67%</t>
  </si>
  <si>
    <t xml:space="preserve">Find trusted international courier services for fast, secure, and cost-effective global shipping. Compare top providers, track parcels in real time, and enjoy hassle-free customs clearance for your deliveries.
</t>
  </si>
  <si>
    <t>https://shipglobal.in/service/vijayawada-to-uae</t>
  </si>
  <si>
    <t>International Courier Service from Vijayawada to UAE</t>
  </si>
  <si>
    <t>&lt;ul&gt;&lt;li&gt;&lt;a href="https://shipglobal.in/service/guntur-to-us"&gt;Reliable International Courier Service from Guntur to US&lt;/a&gt;&lt;/li&gt;&lt;li&gt;&lt;a href="https://shipglobal.in/service/guntur-to-europe"&gt;Reliable International Courier Service from Guntur to Europe&lt;/a&gt;&lt;/li&gt;&lt;li&gt;&lt;a href="https://shipglobal.in/service/tirupati-to-us"&gt;Reliable International Courier Service from Tirupati to US&lt;/a&gt;&lt;/li&gt;&lt;li&gt;&lt;a href="https://shipglobal.in/service/tirupati-to-europe"&gt;Reliable International Courier Service from Tirupati to Europe&lt;/a&gt;&lt;/li&gt;&lt;/ul&gt;</t>
  </si>
  <si>
    <t>Guntur</t>
  </si>
  <si>
    <t>Guntur to US</t>
  </si>
  <si>
    <t>Reliable International Courier Service from Guntur to US</t>
  </si>
  <si>
    <t>From small businesses in Guntur to global customers in the USA, discover top international courier services that make shipping abroad simple, affordable, and reliable. Learn which couriers offer fast delivery, real-time tracking, and seamless customs support to meet every shipping need.</t>
  </si>
  <si>
    <t xml:space="preserve">&lt;p&gt;Need to send a parcel overseas but unsure which courier to pick? With so many options available, choosing the right service can feel overwhelming. Whether you’re shipping personal packages, business consignments, or e-commerce orders, selecting a dependable courier is key. Let’s look at some of the best international courier services from Guntur and what makes them stand out.&lt;/p&gt;
&lt;h2&gt;ShipGlobal.in – Your Trusted Shipping Partner&lt;/h2&gt;
&lt;p&gt;Imagine if international shipping felt as simple as sending a local parcel—that’s exactly what ShipGlobal.in offers! They provide cost-effective shipping to over 220 countries, real-time tracking, and hassle-free customs clearance. Their user-friendly dashboard lets you create shipments within minutes, making them a top pick for online businesses in Guntur. Plus, their advanced tracking keeps you updated every step of the way.&lt;/p&gt;
&lt;p&gt;&lt;strong&gt;Key Benefits:&lt;/strong&gt;&lt;/p&gt;
&lt;ul&gt;
  &lt;li&gt;End-to-end tracking&lt;/li&gt;
  &lt;li&gt;No minimum order quantity&lt;/li&gt;
  &lt;li&gt;Affordable and secure shipping&lt;/li&gt;
&lt;/ul&gt;
&lt;p&gt;If you’re after a courier that balances cost and efficiency, ShipGlobal.in is a great choice.&lt;/p&gt;
&lt;h2&gt;DHL – Speed, Reliability, and Global Reach&lt;/h2&gt;
&lt;p&gt;For urgent shipments from Guntur, DHL stands out with its vast network covering over 220 countries and territories. As a global logistics leader, DHL offers comprehensive services for documents and parcels, supported by industry experts and cutting-edge solutions.&lt;/p&gt;
&lt;p&gt;DHL Express, in particular, is known for fast and reliable shipping, helping businesses expand internationally while guiding them through the logistics process.&lt;/p&gt;
&lt;p&gt;&lt;strong&gt;Why Choose DHL?&lt;/strong&gt;&lt;/p&gt;
&lt;ul&gt;
  &lt;li&gt;Trusted global network&lt;/li&gt;
  &lt;li&gt;Expert shipping support&lt;/li&gt;
  &lt;li&gt;Smooth customs clearance&lt;/li&gt;
  &lt;li&gt;Exceptional speed&lt;/li&gt;
&lt;/ul&gt;
&lt;p&gt;While DHL offers unmatched reliability, it may be pricier for small businesses with limited budgets.&lt;/p&gt;
&lt;h2&gt;DTDC International – Reliable and Cost-Effective Shipping&lt;/h2&gt;
&lt;p&gt;DTDC simplifies international shipping with affordable rates and reliable services. From important documents to larger parcels, they offer door-to-door delivery and real-time tracking, ensuring your items arrive safely and on time.&lt;/p&gt;
&lt;p&gt;A solid choice if you’re looking for dependable yet budget-friendly courier services.&lt;/p&gt;
&lt;h2&gt;Aramex – Global Logistics Expertise&lt;/h2&gt;
&lt;p&gt;Need a logistics partner that can handle everything from quick deliveries to large-scale freight? Aramex offers express shipping, freight forwarding, and end-to-end supply chain solutions worldwide. Aramex Express specializes in international shipping for export, import, and domestic deliveries, making it a great option for businesses in Guntur planning to scale globally.&lt;/p&gt;
&lt;p&gt;&lt;strong&gt;Key Benefits:&lt;/strong&gt;&lt;/p&gt;
&lt;ul&gt;
  &lt;li&gt;Real-time tracking&lt;/li&gt;
  &lt;li&gt;Door-to-door service&lt;/li&gt;
  &lt;li&gt;Reliable logistics solutions&lt;/li&gt;
&lt;/ul&gt;
&lt;h2&gt;USPS – Affordable Global Shipping&lt;/h2&gt;
&lt;p&gt;If affordability is your priority, USPS offers various international shipping options at competitive rates. With tracking and insurance features, it’s a suitable option for personal packages and small businesses.&lt;/p&gt;
&lt;h2&gt;Factors to Consider When Choosing an International Courier in Guntur&lt;/h2&gt;
&lt;p&gt;Choosing the best courier isn’t about picking the most popular name—it’s about what fits your needs. Here’s what to keep in mind:&lt;/p&gt;
&lt;ul&gt;
  &lt;li&gt;&lt;strong&gt;Delivery Speed:&lt;/strong&gt; Need urgent delivery? Services like DHL and FedEx excel at fast shipping.&lt;/li&gt;
  &lt;li&gt;&lt;strong&gt;Cost:&lt;/strong&gt; Looking to save? Check out budget-friendly couriers like USPS, DTDC International, and ShipGlobal.in.&lt;/li&gt;
  &lt;li&gt;&lt;strong&gt;Tracking &amp; Security:&lt;/strong&gt; For peace of mind, pick couriers with detailed tracking like ShipGlobal.in or FedEx.&lt;/li&gt;
  &lt;li&gt;&lt;strong&gt;Destination Coverage:&lt;/strong&gt; Ensure your chosen service reliably ships to your target destination.&lt;/li&gt;
  &lt;li&gt;&lt;strong&gt;Customs Assistance:&lt;/strong&gt; Many couriers handle customs clearance to reduce delays.&lt;/li&gt;
  &lt;li&gt;&lt;strong&gt;Special Shipping Needs:&lt;/strong&gt; If you need temperature-controlled shipping, heavy freight handling, or e-commerce integration, confirm your courier can help.&lt;/li&gt;
  &lt;li&gt;&lt;strong&gt;Remote Deliveries:&lt;/strong&gt; Check if the courier delivers to less accessible locations.&lt;/li&gt;
&lt;/ul&gt;
&lt;h2&gt;Final Thoughts&lt;/h2&gt;
&lt;p&gt;Shipping internationally from Guntur doesn’t have to be complicated. With services like USPS, DHL, FedEx, ShipGlobal.in, DTDC International, Blue Dart, and Aramex, you have plenty of reliable choices. Think about what matters most—speed, cost, coverage, or tracking—and choose the courier that best fits your shipment needs.&lt;/p&gt;
&lt;p&gt;With these trusted partners, shipping abroad has never been easier. Which one will you pick for your next delivery?&lt;/p&gt;
</t>
  </si>
  <si>
    <t>&lt;h4&gt;Plan global logistics to&lt;/h4&gt;&lt;ul&gt;&lt;li&gt;&lt;a href="https://shipglobal.in/service/guntur-to-europe"&gt;Reliable International Courier Service from Guntur to Europe&lt;/a&gt;&lt;/li&gt;&lt;li&gt;&lt;a href="https://shipglobal.in/service/tirupati-to-us"&gt;Reliable International Courier Service from Tirupati to US&lt;/a&gt;&lt;/li&gt;&lt;li&gt;&lt;a href="https://shipglobal.in/service/tirupati-to-europe"&gt;Reliable International Courier Service from Tirupati to Europe&lt;/a&gt;&lt;/li&gt;&lt;li&gt;&lt;a href="https://shipglobal.in/service/kakinada-to-us"&gt;Best International Courier Service from Kakinada to US&lt;/a&gt;&lt;/li&gt;&lt;/ul&gt;&lt;h2&gt;FAQs for International Courier Service from Guntur to US&lt;/h2&gt;</t>
  </si>
  <si>
    <t>How do I choose the best international courier service in Guntur?
Look at delivery speed, cost, tracking features, service coverage, and customer reviews. Choose what best fits your shipment needs.
How can I book a courier from Guntur?
You can book online on the courier’s official website or call their customer service for help.
Do couriers in Guntur offer real-time tracking?
Yes, companies like ShipGlobal.in, DHL, FedEx, and Blue Dart provide real-time tracking.
What items can I ship internationally?
Most items like documents, parcels, and online orders can be shipped internationally. Some goods, such as hazardous materials, may be restricted.
Which courier is most cost-effective from Guntur?
Pricing depends on weight, destination, and speed. ShipGlobal.in is popular for affordable rates, with shipping starting from as little as 50g.
Can I send large or heavy packages internationally?
Yes, many couriers handle bulky shipments with specialized packaging and safe transport.</t>
  </si>
  <si>
    <t>&lt;script type="application/ld+json"&gt;
{
  "@context": "https://schema.org/",
  "@type": "Product",
  "name": "Reliable International Courier Service from Guntur to US",
  "image": "https://shipglobal.in/service/guntur-to-us",
  "aggregateRating": {
    "@type": "AggregateRating",
    "ratingValue": 4.69,
    "bestRating": 5,
    "worstRating": 4,
    "ratingCount": 1295
  }
}
&lt;/script&gt;</t>
  </si>
  <si>
    <t>service/guntur-to-us</t>
  </si>
  <si>
    <t>Courier from Guntur to USA | Get 58% Off</t>
  </si>
  <si>
    <r>
      <rPr/>
      <t xml:space="preserve">Find reliable and affordable international courier services from Guntur to the USA. Explore trusted options like </t>
    </r>
    <r>
      <rPr>
        <color rgb="FF1155CC"/>
        <u/>
      </rPr>
      <t>ShipGlobal.in</t>
    </r>
    <r>
      <rPr/>
      <t>, DHL, DTDC, and Aramex for fast delivery, real-time tracking, and hassle-free customs clearance.</t>
    </r>
  </si>
  <si>
    <t>https://shipglobal.in/service/guntur-to-us</t>
  </si>
  <si>
    <t>International Courier Service from Guntur to US</t>
  </si>
  <si>
    <t>Plan global logistics to</t>
  </si>
  <si>
    <t>&lt;ul&gt;&lt;li&gt;&lt;a href="https://shipglobal.in/service/guntur-to-europe"&gt;Reliable International Courier Service from Guntur to Europe&lt;/a&gt;&lt;/li&gt;&lt;li&gt;&lt;a href="https://shipglobal.in/service/tirupati-to-us"&gt;Reliable International Courier Service from Tirupati to US&lt;/a&gt;&lt;/li&gt;&lt;li&gt;&lt;a href="https://shipglobal.in/service/tirupati-to-europe"&gt;Reliable International Courier Service from Tirupati to Europe&lt;/a&gt;&lt;/li&gt;&lt;li&gt;&lt;a href="https://shipglobal.in/service/kakinada-to-us"&gt;Best International Courier Service from Kakinada to US&lt;/a&gt;&lt;/li&gt;&lt;/ul&gt;</t>
  </si>
  <si>
    <t>Guntur to Europe</t>
  </si>
  <si>
    <t>Reliable International Courier Service from Guntur to Europe</t>
  </si>
  <si>
    <t>From bustling Guntur markets to European doorsteps, shipping is getting smarter. Discover the top international courier services that make overseas delivery fast, simple, and secure.</t>
  </si>
  <si>
    <t>&lt;p&gt;Whether you&amp;rsquo;re sending critical documents, personal parcels, business shipments, or eCommerce orders, selecting the right courier is vital to ensure timely and secure deliveries. Below, we explore some of the best international courier services from Guntur to Europe, each offering specialized overseas shipping and global delivery solutions.&lt;/p&gt;
&lt;h2&gt;ShipGlobal.in&lt;/h2&gt;
&lt;p&gt;ShipGlobal.in stands out for providing reliable and cost-effective international courier services from Guntur to Europe. Thanks to its robust network of global partners, shipments are delivered quickly and safely. From small packages to large consignments, ShipGlobal&amp;rsquo;s advanced logistics make overseas shipping simple and hassle-free.&lt;/p&gt;
&lt;h3&gt;Services Offered:&lt;/h3&gt;
&lt;ul&gt;
&lt;li&gt;Express and economy shipping&lt;/li&gt;
&lt;li&gt;eCommerce shipping solutions&lt;/li&gt;
&lt;li&gt;Documentation and customs clearance assistance&lt;/li&gt;
&lt;li&gt;Real-time shipment tracking&lt;/li&gt;
&lt;/ul&gt;
&lt;h3&gt;Why Choose ShipGlobal?&lt;/h3&gt;
&lt;ul&gt;
&lt;li&gt;Tailored solutions for individuals and businesses&lt;/li&gt;
&lt;li&gt;Affordable rates without compromising quality&lt;/li&gt;
&lt;li&gt;Secure handling of all international parcels&lt;/li&gt;
&lt;li&gt;Transparent pricing for global delivery&lt;/li&gt;
&lt;/ul&gt;
&lt;h2&gt;Dutch International Couriers&lt;/h2&gt;
&lt;p&gt;Dutch International Couriers is renowned for speed and efficiency, supported by partnerships with leading carriers like DHL, FedEx, and UPS. This makes them a reliable choice for shipping from Guntur to Europe.&lt;/p&gt;
&lt;h3&gt;Services Offered:&lt;/h3&gt;
&lt;ul&gt;
&lt;li&gt;Express and economy shipping&lt;/li&gt;
&lt;li&gt;Door-to-door global delivery&lt;/li&gt;
&lt;li&gt;Customs assistance&lt;/li&gt;
&lt;li&gt;Real-time tracking&lt;/li&gt;
&lt;/ul&gt;
&lt;h3&gt;Why Choose Them?&lt;/h3&gt;
&lt;ul&gt;
&lt;li&gt;Competitive rates without hidden charges&lt;/li&gt;
&lt;li&gt;24/7 customer support&lt;/li&gt;
&lt;li&gt;A broad network for reliable overseas deliveries&lt;/li&gt;
&lt;/ul&gt;
&lt;h2&gt;Oscar Express Worldwide&lt;/h2&gt;
&lt;p&gt;Oscar Express Worldwide is respected for delivering quality international courier services to over 325 destinations. They serve individuals and businesses looking for dependable shipping from Guntur.&lt;/p&gt;
&lt;h3&gt;Services Offered:&lt;/h3&gt;
&lt;ul&gt;
&lt;li&gt;Shipping for parcels, documents, and bulk consignments&lt;/li&gt;
&lt;li&gt;Free packaging and pickup&lt;/li&gt;
&lt;li&gt;eCommerce shipping support&lt;/li&gt;
&lt;li&gt;Customs clearance services&lt;/li&gt;
&lt;/ul&gt;
&lt;h3&gt;Why Choose Them?&lt;/h3&gt;
&lt;ul&gt;
&lt;li&gt;Experience in handling diverse shipments&lt;/li&gt;
&lt;li&gt;Efficient and secure logistics&lt;/li&gt;
&lt;li&gt;Affordable international shipping options&lt;/li&gt;
&lt;/ul&gt;
&lt;h2&gt;Garudavega International Courier&lt;/h2&gt;
&lt;p&gt;Garudavega is widely trusted for its international courier services to over 230 countries. Many in Guntur choose them for sending documents, parcels, and special items to Europe.&lt;/p&gt;
&lt;h3&gt;Services Offered:&lt;/h3&gt;
&lt;ul&gt;
&lt;li&gt;Door-to-door delivery&lt;/li&gt;
&lt;li&gt;Real-time tracking via a user-friendly app&lt;/li&gt;
&lt;li&gt;Special handling for food, medicines, and electronics&lt;/li&gt;
&lt;li&gt;Transparent, affordable pricing&lt;/li&gt;
&lt;/ul&gt;
&lt;h3&gt;Why Choose Garudavega?&lt;/h3&gt;
&lt;ul&gt;
&lt;li&gt;Excellent customer support&lt;/li&gt;
&lt;li&gt;Wide global network for timely delivery&lt;/li&gt;
&lt;li&gt;Convenient shipment management tools&lt;/li&gt;
&lt;/ul&gt;
&lt;h2&gt;FedEx International Courier&lt;/h2&gt;
&lt;p&gt;FedEx is well-known for fast, secure, and reliable international courier services, ideal for both corporate and individual shipments.&lt;/p&gt;
&lt;h3&gt;Services Offered:&lt;/h3&gt;
&lt;ul&gt;
&lt;li&gt;Priority and economy delivery options&lt;/li&gt;
&lt;li&gt;Documentation and customs clearance&lt;/li&gt;
&lt;li&gt;Overnight and two-day shipping&lt;/li&gt;
&lt;li&gt;Professional packaging services&lt;/li&gt;
&lt;/ul&gt;
&lt;h3&gt;Why Choose FedEx?&lt;/h3&gt;
&lt;ul&gt;
&lt;li&gt;Extensive global reach&lt;/li&gt;
&lt;li&gt;Real-time tracking and customer service&lt;/li&gt;
&lt;li&gt;Trusted worldwide for secure deliveries&lt;/li&gt;
&lt;/ul&gt;
&lt;h2&gt;Blue Dart International Courier&lt;/h2&gt;
&lt;p&gt;Blue Dart specializes in global deliveries, offering a blend of speed and reliability for international shipping from Guntur.&lt;/p&gt;
&lt;h3&gt;Services Offered:&lt;/h3&gt;
&lt;ul&gt;
&lt;li&gt;Express delivery to over 220 countries&lt;/li&gt;
&lt;li&gt;Handling of high-value items&lt;/li&gt;
&lt;li&gt;Online tracking and management tools&lt;/li&gt;
&lt;li&gt;Assistance with customs documents&lt;/li&gt;
&lt;/ul&gt;
&lt;h3&gt;Why Choose Blue Dart?&lt;/h3&gt;
&lt;ul&gt;
&lt;li&gt;Wide service network&lt;/li&gt;
&lt;li&gt;Competitive prices, especially for bulk shipments&lt;/li&gt;
&lt;li&gt;Strong customer support&lt;/li&gt;
&lt;/ul&gt;
&lt;h2&gt;Professional Couriers &amp;ndash; International Division&lt;/h2&gt;
&lt;p&gt;Professional Couriers offer affordable and efficient solutions for sending shipments from Guntur to Europe.&lt;/p&gt;
&lt;h3&gt;Services Offered:&lt;/h3&gt;
&lt;ul&gt;
&lt;li&gt;Parcel and document shipping overseas&lt;/li&gt;
&lt;li&gt;Customs support&lt;/li&gt;
&lt;li&gt;Express and economy delivery options&lt;/li&gt;
&lt;li&gt;Real-time tracking&lt;/li&gt;
&lt;/ul&gt;
&lt;h3&gt;Why Choose Them?&lt;/h3&gt;
&lt;ul&gt;
&lt;li&gt;Budget-friendly shipping solutions&lt;/li&gt;
&lt;li&gt;Secure packaging and handling&lt;/li&gt;
&lt;li&gt;Extensive distribution network&lt;/li&gt;
&lt;/ul&gt;
&lt;h2&gt;Conclusion&lt;/h2&gt;
&lt;p&gt;Choosing the right courier service depends on your needs&amp;mdash;whether that&amp;rsquo;s delivery speed, cost, service quality, or destination coverage. Trusted providers like ShipGlobal, FedEx, Garudavega, Blue Dart, Dutch International Couriers, Oscar Express Worldwide, and Professional Couriers all offer secure, efficient, and flexible international shipping from Guntur to Europe.&lt;/p&gt;
&lt;p&gt;Whether you&amp;rsquo;re a business expanding to Europe or an individual sending a parcel to family, these services simplify global logistics. Compare prices, delivery times, and features to select the best option for your needs.&lt;/p&gt;</t>
  </si>
  <si>
    <t>&lt;h4&gt;Plan your next shipment with&lt;/h4&gt;&lt;ul&gt;&lt;li&gt;&lt;a href="https://shipglobal.in/service/tirupati-to-us"&gt;Reliable International Courier Service from Tirupati to US&lt;/a&gt;&lt;/li&gt;&lt;li&gt;&lt;a href="https://shipglobal.in/service/tirupati-to-europe"&gt;Reliable International Courier Service from Tirupati to Europe&lt;/a&gt;&lt;/li&gt;&lt;li&gt;&lt;a href="https://shipglobal.in/service/kakinada-to-us"&gt;Best International Courier Service from Kakinada to US&lt;/a&gt;&lt;/li&gt;&lt;li&gt;&lt;a href="https://shipglobal.in/service/kakinada-to-Germany"&gt;Top International Courier Service from Kakinada to Germany&lt;/a&gt;&lt;/li&gt;&lt;/ul&gt;&lt;h2&gt;FAQs for International Courier Service from Guntur to Europe&lt;/h2&gt;</t>
  </si>
  <si>
    <t>1. How much does it cost to ship internationally from Guntur?
Costs depend on weight, destination, speed, and services like insurance. Many couriers have online calculators to help estimate shipping costs.
2. Which courier is the fastest for shipping from Guntur to Europe?
Services like DHL, FedEx, and ShipGlobal offer express options for quick deliveries.
3. Can I track my shipment?
Yes, most major couriers offer real-time tracking so you can monitor your parcel during transit.
4. Are there affordable couriers from Guntur to Europe?
Yes. ShipGlobal, Professional Couriers, and others offer competitive pricing while maintaining service quality.
5. Do couriers help with customs clearance?
Yes, most courier companies assist with paperwork and customs processes to avoid delays.
6. Are there items I can’t ship internationally?
Yes, items like hazardous materials, perishables, and certain electronics may be restricted. Always confirm with your chosen courier.
7. What is the best international courier from Guntur?
The best choice depends on your needs, but top names include ShipGlobal, Garudavega, FedEx, Blue Dart, and others recognized for reliability and service.</t>
  </si>
  <si>
    <t>&lt;script type="application/ld+json"&gt;
{
  "@context": "https://schema.org/",
  "@type": "Product",
  "name": "Reliable International Courier Service from Guntur to Europe",
  "image": "https://shipglobal.in/service/guntur-to-europe",
  "aggregateRating": {
    "@type": "AggregateRating",
    "ratingValue": 4.19,
    "bestRating": 5,
    "worstRating": 4,
    "ratingCount": 1214
  }
}
&lt;/script&gt;</t>
  </si>
  <si>
    <t>service/guntur-to-europe</t>
  </si>
  <si>
    <t>Courier from Guntur to Europe | Get 52% Off</t>
  </si>
  <si>
    <t>Explore top international courier services for fast, secure, and affordable overseas shipping. Send parcels, documents, and business shipments worldwide with ease.</t>
  </si>
  <si>
    <t>https://shipglobal.in/service/guntur-to-europe</t>
  </si>
  <si>
    <t>International Courier Service from Guntur to Europe</t>
  </si>
  <si>
    <t>&lt;ul&gt;&lt;li&gt;&lt;a href="https://shipglobal.in/service/tirupati-to-us"&gt;Reliable International Courier Service from Tirupati to US&lt;/a&gt;&lt;/li&gt;&lt;li&gt;&lt;a href="https://shipglobal.in/service/tirupati-to-europe"&gt;Reliable International Courier Service from Tirupati to Europe&lt;/a&gt;&lt;/li&gt;&lt;li&gt;&lt;a href="https://shipglobal.in/service/kakinada-to-us"&gt;Best International Courier Service from Kakinada to US&lt;/a&gt;&lt;/li&gt;&lt;li&gt;&lt;a href="https://shipglobal.in/service/kakinada-to-Germany"&gt;Top International Courier Service from Kakinada to Germany&lt;/a&gt;&lt;/li&gt;&lt;/ul&gt;</t>
  </si>
  <si>
    <t>Tirupati</t>
  </si>
  <si>
    <t>Tirupati to US</t>
  </si>
  <si>
    <t>Reliable International Courier Service from Tirupati to US</t>
  </si>
  <si>
    <t>From temple town Tirupati to American doorsteps, shipping has never been easier. Discover the top international courier services that make sending parcels to the US fast, affordable, and worry-free.</t>
  </si>
  <si>
    <t>&lt;p&gt;Whether you&amp;rsquo;re sending a gift to family abroad or shipping an order from your online store, choosing the right courier can make a huge difference. With globalization on the rise, reliable international courier services are more essential than ever. Luckily, if you&amp;rsquo;re in Tirupati, you have many trusted options to choose from. Let&amp;rsquo;s explore some of the best international courier services and see which one suits your needs.&lt;/p&gt;
&lt;h2&gt;1. DHL&lt;/h2&gt;
&lt;p&gt;DHL is a global leader in shipping, known for its vast network spanning over 220 countries. Their express shipping service ensures your parcel travels from Tirupati to the US in just a few days. With real-time tracking, seamless customs clearance, and dependable customer support, DHL is ideal for both businesses and individuals.&lt;/p&gt;
&lt;h2&gt;2. ShipGlobal.in&lt;/h2&gt;
&lt;p&gt;Looking for a pocket-friendly courier? ShipGlobal.in is a popular choice among small businesses and individuals thanks to its affordable yet reliable services. From real-time tracking to responsive customer support, ShipGlobal.in makes shipping from Tirupati to the US smooth and stress-free.&lt;/p&gt;
&lt;h2&gt;3. India Post&lt;/h2&gt;
&lt;p&gt;Prefer a traditional, budget-friendly option? India Post offers EMS Speed Post, which delivers your package to the US at lower rates. The trade-off? It may take a bit longer than private couriers&amp;mdash;but it remains a solid, economical option.&lt;/p&gt;
&lt;h2&gt;4. FedEx International&lt;/h2&gt;
&lt;p&gt;FedEx offers both express and economy shipping, giving you the flexibility to balance speed and budget. Known for reliable deliveries and smooth customs handling, FedEx is a go-to for businesses and individuals who value secure and timely shipping.&lt;/p&gt;
&lt;h2&gt;5. DTDC&lt;/h2&gt;
&lt;p&gt;With its global network, DTDC provides affordable international courier services for personal parcels and business shipments alike. Choose between express and economy shipping to match your needs and budget.&lt;/p&gt;
&lt;h2&gt;6. Aramex&lt;/h2&gt;
&lt;p&gt;Aramex is recognized for budget-friendly cross-border shipping, making it a great choice for e-commerce sellers and small businesses. Their competitive rates and reliable service from Tirupati to the US help keep costs down without compromising quality.&lt;/p&gt;
&lt;h2&gt;7. XpressBees&lt;/h2&gt;
&lt;p&gt;XpressBees is an emerging name in the logistics sector, offering specialized B2C solutions. Their international courier services include same-day and next-day delivery, multi-package shipments, and secure handling&amp;mdash;making them a fresh option for businesses and individuals alike.&lt;/p&gt;
&lt;h2&gt;8. Gati&lt;/h2&gt;
&lt;p&gt;A well-established player, Gati offers dependable international courier services at competitive rates. Their specialization in bulk shipments and e-commerce logistics makes them a solid choice for businesses shipping frequently to the US.&lt;/p&gt;
&lt;h2&gt;Why a Reliable Shipping Partner Matters&lt;/h2&gt;
&lt;p&gt;A trusted international courier service does more than deliver your package&amp;mdash;it provides peace of mind:&lt;/p&gt;
&lt;ul&gt;
&lt;li&gt;&lt;strong&gt;Timely Deliveries:&lt;/strong&gt; Critical for urgent parcels and business shipments.&lt;/li&gt;
&lt;li&gt;&lt;strong&gt;Safe Handling:&lt;/strong&gt; Reduces the risk of damage or loss.&lt;/li&gt;
&lt;li&gt;&lt;strong&gt;Easy Customs Clearance:&lt;/strong&gt; Couriers handle documentation and clearance efficiently.&lt;/li&gt;
&lt;li&gt;&lt;strong&gt;Real-Time Tracking:&lt;/strong&gt; Keeps you updated on your shipment&amp;rsquo;s status.&lt;/li&gt;
&lt;li&gt;&lt;strong&gt;Better Customer Experience:&lt;/strong&gt; For businesses, reliable delivery builds customer trust and loyalty.&lt;/li&gt;
&lt;/ul&gt;
&lt;h2&gt;How to Ship from Tirupati to the US&lt;/h2&gt;
&lt;p&gt;Shipping internationally is simple if you follow these steps:&lt;/p&gt;
&lt;ol&gt;
&lt;li&gt;&lt;strong&gt;Choose a Courier:&lt;/strong&gt; Compare services like DHL, FedEx, or ShipGlobal.in based on cost, speed, and tracking features.&lt;/li&gt;
&lt;li&gt;&lt;strong&gt;Pack Securely:&lt;/strong&gt; Use strong packaging and follow the courier&amp;rsquo;s guidelines.&lt;/li&gt;
&lt;li&gt;&lt;strong&gt;Prepare Documents:&lt;/strong&gt; Complete invoices, customs forms, and labels.&lt;/li&gt;
&lt;li&gt;&lt;strong&gt;Book &amp;amp; Dispatch:&lt;/strong&gt; Schedule a pickup or drop off your package.&lt;/li&gt;
&lt;li&gt;&lt;strong&gt;Track Your Shipment:&lt;/strong&gt; Use the tracking number to monitor its journey.&lt;/li&gt;
&lt;li&gt;&lt;strong&gt;Confirm Delivery:&lt;/strong&gt; Once delivered, check with the recipient to ensure everything is intact.&lt;/li&gt;
&lt;/ol&gt;
&lt;h2&gt;Tips for Choosing the Right Courier&lt;/h2&gt;
&lt;ul&gt;
&lt;li&gt;&lt;strong&gt;Delivery Speed:&lt;/strong&gt; Need it fast? Opt for express shipping.&lt;/li&gt;
&lt;li&gt;&lt;strong&gt;Cost:&lt;/strong&gt; For budget shipping, check options like India Post or ShipGlobal.in.&lt;/li&gt;
&lt;li&gt;&lt;strong&gt;Tracking &amp;amp; Support:&lt;/strong&gt; Choose couriers that offer real-time tracking and responsive support.&lt;/li&gt;
&lt;li&gt;&lt;strong&gt;Customs Handling:&lt;/strong&gt; Look for couriers with a strong track record in smooth customs clearance.&lt;/li&gt;
&lt;/ul&gt;
&lt;h2&gt;Conclusion&lt;/h2&gt;
&lt;p&gt;Shipping from Tirupati to the US doesn&amp;rsquo;t have to be complicated. With choices like DHL, FedEx, ShipGlobal.in, India Post, and more, you can select a service that fits your timeline, budget, and needs. Whether it&amp;rsquo;s express delivery, affordable shipping, or specialized business logistics, there&amp;rsquo;s a solution for everyone. Pack carefully, handle paperwork correctly, and track your shipment for a hassle-free experience.&lt;br /&gt; &lt;strong&gt;Happy Shipping!&lt;/strong&gt;&lt;/p&gt;</t>
  </si>
  <si>
    <t>&lt;h4&gt;These international routes are in demand:&lt;/h4&gt;&lt;ul&gt;&lt;li&gt;&lt;a href="https://shipglobal.in/service/tirupati-to-europe"&gt;Reliable International Courier Service from Tirupati to Europe&lt;/a&gt;&lt;/li&gt;&lt;li&gt;&lt;a href="https://shipglobal.in/service/kakinada-to-us"&gt;Best International Courier Service from Kakinada to US&lt;/a&gt;&lt;/li&gt;&lt;li&gt;&lt;a href="https://shipglobal.in/service/kakinada-to-Germany"&gt;Top International Courier Service from Kakinada to Germany&lt;/a&gt;&lt;/li&gt;&lt;li&gt;&lt;a href="https://shipglobal.in/service/hyderabad-to-us"&gt;Reliable International Courier Service from Hyderabad to US&lt;/a&gt;&lt;/li&gt;&lt;/ul&gt;&lt;h2&gt;FAQs for International Courier Service from Tirupati to US&lt;/h2&gt;</t>
  </si>
  <si>
    <t>1. What’s the fastest way to send a parcel from Tirupati to the US?
Air courier is the quickest, typically taking 3–7 business days, depending on service type and destination.
2. Which courier offers a balance of price and reliability?
ShipGlobal.in combines affordability with dependable service, real-time tracking, and support.
3. Can I ship commercial products like textiles or jewellery?
Yes, with the right documents such as invoices, packing lists, and KYC proofs.
4. What items can’t be shipped?
Restricted items include sharp objects, batteries, and anything prohibited in the destination country.
5. How do I track my shipment?
Most couriers, including ShipGlobal.in and FedEx, provide tracking IDs for real-time updates.
6. Can I send small gifts?
Absolutely! Couriers offer budget-friendly options for personal parcels like gifts and clothes.</t>
  </si>
  <si>
    <t>&lt;script type="application/ld+json"&gt;
{
  "@context": "https://schema.org/",
  "@type": "Product",
  "name": "Reliable International Courier Service from Tirupati to US",
  "image": "https://shipglobal.in/service/tirupati-to-us",
  "aggregateRating": {
    "@type": "AggregateRating",
    "ratingValue": 4.89,
    "bestRating": 5,
    "worstRating": 4,
    "ratingCount": 1056
  }
}
&lt;/script&gt;</t>
  </si>
  <si>
    <t>service/tirupati-to-us</t>
  </si>
  <si>
    <t>Reliable international courier services from Tirupati to the US. Explore top providers, shipping tips, and affordable options for fast, secure overseas delivery.</t>
  </si>
  <si>
    <t>https://shipglobal.in/service/tirupati-to-us</t>
  </si>
  <si>
    <t>International Courier Service from Tirupati to US</t>
  </si>
  <si>
    <t>&lt;ul&gt;&lt;li&gt;&lt;a href="https://shipglobal.in/service/tirupati-to-europe"&gt;Reliable International Courier Service from Tirupati to Europe&lt;/a&gt;&lt;/li&gt;&lt;li&gt;&lt;a href="https://shipglobal.in/service/kakinada-to-us"&gt;Best International Courier Service from Kakinada to US&lt;/a&gt;&lt;/li&gt;&lt;li&gt;&lt;a href="https://shipglobal.in/service/kakinada-to-Germany"&gt;Top International Courier Service from Kakinada to Germany&lt;/a&gt;&lt;/li&gt;&lt;li&gt;&lt;a href="https://shipglobal.in/service/hyderabad-to-us"&gt;Reliable International Courier Service from Hyderabad to US&lt;/a&gt;&lt;/li&gt;&lt;/ul&gt;</t>
  </si>
  <si>
    <t>Tirupati to Europe</t>
  </si>
  <si>
    <t>Reliable International Courier Service from Tirupati to Europe</t>
  </si>
  <si>
    <t>From temple town to European destinations, Tirupati is shipping smarter. Discover the top international courier services that make delivering parcels, gifts, and business shipments to Europe safe, fast, and affordable.</t>
  </si>
  <si>
    <t>&lt;p&gt;Tirupati, an emerging commercial hub, has witnessed growing demand for reliable international courier services. Whether you&amp;rsquo;re a business shipping products overseas or an individual sending parcels to family and friends in Europe, choosing the right courier service is crucial for a smooth, worry-free experience.&lt;/p&gt;
&lt;p&gt;Fortunately, several trusted courier providers operate from Tirupati, offering safe, timely, and cost-effective shipping solutions for a variety of needs &amp;mdash; from urgent document deliveries to bulk cargo shipments.&lt;/p&gt;
&lt;h2&gt;Why Choosing the Right Courier Service Matters&lt;/h2&gt;
&lt;p&gt;International shipping to Europe involves more than just moving a parcel; it requires handling customs clearance, secure packaging, and providing real-time tracking. Choosing a dependable courier ensures your shipment reaches Europe safely, on schedule, and without unexpected costs or delays.&lt;/p&gt;
&lt;h2&gt;Top International Courier Services in Tirupati&lt;/h2&gt;
&lt;h3&gt;ShipGlobal&lt;/h3&gt;
&lt;p&gt;ShipGlobal offers cost-effective freight forwarding from Tirupati to Europe, ideal for eCommerce businesses and individuals. Their flexible shipping plans deliver affordability without compromising service quality.&lt;/p&gt;
&lt;h3&gt;DHL Express&lt;/h3&gt;
&lt;p&gt;As a global leader, DHL Express ensures fast and reliable shipping to Europe. Their robust logistics network and strong customer support make them a trusted choice for time-sensitive deliveries.&lt;/p&gt;
&lt;h3&gt;NimbusPost International&lt;/h3&gt;
&lt;p&gt;NimbusPost provides affordable international courier solutions with advanced tracking and seamless customs clearance, making it a reliable option for individuals and businesses shipping to Europe.&lt;/p&gt;
&lt;h3&gt;Garudavega&lt;/h3&gt;
&lt;p&gt;Popular for sending everything from food items and medicines to documents, Garudavega specializes in secure and timely deliveries to Europe, earning the trust of countless customers.&lt;/p&gt;
&lt;h3&gt;The Professional Couriers&lt;/h3&gt;
&lt;p&gt;A long-established name in India, The Professional Couriers focuses on affordability and efficient handling of customs documentation, combined with real-time tracking for worry-free deliveries.&lt;/p&gt;
&lt;h3&gt;Oscar Express Worldwide&lt;/h3&gt;
&lt;p&gt;Oscar Express is known for dependable freight forwarding services, competitive pricing, packaging assistance, and customs support, making global shipping from Tirupati hassle-free.&lt;/p&gt;
&lt;h3&gt;Aramex International&lt;/h3&gt;
&lt;p&gt;Ideal for eCommerce businesses, Aramex offers express and standard shipping options to Europe. They stand out for eco-friendly packaging, flexible pricing, and efficient logistics solutions.&lt;/p&gt;
&lt;h3&gt;TNT Express (now part of FedEx)&lt;/h3&gt;
&lt;p&gt;TNT provides both express and economy parcel delivery to Europe. With FedEx&amp;rsquo;s vast network, they ensure reliable shipping for businesses targeting European and American markets.&lt;/p&gt;
&lt;h3&gt;UPS International&lt;/h3&gt;
&lt;p&gt;UPS offers comprehensive courier solutions, including express parcel delivery, international air freight, and customs brokerage &amp;mdash; perfect for high-value and time-sensitive shipments.&lt;/p&gt;
&lt;h3&gt;Delhivery International&lt;/h3&gt;
&lt;p&gt;A rapidly growing logistics provider, Delhivery now offers affordable international shipping to Europe, catering especially to eCommerce brands and businesses seeking reliable and cost-effective delivery.&lt;/p&gt;
&lt;h2&gt;How to Choose the Right Courier Service&lt;/h2&gt;
&lt;p&gt;Before selecting a courier, consider:&lt;/p&gt;
&lt;ul&gt;
&lt;li&gt;&lt;strong&gt;Delivery Time:&lt;/strong&gt; For urgent shipments, choose express options like DHL, FedEx, or UPS.&lt;/li&gt;
&lt;li&gt;&lt;strong&gt;Cost:&lt;/strong&gt; Compare prices based on package size, weight, speed, and destination.&lt;/li&gt;
&lt;li&gt;&lt;strong&gt;Tracking:&lt;/strong&gt; Opt for couriers offering real-time tracking for better visibility.&lt;/li&gt;
&lt;li&gt;&lt;strong&gt;Customs Support:&lt;/strong&gt; Ensure your courier helps with documentation and customs clearance.&lt;/li&gt;
&lt;li&gt;&lt;strong&gt;Insurance:&lt;/strong&gt; If shipping high-value goods, confirm insurance is included or available.&lt;/li&gt;
&lt;/ul&gt;
&lt;h2&gt;Final Thoughts&lt;/h2&gt;
&lt;p&gt;Selecting the best courier service from Tirupati to Europe depends on your timeline, budget, and shipping needs. Trusted providers like DHL, FedEx, ShipGlobal, NimbusPost, Aramex, UPS, and others offer a wide range of services, from express deliveries to large freight shipments.&lt;/p&gt;
&lt;p&gt;With the right courier partner, sending documents, gifts, or bulk consignments becomes seamless and secure &amp;mdash; so your package reaches Europe safely and on time.&lt;/p&gt;</t>
  </si>
  <si>
    <t>&lt;h4&gt;Preferred destinations for Indian exporters include&lt;/h4&gt;&lt;ul&gt;&lt;li&gt;&lt;a href="https://shipglobal.in/service/kakinada-to-us"&gt;Best International Courier Service from Kakinada to US&lt;/a&gt;&lt;/li&gt;&lt;li&gt;&lt;a href="https://shipglobal.in/service/kakinada-to-Germany"&gt;Top International Courier Service from Kakinada to Germany&lt;/a&gt;&lt;/li&gt;&lt;li&gt;&lt;a href="https://shipglobal.in/service/hyderabad-to-us"&gt;Reliable International Courier Service from Hyderabad to US&lt;/a&gt;&lt;/li&gt;&lt;li&gt;&lt;a href="https://shipglobal.in/service/hyderabad-to-europe"&gt;Reliable International Courier Service from Hyderabad to Europe&lt;/a&gt;&lt;/li&gt;&lt;/ul&gt;&lt;h2&gt;FAQs for International Courier Service from Tirupati to Europe&lt;/h2&gt;</t>
  </si>
  <si>
    <t>1. How long does it take to ship a package from Tirupati to Europe?
Express services usually take 2–5 days; economy shipping can take 7–15 days.
2. What documents do I need for international shipping?
Typically, an invoice, shipping label, customs declaration, and any required permits for restricted items.
3. Can I track my shipment?
Yes, most international couriers provide real-time tracking online or via app.
4. Are any items restricted from shipping to Europe?
Yes, including perishables, hazardous materials, certain electronics, and counterfeit goods. Always confirm with your courier.
5. How much does it cost to send a parcel from Tirupati to Europe?
Costs vary by weight, size, delivery speed, and courier service. Express options are typically pricier than economy shipping.
6. Will customs duties apply?
Yes, the recipient in Europe may have to pay duties depending on item type and declared value.
7. Which courier is best for urgent deliveries?
DHL, FedEx, and UPS are known for their reliable express shipping services.
8. Can I send food and medicines to Europe?
Yes, but check regulations and ensure your courier offers specialized services for such shipments.</t>
  </si>
  <si>
    <t>&lt;script type="application/ld+json"&gt;
{
  "@context": "https://schema.org/",
  "@type": "Product",
  "name": "Reliable International Courier Service from Tirupati to Europe",
  "image": "https://shipglobal.in/service/tirupati-to-europe",
  "aggregateRating": {
    "@type": "AggregateRating",
    "ratingValue": 4.49,
    "bestRating": 5,
    "worstRating": 3,
    "ratingCount": 1549
  }
}
&lt;/script&gt;</t>
  </si>
  <si>
    <t>service/tirupati-to-europe</t>
  </si>
  <si>
    <t>Courier from Tirupati to Europe | Upto 67% Off</t>
  </si>
  <si>
    <t>Send parcels from Tirupati to Europe easily with trusted courier services. Enjoy secure, timely deliveries, real-time tracking, and hassle-free customs support for personal and business shipments.</t>
  </si>
  <si>
    <t>https://shipglobal.in/service/tirupati-to-europe</t>
  </si>
  <si>
    <t>International Courier Service from Tirupati to Europe</t>
  </si>
  <si>
    <t>&lt;ul&gt;&lt;li&gt;&lt;a href="https://shipglobal.in/service/kakinada-to-us"&gt;Best International Courier Service from Kakinada to US&lt;/a&gt;&lt;/li&gt;&lt;li&gt;&lt;a href="https://shipglobal.in/service/kakinada-to-Germany"&gt;Top International Courier Service from Kakinada to Germany&lt;/a&gt;&lt;/li&gt;&lt;li&gt;&lt;a href="https://shipglobal.in/service/hyderabad-to-us"&gt;Reliable International Courier Service from Hyderabad to US&lt;/a&gt;&lt;/li&gt;&lt;li&gt;&lt;a href="https://shipglobal.in/service/hyderabad-to-europe"&gt;Reliable International Courier Service from Hyderabad to Europe&lt;/a&gt;&lt;/li&gt;&lt;/ul&gt;</t>
  </si>
  <si>
    <t>Kakinada</t>
  </si>
  <si>
    <t>Kakinada to US</t>
  </si>
  <si>
    <t>Best International Courier Service from Kakinada to US</t>
  </si>
  <si>
    <t>From bulk freight to personal parcels, Kakinada businesses and residents trust top courier services for smooth shipping to the USA. Discover reliable, cost-effective, and timely delivery solutions that handle customs, tracking, and secure packaging, making overseas deliveries easier than ever.</t>
  </si>
  <si>
    <t xml:space="preserve">&lt;p&gt;Whether you're a business shipping products to the USA or an individual sending parcels to family and friends, choosing the right courier partner is essential for a smooth, hassle-free experience.&lt;/p&gt;
&lt;p&gt;Several trusted international courier companies now operate in Kakinada, providing secure, timely, and cost-effective shipping solutions. These services cover everything from urgent documents to bulk freight forwarding from Kakinada to the USA.&lt;/p&gt;
&lt;h2&gt;Why Choosing the Right Courier Service Matters&lt;/h2&gt;
&lt;p&gt;International shipping to the USA involves more than just moving a parcel. It also includes managing customs clearance, secure packaging, and providing real-time tracking. The right courier ensures your parcel delivery to the USA is efficient, transparent, and free from unexpected fees or delays.&lt;/p&gt;
&lt;h2&gt;Top International Courier Services in Kakinada&lt;/h2&gt;
&lt;h3&gt;ShipGlobal&lt;/h3&gt;
&lt;p&gt;ShipGlobal is known for its cost-effective freight forwarding services from Kakinada to the USA. Serving both individuals and eCommerce businesses, they offer flexible shipping solutions that balance affordability with quality.&lt;/p&gt;
&lt;h3&gt;The Professional Couriers&lt;/h3&gt;
&lt;p&gt;A well-known name in India, The Professional Couriers provides reliable and budget-friendly shipping to the USA. Their strengths include real-time tracking and smooth customs handling.&lt;/p&gt;
&lt;h3&gt;NimbusPost International&lt;/h3&gt;
&lt;p&gt;NimbusPost International offers economical and reliable international shipping services. Their advanced tracking systems and efficient customs clearance help ensure timely delivery to the USA.&lt;/p&gt;
&lt;h3&gt;Aramex International&lt;/h3&gt;
&lt;p&gt;Specializing in eCommerce logistics, Aramex offers both express and standard shipping to the USA. Known for eco-friendly packaging and flexible pricing, they’re a great option for online businesses.&lt;/p&gt;
&lt;h3&gt;Garudavega&lt;/h3&gt;
&lt;p&gt;Popular for personal shipments, Garudavega handles everything from food and medicines to documents. They focus on secure, timely parcel delivery to the USA.&lt;/p&gt;
&lt;h3&gt;Oscar Express Worldwide&lt;/h3&gt;
&lt;p&gt;Oscar Express Worldwide provides reliable freight forwarding from Kakinada to the USA, along with packaging support, customs assistance, and competitive pricing.&lt;/p&gt;
&lt;h3&gt;DHL Express&lt;/h3&gt;
&lt;p&gt;A globally recognized courier, DHL Express offers fast and efficient shipping from Kakinada to the USA. Their extensive logistics network and strong customer support ensure hassle-free deliveries.&lt;/p&gt;
&lt;h3&gt;Delhivery International&lt;/h3&gt;
&lt;p&gt;Expanding into international markets, Delhivery offers affordable and dependable shipping to the USA, especially catering to eCommerce businesses.&lt;/p&gt;
&lt;h3&gt;UPS International&lt;/h3&gt;
&lt;p&gt;UPS provides comprehensive international logistics, including air freight, express delivery, and customs brokerage. Their global network ensures smooth and timely deliveries to the USA.&lt;/p&gt;
&lt;h2&gt;How to Choose the Best Courier Service&lt;/h2&gt;
&lt;p&gt;When selecting a courier for shipping to the USA, consider:&lt;/p&gt;
&lt;ul&gt;
  &lt;li&gt;&lt;strong&gt;Delivery Speed:&lt;/strong&gt; For urgent shipments, choose express services like DHL or FedEx.&lt;/li&gt;
  &lt;li&gt;&lt;strong&gt;Cost:&lt;/strong&gt; Compare rates to find the most cost-effective yet dependable option.&lt;/li&gt;
  &lt;li&gt;&lt;strong&gt;Tracking:&lt;/strong&gt; Opt for couriers offering real-time tracking for better shipment visibility.&lt;/li&gt;
  &lt;li&gt;&lt;strong&gt;Customs Support:&lt;/strong&gt; Select a service that assists with customs to avoid unnecessary delays.&lt;/li&gt;
  &lt;li&gt;&lt;strong&gt;Insurance:&lt;/strong&gt; If you’re sending high-value items, check for available insurance coverage.&lt;/li&gt;
&lt;/ul&gt;
&lt;h2&gt;Final Thoughts&lt;/h2&gt;
&lt;p&gt;Choosing the right courier service from Kakinada to the USA depends on your budget, delivery timeline, and the type of shipment. Trusted providers like DHL, FedEx, UPS, NimbusPost, ShipGlobal, Aramex, and others offer a range of services to meet different needs.&lt;/p&gt;
&lt;p&gt;By partnering with a reputable courier, you can ensure secure, timely, and stress-free international deliveries—whether you're sending documents, gifts, or large consignments.&lt;/p&gt;
</t>
  </si>
  <si>
    <t>&lt;h4&gt;Boost your exports with shipping to&lt;/h4&gt;&lt;ul&gt;&lt;li&gt;&lt;a href="https://shipglobal.in/service/kakinada-to-Germany"&gt;Top International Courier Service from Kakinada to Germany&lt;/a&gt;&lt;/li&gt;&lt;li&gt;&lt;a href="https://shipglobal.in/service/hyderabad-to-us"&gt;Reliable International Courier Service from Hyderabad to US&lt;/a&gt;&lt;/li&gt;&lt;li&gt;&lt;a href="https://shipglobal.in/service/hyderabad-to-europe"&gt;Reliable International Courier Service from Hyderabad to Europe&lt;/a&gt;&lt;/li&gt;&lt;li&gt;&lt;a href="https://shipglobal.in/service/hyderabad-to-uk"&gt;International Courier Service from Hyderabad to UK&lt;/a&gt;&lt;/li&gt;&lt;/ul&gt;&lt;h2&gt;FAQs for International Courier Service from Kakinada to US&lt;/h2&gt;</t>
  </si>
  <si>
    <t>1. How long does it take to ship from Kakinada to the USA?
Express services can take 2–5 days; standard options may take 5–10 days.
2. What are the shipping charges?
Rates vary based on weight, size, courier, and delivery speed. It’s best to compare before booking.
3. Can I track my parcel?
Yes, most couriers provide real-time tracking tools.
4. Are any items restricted?
Yes, such as perishables, hazardous materials, explosives, and some medications. Confirm with your courier.
5. Do couriers help with packaging?
Many providers offer professional packaging to protect your shipment.
6. What if customs delays occur?
Choosing a courier with customs support reduces the chance of delays.
7. Is insurance available?
Yes, most couriers offer insurance for valuable items.
8. Can I send food to the USA?
Some couriers allow this, but check import regulations first to avoid issues.</t>
  </si>
  <si>
    <t>&lt;script type="application/ld+json"&gt;
{
  "@context": "https://schema.org/",
  "@type": "Product",
  "name": "Best International Courier Service from Kakinada to US",
  "image": "https://shipglobal.in/service/kakinada-to-us",
  "aggregateRating": {
    "@type": "AggregateRating",
    "ratingValue": 4.72,
    "bestRating": 5,
    "worstRating": 1,
    "ratingCount": 1551
  }
}
&lt;/script&gt;</t>
  </si>
  <si>
    <t>service/kakinada-to-us</t>
  </si>
  <si>
    <t>Courier from Kakinada to USA | Save Upto 62%</t>
  </si>
  <si>
    <t>Ship from Kakinada to the USA with ease. Explore trusted international courier services offering fast delivery, customs support, real-time tracking, and secure packaging for stress-free global shipping</t>
  </si>
  <si>
    <t>https://shipglobal.in/service/kakinada-to-us</t>
  </si>
  <si>
    <t>International Courier Service from Kakinada to US</t>
  </si>
  <si>
    <t>&lt;ul&gt;&lt;li&gt;&lt;a href="https://shipglobal.in/service/kakinada-to-Germany"&gt;Top International Courier Service from Kakinada to Germany&lt;/a&gt;&lt;/li&gt;&lt;li&gt;&lt;a href="https://shipglobal.in/service/hyderabad-to-us"&gt;Reliable International Courier Service from Hyderabad to US&lt;/a&gt;&lt;/li&gt;&lt;li&gt;&lt;a href="https://shipglobal.in/service/hyderabad-to-europe"&gt;Reliable International Courier Service from Hyderabad to Europe&lt;/a&gt;&lt;/li&gt;&lt;li&gt;&lt;a href="https://shipglobal.in/service/hyderabad-to-uk"&gt;International Courier Service from Hyderabad to UK&lt;/a&gt;&lt;/li&gt;&lt;/ul&gt;</t>
  </si>
  <si>
    <t>Kakinada to Germany</t>
  </si>
  <si>
    <t>Top International Courier Service from Kakinada to Germany</t>
  </si>
  <si>
    <t>From personal gifts to business shipments, Kakinada offers several trusted international courier services for fast and secure deliveries worldwide. Discover top providers like ShipGlobal.in, DHL, Aramex, and DTDC International that combine affordability, efficiency, and real-time tracking to make cross-border shipping hassle-free.</t>
  </si>
  <si>
    <t xml:space="preserve">&lt;p&gt;With so many choices, finding the right option can feel challenging. Whether you’re shipping personal parcels, business consignments, or e-commerce orders, choosing a dependable courier service is key for a smooth experience. Let’s explore some of the best international courier services in Kakinada and what sets them apart!&lt;/p&gt;
&lt;h2&gt;ShipGlobal.in – Your Reliable Shipping Partner&lt;/h2&gt;
&lt;p&gt;Ever wished shipping internationally could be as simple as sending a local parcel? ShipGlobal.in makes that possible! They provide cost-effective shipping to over 220 countries, hassle-free customs clearance, and real-time tracking. Their intuitive dashboard makes setting up shipments quick and easy.&lt;/p&gt;
&lt;p&gt;If you run an online business in Kakinada, ShipGlobal is especially useful, letting you keep track of your shipments effortlessly.&lt;/p&gt;
&lt;strong&gt;Key Benefits:&lt;/strong&gt;
&lt;ul&gt;
  &lt;li&gt;End-to-end tracking&lt;/li&gt;
  &lt;li&gt;No minimum shipment quantity&lt;/li&gt;
  &lt;li&gt;Affordable and secure&lt;/li&gt;
&lt;/ul&gt;
&lt;p&gt;For budget-friendly and efficient international courier services, ShipGlobal.in is an excellent choice.&lt;/p&gt;
&lt;h2&gt;DHL – Speed, Reach, and Reliability&lt;/h2&gt;
&lt;p&gt;DHL is a great choice when speed matters most, connecting Kakinada to over 220 countries and territories worldwide. As a global logistics leader, DHL offers integrated solutions for shipping both documents and goods.&lt;/p&gt;
&lt;p&gt;Their DHL Express unit is known for quick deliveries, backed by a global network and expert support to help you expand your business internationally.&lt;/p&gt;
&lt;strong&gt;Why choose DHL?&lt;/strong&gt;
&lt;ul&gt;
  &lt;li&gt;Trusted global network&lt;/li&gt;
  &lt;li&gt;Expert shipping advice&lt;/li&gt;
  &lt;li&gt;Smooth customs clearance&lt;/li&gt;
  &lt;li&gt;Exceptional delivery speed&lt;/li&gt;
&lt;/ul&gt;
&lt;p&gt;Though DHL is highly reliable, keep in mind it may be costlier for small businesses.&lt;/p&gt;
&lt;h2&gt;DTDC International – Affordable and Consistent Shipping&lt;/h2&gt;
&lt;p&gt;DTDC offers simple, cost-effective international shipping solutions. From documents to valuable packages, they ensure timely deliveries with seamless customs clearance. Their door-to-door service and tracking features add peace of mind, making them a solid option among international courier services in Kakinada.&lt;/p&gt;
&lt;h2&gt;Aramex – Logistics for Modern Businesses&lt;/h2&gt;
&lt;p&gt;Looking for a reliable global logistics partner? Aramex offers express courier services, freight forwarding, and supply chain solutions. Whether it’s fast deliveries or comprehensive logistics, Aramex ensures secure shipping worldwide.&lt;/p&gt;
&lt;p&gt;With Aramex Express, businesses in Kakinada can easily expand to new markets, especially in Asia and the Middle East.&lt;/p&gt;
&lt;strong&gt;Key Benefits:&lt;/strong&gt;
&lt;ul&gt;
  &lt;li&gt;Real-time tracking&lt;/li&gt;
  &lt;li&gt;Door-to-door delivery&lt;/li&gt;
  &lt;li&gt;Flexible logistics services&lt;/li&gt;
&lt;/ul&gt;
&lt;h2&gt;USPS – Affordable International Delivery&lt;/h2&gt;
&lt;p&gt;If you’re seeking cost-effective courier options, USPS offers several international shipping services with varied delivery speeds. They also provide tracking and insurance, making them ideal for personal shipments and small businesses on a budget.&lt;/p&gt;
&lt;h2&gt;Things to Consider Before Choosing a Courier Service in Kakinada&lt;/h2&gt;
&lt;p&gt;Choosing the right courier service isn’t about picking the most famous brand; it’s about what fits your shipping needs best:&lt;/p&gt;
&lt;ul&gt;
  &lt;li&gt;&lt;strong&gt;Delivery Speed:&lt;/strong&gt; Need it fast? Services like DHL and FedEx provide express delivery options.&lt;/li&gt;
  &lt;li&gt;&lt;strong&gt;Cost:&lt;/strong&gt; If you’re mindful of budget, look into ShipGlobal.in, USPS, or DTDC International.&lt;/li&gt;
  &lt;li&gt;&lt;strong&gt;Tracking &amp; Security:&lt;/strong&gt; For full visibility, choose couriers with advanced tracking tools like ShipGlobal.in or FedEx.&lt;/li&gt;
  &lt;li&gt;&lt;strong&gt;Destination Coverage:&lt;/strong&gt; Confirm your courier reaches your intended destination reliably.&lt;/li&gt;
  &lt;li&gt;&lt;strong&gt;Customs Support:&lt;/strong&gt; Many couriers handle customs clearance, reducing risk of delays.&lt;/li&gt;
  &lt;li&gt;&lt;strong&gt;Special Requirements:&lt;/strong&gt; Check if the service supports freight, temperature-sensitive items, or e-commerce integrations.&lt;/li&gt;
  &lt;li&gt;&lt;strong&gt;Remote Deliveries:&lt;/strong&gt; Some couriers cover even remote or hard-to-reach areas.&lt;/li&gt;
&lt;/ul&gt;
&lt;h2&gt;Final Thoughts&lt;/h2&gt;
&lt;p&gt;Shipping internationally from Kakinada doesn’t have to be complicated! Options like DHL, USPS, FedEx, ShipGlobal.in, DTDC International, Blue Dart, and Aramex offer reliable solutions.&lt;/p&gt;
&lt;p&gt;Think about what matters most to you—whether that’s delivery speed, cost, tracking, or destination coverage—and choose accordingly. With these trusted services, global shipping from Kakinada becomes easy and stress-free.&lt;/p&gt;
</t>
  </si>
  <si>
    <t>&lt;h4&gt;Top-rated international delivery services from your region:&lt;/h4&gt;&lt;ul&gt;&lt;li&gt;&lt;a href="https://shipglobal.in/service/hyderabad-to-us"&gt;Reliable International Courier Service from Hyderabad to US&lt;/a&gt;&lt;/li&gt;&lt;li&gt;&lt;a href="https://shipglobal.in/service/hyderabad-to-europe"&gt;Reliable International Courier Service from Hyderabad to Europe&lt;/a&gt;&lt;/li&gt;&lt;li&gt;&lt;a href="https://shipglobal.in/service/hyderabad-to-uk"&gt;International Courier Service from Hyderabad to UK&lt;/a&gt;&lt;/li&gt;&lt;li&gt;&lt;a href="https://shipglobal.in/service/warangal-to-us"&gt;Best International Courier Service from Warangal to US&lt;/a&gt;&lt;/li&gt;&lt;/ul&gt;&lt;h2&gt;FAQs for International Courier Service from Kakinada to Germany&lt;/h2&gt;</t>
  </si>
  <si>
    <t xml:space="preserve">How do I choose the best courier in Kakinada?
Consider factors like speed, cost, tracking, coverage, and customer feedback to find the right fit.
Which couriers in Kakinada offer tracking?
ShipGlobal.in, DHL, FedEx, and Blue Dart all provide real-time tracking tools
</t>
  </si>
  <si>
    <t>service/kakinada-to-Germany</t>
  </si>
  <si>
    <t>Send parcels worldwide from Kakinada with trusted international courier services. Explore affordable, secure, and fast shipping options from top providers like DHL, ShipGlobal.in, DTDC and Aramex, complete with real-time tracking and smooth customs clearance.</t>
  </si>
  <si>
    <t>https://shipglobal.in/service/kakinada-to-Germany</t>
  </si>
  <si>
    <t>International Courier Service from Kakinada to Germany</t>
  </si>
  <si>
    <t>&lt;ul&gt;&lt;li&gt;&lt;a href="https://shipglobal.in/service/hyderabad-to-us"&gt;Reliable International Courier Service from Hyderabad to US&lt;/a&gt;&lt;/li&gt;&lt;li&gt;&lt;a href="https://shipglobal.in/service/hyderabad-to-europe"&gt;Reliable International Courier Service from Hyderabad to Europe&lt;/a&gt;&lt;/li&gt;&lt;li&gt;&lt;a href="https://shipglobal.in/service/hyderabad-to-uk"&gt;International Courier Service from Hyderabad to UK&lt;/a&gt;&lt;/li&gt;&lt;li&gt;&lt;a href="https://shipglobal.in/service/warangal-to-us"&gt;Best International Courier Service from Warangal to US&lt;/a&gt;&lt;/li&gt;&lt;/ul&gt;</t>
  </si>
  <si>
    <t>Telangana</t>
  </si>
  <si>
    <t>Hyderabad</t>
  </si>
  <si>
    <t>Hyderabad to US</t>
  </si>
  <si>
    <t>Reliable International Courier Service from Hyderabad to US</t>
  </si>
  <si>
    <t>From the bustling city of Hyderabad to destinations across the USA, international shipping is now faster and simpler than ever. Whether you’re sending personal parcels, important documents, or business consignments, discover trusted courier services offering speed, affordability, and reliability to ensure every shipment arrives safely and on time.</t>
  </si>
  <si>
    <t xml:space="preserve">&lt;p&gt;Hyderabad, a dynamic industrial and commercial hub, has seen an increasing demand for trustworthy international courier services. Whether you’re sending personal parcels, critical business documents, eCommerce shipments, or bulk consignments, selecting the right courier ensures secure and timely deliveries. Here’s a closer look at some of the leading international courier services from Hyderabad to the USA that specialize in fast, reliable overseas shipping.&lt;/p&gt;
    &lt;h2&gt;ShipGlobal.in&lt;/h2&gt;
    &lt;p&gt;&lt;strong&gt;ShipGlobal.in&lt;/strong&gt; provides efficient and cost-effective international courier services from Hyderabad to the USA, supported by a robust global partner network. Whether it’s a small parcel or large consignment, ShipGlobal makes cross-border shipping simple and reliable with advanced logistics solutions.&lt;/p&gt;
    &lt;h3&gt;Services Offered:&lt;/h3&gt;
    &lt;ul&gt;
        &lt;li&gt;Express and economy shipping options&lt;/li&gt;
        &lt;li&gt;eCommerce shipping support&lt;/li&gt;
        &lt;li&gt;Customs clearance and documentation assistance&lt;/li&gt;
        &lt;li&gt;Real-time shipment tracking&lt;/li&gt;
    &lt;/ul&gt;
    &lt;h3&gt;Why Choose ShipGlobal?&lt;/h3&gt;
    &lt;ul&gt;
        &lt;li&gt;Customized shipping for individuals and businesses&lt;/li&gt;
        &lt;li&gt;Competitive global shipping rates&lt;/li&gt;
        &lt;li&gt;Affordable yet reliable service&lt;/li&gt;
        &lt;li&gt;Safe handling of international parcels&lt;/li&gt;
    &lt;/ul&gt;
    &lt;h2&gt;Dutch International Couriers&lt;/h2&gt;
    &lt;p&gt;&lt;strong&gt;Dutch International Couriers&lt;/strong&gt; is known for speed and efficiency, ideal for both personal and business shipping needs. Their partnerships with global carriers like DHL, FedEx, and UPS make them a solid choice for shipments from Hyderabad.&lt;/p&gt;
    &lt;h3&gt;Services Offered:&lt;/h3&gt;
    &lt;ul&gt;
        &lt;li&gt;Express and economy courier services&lt;/li&gt;
        &lt;li&gt;Help with customs paperwork&lt;/li&gt;
        &lt;li&gt;Door-to-door delivery worldwide&lt;/li&gt;
        &lt;li&gt;Real-time tracking&lt;/li&gt;
    &lt;/ul&gt;
    &lt;h3&gt;Why Choose Dutch International Couriers?&lt;/h3&gt;
    &lt;ul&gt;
        &lt;li&gt;Transparent pricing with no hidden charges&lt;/li&gt;
        &lt;li&gt;Round-the-clock customer support&lt;/li&gt;
        &lt;li&gt;Reliable global delivery network&lt;/li&gt;
    &lt;/ul&gt;
    &lt;h2&gt;Oscar Express Worldwide&lt;/h2&gt;
    &lt;p&gt;&lt;strong&gt;Oscar Express Worldwide&lt;/strong&gt; has built a reputation for providing reliable, affordable international shipping to over 325 destinations.&lt;/p&gt;
    &lt;h3&gt;Services Offered:&lt;/h3&gt;
    &lt;ul&gt;
        &lt;li&gt;Delivery of documents, parcels, and bulk shipments&lt;/li&gt;
        &lt;li&gt;Complimentary pickup and packaging assistance&lt;/li&gt;
        &lt;li&gt;Special solutions for eCommerce sellers&lt;/li&gt;
        &lt;li&gt;Customs clearance support&lt;/li&gt;
    &lt;/ul&gt;
    &lt;h3&gt;Why Choose Oscar Express Worldwide?&lt;/h3&gt;
    &lt;ul&gt;
        &lt;li&gt;Versatile experience in international logistics&lt;/li&gt;
        &lt;li&gt;Dependable delivery systems&lt;/li&gt;
        &lt;li&gt;Competitive pricing&lt;/li&gt;
    &lt;/ul&gt;
    &lt;h2&gt;Garudavega International Courier&lt;/h2&gt;
    &lt;p&gt;&lt;strong&gt;Garudavega&lt;/strong&gt; is a well-known service for sending parcels from Hyderabad to over 230 countries. Favored for its quick deliveries and user-friendly tools, it caters to individuals and businesses alike.&lt;/p&gt;
    &lt;h3&gt;Services Offered:&lt;/h3&gt;
    &lt;ul&gt;
        &lt;li&gt;Delivery of documents, parcels, and special items&lt;/li&gt;
        &lt;li&gt;Real-time shipment tracking and doorstep pickup&lt;/li&gt;
        &lt;li&gt;Handling of food, medicines, and electronics&lt;/li&gt;
        &lt;li&gt;Transparent pricing&lt;/li&gt;
    &lt;/ul&gt;
    &lt;h3&gt;Why Choose Garudavega?&lt;/h3&gt;
    &lt;ul&gt;
        &lt;li&gt;Convenient mobile app for tracking&lt;/li&gt;
        &lt;li&gt;Wide international reach&lt;/li&gt;
        &lt;li&gt;Reliable customer service&lt;/li&gt;
    &lt;/ul&gt;
    &lt;h2&gt;FedEx International Courier&lt;/h2&gt;
    &lt;p&gt;&lt;strong&gt;FedEx&lt;/strong&gt; is recognized globally for its speed, security, and corporate shipping solutions. It’s a top choice for urgent shipments and large-scale logistics.&lt;/p&gt;
    &lt;h3&gt;Services Offered:&lt;/h3&gt;
    &lt;ul&gt;
        &lt;li&gt;Priority and economy shipping&lt;/li&gt;
        &lt;li&gt;Customs and documentation support&lt;/li&gt;
        &lt;li&gt;Overnight and two-day options&lt;/li&gt;
        &lt;li&gt;Secure packaging solutions&lt;/li&gt;
    &lt;/ul&gt;
    &lt;h3&gt;Why Choose FedEx?&lt;/h3&gt;
    &lt;ul&gt;
        &lt;li&gt;Global network ensuring fast deliveries&lt;/li&gt;
        &lt;li&gt;Advanced tracking and dedicated support&lt;/li&gt;
        &lt;li&gt;Trusted by businesses and individuals alike&lt;/li&gt;
    &lt;/ul&gt;
    &lt;h2&gt;Blue Dart International Courier&lt;/h2&gt;
    &lt;p&gt;&lt;strong&gt;Blue Dart&lt;/strong&gt; offers specialized global delivery from Hyderabad, focusing on timely and secure handling of shipments.&lt;/p&gt;
    &lt;h3&gt;Services Offered:&lt;/h3&gt;
    &lt;ul&gt;
        &lt;li&gt;Express courier services to over 220 countries&lt;/li&gt;
        &lt;li&gt;Safe handling of high-value items&lt;/li&gt;
        &lt;li&gt;Online shipment tracking&lt;/li&gt;
        &lt;li&gt;Help with customs documentation&lt;/li&gt;
    &lt;/ul&gt;
    &lt;h3&gt;Why Choose Blue Dart?&lt;/h3&gt;
    &lt;ul&gt;
        &lt;li&gt;Extensive coverage and shipping options&lt;/li&gt;
        &lt;li&gt;Competitive rates for bulk shipments&lt;/li&gt;
        &lt;li&gt;Strong customer support&lt;/li&gt;
    &lt;/ul&gt;
    &lt;h2&gt;Professional Couriers – International Division&lt;/h2&gt;
    &lt;p&gt;&lt;strong&gt;Professional Couriers&lt;/strong&gt; delivers cost-effective and efficient shipping solutions to global destinations.&lt;/p&gt;
    &lt;h3&gt;Services Offered:&lt;/h3&gt;
    &lt;ul&gt;
        &lt;li&gt;International shipping for documents and parcels&lt;/li&gt;
        &lt;li&gt;Assistance with customs paperwork&lt;/li&gt;
        &lt;li&gt;Express and economy shipping choices&lt;/li&gt;
        &lt;li&gt;Real-time tracking&lt;/li&gt;
    &lt;/ul&gt;
    &lt;h3&gt;Why Choose Professional Couriers?&lt;/h3&gt;
    &lt;ul&gt;
        &lt;li&gt;Budget-friendly international shipping&lt;/li&gt;
        &lt;li&gt;Wide delivery network&lt;/li&gt;
        &lt;li&gt;Secure and professional handling&lt;/li&gt;
    &lt;/ul&gt;
    &lt;h2&gt;Conclusion&lt;/h2&gt;
    &lt;p&gt;Choosing the right international courier service from Hyderabad to the USA depends on your needs—delivery speed, cost, service quality, and destination coverage. Reliable providers like &lt;strong&gt;Garudavega, Dutch International Couriers, Oscar Express Worldwide, FedEx, Blue Dart,&lt;/strong&gt; and &lt;strong&gt;ShipGlobal&lt;/strong&gt; offer trusted solutions for individuals and businesses.&lt;/p&gt;
    &lt;p&gt;Whether you’re sending documents, gifts, or business shipments, these courier companies ensure smooth and secure deliveries from Hyderabad to destinations abroad. Be sure to compare prices and services before making your choice.&lt;/p&gt;
  </t>
  </si>
  <si>
    <t>&lt;h4&gt;Where to next? Choose from our global list:&lt;/h4&gt;&lt;ul&gt;&lt;li&gt;&lt;a href="https://shipglobal.in/service/hyderabad-to-europe"&gt;Reliable International Courier Service from Hyderabad to Europe&lt;/a&gt;&lt;/li&gt;&lt;li&gt;&lt;a href="https://shipglobal.in/service/hyderabad-to-uk"&gt;International Courier Service from Hyderabad to UK&lt;/a&gt;&lt;/li&gt;&lt;li&gt;&lt;a href="https://shipglobal.in/service/warangal-to-us"&gt;Best International Courier Service from Warangal to US&lt;/a&gt;&lt;/li&gt;&lt;li&gt;&lt;a href="https://shipglobal.in/service/warangal-to-middle-east"&gt;Top International Courier Service from Warangal to UAE&lt;/a&gt;&lt;/li&gt;&lt;/ul&gt;&lt;h2&gt;FAQs for International Courier Service from Hyderabad to US&lt;/h2&gt;</t>
  </si>
  <si>
    <t>1. How much does international shipping cost from Hyderabad?
Costs vary based on package weight, shipping speed, and destination. Many couriers have online calculators to estimate charges.
2. Can I track parcels shipped internationally from Hyderabad?
Yes, major couriers provide real-time tracking tools for full shipment visibility.
3. Are there affordable courier options in Hyderabad?
Yes, companies like ShipGlobal and Professional Couriers provide cost-effective choices without sacrificing quality.
4. What is the best international courier in Hyderabad?
Top choices include Garudavega, Dutch International Couriers, Oscar Express Worldwide, DHL, FedEx, Blue Dart, and ShipGlobal, depending on your shipping needs and budget.</t>
  </si>
  <si>
    <t>&lt;script type="application/ld+json"&gt;
{
  "@context": "https://schema.org/",
  "@type": "Product",
  "name": "Reliable International Courier Service from Hyderabad to US",
  "image": "https://shipglobal.in/service/hyderabad-to-us",
  "aggregateRating": {
    "@type": "AggregateRating",
    "ratingValue": 4.48,
    "bestRating": 5,
    "worstRating": 4,
    "ratingCount": 1265
  }
}
&lt;/script&gt;</t>
  </si>
  <si>
    <t>service/hyderabad-to-us</t>
  </si>
  <si>
    <t>Send parcels, documents, and business shipments from Hyderabad to the USA with trusted international courier services. Explore affordable, fast, and secure global delivery options.</t>
  </si>
  <si>
    <t>https://shipglobal.in/service/hyderabad-to-us</t>
  </si>
  <si>
    <t>International Courier Service from Hyderabad to US</t>
  </si>
  <si>
    <t>&lt;ul&gt;&lt;li&gt;&lt;a href="https://shipglobal.in/service/hyderabad-to-europe"&gt;Reliable International Courier Service from Hyderabad to Europe&lt;/a&gt;&lt;/li&gt;&lt;li&gt;&lt;a href="https://shipglobal.in/service/hyderabad-to-uk"&gt;International Courier Service from Hyderabad to UK&lt;/a&gt;&lt;/li&gt;&lt;li&gt;&lt;a href="https://shipglobal.in/service/warangal-to-us"&gt;Best International Courier Service from Warangal to US&lt;/a&gt;&lt;/li&gt;&lt;li&gt;&lt;a href="https://shipglobal.in/service/warangal-to-middle-east"&gt;Top International Courier Service from Warangal to UAE&lt;/a&gt;&lt;/li&gt;&lt;/ul&gt;</t>
  </si>
  <si>
    <t>Hyderabad to Europe</t>
  </si>
  <si>
    <t>Reliable International Courier Service from Hyderabad to Europe</t>
  </si>
  <si>
    <t xml:space="preserve">Ship hassle-free from Hyderabad to Europe. Fast delivery, low rates, and global coverage for eCommerce &amp; personal shipments.
</t>
  </si>
  <si>
    <t>&lt;p&gt;
    Need to ship a package from Hyderabad to Europe and wondering which courier service to trust?
    Whether you're an online seller fulfilling customer orders or someone sending a parcel to family abroad,
    choosing the right international courier can make a significant difference in terms of speed, cost, and peace of mind.
  &lt;/p&gt;
  &lt;p&gt;
    Hyderabad, a major export and tech hub, is well-connected to European destinations through various international courier providers.
    Here's a look at some of the most reliable courier services that can help you ship from Hyderabad to Europe smoothly and efficiently.
  &lt;/p&gt;
  &lt;h2&gt;1. DHL Express&lt;/h2&gt;
  &lt;p&gt;
    DHL is a global leader in logistics, offering robust coverage across all major European countries.
    From express shipping to dependable customs handling, DHL provides quick deliveries from Hyderabad to cities like Berlin, Paris, Madrid, and more.
    Real-time tracking and dedicated support make it ideal for urgent and high-value shipments.
  &lt;/p&gt;
  &lt;h2&gt;2. ShipGlobal.in&lt;/h2&gt;
  &lt;p&gt;
    If you're looking for a budget-conscious yet reliable option, &lt;strong&gt;ShipGlobal.in&lt;/strong&gt; is an excellent courier service for both individuals and businesses in Hyderabad.
    Especially popular among SMEs and eCommerce exporters, ShipGlobal.in simplifies international shipping with:
  &lt;/p&gt;
  &lt;ul&gt;
    &lt;li&gt;Competitive rates for parcels as light as 50 grams&lt;/li&gt;
    &lt;li&gt;End-to-end tracking&lt;/li&gt;
    &lt;li&gt;Doorstep pickup&lt;/li&gt;
    &lt;li&gt;Transparent documentation assistance&lt;/li&gt;
  &lt;/ul&gt;
  &lt;p&gt;
    It’s particularly well-suited for sending textiles, accessories, personal gifts, and D2C products to Europe.
  &lt;/p&gt;
  &lt;h2&gt;3. India Post EMS&lt;/h2&gt;
  &lt;p&gt;
    India Post’s EMS Speed Post is a government-run solution ideal for cost-sensitive shipments.
    While it may take slightly longer to reach Europe, it covers a wide range of countries at affordable rates.
    If you're not in a rush and want to keep expenses minimal, this can be a dependable choice.
  &lt;/p&gt;
  &lt;h2&gt;4. FedEx International&lt;/h2&gt;
  &lt;p&gt;
    FedEx offers both express and economy international shipping options from Hyderabad to Europe.
    Known for their advanced tracking systems and timely deliveries, they are a strong choice for time-sensitive business parcels or valuable items.
    Their logistics network ensures reliable delivery across major European cities.
  &lt;/p&gt;
  &lt;h2&gt;5. DTDC International&lt;/h2&gt;
  &lt;p&gt;
    DTDC provides economical international courier services with a growing presence in European corridors.
    They offer different service levels based on urgency and budget, making it a flexible solution for both commercial and personal shipments from Hyderabad.
  &lt;/p&gt;
  &lt;h2&gt;6. Aramex&lt;/h2&gt;
  &lt;p&gt;
    Aramex is another logistics provider with affordable shipping rates and reliable services.
    Their international solutions are well-suited for small exporters and online businesses based in Hyderabad.
    Aramex provides doorstep pickup, efficient customs processes, and is a trusted name for Europe-bound shipments.
  &lt;/p&gt;
  &lt;h2&gt;7. XpressBees International&lt;/h2&gt;
  &lt;p&gt;
    XpressBees has expanded into international logistics and is increasingly catering to Hyderabad’s business and personal shipping needs.
    With services such as multi-parcel shipping, fast delivery options, and B2C focus, it’s a strong contender for newer businesses shipping to Europe.
  &lt;/p&gt;
  &lt;h2&gt;8. Gati International&lt;/h2&gt;
  &lt;p&gt;
    Gati specializes in large shipments and eCommerce logistics.
    If you frequently ship products like garments, electronics, or bulk orders from Hyderabad to Europe,
    Gati’s services offer dependable timelines and comprehensive support.
  &lt;/p&gt;
  &lt;h2&gt;Why Choosing the Right Courier Matters&lt;/h2&gt;
  &lt;p&gt;Having a reliable shipping partner is crucial for several reasons:&lt;/p&gt;
  &lt;ul&gt;
    &lt;li&gt;&lt;strong&gt;Timely Delivery:&lt;/strong&gt; Especially important for documents, gifts, and online orders.&lt;/li&gt;
    &lt;li&gt;&lt;strong&gt;Package Safety:&lt;/strong&gt; A reputable courier reduces the risk of damage or loss.&lt;/li&gt;
    &lt;li&gt;&lt;strong&gt;Customs Assistance:&lt;/strong&gt; Navigating European customs is smoother with the right logistics provider.&lt;/li&gt;
    &lt;li&gt;&lt;strong&gt;Tracking Access:&lt;/strong&gt; Stay informed with regular status updates.&lt;/li&gt;
    &lt;li&gt;&lt;strong&gt;Customer Satisfaction:&lt;/strong&gt; For businesses, a good courier means better reviews and loyal customers.&lt;/li&gt;
  &lt;/ul&gt;
  &lt;h2&gt;Steps to Ship from Hyderabad to Europe&lt;/h2&gt;
  &lt;ol&gt;
    &lt;li&gt;&lt;strong&gt;Select the Right Courier:&lt;/strong&gt; Evaluate based on service quality, cost, and delivery timelines.&lt;/li&gt;
    &lt;li&gt;&lt;strong&gt;Pack Securely:&lt;/strong&gt; Use durable packaging and label correctly.&lt;/li&gt;
    &lt;li&gt;&lt;strong&gt;Complete Documentation:&lt;/strong&gt; Include invoices, KYC documents, shipping labels, and customs declarations.&lt;/li&gt;
    &lt;li&gt;&lt;strong&gt;Schedule Pickup or Drop Off:&lt;/strong&gt; Most services offer convenient pickup from your location in Hyderabad.&lt;/li&gt;
    &lt;li&gt;&lt;strong&gt;Track the Shipment:&lt;/strong&gt; Use the provided tracking ID to monitor the parcel.&lt;/li&gt;
    &lt;li&gt;&lt;strong&gt;Confirm Delivery:&lt;/strong&gt; Once the package arrives, verify its condition and receipt.&lt;/li&gt;
  &lt;/ol&gt;
  &lt;h2&gt;What to Consider When Choosing a Courier from Hyderabad to Europe&lt;/h2&gt;
  &lt;ul&gt;
    &lt;li&gt;&lt;strong&gt;Delivery Speed:&lt;/strong&gt; Choose express services for urgent deliveries.&lt;/li&gt;
    &lt;li&gt;&lt;strong&gt;Shipping Cost:&lt;/strong&gt; Compare multiple options for the best value.&lt;/li&gt;
    &lt;li&gt;&lt;strong&gt;Customs Handling:&lt;/strong&gt; Ensure the courier provides full documentation support.&lt;/li&gt;
    &lt;li&gt;&lt;strong&gt;Service Coverage:&lt;/strong&gt; Verify if your destination in Europe is fully supported.&lt;/li&gt;
    &lt;li&gt;&lt;strong&gt;Support and Tracking:&lt;/strong&gt; Look for real-time updates and responsive customer care.&lt;/li&gt;
  &lt;/ul&gt;
  &lt;h2&gt;Conclusion&lt;/h2&gt;
  &lt;p&gt;
    Sending parcels from Hyderabad to Europe doesn’t have to be complicated.
    Whether you're an exporter, entrepreneur, or someone sending personal packages,
    there are several reliable international courier services at your disposal.
  &lt;/p&gt;
  &lt;p&gt;
    From premium express delivery with DHL or FedEx to value-for-money services like ShipGlobal.in and India Post EMS,
    your choice depends on your specific requirements. Focus on service quality, shipping timelines,
    and customs expertise—and you’ll enjoy smooth, stress-free international deliveries.
  &lt;/p&gt;
&lt;/body&gt;</t>
  </si>
  <si>
    <t>&lt;h4&gt;These international routes are in demand:&lt;/h4&gt;&lt;ul&gt;&lt;li&gt;&lt;a href="https://shipglobal.in/service/hyderabad-to-uk"&gt;International Courier Service from Hyderabad to UK&lt;/a&gt;&lt;/li&gt;&lt;li&gt;&lt;a href="https://shipglobal.in/service/warangal-to-us"&gt;Best International Courier Service from Warangal to US&lt;/a&gt;&lt;/li&gt;&lt;li&gt;&lt;a href="https://shipglobal.in/service/warangal-to-middle-east"&gt;Top International Courier Service from Warangal to UAE&lt;/a&gt;&lt;/li&gt;&lt;li&gt;&lt;a href="https://shipglobal.in/service/karimnagar-to-us"&gt;International Courier Service from Karimnagar to US&lt;/a&gt;&lt;/li&gt;&lt;/ul&gt;&lt;h2&gt;FAQs for International Courier Service from Hyderabad to Europe&lt;/h2&gt;</t>
  </si>
  <si>
    <t>1. What is the fastest courier service from Hyderabad to Europe?
Express air couriers like DHL and FedEx offer delivery within 3–5 business days depending on the European destination.
2. Which courier offers the best value for money?
ShipGlobal.in offers a balance of affordability and service reliability, especially for small parcels and D2C shipments.
3. Can I send commercial goods from Hyderabad to Europe?
Yes, with the proper paperwork (invoice, KYC, packing list), you can ship textiles, jewellery, electronics, and more.
4. Are there any restrictions on what I can ship?
Certain items like batteries, hazardous goods, and restricted articles by destination countries may be prohibited. Always check before shipping.
5. How do I track my parcel to Europe?
Most courier services, including ShipGlobal.in and FedEx, offer online tracking tools with real-time updates.
6. Can I send personal gifts from Hyderabad to Europe?
Absolutely. Couriers allow shipping of clothes, sweets, souvenirs, and more under the gift category, subject to customs limits.</t>
  </si>
  <si>
    <t>&lt;script type="application/ld+json"&gt;
{
  "@context": "https://schema.org/",
  "@type": "Product",
  "name": "Reliable International Courier Service from Hyderabad to Europe",
  "image": "https://shipglobal.in/service/hyderabad-to-europe",
  "aggregateRating": {
    "@type": "AggregateRating",
    "ratingValue": 4.88,
    "bestRating": 5,
    "worstRating": 2,
    "ratingCount": 1972
  }
}
&lt;/script&gt;</t>
  </si>
  <si>
    <t>service/hyderabad-to-europe</t>
  </si>
  <si>
    <t xml:space="preserve">Send parcels from Hyderabad to Europe quickly. Affordable, reliable international shipping with doorstep pickup.
</t>
  </si>
  <si>
    <t>https://shipglobal.in/service/hyderabad-to-europe</t>
  </si>
  <si>
    <t>International Courier Service from Hyderabad to Europe</t>
  </si>
  <si>
    <t>&lt;ul&gt;&lt;li&gt;&lt;a href="https://shipglobal.in/service/hyderabad-to-uk"&gt;International Courier Service from Hyderabad to UK&lt;/a&gt;&lt;/li&gt;&lt;li&gt;&lt;a href="https://shipglobal.in/service/warangal-to-us"&gt;Best International Courier Service from Warangal to US&lt;/a&gt;&lt;/li&gt;&lt;li&gt;&lt;a href="https://shipglobal.in/service/warangal-to-middle-east"&gt;Top International Courier Service from Warangal to UAE&lt;/a&gt;&lt;/li&gt;&lt;li&gt;&lt;a href="https://shipglobal.in/service/karimnagar-to-us"&gt;International Courier Service from Karimnagar to US&lt;/a&gt;&lt;/li&gt;&lt;/ul&gt;</t>
  </si>
  <si>
    <t>Hyderabad to UK</t>
  </si>
  <si>
    <t>International Courier Service from Hyderabad to UK</t>
  </si>
  <si>
    <t xml:space="preserve">Shipping from Hyderabad to UK made easy. Reliable delivery, low costs &amp; real-time tracking for exports and online sellers.
</t>
  </si>
  <si>
    <t xml:space="preserve"> &lt;p&gt;Hyderabad, a thriving center of commerce and innovation, has witnessed a growing need for dependable international courier services. Whether you're an exporter shipping goods to the UK or an individual sending a parcel to friends or family, selecting the right courier company can make a significant difference.&lt;/p&gt;
  &lt;p&gt;A variety of reliable international courier service providers operate from Hyderabad, offering secure, timely, and cost-effective shipping solutions. These services accommodate a broad spectrum of requirements—from urgent document deliveries to large-scale cargo shipments to the United Kingdom.&lt;/p&gt;
  &lt;h2&gt;Why Choosing the Right Courier Service is Crucial&lt;/h2&gt;
  &lt;p&gt;Shipping from Hyderabad to the UK involves more than just parcel movement—it includes customs documentation, compliant packaging, and real-time tracking updates. Choosing a reliable courier partner ensures your shipment arrives at its UK destination safely, punctually, and without any hidden fees or complications.&lt;/p&gt;
  &lt;p&gt;Proper handling of customs, transparency in pricing, and responsive customer service can help avoid delays and ensure a smooth cross-border shipping experience.&lt;/p&gt;
  &lt;h2&gt;Top International Courier Services in Hyderabad&lt;/h2&gt;
  &lt;h3&gt;ShipGlobal&lt;/h3&gt;
  &lt;p&gt;ShipGlobal offers budget-friendly international shipping from Hyderabad to the UK, catering to individuals as well as eCommerce exporters. Their streamlined services, combined with end-to-end support and transparent pricing, make them an ideal choice for global deliveries.&lt;/p&gt;
  &lt;h3&gt;DHL Express&lt;/h3&gt;
  &lt;p&gt;Known globally, DHL Express delivers fast and dependable courier services from Hyderabad to the UK. Their wide international network, coupled with efficient customs clearance and tracking support, ensures quick and hassle-free deliveries.&lt;/p&gt;
  &lt;h3&gt;NimbusPost International&lt;/h3&gt;
  &lt;p&gt;NimbusPost provides cost-effective and scalable international courier services, ideal for businesses and individuals shipping to the UK. Their advanced tracking features and smooth documentation process enhance the shipping experience.&lt;/p&gt;
  &lt;h3&gt;Garudavega&lt;/h3&gt;
  &lt;p&gt;Garudavega specializes in shipping personal parcels including medicines, snacks, and important documents to the UK from Hyderabad. They are a trusted courier partner for households and individuals with consistent service and timely deliveries.&lt;/p&gt;
  &lt;h3&gt;The Professional Couriers&lt;/h3&gt;
  &lt;p&gt;Offering reliable international shipping from Hyderabad, The Professional Couriers combine affordable rates with solid customs clearance processes and tracking systems. They're a dependable name for routine as well as time-sensitive shipments.&lt;/p&gt;
  &lt;h3&gt;Oscar Express Worldwide&lt;/h3&gt;
  &lt;p&gt;Oscar Express Worldwide provides freight forwarding from Hyderabad to the UK, along with professional packaging, customs support, and responsive service at competitive prices.&lt;/p&gt;
  &lt;h3&gt;Aramex International&lt;/h3&gt;
  &lt;p&gt;With a strong focus on eCommerce logistics, Aramex offers both express and standard shipping to the UK. Their flexible pricing models and eco-conscious packaging make them suitable for online sellers and D2C brands.&lt;/p&gt;
  &lt;h3&gt;TNT Express (now FedEx)&lt;/h3&gt;
  &lt;p&gt;TNT Express delivers fast and efficient parcel delivery services from Hyderabad to the UK. Known for its extensive European network, it offers both express and economy shipping options with reliable transit times.&lt;/p&gt;
  &lt;h3&gt;UPS International&lt;/h3&gt;
  &lt;p&gt;UPS provides a complete courier solution—from express parcels to large air freight deliveries. Their Hyderabad-to-UK operations include customs brokerage and secure tracking, making them suitable for business and personal shipments.&lt;/p&gt;
  &lt;h3&gt;Delhivery International&lt;/h3&gt;
  &lt;p&gt;Emerging as a competitive player in the international shipping space, Delhivery offers affordable courier services from Hyderabad to the UK, particularly for small businesses and eCommerce sellers.&lt;/p&gt;
  &lt;h2&gt;Factors to Consider When Choosing a Courier Service&lt;/h2&gt;
  &lt;ul&gt;
    &lt;li&gt;&lt;strong&gt;Delivery Speed:&lt;/strong&gt; If you’re on a tight deadline, opt for express options like DHL, FedEx, or UPS.&lt;/li&gt;
    &lt;li&gt;&lt;strong&gt;Pricing:&lt;/strong&gt; Compare different courier providers to find the best value based on service level and parcel weight.&lt;/li&gt;
    &lt;li&gt;&lt;strong&gt;Tracking System:&lt;/strong&gt; Real-time tracking adds visibility and peace of mind during the transit.&lt;/li&gt;
    &lt;li&gt;&lt;strong&gt;Customs Clearance Support:&lt;/strong&gt; Choose a courier that offers end-to-end assistance with documentation and duties.&lt;/li&gt;
    &lt;li&gt;&lt;strong&gt;Insurance Options:&lt;/strong&gt; For high-value items, ensure that the courier offers proper insurance coverage.&lt;/li&gt;
  &lt;/ul&gt;
  &lt;h2&gt;Conclusion&lt;/h2&gt;
  &lt;p&gt;Finding the right international courier service from Hyderabad to the UK depends on your shipping needs, timeline, and budget. Whether you're shipping personal effects, business parcels, or bulk commercial goods, providers such as ShipGlobal, DHL, NimbusPost, Aramex, and UPS offer reliable, flexible, and efficient services.&lt;/p&gt;
  &lt;p&gt;With professional handling, transparent pricing, and strong logistics networks, these courier companies make international shipping from Hyderabad seamless and dependable.&lt;/p&gt;
  &lt;p&gt;By choosing a trusted service partner, you can ensure that your shipment reaches its UK destination safely, on time, and without hassle.&lt;/p&gt;
&lt;/body&gt;</t>
  </si>
  <si>
    <t>&lt;h4&gt;Best shipping destinations this week:&lt;/h4&gt;&lt;ul&gt;&lt;li&gt;&lt;a href="https://shipglobal.in/service/warangal-to-us"&gt;Best International Courier Service from Warangal to US&lt;/a&gt;&lt;/li&gt;&lt;li&gt;&lt;a href="https://shipglobal.in/service/warangal-to-middle-east"&gt;Top International Courier Service from Warangal to UAE&lt;/a&gt;&lt;/li&gt;&lt;li&gt;&lt;a href="https://shipglobal.in/service/karimnagar-to-us"&gt;International Courier Service from Karimnagar to US&lt;/a&gt;&lt;/li&gt;&lt;li&gt;&lt;a href="https://shipglobal.in/service/karimnagar-to-europe"&gt;Top International Courier Service from Karimnagar to Europe&lt;/a&gt;&lt;/li&gt;&lt;/ul&gt;&lt;h2&gt;FAQs for International Courier Service from Hyderabad to UK&lt;/h2&gt;</t>
  </si>
  <si>
    <t>1. How long does it take to send a package from Hyderabad to the UK?
Express shipping usually takes 2–5 working days, while economy services may take 6–12 days depending on the provider.
2. What documents are needed for shipping internationally?
You’ll need a commercial invoice, airway bill, customs declaration form, and any additional certificates for special items.
3. Can I track my parcel to the UK?
Yes, most couriers provide live tracking features via their website or mobile app.
4. Are there any restricted items for the UK?
Yes, items such as flammable goods, perishable food, and counterfeit products may be prohibited. Always verify with the courier before dispatch.
5. How much does international shipping from Hyderabad to the UK cost?
Pricing varies based on parcel weight, dimensions, urgency, and courier choice. Express deliveries typically cost more.
6. Will customs duties be charged in the UK?
Yes, the recipient may need to pay duties or VAT based on the item category and value.</t>
  </si>
  <si>
    <t>&lt;script type="application/ld+json"&gt;
{
  "@context": "https://schema.org/",
  "@type": "Product",
  "name": "International Courier Service from Hyderabad to UK",
  "image": "https://shipglobal.in/service/hyderabad-to-uk",
  "aggregateRating": {
    "@type": "AggregateRating",
    "ratingValue": 4.04,
    "bestRating": 5,
    "worstRating": 1,
    "ratingCount": 2230
  }
}
&lt;/script&gt;</t>
  </si>
  <si>
    <t>service/hyderabad-to-uk</t>
  </si>
  <si>
    <t xml:space="preserve">Export or deliver from Hyderabad to UK with ease. Fast, budget-friendly shipping &amp; end-to-end support.
</t>
  </si>
  <si>
    <t>https://shipglobal.in/service/hyderabad-to-uk</t>
  </si>
  <si>
    <t>&lt;ul&gt;&lt;li&gt;&lt;a href="https://shipglobal.in/service/warangal-to-us"&gt;Best International Courier Service from Warangal to US&lt;/a&gt;&lt;/li&gt;&lt;li&gt;&lt;a href="https://shipglobal.in/service/warangal-to-middle-east"&gt;Top International Courier Service from Warangal to UAE&lt;/a&gt;&lt;/li&gt;&lt;li&gt;&lt;a href="https://shipglobal.in/service/karimnagar-to-us"&gt;International Courier Service from Karimnagar to US&lt;/a&gt;&lt;/li&gt;&lt;li&gt;&lt;a href="https://shipglobal.in/service/karimnagar-to-europe"&gt;Top International Courier Service from Karimnagar to Europe&lt;/a&gt;&lt;/li&gt;&lt;/ul&gt;</t>
  </si>
  <si>
    <t>Warangal</t>
  </si>
  <si>
    <t>Warangal to US</t>
  </si>
  <si>
    <t>Best International Courier Service from Warangal to US</t>
  </si>
  <si>
    <t>Ship from Warangal to US with ease. Trusted delivery, budget rates &amp; full support for exporters, eComm sellers, and individuals.</t>
  </si>
  <si>
    <t xml:space="preserve"> &lt;p&gt;Warangal, a prominent city in Telangana, has seen a consistent rise in export activity, both from individuals and businesses. Whether you're an online seller dispatching orders to the United States or someone sending personal packages overseas, choosing a reliable international courier service from Warangal to the US is vital for safe and timely delivery.&lt;/p&gt;
  &lt;p&gt;Several reputed logistics providers operate in Warangal, offering comprehensive international shipping solutions that cater to a wide range of needs—from urgent document delivery to eCommerce order fulfillment and bulk cargo forwarding to the US.&lt;/p&gt;
  &lt;h2&gt;Why Choosing the Right Courier Service from Warangal to the US Matters&lt;/h2&gt;
  &lt;p&gt;Shipping internationally—especially to the United States—requires much more than just handing over a parcel. It involves:&lt;/p&gt;
  &lt;ul&gt;
    &lt;li&gt;Proper documentation and customs clearance&lt;/li&gt;
    &lt;li&gt;Secure packaging&lt;/li&gt;
    &lt;li&gt;Transit insurance and parcel tracking&lt;/li&gt;
    &lt;li&gt;Compliance with US import regulations&lt;/li&gt;
  &lt;/ul&gt;
  &lt;p&gt;Selecting the right courier service ensures a smooth delivery experience from Warangal to any US destination. The right partner will minimize delays, provide transparency on fees, and offer responsive customer support throughout the shipping process.&lt;/p&gt;
  &lt;h2&gt;Leading Courier Services from Warangal to the US&lt;/h2&gt;
  &lt;p&gt;Here's a look at some of the most reliable courier service providers that operate in Warangal and offer shipping solutions to the United States:&lt;/p&gt;
  &lt;h3&gt;ShipGlobal&lt;/h3&gt;
  &lt;p&gt;ShipGlobal offers flexible international logistics services tailored for both individuals and eCommerce sellers. From single parcel shipments to bulk freight from Warangal to the US, ShipGlobal is known for affordable rates, real-time tracking, and customs clearance support.&lt;/p&gt;
  &lt;h3&gt;The Professional Couriers&lt;/h3&gt;
  &lt;p&gt;With years of experience in domestic and international delivery, The Professional Couriers provide reliable shipping options to the United States. They offer end-to-end support including documentation and packaging for Warangal-based customers.&lt;/p&gt;
  &lt;h3&gt;NimbusPost International&lt;/h3&gt;
  &lt;p&gt;NimbusPost is a growing name in global logistics, offering competitive pricing and seamless shipping to the US. Their services are designed for D2C brands and online sellers in cities like Warangal who require dependable delivery and tracking.&lt;/p&gt;
  &lt;h3&gt;Aramex&lt;/h3&gt;
  &lt;p&gt;Aramex brings specialized support for eCommerce shipping, with express and economy options available for parcels from Warangal to the US. Known for their eco-conscious packaging and international reach, they’re a trusted name in global logistics.&lt;/p&gt;
  &lt;h3&gt;Garudavega&lt;/h3&gt;
  &lt;p&gt;Garudavega specializes in handling sensitive or restricted shipment categories such as food items, medicines, and important documents. They operate efficiently in Tier-2 cities like Warangal and are well-suited for personal and business shipping to the United States.&lt;/p&gt;
  &lt;h3&gt;Oscar Express Worldwide&lt;/h3&gt;
  &lt;p&gt;Oscar Express offers global freight forwarding services from Warangal with an emphasis on customized packaging, customs documentation, and secure delivery options to US addresses.&lt;/p&gt;
  &lt;h3&gt;DHL Express&lt;/h3&gt;
  &lt;p&gt;A globally recognized logistics provider, DHL Express is known for fast, reliable international delivery. Their extensive global network ensures quick and safe shipping from Warangal to the US, with premium customer service.&lt;/p&gt;
  &lt;h3&gt;Delhivery International&lt;/h3&gt;
  &lt;p&gt;Delhivery has expanded its services to include international shipping, serving Warangal's growing online seller community. They offer reliable courier services to the US, particularly for smaller businesses in the eCommerce space.&lt;/p&gt;
  &lt;h3&gt;UPS&lt;/h3&gt;
  &lt;p&gt;UPS offers strong logistics capabilities, ideal for those seeking international air freight or express shipping from Warangal to the United States. With professional customs handling and delivery guarantees, UPS remains a trusted option globally.&lt;/p&gt;
  &lt;h2&gt;What to Consider When Choosing a Courier from Warangal to the US&lt;/h2&gt;
  &lt;ul&gt;
    &lt;li&gt;&lt;strong&gt;Transit Time:&lt;/strong&gt; If your shipment is urgent, opt for express delivery services like DHL or UPS.&lt;/li&gt;
    &lt;li&gt;&lt;strong&gt;Cost Efficiency:&lt;/strong&gt; Compare pricing across courier services to strike a balance between cost and reliability.&lt;/li&gt;
    &lt;li&gt;&lt;strong&gt;Tracking Capability:&lt;/strong&gt; Ensure the courier provides robust, real-time tracking updates.&lt;/li&gt;
    &lt;li&gt;&lt;strong&gt;Customs Assistance:&lt;/strong&gt; Reliable couriers will help manage paperwork and compliance with US regulations.&lt;/li&gt;
    &lt;li&gt;&lt;strong&gt;Insurance:&lt;/strong&gt; Check if your courier offers insurance for high-value or sensitive shipments.&lt;/li&gt;
  &lt;/ul&gt;
  &lt;h2&gt;Final Thoughts&lt;/h2&gt;
  &lt;p&gt;Choosing the best international courier service from Warangal to the US depends on your shipping goals, whether personal or commercial. Service providers like ShipGlobal, Aramex, DHL, Delhivery, and UPS offer dependable solutions for international shipping with support for documentation, tracking, and cost optimization.&lt;/p&gt;
  &lt;p&gt;Whether you're sending handcrafted items, clothing, documents, or gifts, selecting a trusted logistics partner will help ensure your shipment from Warangal reaches the United States efficiently and safely.&lt;/p&gt;
&lt;/body&gt;</t>
  </si>
  <si>
    <t>&lt;h4&gt;Shipping hot spots from India now include&lt;/h4&gt;&lt;ul&gt;&lt;li&gt;&lt;a href="https://shipglobal.in/service/warangal-to-middle-east"&gt;Top International Courier Service from Warangal to UAE&lt;/a&gt;&lt;/li&gt;&lt;li&gt;&lt;a href="https://shipglobal.in/service/karimnagar-to-us"&gt;International Courier Service from Karimnagar to US&lt;/a&gt;&lt;/li&gt;&lt;li&gt;&lt;a href="https://shipglobal.in/service/karimnagar-to-europe"&gt;Top International Courier Service from Karimnagar to Europe&lt;/a&gt;&lt;/li&gt;&lt;li&gt;&lt;a href="https://shipglobal.in/service/nizamabad-to-us"&gt;International Courier Service from Nizamabad to US&lt;/a&gt;&lt;/li&gt;&lt;/ul&gt;&lt;h2&gt;FAQs for International Courier Service from Warangal to US&lt;/h2&gt;</t>
  </si>
  <si>
    <t>1. How long does it take to ship from Warangal to the US?
Express shipments typically take 2–5 business days, while standard options may take 5–10 days.
2. What are the shipping charges from Warangal to the US?
Shipping costs vary based on parcel weight, dimensions, and service level. It’s recommended to get a quote from multiple couriers.
3. Can I track my parcel in real time?
Yes, most international couriers offer real-time tracking for shipments.
4. Are there restrictions on what I can send to the US?
Yes, you cannot send prohibited items like explosives, certain medications, or perishable goods. Each courier will provide a detailed list.
5. Do courier services in Warangal help with packaging?
Many do. Services like DHL, ShipGlobal, and Oscar Express offer packaging support for secure shipping.
6. What happens if my parcel is held at customs?
Delays at customs may occur due to missing documents or restricted items. Couriers with customs assistance can help resolve such issues.</t>
  </si>
  <si>
    <t>&lt;script type="application/ld+json"&gt;
{
  "@context": "https://schema.org/",
  "@type": "Product",
  "name": "Best International Courier Service from Warangal to US",
  "image": "https://shipglobal.in/service/warangal-to-us",
  "aggregateRating": {
    "@type": "AggregateRating",
    "ratingValue": 4.73,
    "bestRating": 5,
    "worstRating": 3,
    "ratingCount": 1637
  }
}
&lt;/script&gt;</t>
  </si>
  <si>
    <t>service/warangal-to-us</t>
  </si>
  <si>
    <t xml:space="preserve">Affordable shipping from Warangal to US. Fast service with pickup, tracking &amp; export-ready support.
</t>
  </si>
  <si>
    <t>https://shipglobal.in/service/warangal-to-us</t>
  </si>
  <si>
    <t>International Courier Service from Warangal to US</t>
  </si>
  <si>
    <t>&lt;ul&gt;&lt;li&gt;&lt;a href="https://shipglobal.in/service/warangal-to-middle-east"&gt;Top International Courier Service from Warangal to UAE&lt;/a&gt;&lt;/li&gt;&lt;li&gt;&lt;a href="https://shipglobal.in/service/karimnagar-to-us"&gt;International Courier Service from Karimnagar to US&lt;/a&gt;&lt;/li&gt;&lt;li&gt;&lt;a href="https://shipglobal.in/service/karimnagar-to-europe"&gt;Top International Courier Service from Karimnagar to Europe&lt;/a&gt;&lt;/li&gt;&lt;li&gt;&lt;a href="https://shipglobal.in/service/nizamabad-to-us"&gt;International Courier Service from Nizamabad to US&lt;/a&gt;&lt;/li&gt;&lt;/ul&gt;</t>
  </si>
  <si>
    <t>Warangal to UAE</t>
  </si>
  <si>
    <t>Top International Courier Service from Warangal to UAE</t>
  </si>
  <si>
    <t xml:space="preserve">Send parcels from Warangal to UAE seamlessly. Low-cost delivery, easy paperwork &amp; full export support for businesses &amp; buyers.
</t>
  </si>
  <si>
    <t xml:space="preserve"> &lt;p&gt;Need to send a parcel from &lt;strong&gt;Warangal to the UAE&lt;/strong&gt; but unsure which courier service to choose? With so many options available, selecting the most reliable and cost-efficient one can be confusing. Whether you're shipping a personal item, running an eCommerce business, or managing regular exports, choosing the right courier is critical for smooth, timely delivery.&lt;/p&gt;
    &lt;p&gt;In this article, we highlight some of the &lt;strong&gt;top international courier services from Warangal to the UAE&lt;/strong&gt;, and what makes each of them a smart choice depending on your shipping needs.&lt;/p&gt;
    &lt;h2&gt;ShipGlobal.in – Reliable Courier from Warangal to UAE&lt;/h2&gt;
    &lt;p&gt;If you’re looking for a courier solution that makes international shipping feel as easy as domestic delivery, &lt;strong&gt;ShipGlobal.in&lt;/strong&gt; could be the perfect fit. Known for its affordable pricing, easy-to-use platform, and excellent global reach, ShipGlobal.in offers shipping services from Warangal to more than 220 countries, including full coverage in the UAE.&lt;/p&gt;
    &lt;p&gt;Whether you’re a business owner shipping to Dubai or Abu Dhabi, or an individual sending gifts to family, ShipGlobal.in offers a seamless experience with real-time tracking and automated documentation.&lt;/p&gt;
    &lt;h3&gt;Why Choose ShipGlobal.in?&lt;/h3&gt;
    &lt;ul&gt;
        &lt;li&gt;End-to-end shipment tracking&lt;/li&gt;
        &lt;li&gt;No minimum shipment size&lt;/li&gt;
        &lt;li&gt;Competitive pricing and simplified process&lt;/li&gt;
    &lt;/ul&gt;
    &lt;p&gt;ShipGlobal.in is ideal for small businesses, online sellers, and personal shippers looking for &lt;strong&gt;affordable and reliable courier services from Warangal to the UAE&lt;/strong&gt;.&lt;/p&gt;
    &lt;h2&gt;DHL – Fast &amp; Global Delivery Network&lt;/h2&gt;
    &lt;p&gt;DHL remains one of the most trusted international logistics providers worldwide. With a strong presence in the UAE, DHL is a go-to choice for urgent international deliveries from Warangal. Known for its speed, efficient customs processes, and professional support, DHL ensures your shipment arrives on time, every time.&lt;/p&gt;
    &lt;p&gt;This makes it a great option for businesses looking to expand to the UAE market or individuals needing quick delivery services.&lt;/p&gt;
    &lt;h3&gt;Key Highlights:&lt;/h3&gt;
    &lt;ul&gt;
        &lt;li&gt;Extensive international network&lt;/li&gt;
        &lt;li&gt;Proven track record for speed and reliability&lt;/li&gt;
        &lt;li&gt;Professional customs support&lt;/li&gt;
    &lt;/ul&gt;
    &lt;p&gt;DHL is an excellent option if speed is your top priority, though it may not be the most economical choice for low-volume or personal shipments.&lt;/p&gt;
    &lt;h2&gt;DTDC International – Cost-Effective Shipping to UAE&lt;/h2&gt;
    &lt;p&gt;DTDC offers reliable international courier services from Warangal to the UAE at affordable rates. They specialize in document and parcel deliveries, offering door-to-door solutions, easy customs clearance, and tracking throughout the journey.&lt;/p&gt;
    &lt;p&gt;If you're looking for a balance between affordability and reliable service, DTDC is worth considering.&lt;/p&gt;
    &lt;h3&gt;Advantages:&lt;/h3&gt;
    &lt;ul&gt;
        &lt;li&gt;Cost-effective international parcels&lt;/li&gt;
        &lt;li&gt;Document delivery with tracking&lt;/li&gt;
        &lt;li&gt;Trusted local presence in Warangal&lt;/li&gt;
    &lt;/ul&gt;
    &lt;p&gt;DTDC is suitable for those shipping lightweight parcels or important documents to the UAE regularly.&lt;/p&gt;
    &lt;h2&gt;Aramex – Trusted for Middle East Deliveries&lt;/h2&gt;
    &lt;p&gt;Given its strong roots in the Middle East, Aramex is a strategic choice for courier shipments to the UAE. The company is known for its express parcel services, freight forwarding, and seamless supply chain integration. Aramex’s services are optimized for both individuals and businesses in Warangal targeting Gulf markets.&lt;/p&gt;
    &lt;h3&gt;Why Aramex Stands Out:&lt;/h3&gt;
    &lt;ul&gt;
        &lt;li&gt;Real-time parcel tracking&lt;/li&gt;
        &lt;li&gt;Fast and secure deliveries&lt;/li&gt;
        &lt;li&gt;Specialized for UAE and Middle East logistics&lt;/li&gt;
    &lt;/ul&gt;
    &lt;p&gt;Aramex is ideal for exporters, manufacturers, or brands in Warangal looking to strengthen their presence in the UAE.&lt;/p&gt;
    &lt;h2&gt;USPS – Affordable Option for Lightweight Shipments&lt;/h2&gt;
    &lt;p&gt;Though a U.S.-based provider, USPS offers international delivery options to the UAE through its global postal partnerships. It's best suited for personal shipments or small packages from Warangal where cost-saving is a top priority.&lt;/p&gt;
    &lt;h3&gt;Benefits:&lt;/h3&gt;
    &lt;ul&gt;
        &lt;li&gt;Budget-friendly pricing&lt;/li&gt;
        &lt;li&gt;Basic tracking and insurance options&lt;/li&gt;
        &lt;li&gt;Suitable for low-priority deliveries&lt;/li&gt;
    &lt;/ul&gt;
    &lt;p&gt;While USPS isn’t the fastest option, it’s a viable low-cost solution for non-urgent shipping to the UAE.&lt;/p&gt;
    &lt;h2&gt;What to Consider Before Choosing a Courier from Warangal to UAE&lt;/h2&gt;
    &lt;p&gt;Selecting the right international courier service involves more than choosing a brand name. Focus on what matters most for your shipment:&lt;/p&gt;
    &lt;ul&gt;
        &lt;li&gt;&lt;strong&gt;Delivery Speed:&lt;/strong&gt; Express services like DHL or Aramex are suitable for urgent deliveries.&lt;/li&gt;
        &lt;li&gt;&lt;strong&gt;Budget:&lt;/strong&gt; If you want an economical option, consider DTDC or ShipGlobal.in.&lt;/li&gt;
        &lt;li&gt;&lt;strong&gt;Tracking Capabilities:&lt;/strong&gt; Services like ShipGlobal.in, DHL, and Aramex offer full tracking visibility.&lt;/li&gt;
        &lt;li&gt;&lt;strong&gt;Destination Coverage:&lt;/strong&gt; Ensure your courier reliably covers your UAE city—whether it's Dubai, Sharjah, or Abu Dhabi.&lt;/li&gt;
        &lt;li&gt;&lt;strong&gt;Customs Clearance:&lt;/strong&gt; Choose a courier with smooth customs support to avoid delays.&lt;/li&gt;
        &lt;li&gt;&lt;strong&gt;Special Shipment Needs:&lt;/strong&gt; For sensitive or oversized items, verify handling support beforehand.&lt;/li&gt;
        &lt;li&gt;&lt;strong&gt;Service in Warangal:&lt;/strong&gt; Check for pickup availability or drop-off centers in Warangal city.&lt;/li&gt;
    &lt;/ul&gt;
    &lt;h2&gt;Final Thoughts&lt;/h2&gt;
    &lt;p&gt;Sending a package from &lt;strong&gt;Warangal to the UAE&lt;/strong&gt; doesn’t have to be stressful. With service providers like ShipGlobal.in, DHL, Aramex, DTDC International, and others, you can pick a courier that best matches your delivery timeline, budget, and security needs.&lt;/p&gt;
    &lt;p&gt;Whether you’re managing exports, growing your online business, or simply sending a gift abroad, these international courier services in Warangal ensure your shipment reaches the UAE reliably and on time.&lt;/p&gt;
&lt;/body&gt;</t>
  </si>
  <si>
    <t>&lt;h4&gt;Best shipping destinations this week:&lt;/h4&gt;&lt;ul&gt;&lt;li&gt;&lt;a href="https://shipglobal.in/service/karimnagar-to-us"&gt;International Courier Service from Karimnagar to US&lt;/a&gt;&lt;/li&gt;&lt;li&gt;&lt;a href="https://shipglobal.in/service/karimnagar-to-europe"&gt;Top International Courier Service from Karimnagar to Europe&lt;/a&gt;&lt;/li&gt;&lt;li&gt;&lt;a href="https://shipglobal.in/service/nizamabad-to-us"&gt;International Courier Service from Nizamabad to US&lt;/a&gt;&lt;/li&gt;&lt;li&gt;&lt;a href="https://shipglobal.in/service/nizamabad-to-middle-east"&gt;International Courier Service from Nizamabad to UAE&lt;/a&gt;&lt;/li&gt;&lt;/ul&gt;&lt;h2&gt;FAQs for International Courier Service from Warangal to UAE&lt;/h2&gt;</t>
  </si>
  <si>
    <t xml:space="preserve">How do I find the best international courier service from Warangal to the UAE?
Compare services based on delivery time, cost, tracking, and reliability. Businesses should consider providers with strong UAE networks like ShipGlobal.in or Aramex.
Can I book an international courier online from Warangal?
Yes, most courier companies offer online booking options. ShipGlobal.in, DHL, and DTDC provide digital dashboards for easy booking.
Is real-time tracking available for shipments to the UAE?
Yes. Services such as ShipGlobal.in, DHL, and Aramex offer advanced shipment tracking.
What items can I ship to the UAE?
You can send documents, clothes, electronics, business samples, and more. Check with the courier for restricted or prohibited items.
Which courier is the most affordable for Warangal to UAE shipping?
ShipGlobal.in is known for cost-effective shipping starting at 50g, making it ideal for small and medium-sized shipments.
Can I ship large or heavy items to the UAE from Warangal?
Yes, providers like Aramex, DHL, and ShipGlobal.in support heavy cargo with tailored logistics solutions.
</t>
  </si>
  <si>
    <t>&lt;script type="application/ld+json"&gt;
{
  "@context": "https://schema.org/",
  "@type": "Product",
  "name": "Top International Courier Service from Warangal to Middle East",
  "image": "https://shipglobal.in/service/warangal-to-middle-east",
  "aggregateRating": {
    "@type": "AggregateRating",
    "ratingValue": 4.2,
    "bestRating": 5,
    "worstRating": 2,
    "ratingCount": 823
  }
}
&lt;/script&gt;</t>
  </si>
  <si>
    <t>service/warangal-to-middle-east</t>
  </si>
  <si>
    <t xml:space="preserve">Warangal to UAE shipping simplified. Reliable, fast logistics for exports, gifts, and orders.
</t>
  </si>
  <si>
    <t>https://shipglobal.in/service/warangal-to-middle-east</t>
  </si>
  <si>
    <t>International Courier Service from Warangal to UAE</t>
  </si>
  <si>
    <t>&lt;ul&gt;&lt;li&gt;&lt;a href="https://shipglobal.in/service/karimnagar-to-us"&gt;International Courier Service from Karimnagar to US&lt;/a&gt;&lt;/li&gt;&lt;li&gt;&lt;a href="https://shipglobal.in/service/karimnagar-to-europe"&gt;Top International Courier Service from Karimnagar to Europe&lt;/a&gt;&lt;/li&gt;&lt;li&gt;&lt;a href="https://shipglobal.in/service/nizamabad-to-us"&gt;International Courier Service from Nizamabad to US&lt;/a&gt;&lt;/li&gt;&lt;li&gt;&lt;a href="https://shipglobal.in/service/nizamabad-to-middle-east"&gt;International Courier Service from Nizamabad to UAE&lt;/a&gt;&lt;/li&gt;&lt;/ul&gt;</t>
  </si>
  <si>
    <t>Karimnagar</t>
  </si>
  <si>
    <t>Karimnagar to US</t>
  </si>
  <si>
    <t>International Courier Service from Karimnagar to US</t>
  </si>
  <si>
    <t xml:space="preserve">Export or deliver from Karimnagar to US easily. Low rates, fast transit &amp; support for Amazon, Etsy, &amp; D2C sellers.
</t>
  </si>
  <si>
    <t xml:space="preserve"> &lt;p&gt;
    Karimnagar, an emerging center of business, small-scale manufacturing, and educational institutions in Telangana, is witnessing growing demand for reliable and fast international shipping. Whether you're sending important documents, personal parcels, or commercial consignments, selecting the right international courier service ensures your package reaches the United States on time and in excellent condition.
  &lt;/p&gt;
  &lt;p&gt;
    This guide explores some of the top international courier services that facilitate efficient and secure delivery from Karimnagar to the US.
  &lt;/p&gt;
  &lt;h2&gt;ShipGlobal.in&lt;/h2&gt;
  &lt;p&gt;
    ShipGlobal offers a robust international courier service from Karimnagar to the US, specializing in affordable and hassle-free cross-border shipping. With a strong network of global partners and advanced logistics systems, ShipGlobal ensures that every shipment, whether small or large, reaches its destination safely and swiftly.
  &lt;/p&gt;
  &lt;h3&gt;Services Offered:&lt;/h3&gt;
  &lt;ul&gt;
    &lt;li&gt;Express and standard international shipping options&lt;/li&gt;
    &lt;li&gt;eCommerce shipping and return solutions&lt;/li&gt;
    &lt;li&gt;Full customs documentation support&lt;/li&gt;
    &lt;li&gt;Live tracking and delivery status updates&lt;/li&gt;
  &lt;/ul&gt;
  &lt;h3&gt;Why Choose ShipGlobal?&lt;/h3&gt;
  &lt;ul&gt;
    &lt;li&gt;Personalized shipping solutions for individuals, eCommerce sellers, and businesses&lt;/li&gt;
    &lt;li&gt;Transparent pricing and cost-effective delivery options&lt;/li&gt;
    &lt;li&gt;Secure handling of goods with full tracking and support&lt;/li&gt;
    &lt;li&gt;Strong reputation in supporting Indian exporters to the US&lt;/li&gt;
  &lt;/ul&gt;
  &lt;h2&gt;Dutch International Couriers&lt;/h2&gt;
  &lt;p&gt;
    Known for its streamlined services and global partnerships, Dutch International Couriers provides reliable overseas shipping from Karimnagar to the United States. Their collaboration with major international carriers makes them a dependable choice for document and parcel shipments.
  &lt;/p&gt;
  &lt;h3&gt;Services Offered:&lt;/h3&gt;
  &lt;ul&gt;
    &lt;li&gt;Express and economical courier options&lt;/li&gt;
    &lt;li&gt;Customs clearance and regulatory support&lt;/li&gt;
    &lt;li&gt;Real-time shipment updates&lt;/li&gt;
    &lt;li&gt;Door-to-door delivery to the US&lt;/li&gt;
  &lt;/ul&gt;
  &lt;h3&gt;Why Choose Dutch International Couriers?&lt;/h3&gt;
  &lt;ul&gt;
    &lt;li&gt;No hidden charges, clear pricing&lt;/li&gt;
    &lt;li&gt;Round-the-clock support team&lt;/li&gt;
    &lt;li&gt;Extensive delivery coverage across the US&lt;/li&gt;
    &lt;li&gt;Efficient transit through major international hubs&lt;/li&gt;
  &lt;/ul&gt;
  &lt;h2&gt;Oscar Express Worldwide&lt;/h2&gt;
  &lt;p&gt;
    Oscar Express Worldwide provides competitive international courier services from Karimnagar, with shipping solutions to over 325 global destinations including the United States. Their commitment to high service standards and customer-centric support has made them a go-to option for many businesses.
  &lt;/p&gt;
  &lt;h3&gt;Services Offered:&lt;/h3&gt;
  &lt;ul&gt;
    &lt;li&gt;Delivery services for documents, parcels, and bulk shipments&lt;/li&gt;
    &lt;li&gt;Free doorstep pickup and packaging help&lt;/li&gt;
    &lt;li&gt;Support for eCommerce platforms and sellers&lt;/li&gt;
    &lt;li&gt;Customs documentation and guidance&lt;/li&gt;
  &lt;/ul&gt;
  &lt;h3&gt;Why Choose Oscar Express?&lt;/h3&gt;
  &lt;ul&gt;
    &lt;li&gt;Experienced in handling a wide range of shipment types&lt;/li&gt;
    &lt;li&gt;Affordable rates for frequent shippers&lt;/li&gt;
    &lt;li&gt;On-time delivery commitment for US-bound shipments&lt;/li&gt;
  &lt;/ul&gt;
  &lt;h2&gt;Garudavega International Courier&lt;/h2&gt;
  &lt;p&gt;
    Garudavega is a trusted provider offering wide international coverage including fast courier service from Karimnagar to the US. Widely chosen by individuals and SMEs, Garudavega is known for its doorstep pickup and transparent pricing.
  &lt;/p&gt;
  &lt;h3&gt;Services Offered:&lt;/h3&gt;
  &lt;ul&gt;
    &lt;li&gt;Parcel service for general goods, food items, and medicines&lt;/li&gt;
    &lt;li&gt;Real-time tracking tools&lt;/li&gt;
    &lt;li&gt;Secure packaging and express shipping&lt;/li&gt;
    &lt;li&gt;Cost breakdown without hidden fees&lt;/li&gt;
  &lt;/ul&gt;
  &lt;h3&gt;Why Choose Garudavega?&lt;/h3&gt;
  &lt;ul&gt;
    &lt;li&gt;Easy-to-use online portal for scheduling and tracking&lt;/li&gt;
    &lt;li&gt;Strong delivery network across the US&lt;/li&gt;
    &lt;li&gt;Reliable for personal shipments and small businesses&lt;/li&gt;
  &lt;/ul&gt;
  &lt;h2&gt;FedEx International Courier&lt;/h2&gt;
  &lt;p&gt;
    FedEx is a well-established name in the global courier space, offering dependable and fast courier services from Karimnagar to the US. Known for high security and timely delivery, it is frequently used by corporate clients and exporters.
  &lt;/p&gt;
  &lt;h3&gt;Services Offered:&lt;/h3&gt;
  &lt;ul&gt;
    &lt;li&gt;Priority and standard international shipping&lt;/li&gt;
    &lt;li&gt;Customs clearance support and commercial invoice preparation&lt;/li&gt;
    &lt;li&gt;Expedited delivery options&lt;/li&gt;
    &lt;li&gt;Packaging solutions for fragile items&lt;/li&gt;
  &lt;/ul&gt;
  &lt;h3&gt;Why Choose FedEx?&lt;/h3&gt;
  &lt;ul&gt;
    &lt;li&gt;Extensive US distribution and delivery network&lt;/li&gt;
    &lt;li&gt;Advanced tracking and responsive customer care&lt;/li&gt;
    &lt;li&gt;Trusted by exporters and international businesses&lt;/li&gt;
  &lt;/ul&gt;
  &lt;h2&gt;Blue Dart International Courier&lt;/h2&gt;
  &lt;p&gt;
    Blue Dart’s international shipping services cover over 220 countries, including premium solutions from Karimnagar to the US. With a strong presence in India, they are preferred for time-bound and high-value international shipments.
  &lt;/p&gt;
  &lt;h3&gt;Services Offered:&lt;/h3&gt;
  &lt;ul&gt;
    &lt;li&gt;International express delivery with customs support&lt;/li&gt;
    &lt;li&gt;Handling of sensitive and commercial shipments&lt;/li&gt;
    &lt;li&gt;Shipment scheduling and real-time status updates&lt;/li&gt;
    &lt;li&gt;Compliance documentation for overseas shipping&lt;/li&gt;
  &lt;/ul&gt;
  &lt;h3&gt;Why Choose Blue Dart?&lt;/h3&gt;
  &lt;ul&gt;
    &lt;li&gt;Multiple service tiers to suit your shipping needs&lt;/li&gt;
    &lt;li&gt;Bulk shipment pricing for exporters&lt;/li&gt;
    &lt;li&gt;Nationwide pickup coverage and timely US delivery&lt;/li&gt;
  &lt;/ul&gt;
  &lt;h2&gt;Professional Couriers – International Division&lt;/h2&gt;
  &lt;p&gt;
    Professional Couriers is a longstanding player in the courier industry and offers economical international shipping from Karimnagar to the US. It is widely chosen for its budget-friendly services and reliable delivery timelines.
  &lt;/p&gt;
  &lt;h3&gt;Services Offered:&lt;/h3&gt;
  &lt;ul&gt;
    &lt;li&gt;Overseas parcel delivery and document courier&lt;/li&gt;
    &lt;li&gt;Customs assistance and packaging advice&lt;/li&gt;
    &lt;li&gt;Multiple delivery timelines (standard and express)&lt;/li&gt;
    &lt;li&gt;Parcel tracking via web or mobile&lt;/li&gt;
  &lt;/ul&gt;
  &lt;h3&gt;Why Choose Professional Couriers?&lt;/h3&gt;
  &lt;ul&gt;
    &lt;li&gt;Affordable rates for personal and business parcels&lt;/li&gt;
    &lt;li&gt;Secure handling with clear communication&lt;/li&gt;
    &lt;li&gt;Local expertise with international reach&lt;/li&gt;
  &lt;/ul&gt;
  &lt;h2&gt;Conclusion&lt;/h2&gt;
  &lt;p&gt;
    Choosing the best international courier service from Karimnagar to the US depends on a mix of factors including shipping budget, delivery urgency, service reliability, and customer support. Whether you are shipping for personal reasons, running a business, or managing eCommerce orders, courier providers like ShipGlobal, Garudavega, Dutch International Couriers, and FedEx offer dependable logistics support.
  &lt;/p&gt;
  &lt;p&gt;
    Always compare the services, features, and pricing offered by different providers to make the most suitable choice for your international shipping needs.
  &lt;/p&gt;
&lt;/body&gt;</t>
  </si>
  <si>
    <t>&lt;h4&gt;Ready to ship globally? Start with&lt;/h4&gt;&lt;ul&gt;&lt;li&gt;&lt;a href="https://shipglobal.in/service/karimnagar-to-europe"&gt;Top International Courier Service from Karimnagar to Europe&lt;/a&gt;&lt;/li&gt;&lt;li&gt;&lt;a href="https://shipglobal.in/service/nizamabad-to-us"&gt;International Courier Service from Nizamabad to US&lt;/a&gt;&lt;/li&gt;&lt;li&gt;&lt;a href="https://shipglobal.in/service/nizamabad-to-middle-east"&gt;International Courier Service from Nizamabad to UAE&lt;/a&gt;&lt;/li&gt;&lt;li&gt;&lt;a href="https://shipglobal.in/service/gurugram-to-us"&gt;Top International Courier Service from Gurugram to US&lt;/a&gt;&lt;/li&gt;&lt;/ul&gt;&lt;h2&gt;FAQs for International Courier Service from Karimnagar to US&lt;/h2&gt;</t>
  </si>
  <si>
    <t>How much does international shipping cost from Karimnagar to the US?
Shipping charges vary based on parcel weight, dimensions, service type (express or standard), and any optional services like insurance or special handling.
Which courier is fastest for sending parcels from Karimnagar to the US?
ShipGlobal, FedEx, and DHL offer express shipping options with quick delivery timelines ranging from 2 to 5 business days depending on the location in the US.
Is tracking available for international shipments from Karimnagar?
Yes, most courier companies offer real-time online tracking for parcels in transit to the US.
Which courier offers the most affordable shipping to the US?
Providers like ShipGlobal and Professional Couriers are known for cost-effective services without sacrificing reliability.
Do these services handle customs clearance?
Yes, all major international courier providers assist with customs documentation and clearance to ensure smooth delivery.
Are there any restrictions on what I can send?
Yes. Items like flammable materials, narcotics, explosives, and certain electronics may be restricted. It's important to verify the allowed contents with the courier before shipping.</t>
  </si>
  <si>
    <t>&lt;script type="application/ld+json"&gt;
{
  "@context": "https://schema.org/",
  "@type": "Product",
  "name": "International Courier Service from Karimnagar to US",
  "image": "https://shipglobal.in/service/karimnagar-to-us",
  "aggregateRating": {
    "@type": "AggregateRating",
    "ratingValue": 4.79,
    "bestRating": 5,
    "worstRating": 3,
    "ratingCount": 1562
  }
}
&lt;/script&gt;</t>
  </si>
  <si>
    <t>service/karimnagar-to-us</t>
  </si>
  <si>
    <t xml:space="preserve">Ship from Karimnagar to US affordably. Reliable, fast shipping with export help &amp; live tracking.
</t>
  </si>
  <si>
    <t>https://shipglobal.in/service/karimnagar-to-us</t>
  </si>
  <si>
    <t>&lt;ul&gt;&lt;li&gt;&lt;a href="https://shipglobal.in/service/karimnagar-to-europe"&gt;Top International Courier Service from Karimnagar to Europe&lt;/a&gt;&lt;/li&gt;&lt;li&gt;&lt;a href="https://shipglobal.in/service/nizamabad-to-us"&gt;International Courier Service from Nizamabad to US&lt;/a&gt;&lt;/li&gt;&lt;li&gt;&lt;a href="https://shipglobal.in/service/nizamabad-to-middle-east"&gt;International Courier Service from Nizamabad to UAE&lt;/a&gt;&lt;/li&gt;&lt;li&gt;&lt;a href="https://shipglobal.in/service/gurugram-to-us"&gt;Top International Courier Service from Gurugram to US&lt;/a&gt;&lt;/li&gt;&lt;/ul&gt;</t>
  </si>
  <si>
    <t>Karimnagar to Europe</t>
  </si>
  <si>
    <t>Top International Courier Service from Karimnagar to Europe</t>
  </si>
  <si>
    <t xml:space="preserve">Send from Karimnagar to Europe with confidence. Fast deliveries, smooth customs &amp; doorstep pickup for exports.
</t>
  </si>
  <si>
    <t xml:space="preserve"> &lt;p&gt;If you’ve ever wondered which courier service is the most dependable for sending parcels from Karimnagar to Europe, you're not alone. Whether it’s a business shipment or a personal gift, selecting the right international courier can make all the difference. With increasing demand for cross-border trade and overseas deliveries, especially to Europe, Karimnagar has emerged as an active logistics origin point. Let’s explore some of the most trusted international courier options that make shipping from Karimnagar to Europe smooth, timely, and cost-efficient.&lt;/p&gt;
  &lt;h2&gt;1. DHL&lt;/h2&gt;
  &lt;p&gt;DHL is one of the most widely used names when it comes to global logistics. With operations in over 220 countries, DHL ensures quick deliveries and excellent handling of international shipments. Their express services from Karimnagar to Europe can get your parcel delivered within a few working days. DHL is a preferred choice for time-sensitive deliveries and offers features like real-time tracking, strong customer service, and professional customs handling.&lt;/p&gt;
  &lt;h2&gt;2. ShipGlobal.in&lt;/h2&gt;
  &lt;p&gt;For affordable and efficient shipping from Karimnagar to Europe, ShipGlobal.in is a standout option. It is highly favored by small exporters, homegrown businesses, and individual senders who seek reliable service without high costs. ShipGlobal.in supports shipments starting as low as 50 grams, offers transparent pricing, doorstep pickup, real-time tracking, and dependable support. Whether you are sending handcrafted items, fashion accessories, or commercial consignments to Europe, this platform is tailored to make international shipping accessible and hassle-free.&lt;/p&gt;
  &lt;h2&gt;3. India Post&lt;/h2&gt;
  &lt;p&gt;India Post’s EMS Speed Post remains a cost-effective method to send international parcels. While delivery from Karimnagar to Europe may take slightly longer compared to private carriers, India Post is still a solid option for non-urgent packages. Its wide reach and government support make it particularly useful for budget-conscious senders or those shipping to remote regions across Europe.&lt;/p&gt;
  &lt;h2&gt;4. FedEx International&lt;/h2&gt;
  &lt;p&gt;FedEx is a globally recognized courier company offering both express and economy shipping options. Businesses in Karimnagar that prioritize timely deliveries to European markets can rely on FedEx’s robust logistics framework. The service includes live tracking, customs support, and packaging solutions—making it ideal for valuable or bulk shipments.&lt;/p&gt;
  &lt;h2&gt;5. DTDC&lt;/h2&gt;
  &lt;p&gt;DTDC has established itself as a reliable courier partner for both domestic and international needs. For users in Karimnagar, DTDC offers international delivery services that reach multiple European countries with both express and economy modes. Their flexible pricing structure, network strength, and range of service types make them a good mid-range courier solution.&lt;/p&gt;
  &lt;h2&gt;6. Aramex&lt;/h2&gt;
  &lt;p&gt;Known for competitive pricing and strong cross-border logistics, Aramex serves as a budget-friendly courier option, especially for online sellers in Karimnagar. Their network includes key European destinations, and they offer solutions that cater to small businesses, including tracking, customs help, and door-to-door delivery.&lt;/p&gt;
  &lt;h2&gt;7. XpressBees&lt;/h2&gt;
  &lt;p&gt;XpressBees is gaining attention in the logistics sector for its fast-growing international services. From B2C logistics to multimodal shipping, XpressBees offers valuable services for businesses in Karimnagar aiming to ship to Europe. They support commercial shipping, offer consolidated shipping for multiple packages, and include secure handling.&lt;/p&gt;
  &lt;h2&gt;8. Gati&lt;/h2&gt;
  &lt;p&gt;With years of experience in logistics and bulk movement, Gati continues to be a practical choice for exporters and manufacturers in Karimnagar. They are particularly suited for businesses that frequently send large shipments to Europe. Gati provides door-to-door delivery, customs assistance, and affordable pricing for regular shippers.&lt;/p&gt;
  &lt;h2&gt;Why a Reliable Courier Matters for International Shipments&lt;/h2&gt;
  &lt;ul&gt;
    &lt;li&gt;&lt;strong&gt;On-Time Deliveries:&lt;/strong&gt; European clients and loved ones expect timely arrivals. A trusted courier reduces delays.&lt;/li&gt;
    &lt;li&gt;&lt;strong&gt;Damage Prevention:&lt;/strong&gt; Secure handling and reliable packaging reduce the risk of damage.&lt;/li&gt;
    &lt;li&gt;&lt;strong&gt;Customs Navigation:&lt;/strong&gt; A professional courier assists with customs paperwork, preventing clearance issues.&lt;/li&gt;
    &lt;li&gt;&lt;strong&gt;Live Tracking:&lt;/strong&gt; Get real-time updates so you and the recipient stay informed throughout the journey.&lt;/li&gt;
    &lt;li&gt;&lt;strong&gt;Better Customer Experience:&lt;/strong&gt; For businesses, this translates into higher satisfaction and repeat customers.&lt;/li&gt;
  &lt;/ul&gt;
  &lt;h2&gt;How to Ship Internationally from Karimnagar to Europe&lt;/h2&gt;
  &lt;ol&gt;
    &lt;li&gt;&lt;strong&gt;Choose Your Courier Wisely:&lt;/strong&gt; Select a provider that matches your delivery timeframe and budget.&lt;/li&gt;
    &lt;li&gt;&lt;strong&gt;Package Properly:&lt;/strong&gt; Ensure your goods are securely packed as per international standards.&lt;/li&gt;
    &lt;li&gt;&lt;strong&gt;Complete the Documentation:&lt;/strong&gt; Include a commercial invoice, packing list, shipping label, and KYC documents.&lt;/li&gt;
    &lt;li&gt;&lt;strong&gt;Schedule the Pickup or Drop-Off:&lt;/strong&gt; Arrange for a pickup from your address or drop it at the nearest center.&lt;/li&gt;
    &lt;li&gt;&lt;strong&gt;Track the Shipment:&lt;/strong&gt; Use the tracking ID provided to monitor the parcel’s progress.&lt;/li&gt;
    &lt;li&gt;&lt;strong&gt;Confirm Delivery:&lt;/strong&gt; Once delivered, verify with the recipient to ensure everything arrived safely.&lt;/li&gt;
  &lt;/ol&gt;
  &lt;h2&gt;Factors to Consider While Choosing a Courier from Karimnagar to Europe&lt;/h2&gt;
  &lt;ul&gt;
    &lt;li&gt;&lt;strong&gt;Speed vs. Budget:&lt;/strong&gt; Express couriers like DHL or FedEx for speed; India Post or ShipGlobal.in for lower costs.&lt;/li&gt;
    &lt;li&gt;&lt;strong&gt;Tracking Availability:&lt;/strong&gt; Crucial for business orders or high-value goods.&lt;/li&gt;
    &lt;li&gt;&lt;strong&gt;Customs Handling:&lt;/strong&gt; Look for providers that assist with compliance and documentation.&lt;/li&gt;
    &lt;li&gt;&lt;strong&gt;Reliability &amp; Reputation:&lt;/strong&gt; Check user reviews and testimonials for real-world performance insights.&lt;/li&gt;
  &lt;/ul&gt;
  &lt;h2&gt;Conclusion&lt;/h2&gt;
  &lt;p&gt;Whether you are an entrepreneur in Karimnagar shipping European orders or someone sending a gift to family abroad, choosing the right international courier service can make your experience stress-free. From globally recognized names like DHL and FedEx to cost-effective and India-focused services like ShipGlobal.in or India Post, you have a variety of reliable choices. Match your priorities—speed, budget, convenience—to the service that fits best.&lt;/p&gt;
&lt;/body&gt;</t>
  </si>
  <si>
    <t>&lt;h4&gt;Best shipping destinations this week:&lt;/h4&gt;&lt;ul&gt;&lt;li&gt;&lt;a href="https://shipglobal.in/service/nizamabad-to-us"&gt;International Courier Service from Nizamabad to US&lt;/a&gt;&lt;/li&gt;&lt;li&gt;&lt;a href="https://shipglobal.in/service/nizamabad-to-middle-east"&gt;International Courier Service from Nizamabad to UAE&lt;/a&gt;&lt;/li&gt;&lt;li&gt;&lt;a href="https://shipglobal.in/service/gurugram-to-us"&gt;Top International Courier Service from Gurugram to US&lt;/a&gt;&lt;/li&gt;&lt;li&gt;&lt;a href="https://shipglobal.in/service/gurugram-to-uk"&gt;Best International Courier Service from Gurugram to UK&lt;/a&gt;&lt;/li&gt;&lt;/ul&gt;&lt;h2&gt;FAQs for International Courier Service from Karimnagar to Europe&lt;/h2&gt;</t>
  </si>
  <si>
    <t>1. What is the quickest way to send a package from Karimnagar to Europe?
Air express couriers such as DHL and FedEx offer delivery within 3–7 business days depending on the European destination.
2. Which courier balances cost and reliability best for Europe?
ShipGlobal.in stands out for offering a cost-effective and consistent delivery service. Ideal for small businesses and regular individual users.
3. Can I send commercial products like garments or handicrafts from Karimnagar to Europe?
Yes, you can. You’ll need standard export documents like invoice, packaging list, and KYC verification.
4. Are there any shipping restrictions from Karimnagar to Europe?
Yes, items like lithium batteries, sharp tools, perishables, and prohibited goods as per destination country laws are restricted.
5. How do I track my parcel from Karimnagar to Europe?
Most courier companies provide a tracking number. You can use this to get real-time updates online.
6. Can I send a personal gift from Karimnagar to a family member in Europe?
Absolutely. Most couriers offer budget-friendly services for personal gifts under the “gift” category with appropriate labeling.</t>
  </si>
  <si>
    <t>&lt;script type="application/ld+json"&gt;
{
  "@context": "https://schema.org/",
  "@type": "Product",
  "name": "Top International Courier Service from Karimnagar to Europe",
  "image": "https://shipglobal.in/service/karimnagar-to-europe",
  "aggregateRating": {
    "@type": "AggregateRating",
    "ratingValue": 4.28,
    "bestRating": 5,
    "worstRating": 4,
    "ratingCount": 2468
  }
}
&lt;/script&gt;</t>
  </si>
  <si>
    <t>service/karimnagar-to-europe</t>
  </si>
  <si>
    <t xml:space="preserve">Ship to Europe from Karimnagar easily. Affordable delivery with all-export documentation &amp; tracking.
</t>
  </si>
  <si>
    <t>https://shipglobal.in/service/karimnagar-to-europe</t>
  </si>
  <si>
    <t>International Courier Service from Karimnagar to Europe</t>
  </si>
  <si>
    <t>&lt;ul&gt;&lt;li&gt;&lt;a href="https://shipglobal.in/service/nizamabad-to-us"&gt;International Courier Service from Nizamabad to US&lt;/a&gt;&lt;/li&gt;&lt;li&gt;&lt;a href="https://shipglobal.in/service/nizamabad-to-middle-east"&gt;International Courier Service from Nizamabad to UAE&lt;/a&gt;&lt;/li&gt;&lt;li&gt;&lt;a href="https://shipglobal.in/service/gurugram-to-us"&gt;Top International Courier Service from Gurugram to US&lt;/a&gt;&lt;/li&gt;&lt;li&gt;&lt;a href="https://shipglobal.in/service/gurugram-to-uk"&gt;Best International Courier Service from Gurugram to UK&lt;/a&gt;&lt;/li&gt;&lt;/ul&gt;</t>
  </si>
  <si>
    <t>Nizamabad</t>
  </si>
  <si>
    <t>Nizamabad to US</t>
  </si>
  <si>
    <t>International Courier Service from Nizamabad to US</t>
  </si>
  <si>
    <t xml:space="preserve">Nizamabad to US shipping made simple. Easy booking, express service &amp; support for eCommerce exports &amp; personal parcels.
</t>
  </si>
  <si>
    <t>&lt;p&gt;Nizamabad, a rising commercial center in Telangana, has witnessed increasing demand for dependable international courier services. Whether you are a business aiming to expand your reach or an individual sending packages to friends or family in the United States, selecting the right international courier service from Nizamabad to the US is critical for a secure and efficient delivery experience.&lt;/p&gt;
    &lt;p&gt;Several reputed logistics companies offer international shipping from Nizamabad, catering to a wide range of needs—from documents and personal parcels to large commercial consignments. These services ensure timely deliveries, efficient customs handling, and end-to-end tracking for complete peace of mind.&lt;/p&gt;
  &lt;/section&gt;
  &lt;section&gt;
    &lt;h2&gt;Why Choosing the Right Courier Service Matters&lt;/h2&gt;
    &lt;p&gt;Shipping from Nizamabad to the US involves more than just sending a parcel. International deliveries require compliance with customs regulations, secure packaging, documentation, and continuous tracking. Choosing the right courier partner ensures that your shipment reaches its destination in the US safely, on time, and without unexpected delays or hidden charges.&lt;/p&gt;
  &lt;/section&gt;
  &lt;section&gt;
    &lt;h2&gt;Top International Courier Services from Nizamabad to US&lt;/h2&gt;
    &lt;article&gt;
      &lt;h3&gt;ShipGlobal&lt;/h3&gt;
      &lt;p&gt;ShipGlobal offers affordable and efficient courier services for both individuals and eCommerce exporters. With a focus on seamless cross-border shipping from Nizamabad to the US, ShipGlobal provides user-friendly solutions with flexible rates and dedicated customer support.&lt;/p&gt;
    &lt;/article&gt;
    &lt;article&gt;
      &lt;h3&gt;DHL Express&lt;/h3&gt;
      &lt;p&gt;Known for its global reach and reliable performance, DHL Express ensures swift parcel delivery to the US. Their express services from Nizamabad are ideal for urgent shipments and high-priority commercial consignments.&lt;/p&gt;
    &lt;/article&gt;
    &lt;article&gt;
      &lt;h3&gt;NimbusPost International&lt;/h3&gt;
      &lt;p&gt;NimbusPost provides cost-effective courier solutions with advanced tracking and customs clearance. They serve both personal and business shipping needs, making them a preferred choice for sending parcels to the US from Nizamabad.&lt;/p&gt;
    &lt;/article&gt;
    &lt;article&gt;
      &lt;h3&gt;Garudavega&lt;/h3&gt;
      &lt;p&gt;Garudavega is popular for sending documents, food items, and medicines to the US. Operating across Telangana, including Nizamabad, they are trusted for secure, well-tracked deliveries.&lt;/p&gt;
    &lt;/article&gt;
    &lt;article&gt;
      &lt;h3&gt;The Professional Couriers&lt;/h3&gt;
      &lt;p&gt;This established Indian courier brand offers efficient international shipping from Nizamabad to the US. With competitive pricing and streamlined customs support, they are a strong option for cost-conscious senders.&lt;/p&gt;
    &lt;/article&gt;
    &lt;article&gt;
      &lt;h3&gt;Oscar Express Worldwide&lt;/h3&gt;
      &lt;p&gt;Oscar Express provides dependable freight forwarding solutions, along with assistance in packaging and customs paperwork. Their services are designed for individuals and businesses needing consistent international delivery.&lt;/p&gt;
    &lt;/article&gt;
    &lt;article&gt;
      &lt;h3&gt;Aramex International&lt;/h3&gt;
      &lt;p&gt;Aramex combines express and standard shipping services with a focus on eCommerce logistics. Operating from cities like Nizamabad, they also promote sustainable shipping practices and offer customizable pricing options.&lt;/p&gt;
    &lt;/article&gt;
    &lt;article&gt;
      &lt;h3&gt;TNT Express (FedEx)&lt;/h3&gt;
      &lt;p&gt;Now part of FedEx, TNT delivers fast and reliable courier services to the US. Their Nizamabad service is ideal for businesses that need timely international shipping with options for both express and economy delivery.&lt;/p&gt;
    &lt;/article&gt;
    &lt;article&gt;
      &lt;h3&gt;UPS International&lt;/h3&gt;
      &lt;p&gt;UPS is a global courier company with comprehensive air freight and parcel services from Nizamabad to the United States. Their customs brokerage support and extensive logistics network enhance delivery reliability.&lt;/p&gt;
    &lt;/article&gt;
    &lt;article&gt;
      &lt;h3&gt;Delhivery International&lt;/h3&gt;
      &lt;p&gt;Delhivery is expanding into the international shipping space, offering cost-effective courier solutions for businesses and eCommerce sellers in Nizamabad looking to ship products to the US.&lt;/p&gt;
    &lt;/article&gt;
  &lt;/section&gt;
  &lt;section&gt;
    &lt;h2&gt;How to Select the Right Courier from Nizamabad to the US&lt;/h2&gt;
    &lt;ul&gt;
      &lt;li&gt;&lt;strong&gt;Delivery Speed:&lt;/strong&gt; If you need quick delivery, choose express services like DHL, FedEx, or UPS.&lt;/li&gt;
      &lt;li&gt;&lt;strong&gt;Pricing:&lt;/strong&gt; Compare courier charges to find the most cost-efficient service that meets your expectations.&lt;/li&gt;
      &lt;li&gt;&lt;strong&gt;Tracking Capability:&lt;/strong&gt; Opt for a courier that offers real-time tracking from Nizamabad to final delivery in the US.&lt;/li&gt;
      &lt;li&gt;&lt;strong&gt;Customs Handling:&lt;/strong&gt; Reliable courier services provide assistance with customs documentation and clearance.&lt;/li&gt;
      &lt;li&gt;&lt;strong&gt;Insurance Options:&lt;/strong&gt; For high-value goods, confirm if the courier provides insurance coverage.&lt;/li&gt;
    &lt;/ul&gt;
  &lt;/section&gt;
  &lt;section&gt;
    &lt;h2&gt;Conclusion&lt;/h2&gt;
    &lt;p&gt;Choosing the right international courier service from Nizamabad to the US depends on your priorities—whether it’s affordability, speed, or customer support. Leading providers like ShipGlobal, DHL, FedEx, UPS, and NimbusPost ensure your parcels are delivered safely and on schedule. With the right courier partner, global shipping becomes simple, secure, and hassle-free.&lt;/p&gt;
    &lt;p&gt;Whether you're sending important documents, personal packages, or commercial cargo, these courier services can handle your international shipping needs from Nizamabad to any location in the United States.&lt;/p&gt;
  &lt;/section&gt;
&lt;/body&gt;</t>
  </si>
  <si>
    <t>&lt;h4&gt;Where to next? Choose from our global list:&lt;/h4&gt;&lt;ul&gt;&lt;li&gt;&lt;a href="https://shipglobal.in/service/nizamabad-to-middle-east"&gt;International Courier Service from Nizamabad to UAE&lt;/a&gt;&lt;/li&gt;&lt;li&gt;&lt;a href="https://shipglobal.in/service/gurugram-to-us"&gt;Top International Courier Service from Gurugram to US&lt;/a&gt;&lt;/li&gt;&lt;li&gt;&lt;a href="https://shipglobal.in/service/gurugram-to-uk"&gt;Best International Courier Service from Gurugram to UK&lt;/a&gt;&lt;/li&gt;&lt;li&gt;&lt;a href="https://shipglobal.in/service/gurugram-to-europe"&gt;Top International Courier Service from Gurugram to Europe&lt;/a&gt;&lt;/li&gt;&lt;/ul&gt;&lt;h2&gt;FAQs for International Courier Service from Nizamabad to US&lt;/h2&gt;</t>
  </si>
  <si>
    <t>How long does it take to ship a parcel from Nizamabad to the US?
Express deliveries usually take 2–5 days, while economy services may take 7–15 days.
What documents are needed for international courier shipments?
Commonly required documents include the commercial invoice, shipping label, and customs declaration.
Can I track my parcel from Nizamabad to the US?
Yes, most courier companies provide tracking via their websites or apps.
Are there restricted items when sending packages to the US?
Yes. Items such as perishables, hazardous substances, and certain electronics may be restricted.
How much does international courier service from Nizamabad to the US cost?
Pricing depends on weight, dimensions, service type, and urgency. Express services cost more than standard ones.
Will customs duties be charged in the US?
Duties, if applicable, are usually paid by the recipient based on the value and nature of the shipment.</t>
  </si>
  <si>
    <t>&lt;script type="application/ld+json"&gt;
{
  "@context": "https://schema.org/",
  "@type": "Product",
  "name": "International Courier Service from Nizamabad to US",
  "image": "https://shipglobal.in/service/nizamabad-to-us",
  "aggregateRating": {
    "@type": "AggregateRating",
    "ratingValue": 4.02,
    "bestRating": 5,
    "worstRating": 3,
    "ratingCount": 2184
  }
}
&lt;/script&gt;</t>
  </si>
  <si>
    <t>service/nizamabad-to-us</t>
  </si>
  <si>
    <t xml:space="preserve">Fast delivery from Nizamabad to US. Affordable export shipping with tracking and customs-ready support.
</t>
  </si>
  <si>
    <t>https://shipglobal.in/service/nizamabad-to-us</t>
  </si>
  <si>
    <t>&lt;ul&gt;&lt;li&gt;&lt;a href="https://shipglobal.in/service/nizamabad-to-middle-east"&gt;International Courier Service from Nizamabad to UAE&lt;/a&gt;&lt;/li&gt;&lt;li&gt;&lt;a href="https://shipglobal.in/service/gurugram-to-us"&gt;Top International Courier Service from Gurugram to US&lt;/a&gt;&lt;/li&gt;&lt;li&gt;&lt;a href="https://shipglobal.in/service/gurugram-to-uk"&gt;Best International Courier Service from Gurugram to UK&lt;/a&gt;&lt;/li&gt;&lt;li&gt;&lt;a href="https://shipglobal.in/service/gurugram-to-europe"&gt;Top International Courier Service from Gurugram to Europe&lt;/a&gt;&lt;/li&gt;&lt;/ul&gt;</t>
  </si>
  <si>
    <t>Nizamabad to UAE</t>
  </si>
  <si>
    <t>International Courier Service from Nizamabad to UAE</t>
  </si>
  <si>
    <t xml:space="preserve">Ship from Nizamabad to UAE affordably. Quick customs clearance, easy pickup &amp; reliable delivery for all types of parcels.
</t>
  </si>
  <si>
    <t xml:space="preserve"> &lt;p&gt;Nizamabad, an emerging center of trade and commerce in Telangana, is witnessing increasing demand for reliable international courier services. Whether you're a business sending goods to the UAE or an individual dispatching a parcel to loved ones, selecting the right courier partner is key to ensuring smooth and timely delivery.&lt;/p&gt;
  &lt;p&gt;Numerous reputed international courier companies operate in and around Nizamabad, offering secure, timely, and cost-effective shipping options. These services address varied shipping needs—from express document delivery to large freight consignments to the United Arab Emirates.&lt;/p&gt;
  &lt;h2&gt;Why Choosing the Right Courier Service Matters&lt;/h2&gt;
  &lt;p&gt;Shipping internationally, particularly to destinations like the UAE, requires more than just moving a parcel—it involves customs compliance, safe packaging, real-time tracking, and customer support. Choosing a dependable courier service ensures hassle-free delivery from Nizamabad to the UAE, with minimal delays and no hidden charges.&lt;/p&gt;
  &lt;h2&gt;Top International Courier Services in Nizamabad&lt;/h2&gt;
  &lt;p&gt;Here’s a list of leading courier service providers facilitating shipments from Nizamabad to the UAE, each offering distinct advantages:&lt;/p&gt;
  &lt;h3&gt;ShipGlobal&lt;/h3&gt;
  &lt;p&gt;ShipGlobal stands out for its affordable and tech-enabled logistics solutions. Supporting both eCommerce merchants and individuals, it offers seamless courier and freight forwarding services from Nizamabad to UAE with customs documentation and doorstep pickup.&lt;/p&gt;
  &lt;h3&gt;The Professional Couriers&lt;/h3&gt;
  &lt;p&gt;With a wide presence across India, The Professional Couriers provides cost-efficient international shipping with real-time parcel tracking and customs handling for UAE-bound shipments.&lt;/p&gt;
  &lt;h3&gt;NimbusPost International&lt;/h3&gt;
  &lt;p&gt;NimbusPost delivers reliable international shipping services with end-to-end tracking and customs clearance support, ideal for businesses and personal shipments alike.&lt;/p&gt;
  &lt;h3&gt;Aramex International&lt;/h3&gt;
  &lt;p&gt;Focused on international eCommerce logistics, Aramex provides both express and standard delivery from Nizamabad to the UAE. It is known for flexible pricing and sustainable packaging options.&lt;/p&gt;
  &lt;h3&gt;Garudavega&lt;/h3&gt;
  &lt;p&gt;Garudavega specializes in international shipping of diverse parcel types including personal documents, food products, and medical items, offering dependable courier solutions to the UAE.&lt;/p&gt;
  &lt;h3&gt;Oscar Express Worldwide&lt;/h3&gt;
  &lt;p&gt;Oscar Express Worldwide is a trusted name in freight forwarding. They offer packaging guidance, customs assistance, and affordable shipping plans from Nizamabad to the UAE.&lt;/p&gt;
  &lt;h3&gt;DHL Express&lt;/h3&gt;
  &lt;p&gt;DHL is a globally recognized logistics brand offering swift and secure courier services to the UAE. Their vast network, coupled with dedicated customer support, ensures smooth deliveries from Nizamabad.&lt;/p&gt;
  &lt;h3&gt;Delhivery International&lt;/h3&gt;
  &lt;p&gt;Expanding its global reach, Delhivery now supports international shipments from India to the UAE, focusing primarily on eCommerce businesses with scalable and cost-effective logistics.&lt;/p&gt;
  &lt;h3&gt;UPS International&lt;/h3&gt;
  &lt;p&gt;UPS is a well-established international courier brand offering services such as air freight, express delivery, and customs brokerage from Nizamabad to the UAE.&lt;/p&gt;
  &lt;h2&gt;How to Select the Best Courier Service&lt;/h2&gt;
  &lt;ul&gt;
    &lt;li&gt;&lt;strong&gt;Delivery Timelines:&lt;/strong&gt; Express services are best for urgent shipments.&lt;/li&gt;
    &lt;li&gt;&lt;strong&gt;Shipping Costs:&lt;/strong&gt; Evaluate rate cards from multiple couriers to find competitive pricing.&lt;/li&gt;
    &lt;li&gt;&lt;strong&gt;Shipment Tracking:&lt;/strong&gt; Opt for services that offer real-time tracking for full visibility.&lt;/li&gt;
    &lt;li&gt;&lt;strong&gt;Customs Assistance:&lt;/strong&gt; Ensure the provider helps with customs documentation and procedures.&lt;/li&gt;
    &lt;li&gt;&lt;strong&gt;Insurance Options:&lt;/strong&gt; If you're shipping high-value items, choose a courier offering insurance coverage.&lt;/li&gt;
  &lt;/ul&gt;
  &lt;h2&gt;Final Thoughts&lt;/h2&gt;
  &lt;p&gt;Finding the best international courier service from Nizamabad to the UAE depends on your shipping needs—whether it’s speed, cost, or type of shipment. Trusted providers like ShipGlobal, DHL, NimbusPost, Aramex, and others listed above offer varied solutions to suit both personal and commercial requirements.&lt;/p&gt;
  &lt;p&gt;Choosing the right logistics partner guarantees that your documents, gifts, or products reach the UAE securely, quickly, and with minimal hassle. Reliable courier companies simplify the process, making cross-border shipping from Nizamabad more efficient than ever.&lt;/p&gt;
&lt;/body&gt;</t>
  </si>
  <si>
    <t>&lt;h4&gt;Where to next? Choose from our global list:&lt;/h4&gt;&lt;ul&gt;&lt;li&gt;&lt;a href="https://shipglobal.in/service/gurugram-to-us"&gt;Top International Courier Service from Gurugram to US&lt;/a&gt;&lt;/li&gt;&lt;li&gt;&lt;a href="https://shipglobal.in/service/gurugram-to-uk"&gt;Best International Courier Service from Gurugram to UK&lt;/a&gt;&lt;/li&gt;&lt;li&gt;&lt;a href="https://shipglobal.in/service/gurugram-to-europe"&gt;Top International Courier Service from Gurugram to Europe&lt;/a&gt;&lt;/li&gt;&lt;li&gt;&lt;a href="https://shipglobal.in/service/faridabad-to-us"&gt;Best International Courier Service from Faridabad to US&lt;/a&gt;&lt;/li&gt;&lt;/ul&gt;&lt;h2&gt;FAQs for International Courier Service from Nizamabad to UAE&lt;/h2&gt;</t>
  </si>
  <si>
    <t>1. How long does shipping from Nizamabad to UAE take?
Delivery time ranges from 2–5 days for express services to 5–10 days for standard shipping, depending on the provider.
2. What is the cost of international courier service to UAE from Nizamabad?
Prices vary depending on weight, package size, and service speed. Always compare multiple couriers for the best deal.
3. Can I track my shipment to the UAE?
Yes, most courier companies provide online tracking tools for real-time shipment updates.
4. Are there any items I can’t send to the UAE?
Certain items such as explosives, some medicines, and perishable goods may be restricted. Always verify with the courier service before shipping.
5. Do couriers help with packaging?
Yes, many services offer professional packaging assistance for safe delivery.
6. What if my parcel is held in customs?
Customs delays can occur due to incomplete paperwork or restricted items. A courier with customs expertise can help resolve such issues quickly.</t>
  </si>
  <si>
    <t>&lt;script type="application/ld+json"&gt;
{
  "@context": "https://schema.org/",
  "@type": "Product",
  "name": "International Courier Service from Nizamabad to Middle East",
  "image": "https://shipglobal.in/service/nizamabad-to-middle-east",
  "aggregateRating": {
    "@type": "AggregateRating",
    "ratingValue": 4.01,
    "bestRating": 5,
    "worstRating": 4,
    "ratingCount": 871
  }
}
&lt;/script&gt;</t>
  </si>
  <si>
    <t>service/nizamabad-to-middle-east</t>
  </si>
  <si>
    <t xml:space="preserve">Send packages from Nizamabad to UAE fast. Budget-friendly shipping with pickup &amp; support for exporters.
</t>
  </si>
  <si>
    <t>https://shipglobal.in/service/nizamabad-to-middle-east</t>
  </si>
  <si>
    <t>&lt;ul&gt;&lt;li&gt;&lt;a href="https://shipglobal.in/service/gurugram-to-us"&gt;Top International Courier Service from Gurugram to US&lt;/a&gt;&lt;/li&gt;&lt;li&gt;&lt;a href="https://shipglobal.in/service/gurugram-to-uk"&gt;Best International Courier Service from Gurugram to UK&lt;/a&gt;&lt;/li&gt;&lt;li&gt;&lt;a href="https://shipglobal.in/service/gurugram-to-europe"&gt;Top International Courier Service from Gurugram to Europe&lt;/a&gt;&lt;/li&gt;&lt;li&gt;&lt;a href="https://shipglobal.in/service/faridabad-to-us"&gt;Best International Courier Service from Faridabad to US&lt;/a&gt;&lt;/li&gt;&lt;/ul&gt;</t>
  </si>
  <si>
    <t>Haryana</t>
  </si>
  <si>
    <t>Gurugram</t>
  </si>
  <si>
    <t>Gurugram to US</t>
  </si>
  <si>
    <t>Top International Courier Service from Gurugram to US</t>
  </si>
  <si>
    <t xml:space="preserve">Export from Gurugram to US with ease. Fast, reliable international shipping with low rates, tracking, and complete logistics support.
</t>
  </si>
  <si>
    <t xml:space="preserve"> &lt;p&gt;Are you planning to ship something from Gurugram to the United States but feeling overwhelmed by all the courier options out there? Whether it's for a personal delivery, a gift to a loved one, or a shipment for your online business, choosing the right international courier service can make a big difference. So, let's explore some of the most reliable and efficient options for sending international parcels from &lt;strong&gt;Gurugram to the US&lt;/strong&gt;, and what sets them apart!&lt;/p&gt;
  &lt;h2&gt;ShipGlobal.in – Hassle-Free Shipping from Gurugram to USA&lt;/h2&gt;
  &lt;p&gt;If you’re looking for a platform that simplifies cross-border shipping without burning a hole in your pocket, &lt;strong&gt;ShipGlobal.in&lt;/strong&gt; is a top contender. Designed with ease and affordability in mind, it connects Indian businesses and individuals to over 220 countries—including fast and trackable delivery to the United States.&lt;/p&gt;
  &lt;p&gt;With a modern interface and smooth customs support, ShipGlobal makes international shipping feel like a domestic delivery. It’s particularly well-suited for &lt;strong&gt;eCommerce sellers in Gurugram&lt;/strong&gt; who frequently ship to customers in the U.S. or want to expand into the American market.&lt;/p&gt;
  &lt;ul&gt;
    &lt;li&gt;End-to-end shipment tracking&lt;/li&gt;
    &lt;li&gt;No minimum shipment weight—start with just 50 grams&lt;/li&gt;
    &lt;li&gt;Easy booking through a user-friendly dashboard&lt;/li&gt;
    &lt;li&gt;Transparent pricing and secure handling&lt;/li&gt;
  &lt;/ul&gt;
  &lt;p&gt;If you run an online store or frequently send goods from Gurugram to US addresses, &lt;strong&gt;ShipGlobal.in&lt;/strong&gt; is a budget-friendly and highly efficient solution worth trying.&lt;/p&gt;
  &lt;h2&gt;DHL Express – Speed &amp; Global Reach&lt;/h2&gt;
  &lt;p&gt;Known worldwide for its speed and network reliability, &lt;strong&gt;DHL Express&lt;/strong&gt; remains a strong option for sending parcels from Gurugram to the USA. The company is a giant in the global logistics space, offering quick turnarounds and expert customs handling.&lt;/p&gt;
  &lt;p&gt;Their express service is particularly effective when timing is critical—perfect for urgent business deliveries, sensitive documents, or premium retail shipments.&lt;/p&gt;
  &lt;ul&gt;
    &lt;li&gt;Lightning-fast international delivery&lt;/li&gt;
    &lt;li&gt;Established global presence across 220+ countries&lt;/li&gt;
    &lt;li&gt;Premium customs clearance services&lt;/li&gt;
    &lt;li&gt;Professional support for business shipping&lt;/li&gt;
  &lt;/ul&gt;
  &lt;p&gt;Though premium-priced, DHL’s services are top-notch and well-suited for companies in Gurugram aiming to establish a strong presence in the U.S. market.&lt;/p&gt;
  &lt;h2&gt;DTDC International – Cost-Effective Global Couriering&lt;/h2&gt;
  &lt;p&gt;&lt;strong&gt;DTDC&lt;/strong&gt; offers a well-balanced solution with reliable delivery and economical pricing, making it an attractive choice for both individuals and SMEs in Gurugram.&lt;/p&gt;
  &lt;p&gt;Whether you’re sending legal paperwork, small parcels, or eCommerce orders to U.S. customers, DTDC International handles customs efficiently and delivers door-to-door.&lt;/p&gt;
  &lt;ul&gt;
    &lt;li&gt;Affordable pricing for small shipments&lt;/li&gt;
    &lt;li&gt;Real-time tracking options&lt;/li&gt;
    &lt;li&gt;Global delivery coverage including major US cities&lt;/li&gt;
    &lt;li&gt;Trusted for documents and low-weight packages&lt;/li&gt;
  &lt;/ul&gt;
  &lt;p&gt;For those who want a decent balance of cost and speed, DTDC provides a dependable bridge between Gurugram and the USA.&lt;/p&gt;
  &lt;h2&gt;Aramex – Reliable Service with Global Expertise&lt;/h2&gt;
  &lt;p&gt;&lt;strong&gt;Aramex&lt;/strong&gt; is another name to consider, especially for businesses in Gurugram looking for tailored logistics support while shipping to the U.S. Their express shipping and freight solutions can be scaled to match both occasional and regular international needs.&lt;/p&gt;
  &lt;ul&gt;
    &lt;li&gt;Comprehensive international delivery solutions&lt;/li&gt;
    &lt;li&gt;Great for business logistics and supply chains&lt;/li&gt;
    &lt;li&gt;Strong Middle East and Asia network&lt;/li&gt;
    &lt;li&gt;Live shipment tracking and responsive customer support&lt;/li&gt;
  &lt;/ul&gt;
  &lt;p&gt;Whether you're in the garment industry, electronics, or D2C space, Aramex offers services that align with modern business shipping needs.&lt;/p&gt;
  &lt;h2&gt;USPS (via Indian Partners) – Budget-Friendly for the US&lt;/h2&gt;
  &lt;p&gt;While &lt;strong&gt;USPS&lt;/strong&gt; doesn’t operate directly in India, many Indian courier services partner with it to provide low-cost delivery to the U.S. from Gurugram. This option works well for non-urgent shipments like documents, personal parcels, or small online orders.&lt;/p&gt;
  &lt;ul&gt;
    &lt;li&gt;Low-cost shipping for lightweight parcels&lt;/li&gt;
    &lt;li&gt;Multiple service tiers to choose from&lt;/li&gt;
    &lt;li&gt;Ideal for students, families, and casual senders&lt;/li&gt;
  &lt;/ul&gt;
  &lt;p&gt;If you're looking for value over speed, this route is perfect for sending to the U.S. without overspending.&lt;/p&gt;
  &lt;h2&gt;Things to Consider When Choosing a Courier from Gurugram to US&lt;/h2&gt;
  &lt;ul&gt;
    &lt;li&gt;&lt;strong&gt;Delivery Timeline:&lt;/strong&gt; Urgent deliveries? Opt for DHL or Aramex Express services.&lt;/li&gt;
    &lt;li&gt;&lt;strong&gt;Shipping Cost:&lt;/strong&gt; Looking for affordable shipping? ShipGlobal.in and DTDC offer competitive pricing.&lt;/li&gt;
    &lt;li&gt;&lt;strong&gt;Real-Time Tracking:&lt;/strong&gt; For peace of mind, use services with live shipment updates like ShipGlobal.in, DHL, and Aramex.&lt;/li&gt;
    &lt;li&gt;&lt;strong&gt;Customs &amp; Documentation Support:&lt;/strong&gt; Ensure your provider can handle U.S. customs clearance smoothly.&lt;/li&gt;
    &lt;li&gt;&lt;strong&gt;Coverage in the U.S.:&lt;/strong&gt; Confirm if they deliver to all states or just major metros.&lt;/li&gt;
    &lt;li&gt;&lt;strong&gt;Special Requirements:&lt;/strong&gt; Need temperature control, bulky freight shipping, or eCommerce integrations? Make sure your courier can handle it.&lt;/li&gt;
  &lt;/ul&gt;
  &lt;h2&gt;Final Thoughts&lt;/h2&gt;
  &lt;p&gt;Sending a package from &lt;strong&gt;Gurugram to the US&lt;/strong&gt; doesn’t need to be stressful. With trusted names like &lt;strong&gt;ShipGlobal.in, DHL, Aramex, DTDC International&lt;/strong&gt;, and &lt;strong&gt;USPS-linked services&lt;/strong&gt;, you can easily find a courier that fits your needs—whether it’s speed, price, or seamless tracking.&lt;/p&gt;
  &lt;p&gt;No matter the nature of your parcel—be it a business order, a sample shipment, or a gift—these international courier services are geared to make global deliveries smooth, efficient, and affordable.&lt;/p&gt;
  &lt;p&gt;So the next time you need to ship something from Gurugram to the USA, you’ll know exactly who to trust!&lt;/p&gt;
&lt;/body&gt;</t>
  </si>
  <si>
    <t>&lt;h4&gt;Trusted delivery options from your business to&lt;/h4&gt;&lt;ul&gt;&lt;li&gt;&lt;a href="https://shipglobal.in/service/gurugram-to-uk"&gt;Best International Courier Service from Gurugram to UK&lt;/a&gt;&lt;/li&gt;&lt;li&gt;&lt;a href="https://shipglobal.in/service/gurugram-to-europe"&gt;Top International Courier Service from Gurugram to Europe&lt;/a&gt;&lt;/li&gt;&lt;li&gt;&lt;a href="https://shipglobal.in/service/faridabad-to-us"&gt;Best International Courier Service from Faridabad to US&lt;/a&gt;&lt;/li&gt;&lt;li&gt;&lt;a href="https://shipglobal.in/service/faridabad-to-europe"&gt;Top International Courier Service from Faridabad to Europe&lt;/a&gt;&lt;/li&gt;&lt;/ul&gt;&lt;h2&gt;FAQs for International Courier Service from Gurugram to US&lt;/h2&gt;</t>
  </si>
  <si>
    <t>Q1. What is the cheapest way to send a parcel from Gurugram to the US?
ShipGlobal.in and DTDC often provide the most affordable pricing options, especially for low-weight packages.
Q2. How long does it take to ship from Gurugram to the U.S.?
Depending on the courier and service type, it can take anywhere from 2–10 business days.
Q3. Can I track my shipment from Gurugram to the USA?
Yes, services like ShipGlobal.in, DHL, and Aramex offer real-time tracking from pickup to delivery.
Q4. What items are restricted in international shipping to the U.S.?
Restricted items include flammable materials, certain chemicals, perishables, and electronics with lithium batteries. Always confirm with your courier.
Q5. Do courier services in Gurugram offer door pickup for U.S. shipments?
Yes, most international courier providers offer doorstep pickup and packaging assistance in Gurugram.</t>
  </si>
  <si>
    <t>&lt;script type="application/ld+json"&gt;
{
  "@context": "https://schema.org/",
  "@type": "Product",
  "name": "Top International Courier Service from Gurugram to US",
  "image": "https://shipglobal.in/service/gurugram-to-us",
  "aggregateRating": {
    "@type": "AggregateRating",
    "ratingValue": 4.78,
    "bestRating": 5,
    "worstRating": 1,
    "ratingCount": 869
  }
}
&lt;/script&gt;</t>
  </si>
  <si>
    <t>service/gurugram-to-us</t>
  </si>
  <si>
    <t>Courier from Gurugram to USA | Save Upto 62%</t>
  </si>
  <si>
    <t xml:space="preserve">Gurugram to US shipping made easy. Affordable, tracked international delivery with expert support for exporters and businesses.
</t>
  </si>
  <si>
    <t>https://shipglobal.in/service/gurugram-to-us</t>
  </si>
  <si>
    <t>International Courier Service from Gurugram to US</t>
  </si>
  <si>
    <t>Trusted delivery options from your business to</t>
  </si>
  <si>
    <t>&lt;ul&gt;&lt;li&gt;&lt;a href="https://shipglobal.in/service/gurugram-to-uk"&gt;Best International Courier Service from Gurugram to UK&lt;/a&gt;&lt;/li&gt;&lt;li&gt;&lt;a href="https://shipglobal.in/service/gurugram-to-europe"&gt;Top International Courier Service from Gurugram to Europe&lt;/a&gt;&lt;/li&gt;&lt;li&gt;&lt;a href="https://shipglobal.in/service/faridabad-to-us"&gt;Best International Courier Service from Faridabad to US&lt;/a&gt;&lt;/li&gt;&lt;li&gt;&lt;a href="https://shipglobal.in/service/faridabad-to-europe"&gt;Top International Courier Service from Faridabad to Europe&lt;/a&gt;&lt;/li&gt;&lt;/ul&gt;</t>
  </si>
  <si>
    <t>[{"question":"Q1. What is the cheapest way to send a parcel from Gurugram to the US?","answer":"ShipGlobal.in and DTDC often provide the most affordable pricing options, especially for low-weight packages."},{"question":"Q2. How long does it take to ship from Gurugram to the U.S.?","answer":"Depending on the courier and service type, it can take anywhere from 2–10 business days."},{"question":"Q3. Can I track my shipment from Gurugram to the USA?","answer":"Yes, services like ShipGlobal.in, DHL, and Aramex offer real-time tracking from pickup to delivery."},{"question":"Q4. What items are restricted in international shipping to the U.S.?","answer":"Restricted items include flammable materials, certain chemicals, perishables, and electronics with lithium batteries. Always confirm with your courier."},{"question":"Q5. Do courier services in Gurugram offer door pickup for U.S. shipments?","answer":"Yes, most international courier providers offer doorstep pickup and packaging assistance in Gurugram."}]</t>
  </si>
  <si>
    <t>&lt;section class="faq"&gt;&lt;h2&gt;Frequently Asked Questions&lt;/h2&gt;&lt;div class="faq-item"&gt;&lt;h3&gt;Q1. What is the cheapest way to send a parcel from Gurugram to the US?&lt;/h3&gt;&lt;p&gt;ShipGlobal.in and DTDC often provide the most affordable pricing options, especially for low-weight packages.&lt;/p&gt;&lt;/div&gt;&lt;div class="faq-item"&gt;&lt;h3&gt;Q2. How long does it take to ship from Gurugram to the U.S.?&lt;/h3&gt;&lt;p&gt;Depending on the courier and service type, it can take anywhere from 2–10 business days.&lt;/p&gt;&lt;/div&gt;&lt;div class="faq-item"&gt;&lt;h3&gt;Q3. Can I track my shipment from Gurugram to the USA?&lt;/h3&gt;&lt;p&gt;Yes, services like ShipGlobal.in, DHL, and Aramex offer real-time tracking from pickup to delivery.&lt;/p&gt;&lt;/div&gt;&lt;div class="faq-item"&gt;&lt;h3&gt;Q4. What items are restricted in international shipping to the U.S.?&lt;/h3&gt;&lt;p&gt;Restricted items include flammable materials, certain chemicals, perishables, and electronics with lithium batteries. Always confirm with your courier.&lt;/p&gt;&lt;/div&gt;&lt;div class="faq-item"&gt;&lt;h3&gt;Q5. Do courier services in Gurugram offer door pickup for U.S. shipments?&lt;/h3&gt;&lt;p&gt;Yes, most international courier providers offer doorstep pickup and packaging assistance in Gurugram.&lt;/p&gt;&lt;/div&gt;&lt;/section&gt;&lt;script type="application/ld+json"&gt;{"@context":"https://schema.org","@type":"FAQPage","mainEntity":[{"@type":"Question","name":"Q1. What is the cheapest way to send a parcel from Gurugram to the US?","acceptedAnswer":{"@type":"Answer","text":"ShipGlobal.in and DTDC often provide the most affordable pricing options, especially for low-weight packages."}},{"@type":"Question","name":"Q2. How long does it take to ship from Gurugram to the U.S.?","acceptedAnswer":{"@type":"Answer","text":"Depending on the courier and service type, it can take anywhere from 2–10 business days."}},{"@type":"Question","name":"Q3. Can I track my shipment from Gurugram to the USA?","acceptedAnswer":{"@type":"Answer","text":"Yes, services like ShipGlobal.in, DHL, and Aramex offer real-time tracking from pickup to delivery."}},{"@type":"Question","name":"Q4. What items are restricted in international shipping to the U.S.?","acceptedAnswer":{"@type":"Answer","text":"Restricted items include flammable materials, certain chemicals, perishables, and electronics with lithium batteries. Always confirm with your courier."}},{"@type":"Question","name":"Q5. Do courier services in Gurugram offer door pickup for U.S. shipments?","acceptedAnswer":{"@type":"Answer","text":"Yes, most international courier providers offer doorstep pickup and packaging assistance in Gurugram."}}]}&lt;/script&gt;</t>
  </si>
  <si>
    <t>Gurugram to UK</t>
  </si>
  <si>
    <t>Best International Courier Service from Gurugram to UK</t>
  </si>
  <si>
    <t xml:space="preserve">Export from Gurugram to UK with ease. Fast, reliable international shipping with low rates, tracking, and complete logistics support.
</t>
  </si>
  <si>
    <t xml:space="preserve"> &lt;p&gt;Gurugram, one of India’s most prominent business and technology hubs, has witnessed a rising demand for efficient international courier services—especially to destinations like the United Kingdom. Whether you are shipping important documents, personal packages, commercial goods, or eCommerce orders, selecting the right international courier partner can ensure smooth, timely, and secure deliveries. Here's a detailed overview of some of the &lt;strong&gt;best international courier services from Gurugram to the UK&lt;/strong&gt;, offering reliable shipping solutions for individuals and businesses alike.&lt;/p&gt;
    &lt;h2&gt;ShipGlobal.in&lt;/h2&gt;
    &lt;p&gt;ShipGlobal offers hassle-free and cost-effective international courier services from Gurugram to the UK. With a robust network of global logistics partners, ShipGlobal ensures that shipments of all sizes reach their UK destinations safely and on time. Whether you're an eCommerce seller, a frequent exporter, or sending a personal package, ShipGlobal simplifies the international shipping process end-to-end.&lt;/p&gt;
    &lt;h3&gt;Services Offered:&lt;/h3&gt;
    &lt;ul&gt;
        &lt;li&gt;Express and economy delivery to the United Kingdom&lt;/li&gt;
        &lt;li&gt;eCommerce logistics with UK marketplace compatibility&lt;/li&gt;
        &lt;li&gt;Documentation assistance and customs clearance&lt;/li&gt;
        &lt;li&gt;End-to-end tracking for visibility and assurance&lt;/li&gt;
    &lt;/ul&gt;
    &lt;h3&gt;Why Choose ShipGlobal?&lt;/h3&gt;
    &lt;ul&gt;
        &lt;li&gt;Tailored shipping plans for different business types&lt;/li&gt;
        &lt;li&gt;Affordable UK courier rates starting from just 50g&lt;/li&gt;
        &lt;li&gt;Seamless shipping experience with real-time updates&lt;/li&gt;
        &lt;li&gt;Trusted by Amazon, Etsy, and Shopify sellers across Gurugram&lt;/li&gt;
    &lt;/ul&gt;
    &lt;h2&gt;Dutch International Couriers&lt;/h2&gt;
    &lt;p&gt;Known for its prompt delivery and solid international tie-ups, Dutch International Couriers connects Gurugram to the UK through top carriers like FedEx, DHL, and UPS. Their expertise in handling documentation and parcel packaging makes them a preferred choice for businesses and individuals shipping overseas.&lt;/p&gt;
    &lt;h3&gt;Services Offered:&lt;/h3&gt;
    &lt;ul&gt;
        &lt;li&gt;Express and standard international delivery to the UK&lt;/li&gt;
        &lt;li&gt;Real-time tracking and status updates&lt;/li&gt;
        &lt;li&gt;Pickup and packaging assistance&lt;/li&gt;
        &lt;li&gt;Customs handling for faster UK entry&lt;/li&gt;
    &lt;/ul&gt;
    &lt;h3&gt;Why Choose Dutch International Couriers?&lt;/h3&gt;
    &lt;ul&gt;
        &lt;li&gt;Affordable, transparent pricing&lt;/li&gt;
        &lt;li&gt;Strong partnerships with premium courier brands&lt;/li&gt;
        &lt;li&gt;Round-the-clock customer service&lt;/li&gt;
        &lt;li&gt;Timely delivery backed by an efficient team&lt;/li&gt;
    &lt;/ul&gt;
    &lt;h2&gt;Oscar Express Worldwide&lt;/h2&gt;
    &lt;p&gt;With a global reach across 325+ destinations, Oscar Express Worldwide specializes in shipping from Gurugram to the UK. Their service quality and ability to support high-volume eCommerce exports makes them a reliable logistics partner.&lt;/p&gt;
    &lt;h3&gt;Services Offered:&lt;/h3&gt;
    &lt;ul&gt;
        &lt;li&gt;International document and parcel shipping&lt;/li&gt;
        &lt;li&gt;Free pickup and packaging&lt;/li&gt;
        &lt;li&gt;Tailored eCommerce shipping to UK marketplaces&lt;/li&gt;
        &lt;li&gt;Documentation and customs clearance support&lt;/li&gt;
    &lt;/ul&gt;
    &lt;h3&gt;Why Choose Oscar Express?&lt;/h3&gt;
    &lt;ul&gt;
        &lt;li&gt;Professional handling of bulk and fragile goods&lt;/li&gt;
        &lt;li&gt;Cost-efficient rates for UK-bound shipments&lt;/li&gt;
        &lt;li&gt;Dedicated customer support and tracking&lt;/li&gt;
    &lt;/ul&gt;
    &lt;h2&gt;Garudavega International Courier&lt;/h2&gt;
    &lt;p&gt;Garudavega is popular for its robust coverage of over 230 countries, including dedicated services from Gurugram to cities across the United Kingdom. They cater to a wide range of needs—from personal items to electronic goods and medicines.&lt;/p&gt;
    &lt;h3&gt;Services Offered:&lt;/h3&gt;
    &lt;ul&gt;
        &lt;li&gt;International courier for personal and commercial use&lt;/li&gt;
        &lt;li&gt;Doorstep pickup and real-time UK tracking&lt;/li&gt;
        &lt;li&gt;Special handling for food items, electronics, and pharmaceuticals&lt;/li&gt;
        &lt;li&gt;Transparent pricing with quick quotes&lt;/li&gt;
    &lt;/ul&gt;
    &lt;h3&gt;Why Choose Garudavega?&lt;/h3&gt;
    &lt;ul&gt;
        &lt;li&gt;Intuitive mobile app for shipment tracking&lt;/li&gt;
        &lt;li&gt;Timely delivery to major UK cities&lt;/li&gt;
        &lt;li&gt;Strong customer support&lt;/li&gt;
    &lt;/ul&gt;
    &lt;h2&gt;FedEx International Courier&lt;/h2&gt;
    &lt;p&gt;A global leader in logistics, FedEx is a trusted choice for shipping from Gurugram to the UK. With its advanced delivery network and premium shipping speeds, FedEx handles everything from commercial consignments to critical documents.&lt;/p&gt;
    &lt;h3&gt;Services Offered:&lt;/h3&gt;
    &lt;ul&gt;
        &lt;li&gt;Express delivery to the UK (priority and economy)&lt;/li&gt;
        &lt;li&gt;Customs clearance and documentation help&lt;/li&gt;
        &lt;li&gt;Two-day and next-day delivery options&lt;/li&gt;
        &lt;li&gt;Secure packaging services&lt;/li&gt;
    &lt;/ul&gt;
    &lt;h3&gt;Why Choose FedEx?&lt;/h3&gt;
    &lt;ul&gt;
        &lt;li&gt;Unmatched global infrastructure&lt;/li&gt;
        &lt;li&gt;Accurate delivery timelines&lt;/li&gt;
        &lt;li&gt;Professional handling for sensitive shipments&lt;/li&gt;
    &lt;/ul&gt;
    &lt;h2&gt;Blue Dart International Courier&lt;/h2&gt;
    &lt;p&gt;As part of the DHL network, Blue Dart offers reliable international courier services from Gurugram to the UK. Their service covers everything from small parcels to commercial freight with specialized tracking and support.&lt;/p&gt;
    &lt;h3&gt;Services Offered:&lt;/h3&gt;
    &lt;ul&gt;
        &lt;li&gt;Global express delivery covering 220+ countries&lt;/li&gt;
        &lt;li&gt;End-to-end UK shipping management&lt;/li&gt;
        &lt;li&gt;Secure handling of high-value packages&lt;/li&gt;
        &lt;li&gt;Customs and compliance services&lt;/li&gt;
    &lt;/ul&gt;
    &lt;h3&gt;Why Choose Blue Dart?&lt;/h3&gt;
    &lt;ul&gt;
        &lt;li&gt;Multiple courier plans based on urgency and cost&lt;/li&gt;
        &lt;li&gt;Wide reach and trusted brand presence&lt;/li&gt;
        &lt;li&gt;Secure and fast parcel handling&lt;/li&gt;
    &lt;/ul&gt;
    &lt;h2&gt;Professional Couriers – International Division&lt;/h2&gt;
    &lt;p&gt;With years of experience in international logistics, Professional Couriers offers dependable courier services from Gurugram to the UK. They’re known for affordable pricing, secure handling, and flexible delivery options.&lt;/p&gt;
    &lt;h3&gt;Services Offered:&lt;/h3&gt;
    &lt;ul&gt;
        &lt;li&gt;Overseas document and parcel shipping&lt;/li&gt;
        &lt;li&gt;Assistance with customs documentation&lt;/li&gt;
        &lt;li&gt;Budget and express courier plans to the UK&lt;/li&gt;
        &lt;li&gt;End-to-end tracking&lt;/li&gt;
    &lt;/ul&gt;
    &lt;h3&gt;Why Choose Professional Couriers?&lt;/h3&gt;
    &lt;ul&gt;
        &lt;li&gt;Affordable UK shipping rates&lt;/li&gt;
        &lt;li&gt;Robust logistics network across Europe&lt;/li&gt;
        &lt;li&gt;Personalized courier assistance&lt;/li&gt;
    &lt;/ul&gt;
    &lt;h2&gt;Conclusion&lt;/h2&gt;
    &lt;p&gt;Choosing the &lt;strong&gt;best international courier service from Gurugram to the UK&lt;/strong&gt; depends on your specific shipping requirements—speed, cost, security, and support. Services like &lt;strong&gt;ShipGlobal, Dutch International, Garudavega, FedEx, and Blue Dart&lt;/strong&gt; have established themselves as reliable partners for global shipping. Whether you’re an exporter, a business owner, or sending a personal parcel, these courier companies offer professional, cost-efficient, and secure delivery to the United Kingdom.&lt;/p&gt;
&lt;/body&gt;</t>
  </si>
  <si>
    <t>&lt;h4&gt;Shipping hot spots from India now include&lt;/h4&gt;&lt;ul&gt;&lt;li&gt;&lt;a href="https://shipglobal.in/service/gurugram-to-europe"&gt;Top International Courier Service from Gurugram to Europe&lt;/a&gt;&lt;/li&gt;&lt;li&gt;&lt;a href="https://shipglobal.in/service/faridabad-to-us"&gt;Best International Courier Service from Faridabad to US&lt;/a&gt;&lt;/li&gt;&lt;li&gt;&lt;a href="https://shipglobal.in/service/faridabad-to-europe"&gt;Top International Courier Service from Faridabad to Europe&lt;/a&gt;&lt;/li&gt;&lt;li&gt;&lt;a href="https://shipglobal.in/service/faridabad-to-germany"&gt;Best International Courier Service from Faridabad to Germany&lt;/a&gt;&lt;/li&gt;&lt;/ul&gt;&lt;h2&gt;FAQs for International Courier Service from Gurugram to UK&lt;/h2&gt;</t>
  </si>
  <si>
    <t>How much does it cost to send a courier from Gurugram to the UK?
Costs depend on weight, delivery speed (express or standard), and package type. ShipGlobal and others provide online calculators for quick estimates.
Which courier is fastest for Gurugram to UK deliveries?
FedEx, ShipGlobal, and DHL offer express shipping with 2–3 day delivery to the UK.
Can I track my package to the UK?
Yes. All major couriers provide tracking links to monitor real-time shipment progress.
Are there affordable UK shipping options from Gurugram?
Yes. Professional Couriers and ShipGlobal offer budget-friendly international shipping without compromising reliability.
Do couriers assist with customs clearance for UK shipments?
Absolutely. Most international courier services manage customs documentation and clearances for UK-bound parcels.
What cannot be shipped from Gurugram to the UK?
Restricted items include explosives, narcotics, perishable foods (in some cases), and batteries. Always check the courier’s restricted item list before shipping.
Which is the best courier service from Gurugram to the UK?
It depends on your priorities—speed, budget, or parcel type. For well-rounded service, ShipGlobal, FedEx, and Garudavega are top choices.</t>
  </si>
  <si>
    <t>&lt;script type="application/ld+json"&gt;
{
  "@context": "https://schema.org/",
  "@type": "Product",
  "name": "Best International Courier Service from Gurugram to UK",
  "image": "https://shipglobal.in/service/gurugram-to-uk",
  "aggregateRating": {
    "@type": "AggregateRating",
    "ratingValue": 4.82,
    "bestRating": 5,
    "worstRating": 4,
    "ratingCount": 2111
  }
}
&lt;/script&gt;</t>
  </si>
  <si>
    <t>service/gurugram-to-uk</t>
  </si>
  <si>
    <t>Courier Service from Gurugram to UK | Get Upto 57%</t>
  </si>
  <si>
    <t xml:space="preserve">Gurugram to UK shipping made easy. Affordable, tracked international delivery with expert support for exporters and businesses.
</t>
  </si>
  <si>
    <t>https://shipglobal.in/service/gurugram-to-uk</t>
  </si>
  <si>
    <t>International Courier Service from Gurugram to UK</t>
  </si>
  <si>
    <t>&lt;ul&gt;&lt;li&gt;&lt;a href="https://shipglobal.in/service/gurugram-to-europe"&gt;Top International Courier Service from Gurugram to Europe&lt;/a&gt;&lt;/li&gt;&lt;li&gt;&lt;a href="https://shipglobal.in/service/faridabad-to-us"&gt;Best International Courier Service from Faridabad to US&lt;/a&gt;&lt;/li&gt;&lt;li&gt;&lt;a href="https://shipglobal.in/service/faridabad-to-europe"&gt;Top International Courier Service from Faridabad to Europe&lt;/a&gt;&lt;/li&gt;&lt;li&gt;&lt;a href="https://shipglobal.in/service/faridabad-to-germany"&gt;Best International Courier Service from Faridabad to Germany&lt;/a&gt;&lt;/li&gt;&lt;/ul&gt;</t>
  </si>
  <si>
    <t>[{"question":"How much does it cost to send a courier from Gurugram to the UK?","answer":"Costs depend on weight, delivery speed (express or standard), and package type. ShipGlobal and others provide online calculators for quick estimates."},{"question":"Which courier is fastest for Gurugram to UK deliveries?","answer":"FedEx, ShipGlobal, and DHL offer express shipping with 2–3 day delivery to the UK."},{"question":"Can I track my package to the UK?","answer":"Yes. All major couriers provide tracking links to monitor real-time shipment progress."},{"question":"Are there affordable UK shipping options from Gurugram?","answer":"Yes. Professional Couriers and ShipGlobal offer budget-friendly international shipping without compromising reliability."},{"question":"Do couriers assist with customs clearance for UK shipments?","answer":"Absolutely. Most international courier services manage customs documentation and clearances for UK-bound parcels."},{"question":"What cannot be shipped from Gurugram to the UK?","answer":"Restricted items include explosives, narcotics, perishable foods (in some cases), and batteries. Always check the courier’s restricted item list before shipping."},{"question":"Which is the best courier service from Gurugram to the UK?","answer":"It depends on your priorities—speed, budget, or parcel type. For well-rounded service, ShipGlobal, FedEx, and Garudavega are top choices."}]</t>
  </si>
  <si>
    <t>&lt;section class="faq"&gt;&lt;h2&gt;Frequently Asked Questions&lt;/h2&gt;&lt;div class="faq-item"&gt;&lt;h3&gt;How much does it cost to send a courier from Gurugram to the UK?&lt;/h3&gt;&lt;p&gt;Costs depend on weight, delivery speed (express or standard), and package type. ShipGlobal and others provide online calculators for quick estimates.&lt;/p&gt;&lt;/div&gt;&lt;div class="faq-item"&gt;&lt;h3&gt;Which courier is fastest for Gurugram to UK deliveries?&lt;/h3&gt;&lt;p&gt;FedEx, ShipGlobal, and DHL offer express shipping with 2–3 day delivery to the UK.&lt;/p&gt;&lt;/div&gt;&lt;div class="faq-item"&gt;&lt;h3&gt;Can I track my package to the UK?&lt;/h3&gt;&lt;p&gt;Yes. All major couriers provide tracking links to monitor real-time shipment progress.&lt;/p&gt;&lt;/div&gt;&lt;div class="faq-item"&gt;&lt;h3&gt;Are there affordable UK shipping options from Gurugram?&lt;/h3&gt;&lt;p&gt;Yes. Professional Couriers and ShipGlobal offer budget-friendly international shipping without compromising reliability.&lt;/p&gt;&lt;/div&gt;&lt;div class="faq-item"&gt;&lt;h3&gt;Do couriers assist with customs clearance for UK shipments?&lt;/h3&gt;&lt;p&gt;Absolutely. Most international courier services manage customs documentation and clearances for UK-bound parcels.&lt;/p&gt;&lt;/div&gt;&lt;div class="faq-item"&gt;&lt;h3&gt;What cannot be shipped from Gurugram to the UK?&lt;/h3&gt;&lt;p&gt;Restricted items include explosives, narcotics, perishable foods (in some cases), and batteries. Always check the courier’s restricted item list before shipping.&lt;/p&gt;&lt;/div&gt;&lt;div class="faq-item"&gt;&lt;h3&gt;Which is the best courier service from Gurugram to the UK?&lt;/h3&gt;&lt;p&gt;It depends on your priorities—speed, budget, or parcel type. For well-rounded service, ShipGlobal, FedEx, and Garudavega are top choices.&lt;/p&gt;&lt;/div&gt;&lt;/section&gt;&lt;script type="application/ld+json"&gt;{"@context":"https://schema.org","@type":"FAQPage","mainEntity":[{"@type":"Question","name":"How much does it cost to send a courier from Gurugram to the UK?","acceptedAnswer":{"@type":"Answer","text":"Costs depend on weight, delivery speed (express or standard), and package type. ShipGlobal and others provide online calculators for quick estimates."}},{"@type":"Question","name":"Which courier is fastest for Gurugram to UK deliveries?","acceptedAnswer":{"@type":"Answer","text":"FedEx, ShipGlobal, and DHL offer express shipping with 2–3 day delivery to the UK."}},{"@type":"Question","name":"Can I track my package to the UK?","acceptedAnswer":{"@type":"Answer","text":"Yes. All major couriers provide tracking links to monitor real-time shipment progress."}},{"@type":"Question","name":"Are there affordable UK shipping options from Gurugram?","acceptedAnswer":{"@type":"Answer","text":"Yes. Professional Couriers and ShipGlobal offer budget-friendly international shipping without compromising reliability."}},{"@type":"Question","name":"Do couriers assist with customs clearance for UK shipments?","acceptedAnswer":{"@type":"Answer","text":"Absolutely. Most international courier services manage customs documentation and clearances for UK-bound parcels."}},{"@type":"Question","name":"What cannot be shipped from Gurugram to the UK?","acceptedAnswer":{"@type":"Answer","text":"Restricted items include explosives, narcotics, perishable foods (in some cases), and batteries. Always check the courier’s restricted item list before shipping."}},{"@type":"Question","name":"Which is the best courier service from Gurugram to the UK?","acceptedAnswer":{"@type":"Answer","text":"It depends on your priorities—speed, budget, or parcel type. For well-rounded service, ShipGlobal, FedEx, and Garudavega are top choices."}}]}&lt;/script&gt;</t>
  </si>
  <si>
    <t>Gurugram to Europe</t>
  </si>
  <si>
    <t>Top International Courier Service from Gurugram to Europe</t>
  </si>
  <si>
    <t xml:space="preserve">Export from Gurugram to Europe with ease. Fast, reliable international shipping with low rates, tracking, and complete logistics support.
</t>
  </si>
  <si>
    <t xml:space="preserve"> &lt;p&gt;Ever wondered which courier service you should choose for sending packages from &lt;strong&gt;Gurugram to Europe&lt;/strong&gt;? Whether it’s a Rakhi for your sibling in Germany or a bulk order from your online business headed to France, picking the right international courier service is essential for smooth delivery. With the boom in global trade and eCommerce, Gurugram has emerged as a major shipping hub for businesses and individuals alike.&lt;/p&gt;
  &lt;p&gt;Thankfully, there are several trustworthy courier services available to make international shipping from Gurugram to Europe hassle-free and efficient. Let’s explore the top options that offer speed, reliability, and affordability.&lt;/p&gt;
  &lt;h2&gt;1. DHL Express&lt;/h2&gt;
  &lt;p&gt;When speed and reliability are your top priorities, &lt;strong&gt;DHL&lt;/strong&gt; is a go-to option. With operations in over 220 countries, DHL provides swift express delivery from Gurugram to nearly every part of Europe, including Germany, France, Italy, and Spain. Their comprehensive tracking, expert customs handling, and responsive support make them ideal for urgent or high-value shipments.&lt;/p&gt;
  &lt;h2&gt;2. ShipGlobal.in&lt;/h2&gt;
  &lt;p&gt;If you’re looking for a cost-effective shipping solution without compromising on service quality, &lt;strong&gt;ShipGlobal.in&lt;/strong&gt; is a solid choice. It’s particularly popular with small businesses and exporters based in Gurugram. With real-time tracking, doorstep pickup, and competitive pricing starting from just 50 grams, ShipGlobal.in strikes a balance between affordability and reliability.&lt;/p&gt;
  &lt;p&gt;Their services are tailored to both individual shippers and commercial exporters sending parcels to European markets.&lt;/p&gt;
  &lt;h2&gt;3. India Post – EMS Speed Post&lt;/h2&gt;
  &lt;p&gt;&lt;strong&gt;India Post’s EMS Speed Post&lt;/strong&gt; is a budget-friendly option if you’re not in a rush. While delivery times to Europe might take a bit longer, the affordability and reach of this government-backed service make it suitable for sending documents or low-urgency gifts from Gurugram to Europe.&lt;/p&gt;
  &lt;h2&gt;4. FedEx International&lt;/h2&gt;
  &lt;p&gt;&lt;strong&gt;FedEx&lt;/strong&gt; offers express as well as economy international shipping services. This flexibility allows you to choose a delivery option based on your urgency and budget. FedEx’s strong network across Europe ensures timely deliveries and reliable customs processing—perfect for businesses shipping to major European cities from Gurugram.&lt;/p&gt;
  &lt;h2&gt;5. DTDC&lt;/h2&gt;
  &lt;p&gt;A popular courier service with an expanding global reach, &lt;strong&gt;DTDC&lt;/strong&gt; provides value-for-money shipping solutions for Europe. With express and standard delivery options, DTDC is well-suited for sending both personal parcels and business orders from Gurugram. Their growing partner network in Europe enhances their efficiency.&lt;/p&gt;
  &lt;h2&gt;6. Aramex&lt;/h2&gt;
  &lt;p&gt;Known for its economical international shipping rates, &lt;strong&gt;Aramex&lt;/strong&gt; is great for Gurugram-based eCommerce sellers shipping to European customers. They offer simplified customs support and logistics suited for small parcels and B2C shipments.&lt;/p&gt;
  &lt;h2&gt;7. XpressBees&lt;/h2&gt;
  &lt;p&gt;&lt;strong&gt;XpressBees&lt;/strong&gt; is quickly rising in the logistics space, offering international courier solutions tailored to both B2B and B2C needs. Their smart shipping features like multi-package handling, next-day delivery (in select lanes), and robust tracking make them a solid pick for exporters in Gurugram expanding into European markets.&lt;/p&gt;
  &lt;h2&gt;8. Gati International&lt;/h2&gt;
  &lt;p&gt;If you deal with bulk exports or frequent commercial shipments to Europe, &lt;strong&gt;Gati&lt;/strong&gt; could be your partner of choice. Known for their reliable logistics chain and cost-effective bulk shipping services, they are an excellent option for Gurugram-based wholesalers or online sellers targeting the EU.&lt;/p&gt;
  &lt;h2&gt;Why a Reliable Courier Partner Matters for Gurugram-Europe Shipments&lt;/h2&gt;
  &lt;ul&gt;
    &lt;li&gt;&lt;strong&gt;On-Time Delivery:&lt;/strong&gt; Fast, predictable transit times help meet business deadlines and personal surprises.&lt;/li&gt;
    &lt;li&gt;&lt;strong&gt;Package Safety:&lt;/strong&gt; Trusted couriers minimize the risk of damage or loss in long-distance transit.&lt;/li&gt;
    &lt;li&gt;&lt;strong&gt;Smooth Customs Clearance:&lt;/strong&gt; They manage the paperwork and regulations so you don't have to stress.&lt;/li&gt;
    &lt;li&gt;&lt;strong&gt;Tracking Tools:&lt;/strong&gt; Get regular updates and full visibility on your shipment's journey.&lt;/li&gt;
    &lt;li&gt;&lt;strong&gt;Customer Satisfaction:&lt;/strong&gt; A good courier experience ensures repeat orders and peace of mind.&lt;/li&gt;
  &lt;/ul&gt;
  &lt;h2&gt;Step-by-Step: How to Ship from Gurugram to Europe&lt;/h2&gt;
  &lt;ol&gt;
    &lt;li&gt;&lt;strong&gt;Choose Your Courier:&lt;/strong&gt; Compare key services based on pricing, delivery speed, and support.&lt;/li&gt;
    &lt;li&gt;&lt;strong&gt;Package Smartly:&lt;/strong&gt; Use high-quality, secure packaging materials suitable for international shipping.&lt;/li&gt;
    &lt;li&gt;&lt;strong&gt;Sort Documentation:&lt;/strong&gt; Include shipping invoices, customs declarations, and identification (like KYC) as required.&lt;/li&gt;
    &lt;li&gt;&lt;strong&gt;Book &amp; Dispatch:&lt;/strong&gt; Schedule a pickup or drop it off at the nearest service center.&lt;/li&gt;
    &lt;li&gt;&lt;strong&gt;Track &amp; Confirm:&lt;/strong&gt; Use the tracking number to monitor the parcel. Confirm successful delivery with your recipient.&lt;/li&gt;
  &lt;/ol&gt;
  &lt;h2&gt;How to Pick the Right Courier from Gurugram to Europe&lt;/h2&gt;
  &lt;ul&gt;
    &lt;li&gt;&lt;strong&gt;Speed vs Budget:&lt;/strong&gt; Opt for DHL or FedEx for urgency; India Post or ShipGlobal.in for savings.&lt;/li&gt;
    &lt;li&gt;&lt;strong&gt;Customs Know-How:&lt;/strong&gt; Ensure the courier offers strong clearance support.&lt;/li&gt;
    &lt;li&gt;&lt;strong&gt;Tech Features:&lt;/strong&gt; Real-time tracking and digital documentation support are a big plus.&lt;/li&gt;
    &lt;li&gt;&lt;strong&gt;Industry Fit:&lt;/strong&gt; Some couriers cater better to B2C eCommerce, others to B2B exporters—choose accordingly.&lt;/li&gt;
  &lt;/ul&gt;
  &lt;h2&gt;Conclusion&lt;/h2&gt;
  &lt;p&gt;Shipping from &lt;strong&gt;Gurugram to Europe&lt;/strong&gt; doesn’t need to be complex. With multiple courier options catering to different priorities—from speed to savings—you can select a partner that aligns with your business or personal goals.&lt;/p&gt;
  &lt;p&gt;Whether you prefer the express speeds of DHL and FedEx, the affordability of India Post and ShipGlobal.in, or the growing versatility of XpressBees and Aramex, the ideal solution is just a comparison away.&lt;/p&gt;
  &lt;p&gt;&lt;strong&gt;Prepare, ship, and track with confidence—Europe is now within reach!&lt;/strong&gt;&lt;/p&gt;
&lt;/body&gt;</t>
  </si>
  <si>
    <t>&lt;h4&gt;Now delivering from India to&lt;/h4&gt;&lt;ul&gt;&lt;li&gt;&lt;a href="https://shipglobal.in/service/faridabad-to-us"&gt;Best International Courier Service from Faridabad to US&lt;/a&gt;&lt;/li&gt;&lt;li&gt;&lt;a href="https://shipglobal.in/service/faridabad-to-europe"&gt;Top International Courier Service from Faridabad to Europe&lt;/a&gt;&lt;/li&gt;&lt;li&gt;&lt;a href="https://shipglobal.in/service/faridabad-to-germany"&gt;Best International Courier Service from Faridabad to Germany&lt;/a&gt;&lt;/li&gt;&lt;li&gt;&lt;a href="https://shipglobal.in/service/panipat-to-us"&gt;Reliable International Courier Service from Panipat to US&lt;/a&gt;&lt;/li&gt;&lt;/ul&gt;&lt;h2&gt;FAQs for International Courier Service from Gurugram to Europe&lt;/h2&gt;</t>
  </si>
  <si>
    <t>1. What’s the fastest way to ship from Gurugram to Europe?
Air express services like DHL and FedEx can deliver in 3–7 business days depending on the European country and customs clearance.
2. Which courier balances affordability and service for Europe?
ShipGlobal.in is a leading choice for cost-conscious exporters who still want doorstep pickup, tracking, and seamless customs clearance.
3. Can I ship commercial goods like garments or handicrafts from Gurugram to Europe?
Absolutely. Just ensure you have the correct documentation, including invoice, packing list, and KYC documents.
4. What items are restricted from shipping to Europe?
Batteries, aerosols, liquids, or prohibited items under EU law may not be allowed. Always verify with your courier first.
5. How can I track my package to Europe?
Most courier companies including FedEx, DHL, and ShipGlobal.in offer online tracking with real-time updates post dispatch.
6. Can I send personal parcels like gifts or documents to Europe?
Yes, all the listed courier services allow gift shipments and document deliveries from Gurugram to Europe at reasonable rates.</t>
  </si>
  <si>
    <t>&lt;script type="application/ld+json"&gt;
{
  "@context": "https://schema.org/",
  "@type": "Product",
  "name": "Top International Courier Service from Gurugram to Europe",
  "image": "https://shipglobal.in/service/gurugram-to-europe",
  "aggregateRating": {
    "@type": "AggregateRating",
    "ratingValue": 4.61,
    "bestRating": 5,
    "worstRating": 2,
    "ratingCount": 1251
  }
}
&lt;/script&gt;</t>
  </si>
  <si>
    <t>service/gurugram-to-europe</t>
  </si>
  <si>
    <t>Courier Service From Gurugram to Europe | Upto 53% on International Shipping</t>
  </si>
  <si>
    <t xml:space="preserve">Gurugram to Europe shipping made easy. Affordable, tracked international delivery with expert support for exporters and businesses.
</t>
  </si>
  <si>
    <t>https://shipglobal.in/service/gurugram-to-europe</t>
  </si>
  <si>
    <t>International Courier Service from Gurugram to Europe</t>
  </si>
  <si>
    <t>&lt;ul&gt;&lt;li&gt;&lt;a href="https://shipglobal.in/service/faridabad-to-us"&gt;Best International Courier Service from Faridabad to US&lt;/a&gt;&lt;/li&gt;&lt;li&gt;&lt;a href="https://shipglobal.in/service/faridabad-to-europe"&gt;Top International Courier Service from Faridabad to Europe&lt;/a&gt;&lt;/li&gt;&lt;li&gt;&lt;a href="https://shipglobal.in/service/faridabad-to-germany"&gt;Best International Courier Service from Faridabad to Germany&lt;/a&gt;&lt;/li&gt;&lt;li&gt;&lt;a href="https://shipglobal.in/service/panipat-to-us"&gt;Reliable International Courier Service from Panipat to US&lt;/a&gt;&lt;/li&gt;&lt;/ul&gt;</t>
  </si>
  <si>
    <t>[{"question":"What’s the fastest way to ship from Gurugram to Europe?","answer":"Air express services like DHL and FedEx can deliver in 3–7 business days depending on the European country and customs clearance."},{"question":"Which courier balances affordability and service for Europe?","answer":"ShipGlobal.in is a leading choice for cost-conscious exporters who still want doorstep pickup, tracking, and seamless customs clearance."},{"question":"Can I ship commercial goods like garments or handicrafts from Gurugram to Europe?","answer":"Absolutely. Just ensure you have the correct documentation, including invoice, packing list, and KYC documents."},{"question":"What items are restricted from shipping to Europe?","answer":"Batteries, aerosols, liquids, or prohibited items under EU law may not be allowed. Always verify with your courier first."},{"question":"How can I track my package to Europe?","answer":"Most courier companies including FedEx, DHL, and ShipGlobal.in offer online tracking with real-time updates post dispatch."},{"question":"Can I send personal parcels like gifts or documents to Europe?","answer":"Yes, all the listed courier services allow gift shipments and document deliveries from Gurugram to Europe at reasonable rates."}]</t>
  </si>
  <si>
    <t>&lt;section class="faq"&gt;&lt;h2&gt;Frequently Asked Questions&lt;/h2&gt;&lt;div class="faq-item"&gt;&lt;h3&gt;What’s the fastest way to ship from Gurugram to Europe?&lt;/h3&gt;&lt;p&gt;Air express services like DHL and FedEx can deliver in 3–7 business days depending on the European country and customs clearance.&lt;/p&gt;&lt;/div&gt;&lt;div class="faq-item"&gt;&lt;h3&gt;Which courier balances affordability and service for Europe?&lt;/h3&gt;&lt;p&gt;ShipGlobal.in is a leading choice for cost-conscious exporters who still want doorstep pickup, tracking, and seamless customs clearance.&lt;/p&gt;&lt;/div&gt;&lt;div class="faq-item"&gt;&lt;h3&gt;Can I ship commercial goods like garments or handicrafts from Gurugram to Europe?&lt;/h3&gt;&lt;p&gt;Absolutely. Just ensure you have the correct documentation, including invoice, packing list, and KYC documents.&lt;/p&gt;&lt;/div&gt;&lt;div class="faq-item"&gt;&lt;h3&gt;What items are restricted from shipping to Europe?&lt;/h3&gt;&lt;p&gt;Batteries, aerosols, liquids, or prohibited items under EU law may not be allowed. Always verify with your courier first.&lt;/p&gt;&lt;/div&gt;&lt;div class="faq-item"&gt;&lt;h3&gt;How can I track my package to Europe?&lt;/h3&gt;&lt;p&gt;Most courier companies including FedEx, DHL, and ShipGlobal.in offer online tracking with real-time updates post dispatch.&lt;/p&gt;&lt;/div&gt;&lt;div class="faq-item"&gt;&lt;h3&gt;Can I send personal parcels like gifts or documents to Europe?&lt;/h3&gt;&lt;p&gt;Yes, all the listed courier services allow gift shipments and document deliveries from Gurugram to Europe at reasonable rates.&lt;/p&gt;&lt;/div&gt;&lt;/section&gt;&lt;script type="application/ld+json"&gt;{"@context":"https://schema.org","@type":"FAQPage","mainEntity":[{"@type":"Question","name":"What’s the fastest way to ship from Gurugram to Europe?","acceptedAnswer":{"@type":"Answer","text":"Air express services like DHL and FedEx can deliver in 3–7 business days depending on the European country and customs clearance."}},{"@type":"Question","name":"Which courier balances affordability and service for Europe?","acceptedAnswer":{"@type":"Answer","text":"ShipGlobal.in is a leading choice for cost-conscious exporters who still want doorstep pickup, tracking, and seamless customs clearance."}},{"@type":"Question","name":"Can I ship commercial goods like garments or handicrafts from Gurugram to Europe?","acceptedAnswer":{"@type":"Answer","text":"Absolutely. Just ensure you have the correct documentation, including invoice, packing list, and KYC documents."}},{"@type":"Question","name":"What items are restricted from shipping to Europe?","acceptedAnswer":{"@type":"Answer","text":"Batteries, aerosols, liquids, or prohibited items under EU law may not be allowed. Always verify with your courier first."}},{"@type":"Question","name":"How can I track my package to Europe?","acceptedAnswer":{"@type":"Answer","text":"Most courier companies including FedEx, DHL, and ShipGlobal.in offer online tracking with real-time updates post dispatch."}},{"@type":"Question","name":"Can I send personal parcels like gifts or documents to Europe?","acceptedAnswer":{"@type":"Answer","text":"Yes, all the listed courier services allow gift shipments and document deliveries from Gurugram to Europe at reasonable rates."}}]}&lt;/script&gt;</t>
  </si>
  <si>
    <t>Faridabad</t>
  </si>
  <si>
    <t>Faridabad to US</t>
  </si>
  <si>
    <t>Best International Courier Service from Faridabad to US</t>
  </si>
  <si>
    <t xml:space="preserve">Planning to ship from Faridabad to the US? Get low-cost shipping, live tracking, and end-to-end support for stress-free delivery.
</t>
  </si>
  <si>
    <t xml:space="preserve"> &lt;p&gt;Faridabad, a major industrial and commercial city in Haryana, has witnessed a significant rise in global trade and international shipping needs. Whether you're a business owner shipping bulk orders to clients in the United States or an individual sending personal parcels to loved ones, choosing the best international courier service from Faridabad to the US is essential for timely and secure deliveries.&lt;/p&gt;
  &lt;p&gt;Several well-established courier companies operate in Faridabad, offering end-to-end shipping services to the US — from documentation and pickup to customs clearance and real-time tracking.&lt;/p&gt;
  &lt;h2&gt;Why Choosing the Right Courier Partner from Faridabad to the US Is Crucial&lt;/h2&gt;
  &lt;p&gt;Shipping internationally is not just about handing over a package. It involves navigating customs procedures, ensuring the correct documentation, choosing the right packaging, and managing timelines. The right courier service from Faridabad to the US ensures:&lt;/p&gt;
  &lt;ul&gt;
    &lt;li&gt;Hassle-free customs processing&lt;/li&gt;
    &lt;li&gt;Affordable and transparent pricing&lt;/li&gt;
    &lt;li&gt;Timely and damage-free deliveries&lt;/li&gt;
    &lt;li&gt;Tracking updates at every stage&lt;/li&gt;
  &lt;/ul&gt;
  &lt;p&gt;Whether it's documents, personal items, gifts, or commercial goods, picking the right courier service helps avoid hidden charges and unexpected delays.&lt;/p&gt;
  &lt;h2&gt;Top International Courier Services in Faridabad for Shipping to the US&lt;/h2&gt;
  &lt;h3&gt;ShipGlobal&lt;/h3&gt;
  &lt;p&gt;ShipGlobal offers tailored shipping solutions for individuals and eCommerce exporters from Faridabad to the US. Known for its cost-effective pricing and easy-to-use platform, ShipGlobal helps you ship internationally without paperwork hassles. It’s ideal for online sellers shipping to platforms like Amazon, eBay, and Etsy.&lt;/p&gt;
  &lt;h3&gt;DHL Express&lt;/h3&gt;
  &lt;p&gt;DHL is a global leader in express international deliveries. With a strong presence in Faridabad, DHL offers premium shipping to the US with express timelines (2–5 days), advanced tracking, and excellent customer support.&lt;/p&gt;
  &lt;h3&gt;NimbusPost International&lt;/h3&gt;
  &lt;p&gt;NimbusPost provides value-driven shipping solutions from Faridabad to the US. Their services are particularly suited for startups and mid-sized businesses looking for affordable courier options with live tracking and smooth customs clearance.&lt;/p&gt;
  &lt;h3&gt;Garudavega&lt;/h3&gt;
  &lt;p&gt;Popular for personal shipping, Garudavega enables customers in Faridabad to send documents, food items, medicines, and other essentials to the US. Their support for varied package types and transparent pricing makes them a preferred choice for non-commercial senders.&lt;/p&gt;
  &lt;h3&gt;The Professional Couriers&lt;/h3&gt;
  &lt;p&gt;This courier company brings reliable and economical delivery options from Faridabad to the United States. They’re known for real-time parcel tracking and assistance with international documentation.&lt;/p&gt;
  &lt;h3&gt;Oscar Express Worldwide&lt;/h3&gt;
  &lt;p&gt;Oscar Express helps with everything from parcel pickup to packaging and delivery, offering door-to-door courier services to the US from Faridabad. They cater to both personal and commercial shipment needs.&lt;/p&gt;
  &lt;h3&gt;Aramex International&lt;/h3&gt;
  &lt;p&gt;With flexible pricing plans and eco-conscious packaging, Aramex is a strong choice for eCommerce brands and individual customers alike. Their presence in Faridabad ensures you can ship to the US with ease and efficiency.&lt;/p&gt;
  &lt;h3&gt;TNT (Now FedEx)&lt;/h3&gt;
  &lt;p&gt;TNT offers both economy and express services from Faridabad to various US destinations. Now operating under FedEx, their logistics network is vast and reliable, making them ideal for time-sensitive shipments.&lt;/p&gt;
  &lt;h3&gt;UPS International&lt;/h3&gt;
  &lt;p&gt;UPS provides air freight, parcel services, and brokerage support, making cross-border shipping from Faridabad to the US smooth and professional. Their reputation for handling high-value packages adds an extra layer of trust.&lt;/p&gt;
  &lt;h3&gt;Delhivery International&lt;/h3&gt;
  &lt;p&gt;Delhivery has recently expanded its global shipping services and now offers convenient courier options from Faridabad to the US. Their logistics tech and competitive pricing are especially beneficial for online businesses.&lt;/p&gt;
  &lt;h2&gt;How to Select the Right International Courier from Faridabad to the US&lt;/h2&gt;
  &lt;ul&gt;
    &lt;li&gt;&lt;strong&gt;Delivery Speed:&lt;/strong&gt; Choose express options for urgent deliveries (DHL, FedEx, UPS).&lt;/li&gt;
    &lt;li&gt;&lt;strong&gt;Pricing:&lt;/strong&gt; Compare service rates and volume discounts for cost-effective solutions.&lt;/li&gt;
    &lt;li&gt;&lt;strong&gt;Tracking:&lt;/strong&gt; Make sure the provider offers real-time parcel tracking.&lt;/li&gt;
    &lt;li&gt;&lt;strong&gt;Customs Help:&lt;/strong&gt; Opt for couriers that provide customs documentation and clearance support.&lt;/li&gt;
    &lt;li&gt;&lt;strong&gt;Insurance:&lt;/strong&gt; For high-value shipments, ensure insurance coverage is available.&lt;/li&gt;
  &lt;/ul&gt;
  &lt;h2&gt;Final Thoughts&lt;/h2&gt;
  &lt;p&gt;Faridabad’s growing business landscape requires dependable and professional international courier services for the US market. Whether you're sending handcrafted goods, legal documents, or commercial shipments, providers like ShipGlobal, DHL, Aramex, UPS, and others offer trusted parcel delivery from Faridabad to the US.&lt;/p&gt;
  &lt;p&gt;By selecting the right logistics partner, you ensure your shipment reaches its destination in the United States on time, intact, and without hassles. With customized services, competitive pricing, and simplified shipping, Faridabad is well-equipped for global logistics.&lt;/p&gt;
&lt;/body&gt;</t>
  </si>
  <si>
    <t>&lt;h4&gt;Preferred destinations for Indian exporters include&lt;/h4&gt;&lt;ul&gt;&lt;li&gt;&lt;a href="https://shipglobal.in/service/faridabad-to-europe"&gt;Top International Courier Service from Faridabad to Europe&lt;/a&gt;&lt;/li&gt;&lt;li&gt;&lt;a href="https://shipglobal.in/service/faridabad-to-germany"&gt;Best International Courier Service from Faridabad to Germany&lt;/a&gt;&lt;/li&gt;&lt;li&gt;&lt;a href="https://shipglobal.in/service/panipat-to-us"&gt;Reliable International Courier Service from Panipat to US&lt;/a&gt;&lt;/li&gt;&lt;li&gt;&lt;a href="https://shipglobal.in/service/panipat-to-europe"&gt;Best International Courier Service from Panipat to Europe&lt;/a&gt;&lt;/li&gt;&lt;/ul&gt;&lt;h2&gt;FAQs for International Courier Service from Faridabad to US&lt;/h2&gt;</t>
  </si>
  <si>
    <t>1. How many days does it take to ship from Faridabad to the US?
Express courier services deliver in 2–5 business days, while economy services take 7–12 days.
2. What paperwork is required for sending packages to the US?
Typically, you need a commercial invoice, packing list, ID proof, and customs declaration. Some items may need permits.
3. Can I track my courier to the US in real time?
Yes. Most services offer end-to-end tracking via website or app.
4. What items are restricted or prohibited for shipping to the US?
Items like liquids, explosives, perishable foods, and counterfeit goods are usually not allowed. Always check with your courier.
5. What are the costs involved in shipping from Faridabad to the US?
It depends on weight, size, courier, and delivery speed. ShipGlobal and Delhivery offer budget options, while FedEx and DHL offer faster (but pricier) delivery.
6. Will I need to pay customs duties?
Duties, if any, are usually paid by the recipient based on US import rules.
7. Which courier is best for urgent shipments?
DHL, UPS, and FedEx are best for guaranteed express deliveries.
8. Can I send medicines or food from Faridabad to the US?
Yes, but it depends on the item. Many couriers offer solutions for non-perishable food and over-the-counter medicines, with the right paperwork.</t>
  </si>
  <si>
    <t>&lt;script type="application/ld+json"&gt;
{
  "@context": "https://schema.org/",
  "@type": "Product",
  "name": "Best International Courier Service from Faridabad to US",
  "image": "https://shipglobal.in/service/faridabad-to-us",
  "aggregateRating": {
    "@type": "AggregateRating",
    "ratingValue": 4.41,
    "bestRating": 5,
    "worstRating": 1,
    "ratingCount": 2410
  }
}
&lt;/script&gt;</t>
  </si>
  <si>
    <t>service/faridabad-to-us</t>
  </si>
  <si>
    <t>Courier From Faridabad to USA | Save Upto 61% on International Shipping</t>
  </si>
  <si>
    <t xml:space="preserve">Send your parcels from Faridabad to the US with ease. Enjoy fast, affordable shipping and smooth customs clearance every time.
</t>
  </si>
  <si>
    <t>https://shipglobal.in/service/faridabad-to-us</t>
  </si>
  <si>
    <t>International Courier Service from Faridabad to US</t>
  </si>
  <si>
    <t>&lt;ul&gt;&lt;li&gt;&lt;a href="https://shipglobal.in/service/faridabad-to-europe"&gt;Top International Courier Service from Faridabad to Europe&lt;/a&gt;&lt;/li&gt;&lt;li&gt;&lt;a href="https://shipglobal.in/service/faridabad-to-germany"&gt;Best International Courier Service from Faridabad to Germany&lt;/a&gt;&lt;/li&gt;&lt;li&gt;&lt;a href="https://shipglobal.in/service/panipat-to-us"&gt;Reliable International Courier Service from Panipat to US&lt;/a&gt;&lt;/li&gt;&lt;li&gt;&lt;a href="https://shipglobal.in/service/panipat-to-europe"&gt;Best International Courier Service from Panipat to Europe&lt;/a&gt;&lt;/li&gt;&lt;/ul&gt;</t>
  </si>
  <si>
    <t>[{"question":"How many days does it take to ship from Faridabad to the US?","answer":"Express courier services deliver in 2–5 business days, while economy services take 7–12 days."},{"question":"What paperwork is required for sending packages to the US?","answer":"Typically, you need a commercial invoice, packing list, ID proof, and customs declaration. Some items may need permits."},{"question":"Can I track my courier to the US in real time?","answer":"Yes. Most services offer end-to-end tracking via website or app."},{"question":"What items are restricted or prohibited for shipping to the US?","answer":"Items like liquids, explosives, perishable foods, and counterfeit goods are usually not allowed. Always check with your courier."},{"question":"What are the costs involved in shipping from Faridabad to the US?","answer":"It depends on weight, size, courier, and delivery speed. ShipGlobal and Delhivery offer budget options, while FedEx and DHL offer faster (but pricier) delivery."},{"question":"Will I need to pay customs duties?","answer":"Duties, if any, are usually paid by the recipient based on US import rules."},{"question":"Which courier is best for urgent shipments?","answer":"DHL, UPS, and FedEx are best for guaranteed express deliveries."},{"question":"Can I send medicines or food from Faridabad to the US?","answer":"Yes, but it depends on the item. Many couriers offer solutions for non-perishable food and over-the-counter medicines, with the right paperwork."}]</t>
  </si>
  <si>
    <t>&lt;section class="faq"&gt;&lt;h2&gt;Frequently Asked Questions&lt;/h2&gt;&lt;div class="faq-item"&gt;&lt;h3&gt;How many days does it take to ship from Faridabad to the US?&lt;/h3&gt;&lt;p&gt;Express courier services deliver in 2–5 business days, while economy services take 7–12 days.&lt;/p&gt;&lt;/div&gt;&lt;div class="faq-item"&gt;&lt;h3&gt;What paperwork is required for sending packages to the US?&lt;/h3&gt;&lt;p&gt;Typically, you need a commercial invoice, packing list, ID proof, and customs declaration. Some items may need permits.&lt;/p&gt;&lt;/div&gt;&lt;div class="faq-item"&gt;&lt;h3&gt;Can I track my courier to the US in real time?&lt;/h3&gt;&lt;p&gt;Yes. Most services offer end-to-end tracking via website or app.&lt;/p&gt;&lt;/div&gt;&lt;div class="faq-item"&gt;&lt;h3&gt;What items are restricted or prohibited for shipping to the US?&lt;/h3&gt;&lt;p&gt;Items like liquids, explosives, perishable foods, and counterfeit goods are usually not allowed. Always check with your courier.&lt;/p&gt;&lt;/div&gt;&lt;div class="faq-item"&gt;&lt;h3&gt;What are the costs involved in shipping from Faridabad to the US?&lt;/h3&gt;&lt;p&gt;It depends on weight, size, courier, and delivery speed. ShipGlobal and Delhivery offer budget options, while FedEx and DHL offer faster (but pricier) delivery.&lt;/p&gt;&lt;/div&gt;&lt;div class="faq-item"&gt;&lt;h3&gt;Will I need to pay customs duties?&lt;/h3&gt;&lt;p&gt;Duties, if any, are usually paid by the recipient based on US import rules.&lt;/p&gt;&lt;/div&gt;&lt;div class="faq-item"&gt;&lt;h3&gt;Which courier is best for urgent shipments?&lt;/h3&gt;&lt;p&gt;DHL, UPS, and FedEx are best for guaranteed express deliveries.&lt;/p&gt;&lt;/div&gt;&lt;div class="faq-item"&gt;&lt;h3&gt;Can I send medicines or food from Faridabad to the US?&lt;/h3&gt;&lt;p&gt;Yes, but it depends on the item. Many couriers offer solutions for non-perishable food and over-the-counter medicines, with the right paperwork.&lt;/p&gt;&lt;/div&gt;&lt;/section&gt;&lt;script type="application/ld+json"&gt;{"@context":"https://schema.org","@type":"FAQPage","mainEntity":[{"@type":"Question","name":"How many days does it take to ship from Faridabad to the US?","acceptedAnswer":{"@type":"Answer","text":"Express courier services deliver in 2–5 business days, while economy services take 7–12 days."}},{"@type":"Question","name":"What paperwork is required for sending packages to the US?","acceptedAnswer":{"@type":"Answer","text":"Typically, you need a commercial invoice, packing list, ID proof, and customs declaration. Some items may need permits."}},{"@type":"Question","name":"Can I track my courier to the US in real time?","acceptedAnswer":{"@type":"Answer","text":"Yes. Most services offer end-to-end tracking via website or app."}},{"@type":"Question","name":"What items are restricted or prohibited for shipping to the US?","acceptedAnswer":{"@type":"Answer","text":"Items like liquids, explosives, perishable foods, and counterfeit goods are usually not allowed. Always check with your courier."}},{"@type":"Question","name":"What are the costs involved in shipping from Faridabad to the US?","acceptedAnswer":{"@type":"Answer","text":"It depends on weight, size, courier, and delivery speed. ShipGlobal and Delhivery offer budget options, while FedEx and DHL offer faster (but pricier) delivery."}},{"@type":"Question","name":"Will I need to pay customs duties?","acceptedAnswer":{"@type":"Answer","text":"Duties, if any, are usually paid by the recipient based on US import rules."}},{"@type":"Question","name":"Which courier is best for urgent shipments?","acceptedAnswer":{"@type":"Answer","text":"DHL, UPS, and FedEx are best for guaranteed express deliveries."}},{"@type":"Question","name":"Can I send medicines or food from Faridabad to the US?","acceptedAnswer":{"@type":"Answer","text":"Yes, but it depends on the item. Many couriers offer solutions for non-perishable food and over-the-counter medicines, with the right paperwork."}}]}&lt;/script&gt;</t>
  </si>
  <si>
    <t>Faridabad to Europe</t>
  </si>
  <si>
    <t>Top International Courier Service from Faridabad to Europe</t>
  </si>
  <si>
    <t xml:space="preserve">Take your business global! Export from Faridabad to Europe with trusted delivery, affordable rates, and complete logistics support.
</t>
  </si>
  <si>
    <t xml:space="preserve"> &lt;p&gt;Faridabad, one of the most prominent industrial cities in Haryana, has seen remarkable growth in its manufacturing and eCommerce sectors. With this growth comes the increasing need for reliable international courier services, especially for shipments headed to European destinations. Whether you're a business owner exporting products or an individual sending packages to friends and family, choosing a dependable courier partner is essential for hassle-free delivery to Europe.&lt;/p&gt;
    &lt;p&gt;Many well-established logistics companies operate out of Faridabad, offering a range of international shipping solutions. From urgent document dispatches to large-scale freight forwarding, these courier services ensure timely, secure, and efficient deliveries from Faridabad to Europe.&lt;/p&gt;
    &lt;h2&gt;Why Choosing the Right Courier Service Matters&lt;/h2&gt;
    &lt;p&gt;Shipping internationally—particularly to the European Union—requires more than just sending a package across borders. It involves proper documentation, adherence to customs regulations, efficient handling, and reliable tracking systems. A trusted courier provider ensures:&lt;/p&gt;
    &lt;ul&gt;
        &lt;li&gt;Smooth customs clearance&lt;/li&gt;
        &lt;li&gt;Transparent pricing with no hidden fees&lt;/li&gt;
        &lt;li&gt;On-time delivery across multiple European countries&lt;/li&gt;
        &lt;li&gt;Safe packaging and secure transit&lt;/li&gt;
        &lt;li&gt;Real-time tracking for complete shipment visibility&lt;/li&gt;
    &lt;/ul&gt;
    &lt;h2&gt;Leading International Courier Services from Faridabad to Europe&lt;/h2&gt;
    &lt;h3&gt;ShipGlobal&lt;/h3&gt;
    &lt;p&gt;ShipGlobal provides scalable logistics solutions for exporters and D2C brands in Faridabad. Known for its budget-friendly freight forwarding options to Europe, ShipGlobal supports eCommerce sellers, MSMEs, and individuals with features like customs handling, rate comparison tools, and real-time tracking.&lt;/p&gt;
    &lt;h3&gt;DHL Express&lt;/h3&gt;
    &lt;p&gt;Renowned for its speed and global network, DHL Express offers express delivery from Faridabad to European countries like Germany, France, Italy, and the UK. Its reliable service and extensive customs expertise make it ideal for time-sensitive shipments.&lt;/p&gt;
    &lt;h3&gt;Aramex International&lt;/h3&gt;
    &lt;p&gt;Aramex specializes in international parcel and freight shipping for online sellers and B2B exporters. From standard shipping to eco-friendly packaging options, Aramex delivers flexible courier solutions to Europe from Faridabad.&lt;/p&gt;
    &lt;h3&gt;NimbusPost International&lt;/h3&gt;
    &lt;p&gt;With technology-driven shipping tools, NimbusPost ensures seamless parcel delivery to Europe. Their services include advanced tracking, dedicated support, and affordable pricing for eCommerce and retail exporters.&lt;/p&gt;
    &lt;h3&gt;The Professional Couriers&lt;/h3&gt;
    &lt;p&gt;Operating nationwide, The Professional Couriers offers cost-effective international shipping with customs clearance support. They help streamline exports from Faridabad to Europe by ensuring secure delivery and document compliance.&lt;/p&gt;
    &lt;h3&gt;Garudavega&lt;/h3&gt;
    &lt;p&gt;Popular for personal parcel deliveries, Garudavega is a trusted courier for sending food, medicines, and documents to Europe. Their transparent pricing and packaging assistance make them a go-to for individuals shipping from Faridabad.&lt;/p&gt;
    &lt;h3&gt;Delhivery International&lt;/h3&gt;
    &lt;p&gt;Expanding into international logistics, Delhivery offers affordable shipping for small businesses. Their coverage includes all major European markets, making them a strong choice for D2C exports.&lt;/p&gt;
    &lt;h3&gt;Oscar Express Worldwide&lt;/h3&gt;
    &lt;p&gt;Oscar Express handles diverse cargo sizes and provides export packaging, pick-up services, and documentation assistance. They are known for personalized support and timely delivery from Faridabad to Europe.&lt;/p&gt;
    &lt;h3&gt;FedEx&lt;/h3&gt;
    &lt;p&gt;FedEx brings its global expertise to Faridabad exporters with multiple options for shipping across Europe. Businesses benefit from their customs brokerage services and flexible shipping plans.&lt;/p&gt;
    &lt;h2&gt;Tips to Select the Best Courier from Faridabad to Europe&lt;/h2&gt;
    &lt;ul&gt;
        &lt;li&gt;&lt;strong&gt;Delivery Speed:&lt;/strong&gt; Opt for express options (like DHL or FedEx) if speed is critical.&lt;/li&gt;
        &lt;li&gt;&lt;strong&gt;Cost-effectiveness:&lt;/strong&gt; Compare pricing and service tiers to get the best value.&lt;/li&gt;
        &lt;li&gt;&lt;strong&gt;Customs Assistance:&lt;/strong&gt; Choose providers who offer end-to-end documentation and clearance support.&lt;/li&gt;
        &lt;li&gt;&lt;strong&gt;Insurance Options:&lt;/strong&gt; Ensure high-value goods are covered with shipment insurance.&lt;/li&gt;
        &lt;li&gt;&lt;strong&gt;Real-Time Tracking:&lt;/strong&gt; Track your parcel with ease and transparency across borders.&lt;/li&gt;
    &lt;/ul&gt;
    &lt;h2&gt;Final Thoughts&lt;/h2&gt;
    &lt;p&gt;Finding the best international courier from Faridabad to Europe depends on your unique shipping needs—whether it’s fast delivery, low-cost solutions, or expert customs support. Courier services like ShipGlobal, DHL, NimbusPost, and Aramex are well-equipped to handle exports to European countries efficiently.&lt;/p&gt;
    &lt;p&gt;With the right logistics partner, sending documents, parcels, or commercial shipments from Faridabad to Europe becomes easy, affordable, and stress-free. Make sure to choose a provider that matches your timeline, budget, and shipment type for a seamless global delivery experience.&lt;/p&gt;
&lt;/body&gt;</t>
  </si>
  <si>
    <t>&lt;h4&gt;Your parcels can fly to these places too&lt;/h4&gt;&lt;ul&gt;&lt;li&gt;&lt;a href="https://shipglobal.in/service/faridabad-to-germany"&gt;Best International Courier Service from Faridabad to Germany&lt;/a&gt;&lt;/li&gt;&lt;li&gt;&lt;a href="https://shipglobal.in/service/panipat-to-us"&gt;Reliable International Courier Service from Panipat to US&lt;/a&gt;&lt;/li&gt;&lt;li&gt;&lt;a href="https://shipglobal.in/service/panipat-to-europe"&gt;Best International Courier Service from Panipat to Europe&lt;/a&gt;&lt;/li&gt;&lt;li&gt;&lt;a href="https://shipglobal.in/service/panipat-to-uk"&gt;Best International Courier Service from Panipat to UK&lt;/a&gt;&lt;/li&gt;&lt;/ul&gt;&lt;h2&gt;FAQs for International Courier Service from Faridabad to Europe&lt;/h2&gt;</t>
  </si>
  <si>
    <t>1. How many days does it take to ship a parcel to Europe from Faridabad?
Express couriers can deliver in 2–5 business days, while standard shipping may take 5–10 days depending on the destination country.
2. What are the international shipping charges from Faridabad to Europe?
Charges vary based on weight, parcel size, and the courier selected. Always request a rate quote for accurate pricing.
3. Is tracking available for shipments to Europe?
Yes, most international couriers provide real-time tracking and delivery updates.
4. Can I send food items from Faridabad to Europe?
Certain couriers like Garudavega allow food shipments, but restrictions apply. Check for compliance with EU food import laws.
5. Do courier companies offer pickup and packaging?
Many providers offer free pick-up and professional packaging services in Faridabad.</t>
  </si>
  <si>
    <t>&lt;script type="application/ld+json"&gt;
{
  "@context": "https://schema.org/",
  "@type": "Product",
  "name": "Top International Courier Service from Faridabad to Europe",
  "image": "https://shipglobal.in/service/faridabad-to-europe",
  "aggregateRating": {
    "@type": "AggregateRating",
    "ratingValue": 4.3,
    "bestRating": 5,
    "worstRating": 4,
    "ratingCount": 922
  }
}
&lt;/script&gt;</t>
  </si>
  <si>
    <t>service/faridabad-to-europe</t>
  </si>
  <si>
    <t>Courier From Faridabad to Europe | Get Upto 52% Off on Shipping Rates</t>
  </si>
  <si>
    <t xml:space="preserve">Export from Faridabad to Europe smoothly. Reliable, cost-effective international delivery with expert-backed shipping services.
</t>
  </si>
  <si>
    <t>https://shipglobal.in/service/faridabad-to-europe</t>
  </si>
  <si>
    <t>International Courier Service from Faridabad to Europe</t>
  </si>
  <si>
    <t>&lt;ul&gt;&lt;li&gt;&lt;a href="https://shipglobal.in/service/faridabad-to-germany"&gt;Best International Courier Service from Faridabad to Germany&lt;/a&gt;&lt;/li&gt;&lt;li&gt;&lt;a href="https://shipglobal.in/service/panipat-to-us"&gt;Reliable International Courier Service from Panipat to US&lt;/a&gt;&lt;/li&gt;&lt;li&gt;&lt;a href="https://shipglobal.in/service/panipat-to-europe"&gt;Best International Courier Service from Panipat to Europe&lt;/a&gt;&lt;/li&gt;&lt;li&gt;&lt;a href="https://shipglobal.in/service/panipat-to-uk"&gt;Best International Courier Service from Panipat to UK&lt;/a&gt;&lt;/li&gt;&lt;/ul&gt;</t>
  </si>
  <si>
    <t>[{"question":"How many days does it take to ship a parcel to Europe from Faridabad?","answer":"Express couriers can deliver in 2–5 business days, while standard shipping may take 5–10 days depending on the destination country."},{"question":"What are the international shipping charges from Faridabad to Europe?","answer":"Charges vary based on weight, parcel size, and the courier selected. Always request a rate quote for accurate pricing."},{"question":"Is tracking available for shipments to Europe?","answer":"Yes, most international couriers provide real-time tracking and delivery updates."},{"question":"Can I send food items from Faridabad to Europe?","answer":"Certain couriers like Garudavega allow food shipments, but restrictions apply. Check for compliance with EU food import laws."},{"question":"Do courier companies offer pickup and packaging?","answer":"Many providers offer free pick-up and professional packaging services in Faridabad."}]</t>
  </si>
  <si>
    <t>&lt;section class="faq"&gt;&lt;h2&gt;Frequently Asked Questions&lt;/h2&gt;&lt;div class="faq-item"&gt;&lt;h3&gt;How many days does it take to ship a parcel to Europe from Faridabad?&lt;/h3&gt;&lt;p&gt;Express couriers can deliver in 2–5 business days, while standard shipping may take 5–10 days depending on the destination country.&lt;/p&gt;&lt;/div&gt;&lt;div class="faq-item"&gt;&lt;h3&gt;What are the international shipping charges from Faridabad to Europe?&lt;/h3&gt;&lt;p&gt;Charges vary based on weight, parcel size, and the courier selected. Always request a rate quote for accurate pricing.&lt;/p&gt;&lt;/div&gt;&lt;div class="faq-item"&gt;&lt;h3&gt;Is tracking available for shipments to Europe?&lt;/h3&gt;&lt;p&gt;Yes, most international couriers provide real-time tracking and delivery updates.&lt;/p&gt;&lt;/div&gt;&lt;div class="faq-item"&gt;&lt;h3&gt;Can I send food items from Faridabad to Europe?&lt;/h3&gt;&lt;p&gt;Certain couriers like Garudavega allow food shipments, but restrictions apply. Check for compliance with EU food import laws.&lt;/p&gt;&lt;/div&gt;&lt;div class="faq-item"&gt;&lt;h3&gt;Do courier companies offer pickup and packaging?&lt;/h3&gt;&lt;p&gt;Many providers offer free pick-up and professional packaging services in Faridabad.&lt;/p&gt;&lt;/div&gt;&lt;/section&gt;&lt;script type="application/ld+json"&gt;{"@context":"https://schema.org","@type":"FAQPage","mainEntity":[{"@type":"Question","name":"How many days does it take to ship a parcel to Europe from Faridabad?","acceptedAnswer":{"@type":"Answer","text":"Express couriers can deliver in 2–5 business days, while standard shipping may take 5–10 days depending on the destination country."}},{"@type":"Question","name":"What are the international shipping charges from Faridabad to Europe?","acceptedAnswer":{"@type":"Answer","text":"Charges vary based on weight, parcel size, and the courier selected. Always request a rate quote for accurate pricing."}},{"@type":"Question","name":"Is tracking available for shipments to Europe?","acceptedAnswer":{"@type":"Answer","text":"Yes, most international couriers provide real-time tracking and delivery updates."}},{"@type":"Question","name":"Can I send food items from Faridabad to Europe?","acceptedAnswer":{"@type":"Answer","text":"Certain couriers like Garudavega allow food shipments, but restrictions apply. Check for compliance with EU food import laws."}},{"@type":"Question","name":"Do courier companies offer pickup and packaging?","acceptedAnswer":{"@type":"Answer","text":"Many providers offer free pick-up and professional packaging services in Faridabad."}}]}&lt;/script&gt;</t>
  </si>
  <si>
    <t>Faridabad to Germany</t>
  </si>
  <si>
    <t>Best International Courier Service from Faridabad to Germany</t>
  </si>
  <si>
    <t xml:space="preserve">Reach Germany from Faridabad with fast delivery, customs-ready documentation, and competitive international courier rates.
</t>
  </si>
  <si>
    <t xml:space="preserve"> &lt;p&gt;Planning to ship a parcel from Faridabad to Germany? Whether you're a small business owner, an online seller, or simply sending a gift to someone in Europe, choosing the right international courier can make all the difference. From delivery speed to customs handling and real-time tracking, there’s a lot to consider.&lt;/p&gt;
    &lt;p&gt;Let’s take a look at some of the top courier services available in Faridabad that can help you ship smoothly and securely to Germany.&lt;/p&gt;
    &lt;h2&gt;ShipGlobal.in – Hassle-Free International Shipping from Faridabad&lt;/h2&gt;
    &lt;p&gt;If you’ve been wishing for a shipping service that’s as smooth as sending a local courier, ShipGlobal.in might be exactly what you need. With its wide network across 220+ countries, user-friendly portal, and transparent pricing, it offers an efficient solution for sending shipments from Faridabad to Germany.&lt;/p&gt;
    &lt;p&gt;The platform is especially helpful for eCommerce sellers and D2C brands in Faridabad looking to deliver to European markets without the usual shipping headaches. With their smart dashboard and AI-enabled rate comparison, you can schedule a pickup, create documents, and get real-time updates—all in just a few clicks.&lt;/p&gt;
    &lt;h3&gt;Key Benefits of ShipGlobal.in&lt;/h3&gt;
    &lt;ul&gt;
        &lt;li&gt;Real-time shipment tracking&lt;/li&gt;
        &lt;li&gt;No minimum weight requirement (start at 50g)&lt;/li&gt;
        &lt;li&gt;Affordable shipping with simplified documentation&lt;/li&gt;
        &lt;li&gt;Doorstep pickup across Faridabad&lt;/li&gt;
    &lt;/ul&gt;
    &lt;p&gt;For reliable, budget-friendly, and tech-driven courier services to Germany, ShipGlobal.in is a strong contender.&lt;/p&gt;
    &lt;h2&gt;DHL Express – Trusted for Speed and Global Reach&lt;/h2&gt;
    &lt;p&gt;When speed and global reach are your top priorities, DHL Express is a name you can rely on. With a vast network that spans over 220 countries, DHL is well-established in Faridabad and ensures quick and secure deliveries to Germany.&lt;/p&gt;
    &lt;p&gt;This service is particularly useful for sending urgent documents, time-sensitive products, and important business shipments. Plus, DHL provides excellent customs support, ensuring packages clear smoothly through German import regulations.&lt;/p&gt;
    &lt;h3&gt;Why Choose DHL from Faridabad to Germany?&lt;/h3&gt;
    &lt;ul&gt;
        &lt;li&gt;Super-fast delivery timelines&lt;/li&gt;
        &lt;li&gt;Global logistics expertise&lt;/li&gt;
        &lt;li&gt;Efficient customs clearance&lt;/li&gt;
        &lt;li&gt;End-to-end tracking and support&lt;/li&gt;
    &lt;/ul&gt;
    &lt;p&gt;While DHL is known for its unmatched service quality, the premium cost may not be suitable for all budgets—especially for smaller or low-margin shipments.&lt;/p&gt;
    &lt;h2&gt;DTDC International – Cost-Effective Shipping with Reliability&lt;/h2&gt;
    &lt;p&gt;DTDC is a well-known Indian courier brand that offers competitive international shipping from Faridabad. Whether you’re shipping documents, product samples, or eCommerce goods to Germany, DTDC provides dependable service without breaking the bank.&lt;/p&gt;
    &lt;p&gt;The company’s international express options, combined with door-to-door delivery and basic customs assistance, make it an appealing option for small businesses and individuals alike.&lt;/p&gt;
    &lt;h3&gt;Why DTDC Works for Faridabad to Germany&lt;/h3&gt;
    &lt;ul&gt;
        &lt;li&gt;Cost-effective courier plans&lt;/li&gt;
        &lt;li&gt;Safe packaging and handling&lt;/li&gt;
        &lt;li&gt;Doorstep service with tracking&lt;/li&gt;
        &lt;li&gt;Basic customs paperwork support&lt;/li&gt;
    &lt;/ul&gt;
    &lt;p&gt;It’s a great option when you need reliability on a budget.&lt;/p&gt;
    &lt;h2&gt;Aramex – Strong Regional Support with Global Reach&lt;/h2&gt;
    &lt;p&gt;Aramex brings a combination of speed and flexibility to international logistics. Their Aramex Express division handles a large number of international shipments, offering various services for businesses shipping from Faridabad to Germany.&lt;/p&gt;
    &lt;p&gt;Whether you need express delivery or freight support, Aramex provides tailored solutions with good customer service and real-time shipment tracking.&lt;/p&gt;
    &lt;h3&gt;Benefits of Using Aramex&lt;/h3&gt;
    &lt;ul&gt;
        &lt;li&gt;Timely pickup and delivery&lt;/li&gt;
        &lt;li&gt;Real-time tracking features&lt;/li&gt;
        &lt;li&gt;Strong in Middle East and EU corridor logistics&lt;/li&gt;
        &lt;li&gt;Supports both express and freight shipping&lt;/li&gt;
    &lt;/ul&gt;
    &lt;p&gt;Their presence in key logistics hubs across Europe makes them a great partner for shipments to Germany.&lt;/p&gt;
    &lt;h2&gt;FedEx – Premium Shipping Experience for Business-Class Parcels&lt;/h2&gt;
    &lt;p&gt;FedEx is another excellent international courier with a reliable service footprint in Faridabad. It offers express and economy delivery options to Germany and other European destinations.&lt;/p&gt;
    &lt;p&gt;With FedEx, you can expect excellent customer service, precision logistics, and a wide array of tools for shipment tracking and documentation.&lt;/p&gt;
    &lt;h3&gt;Highlights of FedEx for Faridabad-Germany Shipping&lt;/h3&gt;
    &lt;ul&gt;
        &lt;li&gt;Priority and economy delivery choices&lt;/li&gt;
        &lt;li&gt;Robust documentation and customs tools&lt;/li&gt;
        &lt;li&gt;Package insurance and value-added services&lt;/li&gt;
        &lt;li&gt;Accurate tracking from start to finish&lt;/li&gt;
    &lt;/ul&gt;
    &lt;p&gt;Ideal for exporters and high-value shipments, but pricing may be on the higher side.&lt;/p&gt;
    &lt;h2&gt;Factors to Consider When Choosing a Courier from Faridabad to Germany&lt;/h2&gt;
    &lt;p&gt;Before picking a courier, keep these points in mind to match your shipping needs with the right service:&lt;/p&gt;
    &lt;ul&gt;
        &lt;li&gt;&lt;strong&gt;Delivery Time:&lt;/strong&gt; Need it delivered fast? Choose express options from DHL or FedEx.&lt;/li&gt;
        &lt;li&gt;&lt;strong&gt;Budget:&lt;/strong&gt; For affordable rates, explore options like ShipGlobal.in or DTDC International.&lt;/li&gt;
        &lt;li&gt;&lt;strong&gt;Tracking &amp; Transparency:&lt;/strong&gt; Real-time tracking gives peace of mind—ShipGlobal.in, FedEx, and Aramex are great in this area.&lt;/li&gt;
        &lt;li&gt;&lt;strong&gt;Delivery Reach:&lt;/strong&gt; Make sure the courier has strong coverage across all of Germany, including cities like Berlin, Munich, Frankfurt, or Cologne.&lt;/li&gt;
        &lt;li&gt;&lt;strong&gt;Customs Support:&lt;/strong&gt; Opt for services that simplify or automate customs clearance, especially if you’re shipping commercial goods.&lt;/li&gt;
        &lt;li&gt;&lt;strong&gt;Business Tools:&lt;/strong&gt; If you’re an eCommerce brand, look for couriers with bulk order options, API integrations, and easy returns.&lt;/li&gt;
    &lt;/ul&gt;
    &lt;h2&gt;Final Thoughts&lt;/h2&gt;
    &lt;p&gt;Shipping from Faridabad to Germany doesn’t have to be confusing or costly. With multiple options like ShipGlobal.in, DHL, FedEx, DTDC, and Aramex, you can find the service that best fits your timeline, budget, and shipment type.&lt;/p&gt;
    &lt;p&gt;Whether it’s a lightweight personal parcel or a bulk eCommerce order, there’s a reliable courier in Faridabad ready to get your shipment to Germany—fast, safe, and stress-free.&lt;/p&gt;
&lt;/body&gt;</t>
  </si>
  <si>
    <t>&lt;h4&gt;International shipping services also available for&lt;/h4&gt;&lt;ul&gt;&lt;li&gt;&lt;a href="https://shipglobal.in/service/panipat-to-us"&gt;Reliable International Courier Service from Panipat to US&lt;/a&gt;&lt;/li&gt;&lt;li&gt;&lt;a href="https://shipglobal.in/service/panipat-to-europe"&gt;Best International Courier Service from Panipat to Europe&lt;/a&gt;&lt;/li&gt;&lt;li&gt;&lt;a href="https://shipglobal.in/service/panipat-to-uk"&gt;Best International Courier Service from Panipat to UK&lt;/a&gt;&lt;/li&gt;&lt;li&gt;&lt;a href="https://shipglobal.in/service/karnal-to-us"&gt;International Courier Service from Karnal to US&lt;/a&gt;&lt;/li&gt;&lt;/ul&gt;&lt;h2&gt;FAQs for International Courier Service from Faridabad to Germany&lt;/h2&gt;</t>
  </si>
  <si>
    <t>Q1. How do I book a courier service from Faridabad to Germany?
Visit the official website of your chosen courier (e.g., ShipGlobal.in or DHL) to schedule a pickup or create an order.
Q2. Which is the most affordable courier to ship from Faridabad to Germany?
ShipGlobal.in and DTDC usually offer the most budget-friendly shipping rates, especially for small parcels.
Q3. Can I track my shipment in real time?
Yes, major couriers like ShipGlobal.in, FedEx, and Aramex provide real-time tracking features.
Q4. What items can I send from Faridabad to Germany?
Most personal parcels, eCommerce goods, and business documents are allowed. Avoid restricted or hazardous materials.
Q5. Do I need to handle customs documents myself?
Not always. Many courier partners offer help with customs forms or automate this during booking.
Q6. Is there a minimum weight for international shipping?
No minimum weight with services like ShipGlobal.in—you can ship as little as 50 grams!</t>
  </si>
  <si>
    <t>&lt;script type="application/ld+json"&gt;
{
  "@context": "https://schema.org/",
  "@type": "Product",
  "name": "Best International Courier Service from Faridabad to Germany",
  "image": "https://shipglobal.in/service/faridabad-to-germany",
  "aggregateRating": {
    "@type": "AggregateRating",
    "ratingValue": 4.68,
    "bestRating": 5,
    "worstRating": 2,
    "ratingCount": 1628
  }
}
&lt;/script&gt;</t>
  </si>
  <si>
    <t>service/faridabad-to-germany</t>
  </si>
  <si>
    <t>Courier from Faridabad to Germany | Get 50% Off</t>
  </si>
  <si>
    <t xml:space="preserve">Ship globally from Faridabad to Germany. Easy logistics, live tracking &amp; low rates tailored for exporters and online sellers.
</t>
  </si>
  <si>
    <t>https://shipglobal.in/service/faridabad-to-germany</t>
  </si>
  <si>
    <t>International Courier Service from Faridabad to Germany</t>
  </si>
  <si>
    <t>International shipping services also available for</t>
  </si>
  <si>
    <t>&lt;ul&gt;&lt;li&gt;&lt;a href="https://shipglobal.in/service/panipat-to-us"&gt;Reliable International Courier Service from Panipat to US&lt;/a&gt;&lt;/li&gt;&lt;li&gt;&lt;a href="https://shipglobal.in/service/panipat-to-europe"&gt;Best International Courier Service from Panipat to Europe&lt;/a&gt;&lt;/li&gt;&lt;li&gt;&lt;a href="https://shipglobal.in/service/panipat-to-uk"&gt;Best International Courier Service from Panipat to UK&lt;/a&gt;&lt;/li&gt;&lt;li&gt;&lt;a href="https://shipglobal.in/service/karnal-to-us"&gt;International Courier Service from Karnal to US&lt;/a&gt;&lt;/li&gt;&lt;/ul&gt;</t>
  </si>
  <si>
    <t>[{"question":"Q1. How do I book a courier service from Faridabad to Germany?","answer":"Visit the official website of your chosen courier (e.g., ShipGlobal.in or DHL) to schedule a pickup or create an order."},{"question":"Q2. Which is the most affordable courier to ship from Faridabad to Germany?","answer":"ShipGlobal.in and DTDC usually offer the most budget-friendly shipping rates, especially for small parcels."},{"question":"Q3. Can I track my shipment in real time?","answer":"Yes, major couriers like ShipGlobal.in, FedEx, and Aramex provide real-time tracking features."},{"question":"Q4. What items can I send from Faridabad to Germany?","answer":"Most personal parcels, eCommerce goods, and business documents are allowed. Avoid restricted or hazardous materials."},{"question":"Q5. Do I need to handle customs documents myself?","answer":"Not always. Many courier partners offer help with customs forms or automate this during booking."},{"question":"Q6. Is there a minimum weight for international shipping?","answer":"No minimum weight with services like ShipGlobal.in—you can ship as little as 50 grams!"}]</t>
  </si>
  <si>
    <t>&lt;section class="faq"&gt;&lt;h2&gt;Frequently Asked Questions&lt;/h2&gt;&lt;div class="faq-item"&gt;&lt;h3&gt;Q1. How do I book a courier service from Faridabad to Germany?&lt;/h3&gt;&lt;p&gt;Visit the official website of your chosen courier (e.g., ShipGlobal.in or DHL) to schedule a pickup or create an order.&lt;/p&gt;&lt;/div&gt;&lt;div class="faq-item"&gt;&lt;h3&gt;Q2. Which is the most affordable courier to ship from Faridabad to Germany?&lt;/h3&gt;&lt;p&gt;ShipGlobal.in and DTDC usually offer the most budget-friendly shipping rates, especially for small parcels.&lt;/p&gt;&lt;/div&gt;&lt;div class="faq-item"&gt;&lt;h3&gt;Q3. Can I track my shipment in real time?&lt;/h3&gt;&lt;p&gt;Yes, major couriers like ShipGlobal.in, FedEx, and Aramex provide real-time tracking features.&lt;/p&gt;&lt;/div&gt;&lt;div class="faq-item"&gt;&lt;h3&gt;Q4. What items can I send from Faridabad to Germany?&lt;/h3&gt;&lt;p&gt;Most personal parcels, eCommerce goods, and business documents are allowed. Avoid restricted or hazardous materials.&lt;/p&gt;&lt;/div&gt;&lt;div class="faq-item"&gt;&lt;h3&gt;Q5. Do I need to handle customs documents myself?&lt;/h3&gt;&lt;p&gt;Not always. Many courier partners offer help with customs forms or automate this during booking.&lt;/p&gt;&lt;/div&gt;&lt;div class="faq-item"&gt;&lt;h3&gt;Q6. Is there a minimum weight for international shipping?&lt;/h3&gt;&lt;p&gt;No minimum weight with services like ShipGlobal.in—you can ship as little as 50 grams!&lt;/p&gt;&lt;/div&gt;&lt;/section&gt;&lt;script type="application/ld+json"&gt;{"@context":"https://schema.org","@type":"FAQPage","mainEntity":[{"@type":"Question","name":"Q1. How do I book a courier service from Faridabad to Germany?","acceptedAnswer":{"@type":"Answer","text":"Visit the official website of your chosen courier (e.g., ShipGlobal.in or DHL) to schedule a pickup or create an order."}},{"@type":"Question","name":"Q2. Which is the most affordable courier to ship from Faridabad to Germany?","acceptedAnswer":{"@type":"Answer","text":"ShipGlobal.in and DTDC usually offer the most budget-friendly shipping rates, especially for small parcels."}},{"@type":"Question","name":"Q3. Can I track my shipment in real time?","acceptedAnswer":{"@type":"Answer","text":"Yes, major couriers like ShipGlobal.in, FedEx, and Aramex provide real-time tracking features."}},{"@type":"Question","name":"Q4. What items can I send from Faridabad to Germany?","acceptedAnswer":{"@type":"Answer","text":"Most personal parcels, eCommerce goods, and business documents are allowed. Avoid restricted or hazardous materials."}},{"@type":"Question","name":"Q5. Do I need to handle customs documents myself?","acceptedAnswer":{"@type":"Answer","text":"Not always. Many courier partners offer help with customs forms or automate this during booking."}},{"@type":"Question","name":"Q6. Is there a minimum weight for international shipping?","acceptedAnswer":{"@type":"Answer","text":"No minimum weight with services like ShipGlobal.in—you can ship as little as 50 grams!"}}]}&lt;/script&gt;</t>
  </si>
  <si>
    <t>Panipat</t>
  </si>
  <si>
    <t>Panipat to US</t>
  </si>
  <si>
    <t>Reliable International Courier Service from Panipat to US</t>
  </si>
  <si>
    <t xml:space="preserve">Send products from Panipat to the US without hassle. Enjoy fast pickups, export-ready shipping, and real-time delivery updates.
</t>
  </si>
  <si>
    <t xml:space="preserve"> &lt;p&gt;Panipat, a prominent textile and industrial city in Haryana, has witnessed increasing demand for international courier services—especially for shipments to the United States. Whether it’s business parcels, personal documents, eCommerce shipments, or bulk consignments, selecting a reliable courier service from Panipat to the US ensures fast, secure, and hassle-free delivery. Here's a detailed guide to some top international courier providers catering to US-bound shipments from Panipat.&lt;/p&gt;
  &lt;/header&gt;
  &lt;section&gt;
    &lt;h2&gt;ShipGlobal.in&lt;/h2&gt;
    &lt;p&gt;At ShipGlobal, we offer affordable and dependable international courier services from Panipat to the US. Backed by a wide network of global partners, our logistics infrastructure ensures prompt and safe delivery—whether you're shipping a lightweight parcel or large-volume cargo.&lt;/p&gt;
    &lt;h3&gt;Services Offered:&lt;/h3&gt;
    &lt;ul&gt;
      &lt;li&gt;Express and standard courier delivery to the US&lt;/li&gt;
      &lt;li&gt;eCommerce shipping support for Indian sellers&lt;/li&gt;
      &lt;li&gt;Customs clearance and export documentation help&lt;/li&gt;
      &lt;li&gt;Real-time tracking and updates throughout the shipment&lt;/li&gt;
    &lt;/ul&gt;
    &lt;h3&gt;Why Choose ShipGlobal?&lt;/h3&gt;
    &lt;ul&gt;
      &lt;li&gt;Custom shipping options for individuals, SMEs, and exporters&lt;/li&gt;
      &lt;li&gt;Competitive pricing on US-bound courier shipments&lt;/li&gt;
      &lt;li&gt;Secure handling and packaging of your international parcels&lt;/li&gt;
      &lt;li&gt;Transparent process with no hidden fees&lt;/li&gt;
    &lt;/ul&gt;
  &lt;/section&gt;
  &lt;section&gt;
    &lt;h2&gt;Dutch International Couriers&lt;/h2&gt;
    &lt;p&gt;Known for efficiency and quick service, Dutch International Couriers collaborates with renowned global carriers like FedEx, UPS, and DHL to provide strong delivery solutions from Panipat to the US.&lt;/p&gt;
    &lt;h3&gt;Services Offered:&lt;/h3&gt;
    &lt;ul&gt;
      &lt;li&gt;Priority and economy shipping options to the US&lt;/li&gt;
      &lt;li&gt;Customs clearance and export support&lt;/li&gt;
      &lt;li&gt;Live tracking for full visibility&lt;/li&gt;
      &lt;li&gt;Doorstep pickup and global delivery&lt;/li&gt;
    &lt;/ul&gt;
    &lt;h3&gt;Why Choose Dutch International?&lt;/h3&gt;
    &lt;ul&gt;
      &lt;li&gt;Transparent and affordable pricing&lt;/li&gt;
      &lt;li&gt;Round-the-clock customer assistance&lt;/li&gt;
      &lt;li&gt;Excellent for both individual and business shipping needs&lt;/li&gt;
    &lt;/ul&gt;
  &lt;/section&gt;
  &lt;section&gt;
    &lt;h2&gt;Oscar Express Worldwide&lt;/h2&gt;
    &lt;p&gt;Oscar Express Worldwide delivers to over 300 international destinations, including the United States. Their Panipat branch specializes in offering reliable, budget-friendly shipping options with added value for bulk and business consignments.&lt;/p&gt;
    &lt;h3&gt;Services Offered:&lt;/h3&gt;
    &lt;ul&gt;
      &lt;li&gt;Courier delivery of documents, parcels, and samples to the US&lt;/li&gt;
      &lt;li&gt;Free doorstep pickup and packaging support&lt;/li&gt;
      &lt;li&gt;eCommerce logistics tailored for US buyers&lt;/li&gt;
      &lt;li&gt;Help with customs paperwork&lt;/li&gt;
    &lt;/ul&gt;
    &lt;h3&gt;Why Choose Oscar Express?&lt;/h3&gt;
    &lt;ul&gt;
      &lt;li&gt;Decade-long expertise in overseas courier handling&lt;/li&gt;
      &lt;li&gt;Secure transport and prompt updates&lt;/li&gt;
      &lt;li&gt;Value-for-money rates for Panipat exporters&lt;/li&gt;
    &lt;/ul&gt;
  &lt;/section&gt;
  &lt;section&gt;
    &lt;h2&gt;Garudavega International Courier&lt;/h2&gt;
    &lt;p&gt;A widely trusted name in Indian international logistics, Garudavega facilitates safe and prompt delivery to over 230 countries, including reliable parcel delivery from Panipat to the USA.&lt;/p&gt;
    &lt;h3&gt;Services Offered:&lt;/h3&gt;
    &lt;ul&gt;
      &lt;li&gt;Delivery of personal and business shipments to the US&lt;/li&gt;
      &lt;li&gt;Tracking portal and pickup assistance&lt;/li&gt;
      &lt;li&gt;Handling of items like food, electronics, and documents&lt;/li&gt;
      &lt;li&gt;Transparent pricing and delivery timelines&lt;/li&gt;
    &lt;/ul&gt;
    &lt;h3&gt;Why Choose Garudavega?&lt;/h3&gt;
    &lt;ul&gt;
      &lt;li&gt;Intuitive app-based shipment tracking&lt;/li&gt;
      &lt;li&gt;Strong network and experience with US-bound deliveries&lt;/li&gt;
      &lt;li&gt;Reliable service for both personal and commercial shipments&lt;/li&gt;
    &lt;/ul&gt;
  &lt;/section&gt;
  &lt;section&gt;
    &lt;h2&gt;FedEx International Courier&lt;/h2&gt;
    &lt;p&gt;FedEx is one of the most preferred courier partners for international shipments from Panipat to the United States, owing to its reliability, secure network, and speed.&lt;/p&gt;
    &lt;h3&gt;Services Offered:&lt;/h3&gt;
    &lt;ul&gt;
      &lt;li&gt;Express and economy options for the US&lt;/li&gt;
      &lt;li&gt;End-to-end customs and paperwork support&lt;/li&gt;
      &lt;li&gt;Overnight or 2-day delivery for urgent shipments&lt;/li&gt;
      &lt;li&gt;Tamper-proof packaging&lt;/li&gt;
    &lt;/ul&gt;
    &lt;h3&gt;Why Choose FedEx?&lt;/h3&gt;
    &lt;ul&gt;
      &lt;li&gt;Global trust and vast shipping infrastructure&lt;/li&gt;
      &lt;li&gt;Real-time status updates&lt;/li&gt;
      &lt;li&gt;Ideal for high-priority commercial parcels&lt;/li&gt;
    &lt;/ul&gt;
  &lt;/section&gt;
  &lt;section&gt;
    &lt;h2&gt;Blue Dart International Courier&lt;/h2&gt;
    &lt;p&gt;A part of the DHL group, Blue Dart delivers to over 220 countries and offers specialized courier service from Panipat to the US, ideal for exporters and individuals alike.&lt;/p&gt;
    &lt;h3&gt;Services Offered:&lt;/h3&gt;
    &lt;ul&gt;
      &lt;li&gt;Fast courier delivery to the USA from Panipat&lt;/li&gt;
      &lt;li&gt;Export-grade packaging and shipping tools&lt;/li&gt;
      &lt;li&gt;Tracking dashboard and alerts&lt;/li&gt;
      &lt;li&gt;Documentation support for international shipping&lt;/li&gt;
    &lt;/ul&gt;
    &lt;h3&gt;Why Choose Blue Dart?&lt;/h3&gt;
    &lt;ul&gt;
      &lt;li&gt;Reputation for timely deliveries&lt;/li&gt;
      &lt;li&gt;Great pricing for bulk or recurring shipments&lt;/li&gt;
      &lt;li&gt;Strong after-sales support&lt;/li&gt;
    &lt;/ul&gt;
  &lt;/section&gt;
  &lt;section&gt;
    &lt;h2&gt;Professional Couriers – International Division&lt;/h2&gt;
    &lt;p&gt;Professional Couriers offers cost-effective courier service to the US from Panipat, catering to both retail and commercial segments.&lt;/p&gt;
    &lt;h3&gt;Services Offered:&lt;/h3&gt;
    &lt;ul&gt;
      &lt;li&gt;Document and parcel courier to the USA&lt;/li&gt;
      &lt;li&gt;Express and economy shipping plans&lt;/li&gt;
      &lt;li&gt;Export documentation assistance&lt;/li&gt;
      &lt;li&gt;Real-time shipment monitoring&lt;/li&gt;
    &lt;/ul&gt;
    &lt;h3&gt;Why Choose Professional Couriers?&lt;/h3&gt;
    &lt;ul&gt;
      &lt;li&gt;Affordable rates with secure transport&lt;/li&gt;
      &lt;li&gt;Widespread delivery network&lt;/li&gt;
      &lt;li&gt;Trusted service with careful handling&lt;/li&gt;
    &lt;/ul&gt;
  &lt;/section&gt;
  &lt;footer&gt;
    &lt;h2&gt;Conclusion&lt;/h2&gt;
    &lt;p&gt;Finding the right courier service from Panipat to the US depends on several factors—shipping urgency, cost, support services, and reliability. Providers like &lt;strong&gt;ShipGlobal&lt;/strong&gt;, &lt;strong&gt;FedEx&lt;/strong&gt;, &lt;strong&gt;Dutch International&lt;/strong&gt;, and &lt;strong&gt;Garudavega&lt;/strong&gt; offer excellent value with proven track records.&lt;/p&gt;
    &lt;p&gt;Whether you're an entrepreneur sending products to US buyers or an individual shipping personal items overseas, these courier companies ensure a smooth shipping experience. Compare their offerings and choose a service that meets your timeline and budget.&lt;/p&gt;
  &lt;/footer&gt;
&lt;/body&gt;</t>
  </si>
  <si>
    <t>&lt;h4&gt;Smarter shipping routes now cover&lt;/h4&gt;&lt;ul&gt;&lt;li&gt;&lt;a href="https://shipglobal.in/service/panipat-to-europe"&gt;Best International Courier Service from Panipat to Europe&lt;/a&gt;&lt;/li&gt;&lt;li&gt;&lt;a href="https://shipglobal.in/service/panipat-to-uk"&gt;Best International Courier Service from Panipat to UK&lt;/a&gt;&lt;/li&gt;&lt;li&gt;&lt;a href="https://shipglobal.in/service/karnal-to-us"&gt;International Courier Service from Karnal to US&lt;/a&gt;&lt;/li&gt;&lt;li&gt;&lt;a href="https://shipglobal.in/service/karnal-to-middle-east"&gt;International Courier Service from Karnal to UAE&lt;/a&gt;&lt;/li&gt;&lt;/ul&gt;&lt;h2&gt;FAQs for International Courier Service from Panipat to US&lt;/h2&gt;</t>
  </si>
  <si>
    <t>How much does it cost to send a parcel from Panipat to the US?
Rates depend on parcel weight, size, delivery speed, and service type. Providers like ShipGlobal and FedEx offer online calculators to estimate exact costs.
Which courier is fastest from Panipat to the US?
ShipGlobal, FedEx, and DHL provide express international services with delivery as fast as 2–4 business days.
Can I track my US-bound shipment from Panipat?
Yes, all listed courier companies offer real-time tracking portals or mobile apps.
Are there low-cost courier options for the US?
Yes, companies like ShipGlobal, Oscar Express, and Professional Couriers offer economical international shipping without compromising quality.
Do these couriers help with customs for US shipments?
Absolutely. All major providers assist with customs clearance and required paperwork for smooth delivery to the US.</t>
  </si>
  <si>
    <t>&lt;script type="application/ld+json"&gt;
{
  "@context": "https://schema.org/",
  "@type": "Product",
  "name": "Reliable International Courier Service from Panipat to US",
  "image": "https://shipglobal.in/service/panipat-to-us",
  "aggregateRating": {
    "@type": "AggregateRating",
    "ratingValue": 4.37,
    "bestRating": 5,
    "worstRating": 1,
    "ratingCount": 1091
  }
}
&lt;/script&gt;</t>
  </si>
  <si>
    <t>service/panipat-to-us</t>
  </si>
  <si>
    <t>Courier from Panipat to USA | Get 62% Off</t>
  </si>
  <si>
    <t xml:space="preserve">Ship from Panipat to the US easily. Doorstep pickup, tracking, and low-cost courier options for businesses and exporters.
</t>
  </si>
  <si>
    <t>https://shipglobal.in/service/panipat-to-us</t>
  </si>
  <si>
    <t>International Courier Service from Panipat to US</t>
  </si>
  <si>
    <t>&lt;ul&gt;&lt;li&gt;&lt;a href="https://shipglobal.in/service/panipat-to-europe"&gt;Best International Courier Service from Panipat to Europe&lt;/a&gt;&lt;/li&gt;&lt;li&gt;&lt;a href="https://shipglobal.in/service/panipat-to-uk"&gt;Best International Courier Service from Panipat to UK&lt;/a&gt;&lt;/li&gt;&lt;li&gt;&lt;a href="https://shipglobal.in/service/karnal-to-us"&gt;International Courier Service from Karnal to US&lt;/a&gt;&lt;/li&gt;&lt;li&gt;&lt;a href="https://shipglobal.in/service/karnal-to-middle-east"&gt;International Courier Service from Karnal to UAE&lt;/a&gt;&lt;/li&gt;&lt;/ul&gt;</t>
  </si>
  <si>
    <t>Panipat to Europe</t>
  </si>
  <si>
    <t>Best International Courier Service from Panipat to Europe</t>
  </si>
  <si>
    <t xml:space="preserve">Expand globally from Panipat to Europe. Get complete courier support with customs clearance, low fees, and on-time deliveries.
</t>
  </si>
  <si>
    <t xml:space="preserve">  &lt;p&gt;Have you been searching for the best way to send parcels from &lt;strong&gt;Panipat to Europe&lt;/strong&gt;? Whether you're shipping textile samples for a buyer in Germany or sending a personal gift to friends in France, the right courier service can make or break your delivery experience. In today's interconnected world, fast and reliable cross-border logistics are more important than ever. If you're based in Panipat, you're in luck—there are multiple international courier services to choose from. Let’s explore the best ones for shipping from Panipat to Europe, so you can pick the one that suits your timeline and budget.&lt;/p&gt;
  &lt;h2&gt;1. DHL Express&lt;/h2&gt;
  &lt;p&gt;&lt;strong&gt;DHL&lt;/strong&gt; is a global leader in international courier solutions. With operations in over 220 countries, it offers one of the fastest delivery timelines from Panipat to European destinations—often within 3 to 5 business days. Known for smooth customs processing, advanced tracking, and reliable customer support, DHL is a strong choice for urgent and high-value shipments, whether business or personal.&lt;/p&gt;
  &lt;h2&gt;2. ShipGlobal.in&lt;/h2&gt;
  &lt;p&gt;When affordability meets dependability, &lt;strong&gt;ShipGlobal.in&lt;/strong&gt; stands out. Tailored for Indian exporters, D2C brands, and even individual shippers, ShipGlobal.in makes international shipping from Panipat to Europe easy and budget-friendly. It offers:&lt;/p&gt;
  &lt;ul&gt;
    &lt;li&gt;Low starting rates (as little as 50g)&lt;/li&gt;
    &lt;li&gt;Real-time tracking&lt;/li&gt;
    &lt;li&gt;Doorstep pickup&lt;/li&gt;
    &lt;li&gt;Strong support for exporters in the textile and handicraft industries&lt;/li&gt;
  &lt;/ul&gt;
  &lt;p&gt;If you're shipping apparel, fabrics, or small parcels, this service offers great value.&lt;/p&gt;
  &lt;h2&gt;3. India Post&lt;/h2&gt;
  &lt;p&gt;Prefer a government-backed solution? &lt;strong&gt;India Post’s EMS Speed Post&lt;/strong&gt; is one of the most economical courier services from Panipat to Europe. Though not the fastest (deliveries may take 10–15 days), it's reliable and ideal for budget-conscious users. Just ensure your documents and packaging are compliant with international regulations.&lt;/p&gt;
  &lt;h2&gt;4. FedEx International&lt;/h2&gt;
  &lt;p&gt;With both &lt;strong&gt;FedEx International Priority&lt;/strong&gt; and &lt;strong&gt;Economy&lt;/strong&gt; options, this courier giant offers flexible delivery timelines depending on your urgency and budget. Businesses appreciate FedEx for:&lt;/p&gt;
  &lt;ul&gt;
    &lt;li&gt;Reliable delivery across major European cities&lt;/li&gt;
    &lt;li&gt;Professional support in managing export documents&lt;/li&gt;
    &lt;li&gt;Secure and well-handled shipping experience&lt;/li&gt;
  &lt;/ul&gt;
  &lt;h2&gt;5. DTDC&lt;/h2&gt;
  &lt;p&gt;&lt;strong&gt;DTDC&lt;/strong&gt; provides international courier services with wide reach and affordable pricing. Operating with global partners, DTDC is a trusted name for sending packages to Europe from Tier 2 cities like Panipat. It’s especially useful for businesses looking for cost-effective delivery without compromising too much on speed.&lt;/p&gt;
  &lt;h2&gt;6. Aramex&lt;/h2&gt;
  &lt;p&gt;&lt;strong&gt;Aramex&lt;/strong&gt; offers economical international courier solutions with a focus on small business exporters and e-commerce shippers. From Panipat to Europe, Aramex provides:&lt;/p&gt;
  &lt;ul&gt;
    &lt;li&gt;Competitive pricing&lt;/li&gt;
    &lt;li&gt;Custom clearance assistance&lt;/li&gt;
    &lt;li&gt;Easy online booking and pickup&lt;/li&gt;
  &lt;/ul&gt;
  &lt;p&gt;Ideal if you’re looking to send light-weight packages or dropshipping orders.&lt;/p&gt;
  &lt;h2&gt;7. XpressBees&lt;/h2&gt;
  &lt;p&gt;One of the fastest-growing logistics companies in India, &lt;strong&gt;XpressBees&lt;/strong&gt; has expanded its offerings to international shipping. With multimodal shipping capabilities, their services are tailored for B2C deliveries, including:&lt;/p&gt;
  &lt;ul&gt;
    &lt;li&gt;Apparel&lt;/li&gt;
    &lt;li&gt;Jewelry&lt;/li&gt;
    &lt;li&gt;Personal care products&lt;/li&gt;
  &lt;/ul&gt;
  &lt;p&gt;If you're a Panipat-based business looking for tech-enabled courier options, this is worth a try.&lt;/p&gt;
  &lt;h2&gt;8. Gati International&lt;/h2&gt;
  &lt;p&gt;Known for handling bulk shipments, &lt;strong&gt;Gati&lt;/strong&gt; is a good option if you're a manufacturer or wholesaler based in Panipat. Their strengths include:&lt;/p&gt;
  &lt;ul&gt;
    &lt;li&gt;Consolidated shipping&lt;/li&gt;
    &lt;li&gt;eCommerce logistics for exporters&lt;/li&gt;
    &lt;li&gt;Competitive pricing for regular overseas deliveries&lt;/li&gt;
  &lt;/ul&gt;
  &lt;h2&gt;Why a Trustworthy Courier Matters for Panipat to Europe Shipping&lt;/h2&gt;
  &lt;p&gt;Choosing the right international courier service ensures:&lt;/p&gt;
  &lt;ul&gt;
    &lt;li&gt;&lt;strong&gt;On-Time Deliveries&lt;/strong&gt;: Especially important for time-sensitive shipments like samples or gifts.&lt;/li&gt;
    &lt;li&gt;&lt;strong&gt;Safe Handling&lt;/strong&gt;: Protects against damage or loss during international transit.&lt;/li&gt;
    &lt;li&gt;&lt;strong&gt;Customs Clearance Support&lt;/strong&gt;: Smooth paperwork and legal compliance help avoid delays.&lt;/li&gt;
    &lt;li&gt;&lt;strong&gt;Live Shipment Tracking&lt;/strong&gt;: Real-time updates offer peace of mind.&lt;/li&gt;
    &lt;li&gt;&lt;strong&gt;Positive Customer Experience&lt;/strong&gt;: For businesses, reliable shipping boosts brand trust and repeat orders.&lt;/li&gt;
  &lt;/ul&gt;
  &lt;h2&gt;How to Send a Courier from Panipat to Europe – Step-by-Step&lt;/h2&gt;
  &lt;ol&gt;
    &lt;li&gt;&lt;strong&gt;Compare Courier Services&lt;/strong&gt;: Evaluate based on delivery speed, tracking, and cost.&lt;/li&gt;
    &lt;li&gt;&lt;strong&gt;Pack Securely&lt;/strong&gt;: Use quality packaging and cushioning to prevent damage.&lt;/li&gt;
    &lt;li&gt;&lt;strong&gt;Complete the Documentation&lt;/strong&gt;: Prepare invoices, KYC, customs forms, and shipping labels.&lt;/li&gt;
    &lt;li&gt;&lt;strong&gt;Schedule Pickup or Visit Drop-off&lt;/strong&gt;: Some services like ShipGlobal.in and DHL offer doorstep pickup.&lt;/li&gt;
    &lt;li&gt;&lt;strong&gt;Track Shipment&lt;/strong&gt;: Use your tracking ID to monitor progress online.&lt;/li&gt;
    &lt;li&gt;&lt;strong&gt;Get Delivery Confirmation&lt;/strong&gt;: Always verify with the recipient post-delivery.&lt;/li&gt;
  &lt;/ol&gt;
  &lt;h2&gt;How to Choose the Best Courier Service for Panipat to Europe&lt;/h2&gt;
  &lt;ul&gt;
    &lt;li&gt;&lt;strong&gt;Delivery Speed&lt;/strong&gt;: Go with DHL or FedEx for urgent deliveries.&lt;/li&gt;
    &lt;li&gt;&lt;strong&gt;Budget&lt;/strong&gt;: Choose India Post or ShipGlobal.in if affordability is key.&lt;/li&gt;
    &lt;li&gt;&lt;strong&gt;Ease of Process&lt;/strong&gt;: Look for providers who support documentation and offer online booking.&lt;/li&gt;
    &lt;li&gt;&lt;strong&gt;Support &amp; Reviews&lt;/strong&gt;: Reliable customer support and good reviews ensure fewer hassles.&lt;/li&gt;
  &lt;/ul&gt;
  &lt;h2&gt;Conclusion&lt;/h2&gt;
  &lt;p&gt;International courier shipping from &lt;strong&gt;Panipat to Europe&lt;/strong&gt; is simple if you pick the right logistics partner. Whether you’re shipping home textiles to France, apparel to Italy, or gifts to the Netherlands, services like ShipGlobal.in, DHL, and FedEx offer different advantages based on your shipping needs. Choose based on your budget, urgency, and support requirements — and you'll enjoy smooth, hassle-free deliveries.&lt;/p&gt;
&lt;/body&gt;</t>
  </si>
  <si>
    <t>&lt;h4&gt;International coverage now includes&lt;/h4&gt;&lt;ul&gt;&lt;li&gt;&lt;a href="https://shipglobal.in/service/panipat-to-uk"&gt;Best International Courier Service from Panipat to UK&lt;/a&gt;&lt;/li&gt;&lt;li&gt;&lt;a href="https://shipglobal.in/service/karnal-to-us"&gt;International Courier Service from Karnal to US&lt;/a&gt;&lt;/li&gt;&lt;li&gt;&lt;a href="https://shipglobal.in/service/karnal-to-middle-east"&gt;International Courier Service from Karnal to UAE&lt;/a&gt;&lt;/li&gt;&lt;li&gt;&lt;a href="https://shipglobal.in/service/sonipat-to-us"&gt;Reliable International Courier Service from Sonipat to US&lt;/a&gt;&lt;/li&gt;&lt;/ul&gt;&lt;h2&gt;FAQs for International Courier Service from Panipat to Europe&lt;/h2&gt;</t>
  </si>
  <si>
    <t>1. What is the fastest way to ship from Panipat to Europe?
Air express services like DHL Express or FedEx International Priority offer deliveries within 3–5 business days.
2. What’s the most affordable international courier service from Panipat to Europe?
ShipGlobal.in and India Post EMS offer low-cost shipping for both commercial and personal parcels.
3. Can I send textile samples or apparel from Panipat to Europe?
Absolutely. Panipat’s strong textile base makes it ideal for exporting such goods with proper documentation (invoice, KYC, etc.).
4. Are there any restricted items for Europe?
Yes. Prohibited items include sharp objects, batteries, explosives, and certain chemicals. Always check the country-specific import rules.
5. How do I track my courier from Panipat to Europe?
Most modern couriers like ShipGlobal.in, FedEx, and DHL offer real-time tracking via their websites or mobile apps.
6. Can I send personal gifts to Europe from Panipat?
Definitely. You can send Rakhi, clothes, souvenirs, and more using courier services that support gift categories.</t>
  </si>
  <si>
    <t>&lt;script type="application/ld+json"&gt;
{
  "@context": "https://schema.org/",
  "@type": "Product",
  "name": "Best International Courier Service from Panipat to Europe",
  "image": "https://shipglobal.in/service/panipat-to-europe",
  "aggregateRating": {
    "@type": "AggregateRating",
    "ratingValue": 4.79,
    "bestRating": 5,
    "worstRating": 3,
    "ratingCount": 1332
  }
}
&lt;/script&gt;</t>
  </si>
  <si>
    <t>service/panipat-to-europe</t>
  </si>
  <si>
    <t>Courier from Panipat to Europe | Get 50% Off</t>
  </si>
  <si>
    <t xml:space="preserve">Panipat to Europe made easy with fast, affordable logistics support tailored for Indian exporters and marketplace sellers.
</t>
  </si>
  <si>
    <t>https://shipglobal.in/service/panipat-to-europe</t>
  </si>
  <si>
    <t>International Courier Service from Panipat to Europe</t>
  </si>
  <si>
    <t>International coverage now includes</t>
  </si>
  <si>
    <t>&lt;ul&gt;&lt;li&gt;&lt;a href="https://shipglobal.in/service/panipat-to-uk"&gt;Best International Courier Service from Panipat to UK&lt;/a&gt;&lt;/li&gt;&lt;li&gt;&lt;a href="https://shipglobal.in/service/karnal-to-us"&gt;International Courier Service from Karnal to US&lt;/a&gt;&lt;/li&gt;&lt;li&gt;&lt;a href="https://shipglobal.in/service/karnal-to-middle-east"&gt;International Courier Service from Karnal to UAE&lt;/a&gt;&lt;/li&gt;&lt;li&gt;&lt;a href="https://shipglobal.in/service/sonipat-to-us"&gt;Reliable International Courier Service from Sonipat to US&lt;/a&gt;&lt;/li&gt;&lt;/ul&gt;</t>
  </si>
  <si>
    <t>Panipat to UK</t>
  </si>
  <si>
    <t>Best International Courier Service from Panipat to UK</t>
  </si>
  <si>
    <t xml:space="preserve">Deliver your parcels from Panipat to the UK with trusted partners, transparent pricing, and expert help at every step.
</t>
  </si>
  <si>
    <t xml:space="preserve">  &lt;p&gt;Panipat, an established textile and industrial center in Haryana, is increasingly engaging with global markets—especially the UK. Whether you are a business exporting products or an individual sending personal parcels, choosing the right international courier service from Panipat to the UK is essential for timely, cost-effective, and secure delivery.&lt;/p&gt;
    &lt;p&gt;A range of reputed logistics companies operate in and around Panipat, offering tailored shipping solutions for documents, merchandise, bulk cargo, and more. These services cater to the growing demand for dependable international courier delivery, particularly for small exporters, online sellers, and manufacturers looking to enter the UK market.&lt;/p&gt;
    &lt;h2&gt;Why the Right Courier Partner Matters&lt;/h2&gt;
    &lt;p&gt;Shipping from Panipat to the UK is more than just transporting a package. It involves multiple steps—accurate documentation, efficient customs handling, appropriate packaging, and real-time tracking. A reliable courier ensures that your international shipment reaches its UK destination safely, on time, and without unnecessary costs or customs delays. Selecting a trusted logistics partner is especially crucial for Panipat’s exporters, given the city's strong base in home textiles, handicrafts, and garments.&lt;/p&gt;
    &lt;h2&gt;Top International Courier Services from Panipat to UK&lt;/h2&gt;
    &lt;p&gt;Here’s a list of leading courier service providers that offer dependable delivery options from Panipat to the United Kingdom:&lt;/p&gt;
    &lt;h3&gt;ShipGlobal&lt;/h3&gt;
    &lt;p&gt;ShipGlobal offers customized courier services for individuals, exporters, and eCommerce sellers in Panipat. Known for competitive pricing and easy-to-use tech platforms, ShipGlobal simplifies cross-border shipping from Panipat to the UK. It supports low-weight shipments and provides end-to-end visibility, making it a great choice for D2C brands and SMEs.&lt;/p&gt;
    &lt;h3&gt;DHL Express&lt;/h3&gt;
    &lt;p&gt;DHL Express provides one of the fastest and most reliable international shipping services. With its strong presence in Panipat and a global network, DHL ensures smooth customs clearance and real-time tracking for shipments to the UK. Ideal for time-sensitive documents and high-value goods.&lt;/p&gt;
    &lt;h3&gt;Aramex International&lt;/h3&gt;
    &lt;p&gt;Aramex specializes in cross-border logistics for eCommerce, offering cost-effective courier services to the UK. Their eco-conscious packaging and flexible shipping options make them popular among small business owners in Panipat.&lt;/p&gt;
    &lt;h3&gt;FedEx (TNT Express)&lt;/h3&gt;
    &lt;p&gt;Operating as FedEx after acquiring TNT, this global courier service offers both express and economy delivery to the UK. With efficient pickup services in Panipat and robust tracking tools, FedEx is well-suited for textile and handicraft exporters.&lt;/p&gt;
    &lt;h3&gt;UPS International&lt;/h3&gt;
    &lt;p&gt;UPS provides premium air freight and parcel delivery services from Panipat to the UK. Their robust infrastructure and customs expertise make them a preferred option for commercial shipments, especially when reliability and speed are critical.&lt;/p&gt;
    &lt;h3&gt;NimbusPost International&lt;/h3&gt;
    &lt;p&gt;NimbusPost is an emerging logistics provider that caters to businesses looking for affordable courier services to the UK. It combines automation with a strong carrier network to streamline deliveries from Panipat, supporting both small parcels and larger loads.&lt;/p&gt;
    &lt;h3&gt;The Professional Couriers&lt;/h3&gt;
    &lt;p&gt;A well-known name in Indian logistics, The Professional Couriers offers budget-friendly international shipping services to the UK. Their expertise in customs handling and real-time tracking helps ensure smooth delivery from Panipat to overseas markets.&lt;/p&gt;
    &lt;h3&gt;Delhivery International&lt;/h3&gt;
    &lt;p&gt;Delhivery has extended its services to include international courier solutions. With a focus on eCommerce and B2B exports, Delhivery supports Panipat-based businesses looking to grow in UK markets with fast, trackable, and economical deliveries.&lt;/p&gt;
    &lt;h3&gt;Garudavega&lt;/h3&gt;
    &lt;p&gt;Garudavega is widely used for personal and small commercial shipments. They specialize in sending medicines, documents, and food items abroad, making them a practical option for residents of Panipat shipping to family members in the UK.&lt;/p&gt;
    &lt;h3&gt;Oscar Express Worldwide&lt;/h3&gt;
    &lt;p&gt;Oscar Express offers reliable and affordable international courier services from Panipat, complete with packaging guidance and customs documentation support. Their focus on timely delivery and customer satisfaction makes them a noteworthy option for UK-bound parcels.&lt;/p&gt;
    &lt;h2&gt;How to Select the Right Courier from Panipat to UK&lt;/h2&gt;
    &lt;ul&gt;
        &lt;li&gt;&lt;strong&gt;Delivery Speed:&lt;/strong&gt; If urgency is a priority, choose express services like DHL, FedEx, or UPS.&lt;/li&gt;
        &lt;li&gt;&lt;strong&gt;Cost-Effectiveness:&lt;/strong&gt; Compare quotes and service levels to find the best value for money.&lt;/li&gt;
        &lt;li&gt;&lt;strong&gt;Real-Time Tracking:&lt;/strong&gt; Ensure that the courier provides live updates on parcel status.&lt;/li&gt;
        &lt;li&gt;&lt;strong&gt;Customs Handling:&lt;/strong&gt; Select services that assist with documentation and customs clearance.&lt;/li&gt;
        &lt;li&gt;&lt;strong&gt;Insurance Availability:&lt;/strong&gt; If sending high-value items, confirm whether the courier offers insurance options.&lt;/li&gt;
    &lt;/ul&gt;
    &lt;h2&gt;Final Thoughts&lt;/h2&gt;
    &lt;p&gt;Finding the best international courier service from Panipat to the UK involves evaluating your shipping requirements—whether that’s speed, reliability, cost, or product type. Leading service providers such as ShipGlobal, DHL, Aramex, UPS, NimbusPost, and others offer a variety of international shipping solutions tailored to both businesses and individuals.&lt;/p&gt;
    &lt;p&gt;With Panipat’s growing export potential, especially in textiles and home furnishings, a dependable courier service can make international deliveries to the UK hassle-free. The right choice will ensure your packages are delivered safely, on time, and with full transparency.&lt;/p&gt;
&lt;/body&gt;</t>
  </si>
  <si>
    <t>&lt;h4&gt;Don't miss our top services for&lt;/h4&gt;&lt;ul&gt;&lt;li&gt;&lt;a href="https://shipglobal.in/service/karnal-to-us"&gt;International Courier Service from Karnal to US&lt;/a&gt;&lt;/li&gt;&lt;li&gt;&lt;a href="https://shipglobal.in/service/karnal-to-middle-east"&gt;International Courier Service from Karnal to UAE&lt;/a&gt;&lt;/li&gt;&lt;li&gt;&lt;a href="https://shipglobal.in/service/sonipat-to-us"&gt;Reliable International Courier Service from Sonipat to US&lt;/a&gt;&lt;/li&gt;&lt;li&gt;&lt;a href="https://shipglobal.in/service/sonipat-to-europe"&gt;Reliable International Courier Service from Sonipat to Europe&lt;/a&gt;&lt;/li&gt;&lt;/ul&gt;&lt;h2&gt;FAQs for International Courier Service from Panipat to UK&lt;/h2&gt;</t>
  </si>
  <si>
    <t>1. How long does it take to send a parcel from Panipat to the UK?
Express services usually take 2–5 business days, while economy services may take 7–15 days.
2. What documents are required for shipping from Panipat to the UK?
You typically need an invoice, customs declaration form, shipping label, and any special permits for restricted items.
3. Can I track my parcel during transit?
Yes, most courier companies offer live tracking via their apps or websites.
4. What items are prohibited when shipping to the UK?
Restricted items may include perishables, explosives, certain electronics, or counterfeit products. It’s advisable to confirm with your courier before shipping.
5. How much does shipping cost from Panipat to the UK?
Costs depend on the package’s weight, dimensions, courier choice, and delivery speed. Economy options are more affordable, while express services are costlier but faster.
6. Will customs duties be charged in the UK?
Yes, duties may apply depending on the declared value and nature of the goods. The recipient is usually responsible for customs fees.</t>
  </si>
  <si>
    <t>&lt;script type="application/ld+json"&gt;
{
  "@context": "https://schema.org/",
  "@type": "Product",
  "name": "Best International Courier Service from Panipat to UK",
  "image": "https://shipglobal.in/service/panipat-to-uk",
  "aggregateRating": {
    "@type": "AggregateRating",
    "ratingValue": 4.55,
    "bestRating": 5,
    "worstRating": 1,
    "ratingCount": 1386
  }
}
&lt;/script&gt;</t>
  </si>
  <si>
    <t>service/panipat-to-uk</t>
  </si>
  <si>
    <t>Courier From Panipat to UK | Save Upto 60%</t>
  </si>
  <si>
    <t xml:space="preserve">Ship from Panipat to the UK fast. Affordable export courier with tracking, documentation, and smooth international logistics.
</t>
  </si>
  <si>
    <t>https://shipglobal.in/service/panipat-to-uk</t>
  </si>
  <si>
    <t>International Courier Service from Panipat to UK</t>
  </si>
  <si>
    <t>&lt;ul&gt;&lt;li&gt;&lt;a href="https://shipglobal.in/service/karnal-to-us"&gt;International Courier Service from Karnal to US&lt;/a&gt;&lt;/li&gt;&lt;li&gt;&lt;a href="https://shipglobal.in/service/karnal-to-middle-east"&gt;International Courier Service from Karnal to UAE&lt;/a&gt;&lt;/li&gt;&lt;li&gt;&lt;a href="https://shipglobal.in/service/sonipat-to-us"&gt;Reliable International Courier Service from Sonipat to US&lt;/a&gt;&lt;/li&gt;&lt;li&gt;&lt;a href="https://shipglobal.in/service/sonipat-to-europe"&gt;Reliable International Courier Service from Sonipat to Europe&lt;/a&gt;&lt;/li&gt;&lt;/ul&gt;</t>
  </si>
  <si>
    <t>Karnal</t>
  </si>
  <si>
    <t>Karnal to US</t>
  </si>
  <si>
    <t>International Courier Service from Karnal to US</t>
  </si>
  <si>
    <t xml:space="preserve">Looking to export from Karnal to the US? Get reliable shipping, export docs, and delivery tracking—all from your doorstep.
</t>
  </si>
  <si>
    <t xml:space="preserve"> &lt;p&gt;Karnal, an emerging industrial and agricultural hub in northern India, has seen a growing demand for dependable international courier services. Whether you're a business exporting goods to the United States or an individual sending parcels to loved ones, choosing the right courier service is vital for a hassle-free delivery experience.&lt;/p&gt;
    &lt;p&gt;Several reliable international courier providers operate in Karnal, offering efficient, secure, and cost-effective shipping solutions. These services cater to a wide range of needs, including express document shipping, eCommerce logistics, and bulk freight forwarding from Karnal to the US.&lt;/p&gt;
    &lt;h2&gt;Why Choosing the Right Courier Service Matters&lt;/h2&gt;
    &lt;p&gt;Shipping to the United States involves more than just sending a package. It requires handling documentation, customs clearance, secure packaging, and real-time tracking. The right courier service ensures timely delivery to the US without unexpected delays or hidden costs.&lt;/p&gt;
    &lt;p&gt;A dependable courier company helps simplify the entire process, offering guidance and support for paperwork, proper declarations, and compliance with US import rules.&lt;/p&gt;
    &lt;h2&gt;Leading International Courier Services in Karnal&lt;/h2&gt;
    &lt;h3&gt;ShipGlobal&lt;/h3&gt;
    &lt;p&gt;ShipGlobal is known for offering economical yet dependable freight forwarding solutions from Karnal to the US. Catering to both individuals and eCommerce exporters, they provide flexible plans with features like doorstep pickup, customs support, and real-time tracking.&lt;/p&gt;
    &lt;h3&gt;The Professional Couriers&lt;/h3&gt;
    &lt;p&gt;A trusted courier provider across India, The Professional Couriers delivers to the US with a strong emphasis on affordability and reliability. Their end-to-end service includes parcel handling, documentation assistance, and responsive customer support.&lt;/p&gt;
    &lt;h3&gt;NimbusPost International&lt;/h3&gt;
    &lt;p&gt;NimbusPost International offers international courier services tailored for global logistics needs. Their streamlined operations ensure smooth customs clearance and timely delivery to various parts of the US.&lt;/p&gt;
    &lt;h3&gt;Aramex International&lt;/h3&gt;
    &lt;p&gt;Aramex specializes in eCommerce and D2C logistics. Their express and standard shipping options from Karnal to the US come with eco-conscious packaging and variable pricing models, making them a great choice for online sellers.&lt;/p&gt;
    &lt;h3&gt;Garudavega&lt;/h3&gt;
    &lt;p&gt;Garudavega is a popular option for shipping a range of items to the US, including documents, food products, medicines, and personal parcels. Their reliability and speed have made them a preferred courier for many in northern India.&lt;/p&gt;
    &lt;h3&gt;Oscar Express Worldwide&lt;/h3&gt;
    &lt;p&gt;Oscar Express provides comprehensive international shipping services from Karnal, including packaging assistance, customs support, and competitive pricing models for bulk or individual shipments.&lt;/p&gt;
    &lt;h3&gt;DHL Express&lt;/h3&gt;
    &lt;p&gt;A globally recognized logistics leader, DHL Express ensures fast, trackable shipping from Karnal to the United States. Their expansive international network and professional service make them a strong choice for time-sensitive deliveries.&lt;/p&gt;
    &lt;h3&gt;Delhivery International&lt;/h3&gt;
    &lt;p&gt;Delhivery has extended its reach into international courier services, providing reliable and cost-effective shipping to the US, particularly suited for eCommerce businesses in and around Karnal.&lt;/p&gt;
    &lt;h3&gt;UPS International&lt;/h3&gt;
    &lt;p&gt;UPS is a well-established international courier service offering air freight, express delivery, and customs brokerage. Their network enables timely parcel delivery from Karnal to destinations across the United States.&lt;/p&gt;
    &lt;h2&gt;Key Factors to Consider When Choosing a Courier from Karnal to US&lt;/h2&gt;
    &lt;ul&gt;
        &lt;li&gt;&lt;strong&gt;Delivery Speed:&lt;/strong&gt; For urgent shipments, opt for express delivery through providers like DHL or Aramex.&lt;/li&gt;
        &lt;li&gt;&lt;strong&gt;Shipping Costs:&lt;/strong&gt; Compare prices based on parcel weight and dimensions to find the most budget-friendly solution.&lt;/li&gt;
        &lt;li&gt;&lt;strong&gt;Tracking Features:&lt;/strong&gt; Ensure the service offers live tracking to monitor your shipment at every stage.&lt;/li&gt;
        &lt;li&gt;&lt;strong&gt;Customs Clearance Support:&lt;/strong&gt; Choose a courier that handles customs documentation and procedures to avoid unnecessary delays.&lt;/li&gt;
        &lt;li&gt;&lt;strong&gt;Insurance Coverage:&lt;/strong&gt; If you're shipping valuable items, check for optional insurance policies.&lt;/li&gt;
    &lt;/ul&gt;
    &lt;h2&gt;Conclusion&lt;/h2&gt;
    &lt;p&gt;Choosing the best international courier service from Karnal to the US depends on your delivery needs, timeline, and budget. Leading providers like ShipGlobal, DHL, NimbusPost, Aramex, and UPS offer reliable options that suit a wide range of customers—from eCommerce exporters to individuals sending personal packages.&lt;/p&gt;
    &lt;p&gt;With professional handling, transparent pricing, and real-time tracking, these courier services simplify international shipping and ensure your package reaches the US securely and on time.&lt;/p&gt;
&lt;/body&gt;</t>
  </si>
  <si>
    <t>&lt;h4&gt;Looking to ship elsewhere? Check out&lt;/h4&gt;&lt;ul&gt;&lt;li&gt;&lt;a href="https://shipglobal.in/service/karnal-to-middle-east"&gt;International Courier Service from Karnal to UAE&lt;/a&gt;&lt;/li&gt;&lt;li&gt;&lt;a href="https://shipglobal.in/service/sonipat-to-us"&gt;Reliable International Courier Service from Sonipat to US&lt;/a&gt;&lt;/li&gt;&lt;li&gt;&lt;a href="https://shipglobal.in/service/sonipat-to-europe"&gt;Reliable International Courier Service from Sonipat to Europe&lt;/a&gt;&lt;/li&gt;&lt;li&gt;&lt;a href="https://shipglobal.in/service/kolkata-to-us"&gt;Reliable International Courier Service from Kolkata to US&lt;/a&gt;&lt;/li&gt;&lt;/ul&gt;&lt;h2&gt;FAQs for International Courier Service from Karnal to US&lt;/h2&gt;</t>
  </si>
  <si>
    <t>1. How long does it take to deliver a parcel from Karnal to the US?
Delivery time varies by courier and service type. Express services usually take 2–5 business days, while standard services may take 6–10 days.
2. What is the cost of sending a parcel from Karnal to the US?
Shipping charges depend on weight, dimensions, delivery speed, and the courier company. It’s best to compare rates before choosing.
3. Is real-time tracking available?
Yes, most international courier services offer live tracking features for complete visibility.
4. What items are restricted or prohibited when shipping to the US?
Restricted items often include perishable goods, explosives, and certain over-the-counter medications. Check with your courier for a detailed list.
5. Do courier services in Karnal offer packaging support?
Many couriers provide professional packaging services to ensure your parcel is secure during transit.
6. What happens if my shipment is held at US customs?
Customs delays can result from incorrect documentation or restricted items. Choosing a courier with strong customs support can minimize these risks.</t>
  </si>
  <si>
    <t>&lt;script type="application/ld+json"&gt;
{
  "@context": "https://schema.org/",
  "@type": "Product",
  "name": "International Courier Service from Karnal to US",
  "image": "https://shipglobal.in/service/karnal-to-us",
  "aggregateRating": {
    "@type": "AggregateRating",
    "ratingValue": 4.68,
    "bestRating": 5,
    "worstRating": 3,
    "ratingCount": 1375
  }
}
&lt;/script&gt;</t>
  </si>
  <si>
    <t>service/karnal-to-us</t>
  </si>
  <si>
    <t>Courier From Karnal to USA | Save Upto 62%</t>
  </si>
  <si>
    <t xml:space="preserve">Send shipments from Karnal to the US effortlessly. Smart logistics with full tracking and low-cost international delivery.
</t>
  </si>
  <si>
    <t>https://shipglobal.in/service/karnal-to-us</t>
  </si>
  <si>
    <t>&lt;ul&gt;&lt;li&gt;&lt;a href="https://shipglobal.in/service/karnal-to-middle-east"&gt;International Courier Service from Karnal to UAE&lt;/a&gt;&lt;/li&gt;&lt;li&gt;&lt;a href="https://shipglobal.in/service/sonipat-to-us"&gt;Reliable International Courier Service from Sonipat to US&lt;/a&gt;&lt;/li&gt;&lt;li&gt;&lt;a href="https://shipglobal.in/service/sonipat-to-europe"&gt;Reliable International Courier Service from Sonipat to Europe&lt;/a&gt;&lt;/li&gt;&lt;li&gt;&lt;a href="https://shipglobal.in/service/kolkata-to-us"&gt;Reliable International Courier Service from Kolkata to US&lt;/a&gt;&lt;/li&gt;&lt;/ul&gt;</t>
  </si>
  <si>
    <t>Karnal to UAE</t>
  </si>
  <si>
    <t>International Courier Service from Karnal to UAE</t>
  </si>
  <si>
    <t xml:space="preserve">Reach customers in the UAE from Karnal with quick, affordable shipping. Simplified process, doorstep pickup &amp; live updates.
</t>
  </si>
  <si>
    <t>&lt;p&gt; Looking to send a parcel from Karnal to the UAE but not sure which courier service to rely on? 
        With various international shipping providers available, choosing the right one can be tricky. 
        Whether it’s for personal shipments, e-commerce deliveries, or business logistics, selecting a trusted 
        courier can make a world of difference. In this article, we explore some of the top-rated international 
        courier services that operate from Karnal to the UAE, and what sets them apart.
    &lt;/p&gt;
    &lt;h2&gt;ShipGlobal.in – Making International Shipping Easy from Karnal&lt;/h2&gt;
    &lt;p&gt;
        ShipGlobal.in simplifies international courier delivery from Karnal to the UAE. Designed for ease of use, 
        it provides affordable shipping rates, doorstep pickup, automated documentation, and real-time parcel tracking. 
        With access to over 220 global destinations, the UAE is just a few clicks away.
    &lt;/p&gt;
    &lt;p&gt;
        If you're an online seller or a small exporter based in Karnal, ShipGlobal.in can be a seamless logistics partner. 
        Their digital dashboard allows you to schedule, manage, and track your international shipments with zero hassle.
    &lt;/p&gt;
    &lt;h3&gt;Top Benefits:&lt;/h3&gt;
    &lt;ul&gt;
        &lt;li&gt;End-to-end live shipment tracking&lt;/li&gt;
        &lt;li&gt;No minimum weight required&lt;/li&gt;
        &lt;li&gt;Affordable pricing with reliable support&lt;/li&gt;
    &lt;/ul&gt;
    &lt;p&gt;
        For those searching for an international courier partner that’s cost-effective and tech-enabled, 
        ShipGlobal.in is a solid choice for deliveries to the UAE.
    &lt;/p&gt;
    &lt;h2&gt;DHL – Fast and Professional Courier to the UAE&lt;/h2&gt;
    &lt;p&gt;
        Known for speed and a global logistics network, DHL offers premium courier services from Karnal to the UAE. 
        With coverage across 220+ countries, including major and remote destinations in the UAE, DHL is preferred 
        for urgent and time-sensitive international deliveries.
    &lt;/p&gt;
    &lt;p&gt;
        Through DHL Express, businesses and individuals can enjoy fast customs clearance, expert support, 
        and well-integrated logistics solutions. It’s especially helpful for companies in Karnal looking 
        to expand their customer base in the Middle East.
    &lt;/p&gt;
    &lt;h3&gt;Why Choose DHL:&lt;/h3&gt;
    &lt;ul&gt;
        &lt;li&gt;Trusted brand worldwide&lt;/li&gt;
        &lt;li&gt;Advanced logistics infrastructure&lt;/li&gt;
        &lt;li&gt;Efficient cross-border shipping&lt;/li&gt;
        &lt;li&gt;Quick turnaround times&lt;/li&gt;
    &lt;/ul&gt;
    &lt;p&gt;
        While DHL is ideal for fast and secure deliveries, the premium pricing might not suit every budget—especially for individuals or smaller sellers.
    &lt;/p&gt;
    &lt;h2&gt;DTDC International – Reliable and Affordable UAE Shipping&lt;/h2&gt;
    &lt;p&gt;
        DTDC offers dependable and pocket-friendly international shipping from Karnal to the UAE. It supports a wide range 
        of parcels—from documents to heavy items—and includes real-time tracking and customs assistance.
    &lt;/p&gt;
    &lt;p&gt;
        Their door-to-door delivery model ensures minimal effort on your part. Whether you’re sending samples, eCommerce orders, 
        or gifts, DTDC covers your logistical needs with a focus on affordability.
    &lt;/p&gt;
    &lt;h3&gt;What Stands Out:&lt;/h3&gt;
    &lt;ul&gt;
        &lt;li&gt;Smooth documentation support&lt;/li&gt;
        &lt;li&gt;Real-time shipment updates&lt;/li&gt;
        &lt;li&gt;Economical shipping options&lt;/li&gt;
    &lt;/ul&gt;
    &lt;p&gt;
        If you’re looking for a cost-conscious courier from Karnal to the UAE, DTDC is a practical and trustworthy service.
    &lt;/p&gt;
    &lt;h2&gt;Aramex – Strong Middle East Presence&lt;/h2&gt;
    &lt;p&gt;
        Aramex is another trusted name in international logistics, with a particularly strong presence in the UAE 
        and the broader Middle East. Offering express parcel delivery, freight forwarding, and supply chain management, 
        Aramex is a suitable option for businesses in Karnal eyeing consistent trade with the UAE.
    &lt;/p&gt;
    &lt;p&gt;
        Their express services are known for timely deliveries and seamless customs clearance, 
        making it easier for exporters to operate across borders.
    &lt;/p&gt;
    &lt;h3&gt;Key Highlights:&lt;/h3&gt;
    &lt;ul&gt;
        &lt;li&gt;Door-to-door coverage&lt;/li&gt;
        &lt;li&gt;Real-time delivery tracking&lt;/li&gt;
        &lt;li&gt;Strong logistics presence in UAE&lt;/li&gt;
    &lt;/ul&gt;
    &lt;p&gt;
        Aramex is well-suited for eCommerce sellers, manufacturers, and MSMEs in Karnal with a recurring need 
        for international shipping to the UAE.
    &lt;/p&gt;
    &lt;h2&gt;USPS – Budget Option for UAE Deliveries&lt;/h2&gt;
    &lt;p&gt;
        Though operated by the United States Postal Service, USPS collaborates with Indian partners 
        to offer international shipping services. It can be a cost-effective option if you are sending non-urgent 
        personal parcels or small business shipments from Karnal to the UAE.
    &lt;/p&gt;
    &lt;p&gt;
        While delivery times may vary, USPS options are often more budget-friendly and come with basic tracking and insurance.
    &lt;/p&gt;
    &lt;h2&gt;What to Consider When Choosing a Courier from Karnal to UAE&lt;/h2&gt;
    &lt;p&gt;Picking the right international courier depends on your goals—whether it’s speed, cost, or convenience. Here are a few things to look for:&lt;/p&gt;
    &lt;ul&gt;
        &lt;li&gt;&lt;strong&gt;Delivery Timelines:&lt;/strong&gt; For fast shipments, express services from DHL or Aramex are ideal.&lt;/li&gt;
        &lt;li&gt;&lt;strong&gt;Budget:&lt;/strong&gt; If affordability matters most, check ShipGlobal.in or DTDC for value-driven plans.&lt;/li&gt;
        &lt;li&gt;&lt;strong&gt;Tracking:&lt;/strong&gt; Services like ShipGlobal.in, DHL, and Aramex offer full tracking visibility.&lt;/li&gt;
        &lt;li&gt;&lt;strong&gt;Destination Support:&lt;/strong&gt; Make sure the courier serves all regions in the UAE, not just metro hubs.&lt;/li&gt;
        &lt;li&gt;&lt;strong&gt;Customs Clearance:&lt;/strong&gt; Look for providers that help you navigate UAE customs without delays.&lt;/li&gt;
        &lt;li&gt;&lt;strong&gt;Parcel Types:&lt;/strong&gt; Ensure your courier supports your product type—be it documents, fragile goods, or bulk shipments.&lt;/li&gt;
        &lt;li&gt;&lt;strong&gt;Business Needs:&lt;/strong&gt; If you run an eCommerce store or export business in Karnal, find a partner with platform integrations or bulk solutions.&lt;/li&gt;
    &lt;/ul&gt;
    &lt;h2&gt;Final Thoughts&lt;/h2&gt;
    &lt;p&gt;
        Sending international shipments from Karnal to the UAE is easier than ever thanks to dependable services like ShipGlobal.in, 
        DHL, Aramex, DTDC, and USPS. Whether you're exporting textiles, fulfilling online orders, or sending personal parcels, 
        there’s a courier service that fits your needs.
    &lt;/p&gt;
    &lt;p&gt;
        Focus on what matters most—timeliness, cost, transparency, and support—when making your choice. 
        With the right partner, international shipping from Karnal can be smooth and worry-free.
    &lt;/p&gt;</t>
  </si>
  <si>
    <t>&lt;h4&gt;Don't miss our top services for&lt;/h4&gt;&lt;ul&gt;&lt;li&gt;&lt;a href="https://shipglobal.in/service/sonipat-to-us"&gt;Reliable International Courier Service from Sonipat to US&lt;/a&gt;&lt;/li&gt;&lt;li&gt;&lt;a href="https://shipglobal.in/service/sonipat-to-europe"&gt;Reliable International Courier Service from Sonipat to Europe&lt;/a&gt;&lt;/li&gt;&lt;li&gt;&lt;a href="https://shipglobal.in/service/kolkata-to-us"&gt;Reliable International Courier Service from Kolkata to US&lt;/a&gt;&lt;/li&gt;&lt;li&gt;&lt;a href="https://shipglobal.in/service/kolkata-to-europe"&gt;Top International Courier Service from Kolkata to Europe&lt;/a&gt;&lt;/li&gt;&lt;/ul&gt;&lt;h2&gt;FAQs for International Courier Service from Karnal to UAE&lt;/h2&gt;</t>
  </si>
  <si>
    <t>1. What is the best international courier service from Karnal to UAE?
It depends on your priorities. For budget-friendly options, try ShipGlobal.in or DTDC. For fast deliveries, consider DHL or Aramex.
2. How do I book a courier from Karnal to the UAE?
Most services offer online booking. Visit the courier’s official website or call customer support to schedule a pickup.
3. Do these courier services offer shipment tracking?
Yes, providers like ShipGlobal.in, DHL, and Aramex offer real-time tracking tools.
4. Can I ship both documents and products from Karnal to UAE?
Yes, most international couriers handle a wide range of items. However, always confirm restrictions on prohibited or regulated goods.
5. Is there a weight limit or minimum for shipments?
ShipGlobal.in offers international shipping starting at just 50g. Other couriers may have different limits or pricing tiers.
6. What are the customs procedures when shipping to the UAE?
Reputed couriers assist with customs documentation and clearance. It’s important to ensure your invoice, ID, and declarations are accurate.</t>
  </si>
  <si>
    <t>&lt;script type="application/ld+json"&gt;
{
  "@context": "https://schema.org/",
  "@type": "Product",
  "name": "International Courier Service from Karnal to Middle East",
  "image": "https://shipglobal.in/service/karnal-to-middle-east",
  "aggregateRating": {
    "@type": "AggregateRating",
    "ratingValue": 4.08,
    "bestRating": 5,
    "worstRating": 3,
    "ratingCount": 2124
  }
}
&lt;/script&gt;</t>
  </si>
  <si>
    <t>service/karnal-to-middle-east</t>
  </si>
  <si>
    <t>Courier From Karnal to UAE | Save Upto 58%</t>
  </si>
  <si>
    <t xml:space="preserve">Karnal to UAE parcel delivery made simple. Fast, cost-effective service designed for Indian sellers &amp; global reach.
</t>
  </si>
  <si>
    <t>https://shipglobal.in/service/karnal-to-middle-east</t>
  </si>
  <si>
    <t>&lt;ul&gt;&lt;li&gt;&lt;a href="https://shipglobal.in/service/sonipat-to-us"&gt;Reliable International Courier Service from Sonipat to US&lt;/a&gt;&lt;/li&gt;&lt;li&gt;&lt;a href="https://shipglobal.in/service/sonipat-to-europe"&gt;Reliable International Courier Service from Sonipat to Europe&lt;/a&gt;&lt;/li&gt;&lt;li&gt;&lt;a href="https://shipglobal.in/service/kolkata-to-us"&gt;Reliable International Courier Service from Kolkata to US&lt;/a&gt;&lt;/li&gt;&lt;li&gt;&lt;a href="https://shipglobal.in/service/kolkata-to-europe"&gt;Top International Courier Service from Kolkata to Europe&lt;/a&gt;&lt;/li&gt;&lt;/ul&gt;</t>
  </si>
  <si>
    <t>Sonipat</t>
  </si>
  <si>
    <t>Sonipat to US</t>
  </si>
  <si>
    <t>Reliable International Courier Service from Sonipat to US</t>
  </si>
  <si>
    <t xml:space="preserve">Exporting from Sonipat to the US? We’ve got you covered with smooth customs, fast shipping, and full parcel tracking features.
</t>
  </si>
  <si>
    <t xml:space="preserve"> &lt;p&gt;Sonipat, a rapidly developing industrial and commercial town in Haryana, has witnessed an increasing demand for dependable international courier services. Whether you're sending essential documents, personal parcels, commercial consignments, or eCommerce orders, selecting a reliable courier service is crucial for timely and secure delivery. Here’s a detailed look at some of the most trusted international courier providers that specialize in shipments from Sonipat to the United States.&lt;/p&gt;
  &lt;h2&gt;ShipGlobal.in&lt;/h2&gt;
  &lt;p&gt;ShipGlobal offers a seamless and cost-effective international courier service from Sonipat to the US, supported by an expansive logistics network and experienced global partners. Whether you're shipping a small parcel or a bulk consignment, ShipGlobal’s robust solutions make cross-border delivery smooth and worry-free.&lt;/p&gt;
  &lt;h3&gt;Services Offered:&lt;/h3&gt;
  &lt;ul&gt;
    &lt;li&gt;Express and economy shipping to the US&lt;/li&gt;
    &lt;li&gt;Tailored eCommerce logistics support&lt;/li&gt;
    &lt;li&gt;Assistance with customs documentation&lt;/li&gt;
    &lt;li&gt;Real-time tracking for complete visibility&lt;/li&gt;
  &lt;/ul&gt;
  &lt;h3&gt;Why Choose ShipGlobal?&lt;/h3&gt;
  &lt;ul&gt;
    &lt;li&gt;Customized solutions for businesses and individuals&lt;/li&gt;
    &lt;li&gt;Competitive rates for US-bound shipments&lt;/li&gt;
    &lt;li&gt;Reliable handling and secure packaging&lt;/li&gt;
    &lt;li&gt;Proven track record in eCommerce logistics&lt;/li&gt;
  &lt;/ul&gt;
  &lt;h2&gt;Dutch International Couriers&lt;/h2&gt;
  &lt;p&gt;Dutch International Couriers is recognized for its swift and reliable international delivery services. Partnering with major carriers like FedEx, DHL, and UPS, they ensure efficient courier delivery from Sonipat to the United States.&lt;/p&gt;
  &lt;h3&gt;Services Offered:&lt;/h3&gt;
  &lt;ul&gt;
    &lt;li&gt;Express and economy international courier options&lt;/li&gt;
    &lt;li&gt;Door-to-door service from Sonipat to US destinations&lt;/li&gt;
    &lt;li&gt;Live shipment tracking&lt;/li&gt;
    &lt;li&gt;Expert customs support&lt;/li&gt;
  &lt;/ul&gt;
  &lt;h3&gt;Why Choose Dutch International Couriers?&lt;/h3&gt;
  &lt;ul&gt;
    &lt;li&gt;Transparent pricing with no hidden fees&lt;/li&gt;
    &lt;li&gt;Prompt customer service&lt;/li&gt;
    &lt;li&gt;Well-established global delivery infrastructure&lt;/li&gt;
  &lt;/ul&gt;
  &lt;h2&gt;Oscar Express Worldwide&lt;/h2&gt;
  &lt;p&gt;Oscar Express Worldwide has built a reputation for dependable international parcel services. With delivery to over 325 destinations, they provide cost-effective solutions for both commercial and personal shipments.&lt;/p&gt;
  &lt;h3&gt;Services Offered:&lt;/h3&gt;
  &lt;ul&gt;
    &lt;li&gt;Document and parcel shipping to the US&lt;/li&gt;
    &lt;li&gt;Free pickup and secure packaging&lt;/li&gt;
    &lt;li&gt;Dedicated eCommerce shipping services&lt;/li&gt;
    &lt;li&gt;End-to-end customs assistance&lt;/li&gt;
  &lt;/ul&gt;
  &lt;h3&gt;Why Choose Oscar Express Worldwide?&lt;/h3&gt;
  &lt;ul&gt;
    &lt;li&gt;Skilled in handling a range of shipment types&lt;/li&gt;
    &lt;li&gt;Trusted for secure and timely deliveries&lt;/li&gt;
    &lt;li&gt;Attractive pricing for US-bound packages&lt;/li&gt;
  &lt;/ul&gt;
  &lt;h2&gt;Garudavega International Courier&lt;/h2&gt;
  &lt;p&gt;Garudavega is known for its reliability and strong global outreach, especially for routes like Sonipat to the US. They cater to various shipping needs, including personal, business, and special items.&lt;/p&gt;
  &lt;h3&gt;Services Offered:&lt;/h3&gt;
  &lt;ul&gt;
    &lt;li&gt;Shipping for documents, parcels, and sensitive items&lt;/li&gt;
    &lt;li&gt;Doorstep pickup with live tracking&lt;/li&gt;
    &lt;li&gt;Special handling for electronics, food, and medicines&lt;/li&gt;
    &lt;li&gt;Affordable rates with clear cost breakdowns&lt;/li&gt;
  &lt;/ul&gt;
  &lt;h3&gt;Why Choose Garudavega?&lt;/h3&gt;
  &lt;ul&gt;
    &lt;li&gt;User-friendly tools to manage and track shipments&lt;/li&gt;
    &lt;li&gt;Wide coverage across the US&lt;/li&gt;
    &lt;li&gt;Dedicated customer service&lt;/li&gt;
  &lt;/ul&gt;
  &lt;h2&gt;FedEx International Courier&lt;/h2&gt;
  &lt;p&gt;FedEx remains a globally trusted name in international shipping. Their services are ideal for fast and secure deliveries from Sonipat to any US destination.&lt;/p&gt;
  &lt;h3&gt;Services Offered:&lt;/h3&gt;
  &lt;ul&gt;
    &lt;li&gt;Priority and economy delivery options to the US&lt;/li&gt;
    &lt;li&gt;Overnight and time-definite deliveries&lt;/li&gt;
    &lt;li&gt;Documentation and customs support&lt;/li&gt;
    &lt;li&gt;Secure packaging and handling&lt;/li&gt;
  &lt;/ul&gt;
  &lt;h3&gt;Why Choose FedEx?&lt;/h3&gt;
  &lt;ul&gt;
    &lt;li&gt;Extensive global delivery network&lt;/li&gt;
    &lt;li&gt;Reliable customer support&lt;/li&gt;
    &lt;li&gt;Preferred by businesses and exporters for US deliveries&lt;/li&gt;
  &lt;/ul&gt;
  &lt;h2&gt;Blue Dart – International Division&lt;/h2&gt;
  &lt;p&gt;Blue Dart provides international shipping services to over 220 countries, with a strong emphasis on secure and timely deliveries. They offer professional courier services from Sonipat to the US for a variety of needs.&lt;/p&gt;
  &lt;h3&gt;Services Offered:&lt;/h3&gt;
  &lt;ul&gt;
    &lt;li&gt;Express international courier services&lt;/li&gt;
    &lt;li&gt;Secure transport of high-value items&lt;/li&gt;
    &lt;li&gt;Integrated shipment tracking&lt;/li&gt;
    &lt;li&gt;Assistance with customs documentation&lt;/li&gt;
  &lt;/ul&gt;
  &lt;h3&gt;Why Choose Blue Dart?&lt;/h3&gt;
  &lt;ul&gt;
    &lt;li&gt;Broad service range with flexible delivery options&lt;/li&gt;
    &lt;li&gt;Trusted logistics partner for businesses&lt;/li&gt;
    &lt;li&gt;Reliable support throughout the shipping journey&lt;/li&gt;
  &lt;/ul&gt;
  &lt;h2&gt;Professional Couriers – International Division&lt;/h2&gt;
  &lt;p&gt;Professional Couriers offers practical and economical global courier services. They specialize in international parcel delivery from Sonipat to the US, catering to both personal and business needs.&lt;/p&gt;
  &lt;h3&gt;Services Offered:&lt;/h3&gt;
  &lt;ul&gt;
    &lt;li&gt;Shipping of documents and packages&lt;/li&gt;
    &lt;li&gt;Real-time tracking facilities&lt;/li&gt;
    &lt;li&gt;Express and standard delivery services&lt;/li&gt;
    &lt;li&gt;Help with customs and export paperwork&lt;/li&gt;
  &lt;/ul&gt;
  &lt;h3&gt;Why Choose Professional Couriers?&lt;/h3&gt;
  &lt;ul&gt;
    &lt;li&gt;Affordable service without compromising quality&lt;/li&gt;
    &lt;li&gt;Extensive delivery network&lt;/li&gt;
    &lt;li&gt;Safe and timely package handling&lt;/li&gt;
  &lt;/ul&gt;
  &lt;h2&gt;Conclusion&lt;/h2&gt;
  &lt;p&gt;Choosing the right international courier from Sonipat to the US depends on various factors including cost, delivery speed, destination, and service reliability. Companies like ShipGlobal, Garudavega, FedEx, Dutch International Couriers, and others offer comprehensive and dependable shipping solutions for all kinds of needs. Whether you’re sending a personal parcel or expanding your eCommerce business to the United States, these courier providers deliver dependable and efficient logistics support.&lt;/p&gt;
&lt;/body&gt;</t>
  </si>
  <si>
    <t>&lt;h4&gt;Add these countries to your delivery list:&lt;/h4&gt;&lt;ul&gt;&lt;li&gt;&lt;a href="https://shipglobal.in/service/sonipat-to-europe"&gt;Reliable International Courier Service from Sonipat to Europe&lt;/a&gt;&lt;/li&gt;&lt;li&gt;&lt;a href="https://shipglobal.in/service/kolkata-to-us"&gt;Reliable International Courier Service from Kolkata to US&lt;/a&gt;&lt;/li&gt;&lt;li&gt;&lt;a href="https://shipglobal.in/service/kolkata-to-europe"&gt;Top International Courier Service from Kolkata to Europe&lt;/a&gt;&lt;/li&gt;&lt;li&gt;&lt;a href="https://shipglobal.in/service/kolkata-to-middle-east"&gt;International Courier Service from Kolkata to UAE&lt;/a&gt;&lt;/li&gt;&lt;/ul&gt;&lt;h2&gt;FAQs for International Courier Service from Sonipat to US&lt;/h2&gt;</t>
  </si>
  <si>
    <t>How much does international shipping from Sonipat to the US cost?
The shipping cost varies based on package weight, size, urgency, and services chosen. Most courier services provide rate calculators on their websites.
Which courier is fastest for shipping from Sonipat to the US?
FedEx, ShipGlobal, and DHL offer express services with quick delivery timelines, including same-day or two-day shipping to select US cities.
Can I track my shipment from Sonipat to the US?
Yes, all major courier providers offer real-time tracking to monitor your parcel throughout the transit.
Are there low-cost courier services from Sonipat to the US?
Yes, providers like ShipGlobal and Professional Couriers offer budget-friendly options with reliable delivery.
Do these services handle customs clearance for US shipments?
Absolutely. Courier companies assist with customs documentation and ensure hassle-free delivery through proper compliance.
What items are restricted from shipping to the US?
Common restricted items include hazardous materials, perishables, flammable substances, and select electronics. Always confirm the item’s eligibility with the courier.</t>
  </si>
  <si>
    <t>&lt;script type="application/ld+json"&gt;
{
  "@context": "https://schema.org/",
  "@type": "Product",
  "name": "Reliable International Courier Service from Sonipat to US",
  "image": "https://shipglobal.in/service/sonipat-to-us",
  "aggregateRating": {
    "@type": "AggregateRating",
    "ratingValue": 4.54,
    "bestRating": 5,
    "worstRating": 2,
    "ratingCount": 1084
  }
}
&lt;/script&gt;</t>
  </si>
  <si>
    <t>service/sonipat-to-us</t>
  </si>
  <si>
    <t>Courier From Sonipat to USA | Save 62%</t>
  </si>
  <si>
    <t xml:space="preserve">Ship to the US from Sonipat with ease. Affordable courier, export support, and real-time updates for global deliveries.
</t>
  </si>
  <si>
    <t>https://shipglobal.in/service/sonipat-to-us</t>
  </si>
  <si>
    <t>International Courier Service from Sonipat to US</t>
  </si>
  <si>
    <t>&lt;ul&gt;&lt;li&gt;&lt;a href="https://shipglobal.in/service/sonipat-to-europe"&gt;Reliable International Courier Service from Sonipat to Europe&lt;/a&gt;&lt;/li&gt;&lt;li&gt;&lt;a href="https://shipglobal.in/service/kolkata-to-us"&gt;Reliable International Courier Service from Kolkata to US&lt;/a&gt;&lt;/li&gt;&lt;li&gt;&lt;a href="https://shipglobal.in/service/kolkata-to-europe"&gt;Top International Courier Service from Kolkata to Europe&lt;/a&gt;&lt;/li&gt;&lt;li&gt;&lt;a href="https://shipglobal.in/service/kolkata-to-middle-east"&gt;International Courier Service from Kolkata to UAE&lt;/a&gt;&lt;/li&gt;&lt;/ul&gt;</t>
  </si>
  <si>
    <t>Sonipat to Europe</t>
  </si>
  <si>
    <t>Reliable International Courier Service from Sonipat to Europe</t>
  </si>
  <si>
    <t xml:space="preserve">Grow your exports from Sonipat to Europe. Trusted logistics, transparent pricing, and zero hassle international deliveries.
</t>
  </si>
  <si>
    <t xml:space="preserve"> &lt;p&gt;Are you trying to figure out the most dependable way to send a package from &lt;strong&gt;Sonipat to Europe&lt;/strong&gt;? Whether it’s a thoughtful gift for someone abroad or an order from your online business, choosing the right international courier service can make all the difference. In today's global marketplace, having a trustworthy logistics partner is more important than ever. Thankfully, if you're based in Sonipat, there are several excellent options that can get your package across continents without any stress.&lt;/p&gt;
  &lt;p&gt;Let’s explore some of the best international courier services operating in Sonipat for deliveries to Europe — and help you find the right one based on your timeline, budget, and shipping goals.&lt;/p&gt;
  &lt;h2&gt;1. DHL Express&lt;/h2&gt;
  &lt;p&gt;DHL is a global logistics giant, serving over 220 countries with unmatched speed and efficiency. Shipping from Sonipat to Europe with DHL means you get express delivery, seamless customs clearance, and end-to-end tracking. Whether it’s personal parcels or B2B shipments, DHL is ideal for those who prioritize reliability and swift transit.&lt;/p&gt;
  &lt;h2&gt;2. ShipGlobal.in&lt;/h2&gt;
  &lt;p&gt;If you're looking for &lt;strong&gt;affordable international courier services from Sonipat to Europe&lt;/strong&gt;, ShipGlobal.in is a go-to choice. Widely used by small exporters and individuals alike, ShipGlobal.in combines competitive pricing with excellent service. You’ll get real-time tracking, proactive customer support, and doorstep pickup — all without stretching your budget.&lt;/p&gt;
  &lt;p&gt;This platform is designed to make international shipping simpler for Indian sellers, especially for eCommerce brands and first-time exporters.&lt;/p&gt;
  &lt;h2&gt;3. India Post&lt;/h2&gt;
  &lt;p&gt;India Post remains a classic favorite for cost-effective international deliveries. Their EMS Speed Post service can get parcels from Sonipat to Europe at a relatively low rate. The trade-off? Delivery may take a few more days compared to private couriers. Still, it’s a great option for non-urgent packages.&lt;/p&gt;
  &lt;h2&gt;4. FedEx International&lt;/h2&gt;
  &lt;p&gt;FedEx offers reliable international shipping with both express and economy options. Whether you need quick delivery to Germany or cost-effective shipping to France, FedEx’s services are customizable to your needs. Their strength lies in efficient customs processing and secure handling.&lt;/p&gt;
  &lt;h2&gt;5. DTDC&lt;/h2&gt;
  &lt;p&gt;DTDC has a solid international reach and offers express as well as budget-friendly options. It’s a trusted choice for both personal and business shipments from Sonipat to Europe. Their transparent pricing and professional handling make them a reliable courier solution.&lt;/p&gt;
  &lt;h2&gt;6. Aramex&lt;/h2&gt;
  &lt;p&gt;Well-known for its affordable international logistics, Aramex is a smart pick for D2C brands and startups. Their pricing model is particularly attractive for bulk or frequent shipments to European countries. If you're looking for cross-border shipping support at lower rates, Aramex is worth exploring.&lt;/p&gt;
  &lt;h2&gt;7. XpressBees&lt;/h2&gt;
  &lt;p&gt;XpressBees, originally focused on domestic eCommerce logistics, is now expanding its international courier services. They’re becoming a popular choice for fast, secure deliveries from India to Europe — especially for small parcel volumes. Their multimodal shipping and tracking tools are great for growing businesses.&lt;/p&gt;
  &lt;h2&gt;8. Gati&lt;/h2&gt;
  &lt;p&gt;Gati has long been a reliable name in the logistics sector. If you're shipping from Sonipat to Europe in bulk or as part of regular exports, Gati’s international solutions are built for you. Their pricing is competitive, and their network is solid — especially for business shipments.&lt;/p&gt;
  &lt;h2&gt;Why It’s Important to Choose the Right Courier&lt;/h2&gt;
  &lt;p&gt;Choosing a reliable courier service is crucial when shipping internationally. Here’s why your decision matters:&lt;/p&gt;
  &lt;ul&gt;
    &lt;li&gt;&lt;strong&gt;On-Time Delivery&lt;/strong&gt;: Essential for urgent shipments or customer commitments.&lt;/li&gt;
    &lt;li&gt;&lt;strong&gt;Package Safety&lt;/strong&gt;: Reliable couriers reduce the risk of damage or loss.&lt;/li&gt;
    &lt;li&gt;&lt;strong&gt;Customs Know-How&lt;/strong&gt;: Professional services ensure your shipment clears customs without delays.&lt;/li&gt;
    &lt;li&gt;&lt;strong&gt;Tracking Convenience&lt;/strong&gt;: Real-time updates keep you and your customer informed.&lt;/li&gt;
    &lt;li&gt;&lt;strong&gt;Customer Trust&lt;/strong&gt;: For businesses, a smooth delivery experience leads to better reviews and repeat buyers.&lt;/li&gt;
  &lt;/ul&gt;
  &lt;h2&gt;Steps to Ship from Sonipat to Europe&lt;/h2&gt;
  &lt;ol&gt;
    &lt;li&gt;&lt;strong&gt;Choose a Courier Partner&lt;/strong&gt;: Compare services like DHL, ShipGlobal.in, or FedEx based on cost and urgency.&lt;/li&gt;
    &lt;li&gt;&lt;strong&gt;Package Properly&lt;/strong&gt;: Use durable packaging and follow the courier’s instructions.&lt;/li&gt;
    &lt;li&gt;&lt;strong&gt;Prepare Documents&lt;/strong&gt;: These include invoices, KYC, shipping labels, and customs declarations.&lt;/li&gt;
    &lt;li&gt;&lt;strong&gt;Book Your Shipment&lt;/strong&gt;: Schedule a pickup or visit the courier’s service center.&lt;/li&gt;
    &lt;li&gt;&lt;strong&gt;Track the Shipment&lt;/strong&gt;: Use the tracking ID to monitor the shipment’s journey.&lt;/li&gt;
    &lt;li&gt;&lt;strong&gt;Get Confirmation&lt;/strong&gt;: Check with the recipient once it has been delivered successfully.&lt;/li&gt;
  &lt;/ol&gt;
  &lt;h2&gt;How to Choose the Best Courier for Europe Deliveries&lt;/h2&gt;
  &lt;p&gt;Before picking a service, ask yourself:&lt;/p&gt;
  &lt;ul&gt;
    &lt;li&gt;Do I need it delivered urgently?&lt;/li&gt;
    &lt;li&gt;What’s my budget for shipping?&lt;/li&gt;
    &lt;li&gt;Do I need regular updates and live tracking?&lt;/li&gt;
    &lt;li&gt;Am I shipping business goods like garments, electronics, or samples?&lt;/li&gt;
  &lt;/ul&gt;
  &lt;p&gt;Depending on your answers, you can shortlist a provider that meets your expectations.&lt;/p&gt;
  &lt;h2&gt;Conclusion&lt;/h2&gt;
  &lt;p&gt;Sending packages from Sonipat to Europe doesn't have to be complicated. With many international courier services offering secure, fast, and affordable shipping options, you can easily find one that works best for you. Whether it’s the express speed of DHL, the balanced cost-performance of ShipGlobal.in, or the budget appeal of India Post, the right courier is just a decision away.&lt;/p&gt;
  &lt;p&gt;Choose smart, pack well, and ship confidently — Europe is just a few clicks away!&lt;/p&gt;
  &lt;h2&gt;FAQs&lt;/h2&gt;
  &lt;dl&gt;
    &lt;dt&gt;&lt;strong&gt;1. What is the quickest way to send a package from Sonipat to Europe?&lt;/strong&gt;&lt;/dt&gt;
    &lt;dd&gt;Air express shipping services like DHL or FedEx can deliver parcels to Europe in as little as 3–5 business days.&lt;/dd&gt;
    &lt;dt&gt;&lt;strong&gt;2. Which courier service offers the best value for money from Sonipat to Europe?&lt;/strong&gt;&lt;/dt&gt;
    &lt;dd&gt;ShipGlobal.in provides a great balance of affordability and service, especially for lightweight or commercial shipments.&lt;/dd&gt;
    &lt;dt&gt;&lt;strong&gt;3. Can I export products like garments or electronics from Sonipat to Europe?&lt;/strong&gt;&lt;/dt&gt;
    &lt;dd&gt;Yes. You’ll need commercial documents like an invoice, packing list, and shipper KYC. Many couriers help streamline this process.&lt;/dd&gt;
    &lt;dt&gt;&lt;strong&gt;4. What items are restricted or prohibited from shipping to Europe?&lt;/strong&gt;&lt;/dt&gt;
    &lt;dd&gt;Common restrictions include batteries, flammable items, weapons, and other prohibited materials. Always check with the courier before shipping.&lt;/dd&gt;
    &lt;dt&gt;&lt;strong&gt;5. Is it possible to send personal gifts to Europe from Sonipat?&lt;/strong&gt;&lt;/dt&gt;
    &lt;dd&gt;Definitely! Whether it's Diwali gifts or personal parcels, most couriers offer shipping under the 'gift' category with simplified customs.&lt;/dd&gt;
    &lt;dt&gt;&lt;strong&gt;6. How do I track my shipment once it’s on the way?&lt;/strong&gt;&lt;/dt&gt;
    &lt;dd&gt;Courier services like ShipGlobal.in and FedEx offer real-time tracking using a unique shipment ID provided during booking.&lt;/dd&gt;
  &lt;/dl&gt;
&lt;/body&gt;</t>
  </si>
  <si>
    <t>&lt;h4&gt;Boost your exports with shipping to&lt;/h4&gt;&lt;ul&gt;&lt;li&gt;&lt;a href="https://shipglobal.in/service/kolkata-to-us"&gt;Reliable International Courier Service from Kolkata to US&lt;/a&gt;&lt;/li&gt;&lt;li&gt;&lt;a href="https://shipglobal.in/service/kolkata-to-europe"&gt;Top International Courier Service from Kolkata to Europe&lt;/a&gt;&lt;/li&gt;&lt;li&gt;&lt;a href="https://shipglobal.in/service/kolkata-to-middle-east"&gt;International Courier Service from Kolkata to UAE&lt;/a&gt;&lt;/li&gt;&lt;li&gt;&lt;a href="https://shipglobal.in/service/howrah-to-us"&gt;Top International Courier Service from Howrah to US&lt;/a&gt;&lt;/li&gt;&lt;/ul&gt;&lt;h2&gt;FAQs for International Courier Service from Sonipat to Europe&lt;/h2&gt;</t>
  </si>
  <si>
    <t xml:space="preserve">1. What is the quickest way to send a package from Sonipat to Europe?
Air express shipping services like DHL or FedEx can deliver parcels to Europe in as little as 3–5 business days.
2. Which courier service offers the best value for money from Sonipat to Europe?
ShipGlobal.in provides a great balance of affordability and service, especially for lightweight or commercial shipments.
3. Can I export products like garments or electronics from Sonipat to Europe?
Yes. You’ll need commercial documents like an invoice, packing list, and shipper KYC. Many couriers help streamline this process.
4. What items are restricted or prohibited from shipping to Europe?
Common restrictions include batteries, flammable items, weapons, and other prohibited materials. Always check with the courier before shipping.
5. Is it possible to send personal gifts to Europe from Sonipat?
Definitely! Whether it's Diwali gifts or personal parcels, most couriers offer shipping under the 'gift' category with simplified customs.
6. How do I track my shipment once it’s on the way?
Courier services like ShipGlobal.in and FedEx offer real-time tracking using a unique shipment ID provided during booking.
</t>
  </si>
  <si>
    <t>&lt;script type="application/ld+json"&gt;
{
  "@context": "https://schema.org/",
  "@type": "Product",
  "name": "Reliable International Courier Service from Sonipat to Europe",
  "image": "https://shipglobal.in/service/sonipat-to-europe",
  "aggregateRating": {
    "@type": "AggregateRating",
    "ratingValue": 4.81,
    "bestRating": 5,
    "worstRating": 4,
    "ratingCount": 2268
  }
}
&lt;/script&gt;</t>
  </si>
  <si>
    <t>service/sonipat-to-europe</t>
  </si>
  <si>
    <t>Courier From Sonipat to Europe | Save 59%</t>
  </si>
  <si>
    <t xml:space="preserve">Ship from Sonipat to Europe with speed and ease. Affordable, tracked, and supported export shipping for every business.
</t>
  </si>
  <si>
    <t>https://shipglobal.in/service/sonipat-to-europe</t>
  </si>
  <si>
    <t>International Courier Service from Sonipat to Europe</t>
  </si>
  <si>
    <t>&lt;ul&gt;&lt;li&gt;&lt;a href="https://shipglobal.in/service/kolkata-to-us"&gt;Reliable International Courier Service from Kolkata to US&lt;/a&gt;&lt;/li&gt;&lt;li&gt;&lt;a href="https://shipglobal.in/service/kolkata-to-europe"&gt;Top International Courier Service from Kolkata to Europe&lt;/a&gt;&lt;/li&gt;&lt;li&gt;&lt;a href="https://shipglobal.in/service/kolkata-to-middle-east"&gt;International Courier Service from Kolkata to UAE&lt;/a&gt;&lt;/li&gt;&lt;li&gt;&lt;a href="https://shipglobal.in/service/howrah-to-us"&gt;Top International Courier Service from Howrah to US&lt;/a&gt;&lt;/li&gt;&lt;/ul&gt;</t>
  </si>
  <si>
    <t>West Bengal</t>
  </si>
  <si>
    <t>Kolkata</t>
  </si>
  <si>
    <t>Kolkata to US</t>
  </si>
  <si>
    <t>Reliable International Courier Service from Kolkata to US</t>
  </si>
  <si>
    <t xml:space="preserve">Send parcels from Kolkata to the US effortlessly. Quick pickup, full export support, and reliable tracking at every step.
</t>
  </si>
  <si>
    <t>&lt;p&gt;
    Kolkata, known for its cultural richness and thriving trade ecosystem, has witnessed a growing need for dependable international courier services. Whether you're a business aiming to expand into the US market or an individual sending packages to friends or family, selecting the right courier partner is key to a hassle-free shipping experience.
  &lt;/p&gt;
  &lt;p&gt;
    Today, multiple global courier companies operate in Kolkata, offering secure, prompt, and cost-efficient logistics solutions. These services cater to diverse requirements—from express document shipments to commercial freight forwarding.
  &lt;/p&gt;
  &lt;h2&gt;Why It’s Important to Choose the Right Courier from Kolkata to US&lt;/h2&gt;
  &lt;p&gt;
    International shipping is far more than just sending a parcel—it involves compliance with customs, correct documentation, safe packaging, and live tracking. A trusted courier service ensures your shipment from Kolkata to the US reaches its destination safely, on time, and without unexpected delays or charges.
  &lt;/p&gt;
  &lt;p&gt;
    Reliable courier partners also provide transparency in pricing, support for customs procedures, and assurance in handling high-value or sensitive shipments. This becomes especially crucial when you're shipping commercial consignments, gifts, or time-sensitive documents.
  &lt;/p&gt;
  &lt;h2&gt;Leading International Courier Services in Kolkata&lt;/h2&gt;
  &lt;h3&gt;ShipGlobal&lt;/h3&gt;
  &lt;p&gt;
    ShipGlobal stands out for its value-driven international logistics services from Kolkata to the US. Popular among eCommerce exporters and individuals alike, it offers flexible pricing, tech-enabled tracking, and strong customer support to ensure a smooth delivery experience.
  &lt;/p&gt;
  &lt;h3&gt;DHL Express&lt;/h3&gt;
  &lt;p&gt;
    DHL Express is one of the most recognized names in international shipping. Their well-established logistics network ensures rapid deliveries to the US, making them an ideal choice for urgent shipments from Kolkata.
  &lt;/p&gt;
  &lt;h3&gt;NimbusPost International&lt;/h3&gt;
  &lt;p&gt;
    NimbusPost International provides efficient international courier services tailored to businesses and individuals. With modern tracking tools and a seamless customs process, they deliver reliability when shipping from Kolkata to the US.
  &lt;/p&gt;
  &lt;h3&gt;Garudavega&lt;/h3&gt;
  &lt;p&gt;
    Garudavega is known for handling personal shipments such as food products, medicines, and critical documents. With timely deliveries and secure handling, it remains a preferred option for many in Kolkata looking to ship items to the US.
  &lt;/p&gt;
  &lt;h3&gt;The Professional Couriers&lt;/h3&gt;
  &lt;p&gt;
    The Professional Couriers offer cost-effective international services and are known for their extensive domestic network. They handle customs clearance and tracking efficiently, making global shipping from Kolkata to the US simple and accessible.
  &lt;/p&gt;
  &lt;h3&gt;Oscar Express Worldwide&lt;/h3&gt;
  &lt;p&gt;
    Oscar Express is gaining popularity for its professional logistics solutions. With packaging support, real-time updates, and customs assistance, it simplifies courier deliveries from Kolkata to the US at competitive rates.
  &lt;/p&gt;
  &lt;h3&gt;Aramex International&lt;/h3&gt;
  &lt;p&gt;
    Aramex provides customized logistics solutions, especially for eCommerce players. Their express and standard shipping options, along with eco-friendly packaging choices, make them a great courier partner for businesses in Kolkata targeting the US market.
  &lt;/p&gt;
  &lt;h3&gt;TNT Express (Now FedEx)&lt;/h3&gt;
  &lt;p&gt;
    TNT Express, now operating under FedEx, brings a strong global reach and flexible delivery speeds. Their established network supports commercial and individual shipments from Kolkata to the US, especially for those requiring fast and reliable transit.
  &lt;/p&gt;
  &lt;h3&gt;UPS International&lt;/h3&gt;
  &lt;p&gt;
    UPS offers a comprehensive suite of international courier services. From express parcels to large freight forwarding, their offerings include customs brokerage and detailed tracking—making them a top choice for both personal and commercial shipping from Kolkata to the US.
  &lt;/p&gt;
  &lt;h3&gt;Delhivery International&lt;/h3&gt;
  &lt;p&gt;
    Delhivery has expanded its services to include international shipping, offering Kolkata-based eCommerce sellers a convenient and affordable option for reaching the US market. Their use of technology and growing global partnerships makes them a viable courier solution.
  &lt;/p&gt;
  &lt;h2&gt;How to Select the Right International Courier Service&lt;/h2&gt;
  &lt;ul&gt;
    &lt;li&gt;&lt;strong&gt;Delivery Timeline:&lt;/strong&gt; For urgent shipments, opt for express services offered by DHL, FedEx, or UPS.&lt;/li&gt;
    &lt;li&gt;&lt;strong&gt;Shipping Cost:&lt;/strong&gt; Compare quotes from multiple couriers to find a balance between affordability and reliability.&lt;/li&gt;
    &lt;li&gt;&lt;strong&gt;Tracking Capabilities:&lt;/strong&gt; Ensure the service provides real-time shipment tracking.&lt;/li&gt;
    &lt;li&gt;&lt;strong&gt;Customs Assistance:&lt;/strong&gt; Choose couriers that offer end-to-end customs clearance support.&lt;/li&gt;
    &lt;li&gt;&lt;strong&gt;Insurance:&lt;/strong&gt; For valuable items, verify if the courier provides insurance coverage for added protection.&lt;/li&gt;
  &lt;/ul&gt;
  &lt;h2&gt;Final Thoughts&lt;/h2&gt;
  &lt;p&gt;
    Whether you're sending business consignments, personal gifts, or critical documents, choosing a reliable international courier service from Kolkata to the US can make all the difference. Providers like ShipGlobal, DHL, UPS, FedEx, NimbusPost, and Aramex offer a range of shipping options that cater to your time, budget, and tracking needs.
  &lt;/p&gt;
  &lt;p&gt;
    With the right courier partner, your international shipping experience becomes smoother, more transparent, and far less stressful. From doorstep pickup in Kolkata to final delivery across the United States, reliable service providers ensure your parcel is in safe hands throughout the journey.
  &lt;/p&gt;
&lt;/body&gt;</t>
  </si>
  <si>
    <t>&lt;h4&gt;Top-rated international delivery services from your region:&lt;/h4&gt;&lt;ul&gt;&lt;li&gt;&lt;a href="https://shipglobal.in/service/kolkata-to-europe"&gt;Top International Courier Service from Kolkata to Europe&lt;/a&gt;&lt;/li&gt;&lt;li&gt;&lt;a href="https://shipglobal.in/service/kolkata-to-middle-east"&gt;International Courier Service from Kolkata to UAE&lt;/a&gt;&lt;/li&gt;&lt;li&gt;&lt;a href="https://shipglobal.in/service/howrah-to-us"&gt;Top International Courier Service from Howrah to US&lt;/a&gt;&lt;/li&gt;&lt;li&gt;&lt;a href="https://shipglobal.in/service/howrah-to-europe"&gt;Best International Courier Service from Howrah to Europe&lt;/a&gt;&lt;/li&gt;&lt;/ul&gt;&lt;h2&gt;FAQs for International Courier Service from Kolkata to US&lt;/h2&gt;</t>
  </si>
  <si>
    <t>1. How long does shipping from Kolkata to the US take?
Express shipping usually takes 2–5 business days, while economy services may take between 7–15 days depending on the provider.
2. What documents are needed for international courier shipments?
Typically, you’ll need a commercial invoice, shipping label, customs declaration, and any special licenses or permits based on the shipment content.
3. Can I track my shipment from Kolkata to the US?
Yes, most reputed courier services provide real-time tracking through their websites or apps.
4. Are there restricted items I cannot send to the US?
Yes, items like perishables, hazardous materials, unauthorized medicines, and counterfeit products are restricted. Always verify with your courier.
5. What are the shipping charges from Kolkata to the US?
Rates depend on the package weight, size, type of service (express or economy), and destination. Express options tend to cost more.
6. Will customs duties apply?
Customs duties may be applicable based on the nature and value of the goods. The receiver in the US is usually responsible for these charges.</t>
  </si>
  <si>
    <t>&lt;script type="application/ld+json"&gt;
{
  "@context": "https://schema.org/",
  "@type": "Product",
  "name": "Reliable International Courier Service from Kolkata to US",
  "image": "https://shipglobal.in/service/kolkata-to-us",
  "aggregateRating": {
    "@type": "AggregateRating",
    "ratingValue": 4.14,
    "bestRating": 5,
    "worstRating": 2,
    "ratingCount": 1431
  }
}
&lt;/script&gt;</t>
  </si>
  <si>
    <t>service/kolkata-to-us</t>
  </si>
  <si>
    <t xml:space="preserve">
</t>
  </si>
  <si>
    <t xml:space="preserve">Kolkata to US shipping simplified. Affordable, fast delivery with pickup, tracking &amp; export documentation support.
</t>
  </si>
  <si>
    <t>https://shipglobal.in/service/kolkata-to-us</t>
  </si>
  <si>
    <t>International Courier Service from Kolkata to US</t>
  </si>
  <si>
    <t>&lt;ul&gt;&lt;li&gt;&lt;a href="https://shipglobal.in/service/kolkata-to-europe"&gt;Top International Courier Service from Kolkata to Europe&lt;/a&gt;&lt;/li&gt;&lt;li&gt;&lt;a href="https://shipglobal.in/service/kolkata-to-middle-east"&gt;International Courier Service from Kolkata to UAE&lt;/a&gt;&lt;/li&gt;&lt;li&gt;&lt;a href="https://shipglobal.in/service/howrah-to-us"&gt;Top International Courier Service from Howrah to US&lt;/a&gt;&lt;/li&gt;&lt;li&gt;&lt;a href="https://shipglobal.in/service/howrah-to-europe"&gt;Best International Courier Service from Howrah to Europe&lt;/a&gt;&lt;/li&gt;&lt;/ul&gt;</t>
  </si>
  <si>
    <t>Kolkata to Europe</t>
  </si>
  <si>
    <t>Top International Courier Service from Kolkata to Europe</t>
  </si>
  <si>
    <t xml:space="preserve">Ship from Kolkata to Europe effortlessly. Low-cost, fast delivery with full customs support for exporters &amp; online sellers.
</t>
  </si>
  <si>
    <t xml:space="preserve"> &lt;p&gt;Kolkata, one of India's oldest and most prominent trade hubs, has seen a growing demand for dependable international courier services. Whether you are a business owner exporting products or an individual sending parcels to friends and family, choosing the right courier service from Kolkata to Europe is essential to ensure a smooth and cost-efficient delivery experience.&lt;/p&gt;
    &lt;p&gt;Many reputed international courier companies operate in Kolkata, offering reliable shipping solutions to various destinations across Europe. These services cater to a wide range of needs, including urgent document shipments, cross-border eCommerce deliveries, and bulk freight forwarding to European countries.&lt;/p&gt;
    &lt;h2&gt;Why Choosing the Right Courier Partner Matters&lt;/h2&gt;
    &lt;p&gt;Shipping to Europe involves more than simply dispatching a parcel. It requires proper documentation, adherence to customs regulations, secure packaging, and robust tracking capabilities. Selecting the right courier ensures timely delivery, avoids customs delays, and prevents hidden charges—making the entire shipping process from Kolkata to Europe transparent and dependable.&lt;/p&gt;
    &lt;h2&gt;Leading International Courier Services in Kolkata&lt;/h2&gt;
    &lt;p&gt;Below is a curated list of reliable courier service providers that offer international shipping from Kolkata to European countries:&lt;/p&gt;
    &lt;h3&gt;ShipGlobal&lt;/h3&gt;
    &lt;p&gt;ShipGlobal offers economical and efficient freight solutions from Kolkata to Europe. With specialized support for eCommerce exporters and personal shipments alike, they provide flexible logistics, automated documentation, and real-time parcel tracking.&lt;/p&gt;
    &lt;h3&gt;The Professional Couriers&lt;/h3&gt;
    &lt;p&gt;A long-standing name in the logistics space, The Professional Couriers provides secure and affordable shipping from Kolkata to Europe. They are well-regarded for their customs management and dependable delivery timelines.&lt;/p&gt;
    &lt;h3&gt;NimbusPost International&lt;/h3&gt;
    &lt;p&gt;NimbusPost delivers cost-effective international courier services with advanced features like smart tracking and end-to-end customs clearance. They cater to both small businesses and individuals shipping from Kolkata to European destinations.&lt;/p&gt;
    &lt;h3&gt;Aramex International&lt;/h3&gt;
    &lt;p&gt;Well-suited for online sellers, Aramex offers express and standard delivery options to Europe. Their solutions include eCommerce logistics, eco-conscious packaging, and adaptive pricing models.&lt;/p&gt;
    &lt;h3&gt;Garudavega&lt;/h3&gt;
    &lt;p&gt;Garudavega provides a wide range of courier services to Europe from Kolkata, including parcel delivery of essential documents, food items, and personal packages. Known for their reliability and timely execution, they serve diverse customer needs.&lt;/p&gt;
    &lt;h3&gt;Oscar Express Worldwide&lt;/h3&gt;
    &lt;p&gt;Oscar Express offers freight forwarding from Kolkata to Europe, including packaging assistance and customs facilitation. Their competitive pricing and consistent service make them a viable option for businesses and individuals.&lt;/p&gt;
    &lt;h3&gt;DHL Express&lt;/h3&gt;
    &lt;p&gt;DHL is a globally recognized brand that offers fast, premium shipping services to Europe. Their established network and strong presence in Kolkata ensure quick and smooth international deliveries.&lt;/p&gt;
    &lt;h3&gt;Delhivery International&lt;/h3&gt;
    &lt;p&gt;Delhivery has extended its international reach, enabling cost-effective shipping from Kolkata to various European countries. Their focus on digital-first logistics solutions makes them ideal for modern businesses.&lt;/p&gt;
    &lt;h3&gt;UPS International&lt;/h3&gt;
    &lt;p&gt;UPS provides comprehensive logistics from Kolkata to Europe, including air freight, parcel delivery, and customs support. Their global infrastructure ensures secure and predictable shipping outcomes.&lt;/p&gt;
    &lt;h2&gt;How to Select the Best Courier Service?&lt;/h2&gt;
    &lt;ul&gt;
        &lt;li&gt;&lt;strong&gt;Delivery Timeframe:&lt;/strong&gt; Choose express delivery if speed is essential, especially for time-sensitive business shipments.&lt;/li&gt;
        &lt;li&gt;&lt;strong&gt;Shipping Cost:&lt;/strong&gt; Evaluate price quotes across service providers to find a balance between cost and reliability.&lt;/li&gt;
        &lt;li&gt;&lt;strong&gt;Tracking Support:&lt;/strong&gt; Opt for a courier that offers real-time shipment tracking from dispatch to delivery.&lt;/li&gt;
        &lt;li&gt;&lt;strong&gt;Customs Clearance:&lt;/strong&gt; Ensure the courier offers guidance or direct support for handling customs documentation and approvals.&lt;/li&gt;
        &lt;li&gt;&lt;strong&gt;Insurance Coverage:&lt;/strong&gt; If you're sending high-value goods, confirm that insurance is available for your parcel.&lt;/li&gt;
    &lt;/ul&gt;
    &lt;h2&gt;Final Thoughts&lt;/h2&gt;
    &lt;p&gt;Shipping from Kolkata to Europe can be seamless when you partner with a reliable courier service. Companies like ShipGlobal, DHL, UPS, NimbusPost, and Aramex offer tailored solutions to meet a range of export and personal shipping requirements. Whether you're dispatching a small parcel or managing frequent cross-border deliveries, choosing the right courier service ensures safety, compliance, and timely arrival.&lt;/p&gt;
    &lt;p&gt;Make an informed choice based on your shipment type, budget, and urgency—because a dependable courier partner is key to successful international delivery.&lt;/p&gt;
&lt;/body&gt;</t>
  </si>
  <si>
    <t>&lt;h4&gt;Smarter shipping routes now cover&lt;/h4&gt;&lt;ul&gt;&lt;li&gt;&lt;a href="https://shipglobal.in/service/kolkata-to-middle-east"&gt;International Courier Service from Kolkata to UAE&lt;/a&gt;&lt;/li&gt;&lt;li&gt;&lt;a href="https://shipglobal.in/service/howrah-to-us"&gt;Top International Courier Service from Howrah to US&lt;/a&gt;&lt;/li&gt;&lt;li&gt;&lt;a href="https://shipglobal.in/service/howrah-to-europe"&gt;Best International Courier Service from Howrah to Europe&lt;/a&gt;&lt;/li&gt;&lt;li&gt;&lt;a href="https://shipglobal.in/service/siliguri-to-us"&gt;Reliable International Courier Service from Siliguri to US&lt;/a&gt;&lt;/li&gt;&lt;/ul&gt;&lt;h2&gt;FAQs for International Courier Service from Kolkata to Europe&lt;/h2&gt;</t>
  </si>
  <si>
    <t>1. How long does it take to ship a parcel from Kolkata to Europe?
Delivery timelines vary depending on the service type. Express shipping may take 2–5 business days, while standard options could take 6–10 days.
2. What is the cost for sending parcels from Kolkata to Europe?
The cost depends on the parcel’s weight, dimensions, destination country, and service type. It’s advisable to compare rates across providers.
3. Can I track my parcel during international transit?
Yes, most international courier services provide detailed tracking through online portals or apps.
4. Are there any restrictions on items being shipped to Europe?
Yes, restricted items may include perishables, chemicals, medicines, or electronics without certification. Check with the courier service for a specific list.
5. Do courier companies assist with packaging in Kolkata?
Many providers offer packaging support to secure the shipment and meet international transit standards.
6. What if the parcel is held at customs in Europe?
Customs delays can occur due to incomplete documentation or restricted items. Courier services with customs support can help avoid such setbacks.</t>
  </si>
  <si>
    <t>&lt;script type="application/ld+json"&gt;
{
  "@context": "https://schema.org/",
  "@type": "Product",
  "name": "Top International Courier Service from Kolkata to Europe",
  "image": "https://shipglobal.in/service/kolkata-to-europe",
  "aggregateRating": {
    "@type": "AggregateRating",
    "ratingValue": 4.62,
    "bestRating": 5,
    "worstRating": 3,
    "ratingCount": 1384
  }
}
&lt;/script&gt;</t>
  </si>
  <si>
    <t>service/kolkata-to-europe</t>
  </si>
  <si>
    <t xml:space="preserve">Affordable shipping from Kolkata to Europe with tracking, pickup &amp; export-ready documentation.
</t>
  </si>
  <si>
    <t>https://shipglobal.in/service/kolkata-to-europe</t>
  </si>
  <si>
    <t>International Courier Service from Kolkata to Europe</t>
  </si>
  <si>
    <t>&lt;ul&gt;&lt;li&gt;&lt;a href="https://shipglobal.in/service/kolkata-to-middle-east"&gt;International Courier Service from Kolkata to UAE&lt;/a&gt;&lt;/li&gt;&lt;li&gt;&lt;a href="https://shipglobal.in/service/howrah-to-us"&gt;Top International Courier Service from Howrah to US&lt;/a&gt;&lt;/li&gt;&lt;li&gt;&lt;a href="https://shipglobal.in/service/howrah-to-europe"&gt;Best International Courier Service from Howrah to Europe&lt;/a&gt;&lt;/li&gt;&lt;li&gt;&lt;a href="https://shipglobal.in/service/siliguri-to-us"&gt;Reliable International Courier Service from Siliguri to US&lt;/a&gt;&lt;/li&gt;&lt;/ul&gt;</t>
  </si>
  <si>
    <t>Kolkata to UAE</t>
  </si>
  <si>
    <t>International Courier Service from Kolkata to UAE</t>
  </si>
  <si>
    <t xml:space="preserve">Send shipments from Kolkata to UAE easily. Reliable, cost-effective service for eComm exports, gifts &amp; personal deliveries.
</t>
  </si>
  <si>
    <t xml:space="preserve"> &lt;p&gt;Are you planning to send a parcel from Kolkata to the UAE but feel overwhelmed by all the courier options? Whether you're dispatching personal documents, running an e-commerce business, or fulfilling a bulk export order, choosing the right international courier service is essential. In this guide, we’ll explore some of the top courier companies operating from Kolkata that can reliably handle shipments to the United Arab Emirates.&lt;/p&gt;
  &lt;h2&gt;ShipGlobal.in – Simplifying UAE Shipping from Kolkata&lt;/h2&gt;
  &lt;p&gt;If you've ever wished that international shipping could be as easy as domestic delivery, ShipGlobal.in might be your ideal solution. It offers a tech-driven shipping experience designed to simplify logistics for individuals and businesses alike. With delivery coverage in over 220 countries, real-time shipment tracking, and simplified customs support, ShipGlobal.in makes international shipping seamless.&lt;/p&gt;
  &lt;p&gt;This platform is particularly well-suited for e-commerce sellers in Kolkata targeting customers in Dubai, Abu Dhabi, or other UAE cities. ShipGlobal’s intuitive dashboard allows you to schedule shipments, manage documentation, and access rates quickly.&lt;/p&gt;
  &lt;h3&gt;Key Advantages:&lt;/h3&gt;
  &lt;ul&gt;
    &lt;li&gt;End-to-end shipment tracking&lt;/li&gt;
    &lt;li&gt;No minimum weight requirement – ship from as little as 50 grams&lt;/li&gt;
    &lt;li&gt;Competitive pricing with secure delivery&lt;/li&gt;
  &lt;/ul&gt;
  &lt;p&gt;For anyone seeking a reliable and affordable courier service from Kolkata to the UAE, ShipGlobal.in is worth considering.&lt;/p&gt;
  &lt;h2&gt;DHL – Speed and Global Expertise&lt;/h2&gt;
  &lt;p&gt;DHL is one of the most recognized names in international shipping. From Kolkata, it provides fast and efficient services to the United Arab Emirates, making it ideal for time-sensitive shipments. DHL’s strong global presence ensures your parcels reach cities like Dubai or Sharjah without unnecessary delays.&lt;/p&gt;
  &lt;p&gt;Their express unit, DHL Express, is especially trusted by corporate exporters and high-volume sellers. It offers comprehensive customer support, including customs guidance and expert solutions for global market entry.&lt;/p&gt;
  &lt;h3&gt;Why Choose DHL?&lt;/h3&gt;
  &lt;ul&gt;
    &lt;li&gt;Unmatched international coverage&lt;/li&gt;
    &lt;li&gt;Trusted customs clearance&lt;/li&gt;
    &lt;li&gt;Expedited delivery for urgent shipments&lt;/li&gt;
  &lt;/ul&gt;
  &lt;p&gt;While DHL is a dependable choice for shipping from Kolkata to the UAE, the premium services may come at a higher cost—especially for small-scale exporters or individuals.&lt;/p&gt;
  &lt;h2&gt;DTDC International – Budget-Friendly Shipping with Reach&lt;/h2&gt;
  &lt;p&gt;DTDC International is another courier option that provides a balance between affordability and dependability. With its services available in Kolkata, DTDC makes it easy to ship documents or packages to UAE destinations without stretching your budget.&lt;/p&gt;
  &lt;p&gt;The service includes door-to-door delivery, customs handling, and timely updates via tracking. This makes it a suitable choice for both personal and small business needs.&lt;/p&gt;
  &lt;h3&gt;Notable Benefits:&lt;/h3&gt;
  &lt;ul&gt;
    &lt;li&gt;Economical shipping rates&lt;/li&gt;
    &lt;li&gt;Real-time parcel updates&lt;/li&gt;
    &lt;li&gt;Easy documentation process&lt;/li&gt;
  &lt;/ul&gt;
  &lt;h2&gt;Aramex – A Logistics Partner with Middle East Strength&lt;/h2&gt;
  &lt;p&gt;Headquartered in the Middle East, Aramex is a smart option for shipments from Kolkata to the UAE. With expertise in freight forwarding, express delivery, and supply chain management, Aramex offers tailored solutions for businesses of all sizes.&lt;/p&gt;
  &lt;p&gt;Aramex Express handles international shipping to the UAE efficiently, particularly for SMEs that need fast and affordable courier services with a focus on GCC countries.&lt;/p&gt;
  &lt;h3&gt;What You Get:&lt;/h3&gt;
  &lt;ul&gt;
    &lt;li&gt;Live shipment tracking&lt;/li&gt;
    &lt;li&gt;Strong UAE network&lt;/li&gt;
    &lt;li&gt;Door-to-door delivery from Kolkata&lt;/li&gt;
  &lt;/ul&gt;
  &lt;h2&gt;USPS – Affordable Options via Partnerships&lt;/h2&gt;
  &lt;p&gt;Though USPS doesn’t operate directly in India, its international courier solutions are made accessible through third-party aggregators and logistics networks in Kolkata. If cost is a major concern and you are okay with slightly longer delivery windows, USPS-linked options could be an economical alternative for sending shipments to the UAE.&lt;/p&gt;
  &lt;h2&gt;Things to Consider When Choosing a Courier from Kolkata to UAE&lt;/h2&gt;
  &lt;p&gt;Choosing the right courier goes beyond just the brand name. Depending on the nature of your shipment, here are a few things you should evaluate before booking:&lt;/p&gt;
  &lt;ul&gt;
    &lt;li&gt;&lt;strong&gt;Delivery Timeframe:&lt;/strong&gt; If you need your shipment to reach UAE quickly, opt for express services like DHL or Aramex.&lt;/li&gt;
    &lt;li&gt;&lt;strong&gt;Budget:&lt;/strong&gt; For lower-cost options, ShipGlobal.in and DTDC International often provide better value, especially for smaller packages.&lt;/li&gt;
    &lt;li&gt;&lt;strong&gt;Tracking Support:&lt;/strong&gt; Couriers such as ShipGlobal.in and DHL offer real-time tracking, which is helpful for both personal and business shipments.&lt;/li&gt;
    &lt;li&gt;&lt;strong&gt;UAE Coverage:&lt;/strong&gt; Ensure your courier services all Emirates—including major cities like Dubai, Abu Dhabi, and Sharjah—without delays or surcharges.&lt;/li&gt;
    &lt;li&gt;&lt;strong&gt;Customs Handling:&lt;/strong&gt; Working with companies that manage customs efficiently is key to avoiding delays or penalties. Most listed couriers offer robust customs support.&lt;/li&gt;
    &lt;li&gt;&lt;strong&gt;Shipment Type:&lt;/strong&gt; If you’re shipping temperature-sensitive items, business goods, or documents, make sure the courier is equipped for those specific needs.&lt;/li&gt;
  &lt;/ul&gt;
  &lt;h2&gt;Conclusion&lt;/h2&gt;
  &lt;p&gt;Sending parcels from Kolkata to the UAE no longer has to be a complex process. With a wide range of international courier services like ShipGlobal.in, DHL, DTDC, Aramex, and even USPS-linked providers, you have reliable choices based on your shipping goals. Whether speed, cost, or tracking is your top priority, there’s a service that fits your needs.&lt;/p&gt;
  &lt;p&gt;Evaluate what matters most—be it budget, delivery time, or ease of customs—and choose the service that aligns with your shipping priorities.&lt;/p&gt;
&lt;/body&gt;</t>
  </si>
  <si>
    <t>&lt;h4&gt;Where to next? Choose from our global list:&lt;/h4&gt;&lt;ul&gt;&lt;li&gt;&lt;a href="https://shipglobal.in/service/howrah-to-us"&gt;Top International Courier Service from Howrah to US&lt;/a&gt;&lt;/li&gt;&lt;li&gt;&lt;a href="https://shipglobal.in/service/howrah-to-europe"&gt;Best International Courier Service from Howrah to Europe&lt;/a&gt;&lt;/li&gt;&lt;li&gt;&lt;a href="https://shipglobal.in/service/siliguri-to-us"&gt;Reliable International Courier Service from Siliguri to US&lt;/a&gt;&lt;/li&gt;&lt;li&gt;&lt;a href="https://shipglobal.in/service/siliguri-to-Germany"&gt;Best International Courier Service from Siliguri to Germany&lt;/a&gt;&lt;/li&gt;&lt;/ul&gt;&lt;h2&gt;FAQs for International Courier Service from Kolkata to UAE&lt;/h2&gt;</t>
  </si>
  <si>
    <t>1. What’s the best international courier for Kolkata to UAE shipping?
The best courier depends on your needs. ShipGlobal.in is great for affordability and e-commerce integration, while DHL offers faster deliveries.
2. How can I book an international courier from Kolkata to UAE?
Most services allow you to book online via their website or through courier agents in your city.
3. Which couriers offer real-time tracking?
ShipGlobal.in, DHL, and Aramex all provide real-time tracking capabilities.
4. Can I ship business goods from Kolkata to UAE?
Yes. All major international couriers support business shipments, but ensure you check documentation requirements and customs policies for the UAE.
5. Which is the cheapest courier from Kolkata to UAE?
ShipGlobal.in and DTDC are among the most cost-effective, especially for lightweight parcels.
6. Are there options to ship bulky or fragile items to the UAE?
Yes. Couriers like Aramex and ShipGlobal.in offer special handling and packaging for bulky or fragile shipments.</t>
  </si>
  <si>
    <t>&lt;script type="application/ld+json"&gt;
{
  "@context": "https://schema.org/",
  "@type": "Product",
  "name": "International Courier Service from Kolkata to Middle East",
  "image": "https://shipglobal.in/service/kolkata-to-middle-east",
  "aggregateRating": {
    "@type": "AggregateRating",
    "ratingValue": 4.41,
    "bestRating": 5,
    "worstRating": 3,
    "ratingCount": 2226
  }
}
&lt;/script&gt;</t>
  </si>
  <si>
    <t>service/kolkata-to-middle-east</t>
  </si>
  <si>
    <t xml:space="preserve">Kolkata to UAE shipping made easy. Fast, affordable logistics with export &amp; customs support.
</t>
  </si>
  <si>
    <t>https://shipglobal.in/service/kolkata-to-middle-east</t>
  </si>
  <si>
    <t>&lt;ul&gt;&lt;li&gt;&lt;a href="https://shipglobal.in/service/howrah-to-us"&gt;Top International Courier Service from Howrah to US&lt;/a&gt;&lt;/li&gt;&lt;li&gt;&lt;a href="https://shipglobal.in/service/howrah-to-europe"&gt;Best International Courier Service from Howrah to Europe&lt;/a&gt;&lt;/li&gt;&lt;li&gt;&lt;a href="https://shipglobal.in/service/siliguri-to-us"&gt;Reliable International Courier Service from Siliguri to US&lt;/a&gt;&lt;/li&gt;&lt;li&gt;&lt;a href="https://shipglobal.in/service/siliguri-to-Germany"&gt;Best International Courier Service from Siliguri to Germany&lt;/a&gt;&lt;/li&gt;&lt;/ul&gt;</t>
  </si>
  <si>
    <t>Howrah</t>
  </si>
  <si>
    <t>Howrah to US</t>
  </si>
  <si>
    <t>Top International Courier Service from Howrah to US</t>
  </si>
  <si>
    <t xml:space="preserve">Export from Howrah to US smoothly. Hassle-free service, budget shipping &amp; doorstep pickup for businesses &amp; individuals.
</t>
  </si>
  <si>
    <t>&lt;p&gt;Howrah, a bustling commercial and residential hub in West Bengal, has witnessed rising demand for dependable international courier services, especially for shipments to the United States. Whether it's essential documents, personal parcels, business consignments, or eCommerce orders, choosing the right courier partner ensures smooth and timely deliveries across borders. Here’s a detailed overview of some of the top international courier services from Howrah to the US that specialize in efficient overseas shipping and secure package handling.&lt;/p&gt;
  &lt;h2&gt;ShipGlobal.in&lt;/h2&gt;
  &lt;p&gt;ShipGlobal offers efficient and cost-effective international courier services from Howrah to the US, backed by a robust global network. Whether you’re sending a small parcel or managing bulk shipments, ShipGlobal ensures that your package reaches its destination in the United States safely and on time. Their technology-driven logistics platform simplifies the process for individuals, eCommerce sellers, and businesses.&lt;/p&gt;
  &lt;h3&gt;Services Offered:&lt;/h3&gt;
  &lt;ul&gt;
    &lt;li&gt;Express and economy international shipping to the US&lt;/li&gt;
    &lt;li&gt;eCommerce and D2C export solutions&lt;/li&gt;
    &lt;li&gt;Customs clearance support and compliance assistance&lt;/li&gt;
    &lt;li&gt;Real-time shipment tracking from Howrah to final US delivery&lt;/li&gt;
  &lt;/ul&gt;
  &lt;h3&gt;Why Choose ShipGlobal?&lt;/h3&gt;
  &lt;ul&gt;
    &lt;li&gt;Customized courier options for personal and commercial shipping&lt;/li&gt;
    &lt;li&gt;Competitive international shipping rates&lt;/li&gt;
    &lt;li&gt;Seamless handling of documentation and customs&lt;/li&gt;
    &lt;li&gt;Secure packaging and transparent delivery updates&lt;/li&gt;
  &lt;/ul&gt;
  &lt;h2&gt;Dutch International Couriers&lt;/h2&gt;
  &lt;p&gt;Dutch International Couriers is known for its prompt delivery services and extensive tie-ups with international logistics providers like DHL, FedEx, and UPS. They cater to individual and business clients shipping from Howrah to the United States.&lt;/p&gt;
  &lt;h3&gt;Services Offered:&lt;/h3&gt;
  &lt;ul&gt;
    &lt;li&gt;Economy and express international courier services&lt;/li&gt;
    &lt;li&gt;Assistance with customs documentation&lt;/li&gt;
    &lt;li&gt;Real-time tracking tools&lt;/li&gt;
    &lt;li&gt;End-to-end parcel delivery to US addresses&lt;/li&gt;
  &lt;/ul&gt;
  &lt;h3&gt;Why Choose Dutch International Couriers?&lt;/h3&gt;
  &lt;ul&gt;
    &lt;li&gt;Reasonable pricing and transparent billing&lt;/li&gt;
    &lt;li&gt;Round-the-clock customer assistance&lt;/li&gt;
    &lt;li&gt;Efficient handling through a global logistics network&lt;/li&gt;
  &lt;/ul&gt;
  &lt;h2&gt;Oscar Express Worldwide&lt;/h2&gt;
  &lt;p&gt;Oscar Express Worldwide is a popular courier provider in Howrah, offering international parcel services to over 325 destinations including the United States. They are favored by businesses for their efficient solutions and support for bulk shipments.&lt;/p&gt;
  &lt;h3&gt;Services Offered:&lt;/h3&gt;
  &lt;ul&gt;
    &lt;li&gt;Courier service for personal parcels, documents, and bulk exports&lt;/li&gt;
    &lt;li&gt;Complimentary pickup and packing assistance&lt;/li&gt;
    &lt;li&gt;Solutions tailored for online sellers and exporters&lt;/li&gt;
    &lt;li&gt;End-to-end customs clearance handling&lt;/li&gt;
  &lt;/ul&gt;
  &lt;h3&gt;Why Choose Oscar Express Worldwide?&lt;/h3&gt;
  &lt;ul&gt;
    &lt;li&gt;Proven track record of global deliveries&lt;/li&gt;
    &lt;li&gt;Streamlined and secure shipping process&lt;/li&gt;
    &lt;li&gt;Competitive pricing for shipments to the US&lt;/li&gt;
  &lt;/ul&gt;
  &lt;h2&gt;Garudavega International Courier&lt;/h2&gt;
  &lt;p&gt;Garudavega is a well-known name in international logistics, offering services from Howrah to over 230 countries, including fast and reliable shipping to the US. Their services are often used for sending food items, electronics, and medicine.&lt;/p&gt;
  &lt;h3&gt;Services Offered:&lt;/h3&gt;
  &lt;ul&gt;
    &lt;li&gt;Global parcel delivery for personal and commercial items&lt;/li&gt;
    &lt;li&gt;Real-time parcel tracking and doorstep pickup&lt;/li&gt;
    &lt;li&gt;Special handling for sensitive goods&lt;/li&gt;
    &lt;li&gt;Transparent rate structure&lt;/li&gt;
  &lt;/ul&gt;
  &lt;h3&gt;Why Choose Garudavega?&lt;/h3&gt;
  &lt;ul&gt;
    &lt;li&gt;Easy-to-use mobile app and tracking tools&lt;/li&gt;
    &lt;li&gt;Prompt and reliable delivery services to the US&lt;/li&gt;
    &lt;li&gt;Strong customer support and delivery assurance&lt;/li&gt;
  &lt;/ul&gt;
  &lt;h2&gt;FedEx International Courier&lt;/h2&gt;
  &lt;p&gt;FedEx is a globally trusted brand in the logistics space, providing high-speed and secure delivery from Howrah to US locations. Their courier services are frequently used by businesses for time-sensitive deliveries and valuable shipments.&lt;/p&gt;
  &lt;h3&gt;Services Offered:&lt;/h3&gt;
  &lt;ul&gt;
    &lt;li&gt;Priority and economy courier options&lt;/li&gt;
    &lt;li&gt;Customs clearance and express documentation support&lt;/li&gt;
    &lt;li&gt;Expedited services with one or two-day delivery options&lt;/li&gt;
    &lt;li&gt;Comprehensive packaging solutions&lt;/li&gt;
  &lt;/ul&gt;
  &lt;h3&gt;Why Choose FedEx?&lt;/h3&gt;
  &lt;ul&gt;
    &lt;li&gt;Established global courier network&lt;/li&gt;
    &lt;li&gt;Detailed tracking and customer service&lt;/li&gt;
    &lt;li&gt;Suitable for both personal and enterprise logistics&lt;/li&gt;
  &lt;/ul&gt;
  &lt;h2&gt;Blue Dart International Courier&lt;/h2&gt;
  &lt;p&gt;Blue Dart, in collaboration with DHL, provides reliable international courier services from Howrah to the US. Their secure delivery process and wide coverage make them a preferred choice for various customer segments.&lt;/p&gt;
  &lt;h3&gt;Services Offered:&lt;/h3&gt;
  &lt;ul&gt;
    &lt;li&gt;Express shipping to over 220 international destinations&lt;/li&gt;
    &lt;li&gt;Safe handling of high-value packages&lt;/li&gt;
    &lt;li&gt;Online shipment tracking and customer portal access&lt;/li&gt;
    &lt;li&gt;End-to-end support for customs documentation&lt;/li&gt;
  &lt;/ul&gt;
  &lt;h3&gt;Why Choose Blue Dart?&lt;/h3&gt;
  &lt;ul&gt;
    &lt;li&gt;Reliable delivery performance&lt;/li&gt;
    &lt;li&gt;Competitive pricing for larger shipments&lt;/li&gt;
    &lt;li&gt;Trusted by corporates and frequent international shippers&lt;/li&gt;
  &lt;/ul&gt;
  &lt;h2&gt;Professional Couriers – International Division&lt;/h2&gt;
  &lt;p&gt;The international division of Professional Couriers provides economical and dependable overseas shipping solutions from Howrah to the US. They support both individual senders and small businesses looking for efficient courier services.&lt;/p&gt;
  &lt;h3&gt;Services Offered:&lt;/h3&gt;
  &lt;ul&gt;
    &lt;li&gt;Parcel and document courier from Howrah to the US&lt;/li&gt;
    &lt;li&gt;Help with export documentation and customs clearance&lt;/li&gt;
    &lt;li&gt;Express and standard delivery modes&lt;/li&gt;
    &lt;li&gt;Shipment tracking features&lt;/li&gt;
  &lt;/ul&gt;
  &lt;h3&gt;Why Choose Professional Couriers?&lt;/h3&gt;
  &lt;ul&gt;
    &lt;li&gt;Budget-friendly options for global delivery&lt;/li&gt;
    &lt;li&gt;Extensive distribution reach&lt;/li&gt;
    &lt;li&gt;Secure handling and timely dispatch&lt;/li&gt;
  &lt;/ul&gt;
  &lt;h2&gt;Conclusion&lt;/h2&gt;
  &lt;p&gt;When choosing an international courier service from Howrah to the United States, it's essential to consider key factors such as cost, delivery timelines, package safety, and support for documentation. Reliable courier partners like ShipGlobal, Dutch International Couriers, Garudavega, FedEx, and others offer a wide range of services that make global shipping more convenient.&lt;/p&gt;
  &lt;p&gt;Whether you’re an individual sending a package to family or a seller fulfilling US orders, these international courier providers ensure smooth and secure deliveries from Howrah. Always compare shipping rates and service inclusions to find the most suitable option for your needs.&lt;/p&gt;
&lt;/body&gt;</t>
  </si>
  <si>
    <t>&lt;h4&gt;Don't miss our top services for&lt;/h4&gt;&lt;ul&gt;&lt;li&gt;&lt;a href="https://shipglobal.in/service/howrah-to-europe"&gt;Best International Courier Service from Howrah to Europe&lt;/a&gt;&lt;/li&gt;&lt;li&gt;&lt;a href="https://shipglobal.in/service/siliguri-to-us"&gt;Reliable International Courier Service from Siliguri to US&lt;/a&gt;&lt;/li&gt;&lt;li&gt;&lt;a href="https://shipglobal.in/service/siliguri-to-Germany"&gt;Best International Courier Service from Siliguri to Germany&lt;/a&gt;&lt;/li&gt;&lt;li&gt;&lt;a href="https://shipglobal.in/service/durgapur-to-us"&gt;Top International Courier Service from Durgapur to US&lt;/a&gt;&lt;/li&gt;&lt;/ul&gt;&lt;h2&gt;FAQs for International Courier Service from Howrah to US&lt;/h2&gt;</t>
  </si>
  <si>
    <t>How much does it cost to ship a parcel from Howrah to the US?
Costs vary based on package size, delivery speed, and courier. Most providers offer rate calculators to estimate shipping charges.
Which courier is fastest for sending parcels from Howrah to the United States?
ShipGlobal, FedEx, and DHL (through Dutch International) offer some of the fastest delivery timelines with express options.
Can I track my parcel during international transit?
Yes, all major services provide real-time tracking so you can monitor your shipment’s journey from Howrah to its US destination.
Are affordable international courier options available from Howrah?
Yes, services like ShipGlobal and Professional Couriers offer economical international delivery without compromising reliability.
Do courier services handle customs clearance for parcels to the US?
Most international courier companies assist with customs paperwork and clearance procedures.
What items are restricted from international shipping?
Restricted items typically include hazardous materials, perishables, explosives, and some electronics. It is advised to confirm with the courier before booking.</t>
  </si>
  <si>
    <t>&lt;script type="application/ld+json"&gt;
{
  "@context": "https://schema.org/",
  "@type": "Product",
  "name": "Top International Courier Service from Howrah to US",
  "image": "https://shipglobal.in/service/howrah-to-us",
  "aggregateRating": {
    "@type": "AggregateRating",
    "ratingValue": 4.21,
    "bestRating": 5,
    "worstRating": 4,
    "ratingCount": 2163
  }
}
&lt;/script&gt;</t>
  </si>
  <si>
    <t>service/howrah-to-us</t>
  </si>
  <si>
    <t xml:space="preserve">Ship from Howrah to US with ease. Trusted international delivery &amp; support for exporters.
</t>
  </si>
  <si>
    <t>https://shipglobal.in/service/howrah-to-us</t>
  </si>
  <si>
    <t>International Courier Service from Howrah to US</t>
  </si>
  <si>
    <t>&lt;ul&gt;&lt;li&gt;&lt;a href="https://shipglobal.in/service/howrah-to-europe"&gt;Best International Courier Service from Howrah to Europe&lt;/a&gt;&lt;/li&gt;&lt;li&gt;&lt;a href="https://shipglobal.in/service/siliguri-to-us"&gt;Reliable International Courier Service from Siliguri to US&lt;/a&gt;&lt;/li&gt;&lt;li&gt;&lt;a href="https://shipglobal.in/service/siliguri-to-Germany"&gt;Best International Courier Service from Siliguri to Germany&lt;/a&gt;&lt;/li&gt;&lt;li&gt;&lt;a href="https://shipglobal.in/service/durgapur-to-us"&gt;Top International Courier Service from Durgapur to US&lt;/a&gt;&lt;/li&gt;&lt;/ul&gt;</t>
  </si>
  <si>
    <t>Howrah to Europe</t>
  </si>
  <si>
    <t>Best International Courier Service from Howrah to Europe</t>
  </si>
  <si>
    <t xml:space="preserve">Ship from Howrah to Europe fast. Affordable shipping, export-ready documents &amp; live tracking included.
</t>
  </si>
  <si>
    <t>&lt;p&gt;Need to send a package from &lt;strong&gt;Howrah to Europe&lt;/strong&gt; and not sure which courier service to trust? Whether you're sending documents to Germany, gifts to the UK, or textile products to France, choosing the right courier partner is critical for ensuring timely and safe delivery. The growing demand for cross-border shipping services has opened up several dependable options for residents and exporters based in Howrah. Let’s take a look at the top international courier services you can use to ship from Howrah to various European destinations.&lt;/p&gt;
    &lt;h2&gt;1. DHL&lt;/h2&gt;
    &lt;p&gt;DHL continues to be a top choice for international shipping across the globe. With its strong presence in over 220 countries and territories, DHL provides fast, secure, and professional courier services from Howrah to Europe. Whether you're shipping to France, Italy, or Germany, DHL's express service ensures quick delivery and comes with real-time tracking, efficient customs processing, and responsive customer support.&lt;/p&gt;
    &lt;h2&gt;2. ShipGlobal.in&lt;/h2&gt;
    &lt;p&gt;If you're looking for cost-effective shipping from Howrah to Europe, ShipGlobal.in is a highly trusted name, especially among small exporters and individual shippers. The service is designed to provide international deliveries without the high cost typically associated with global logistics. ShipGlobal.in offers real-time tracking, seamless documentation support, and excellent customer care—making it a smart choice for both personal and business parcels.&lt;/p&gt;
    &lt;p&gt;Whether you’re sending garments to Spain or a handmade accessory to the Netherlands, ShipGlobal.in provides reliable, budget-friendly options that don’t compromise on service quality.&lt;/p&gt;
    &lt;h2&gt;3. India Post (EMS)&lt;/h2&gt;
    &lt;p&gt;For traditional yet economical shipping needs, India Post’s EMS Speed Post is a dependable service. It may not be the fastest, but it offers one of the most affordable solutions for international deliveries. From Howrah, you can send letters, documents, and small parcels to any country in Europe using India Post’s wide global network. Just remember that delivery times may be longer compared to private couriers.&lt;/p&gt;
    &lt;h2&gt;4. FedEx International&lt;/h2&gt;
    &lt;p&gt;FedEx brings with it the strength of a well-established global network. If you're shipping from Howrah to Europe and need both express and economical delivery options, FedEx has you covered. Their services are reliable, and the support in customs documentation makes it easier to send both commercial and personal items. Whether it’s fashion samples or business contracts, FedEx ensures they get to Europe safely and on time.&lt;/p&gt;
    &lt;h2&gt;5. DTDC&lt;/h2&gt;
    &lt;p&gt;DTDC is another option that provides international courier services at reasonable prices. With dedicated services for both express and economy deliveries, DTDC can be a good fit for shipping from Howrah to Europe. It's a reliable partner for both personal gifts and bulk exports. Their partnership with international networks extends their reach across most European countries.&lt;/p&gt;
    &lt;h2&gt;6. Aramex&lt;/h2&gt;
    &lt;p&gt;Aramex has earned a solid reputation for providing economical and efficient international logistics solutions. Based in the Middle East but servicing India extensively, Aramex offers competitive rates for shipping from Howrah to Europe, particularly for small businesses and ecommerce sellers. With end-to-end tracking and transparent pricing, it’s worth exploring if affordability is a key concern.&lt;/p&gt;
    &lt;h2&gt;7. XpressBees&lt;/h2&gt;
    &lt;p&gt;XpressBees is one of India’s growing logistics companies now expanding into international shipping. If you’re a B2C brand or a small business owner in Howrah looking to ship multiple packages to customers in Europe, XpressBees provides solutions like multi-package shipping, real-time tracking, and multimodal delivery. It’s becoming a popular option for eCommerce players looking to grow globally.&lt;/p&gt;
    &lt;h2&gt;8. Gati&lt;/h2&gt;
    &lt;p&gt;With a longstanding presence in the Indian logistics industry, Gati offers services tailored to high-volume and bulk shipping needs. Businesses in Howrah exporting textiles, home décor, or leather goods to Europe can consider Gati for scheduled and reliable freight movement. Their pricing is competitive, and they support documentation and customs clearance as well.&lt;/p&gt;
    &lt;h2&gt;Why Choosing a Reliable Courier Service Matters&lt;/h2&gt;
    &lt;ul&gt;
        &lt;li&gt;&lt;strong&gt;Timely Deliveries:&lt;/strong&gt; Crucial for both business deadlines and personal occasions.&lt;/li&gt;
        &lt;li&gt;&lt;strong&gt;Package Safety:&lt;/strong&gt; Reliable couriers reduce the risk of damage or loss during transit.&lt;/li&gt;
        &lt;li&gt;&lt;strong&gt;Efficient Customs Clearance:&lt;/strong&gt; Experienced providers simplify international documentation and avoid delays.&lt;/li&gt;
        &lt;li&gt;&lt;strong&gt;Live Tracking:&lt;/strong&gt; Knowing where your parcel is, at any given time, brings peace of mind.&lt;/li&gt;
        &lt;li&gt;&lt;strong&gt;Customer Satisfaction:&lt;/strong&gt; For online sellers, prompt delivery builds trust and retention.&lt;/li&gt;
    &lt;/ul&gt;
    &lt;h2&gt;Step-by-Step Guide: Shipping from Howrah to Europe&lt;/h2&gt;
    &lt;ol&gt;
        &lt;li&gt;&lt;strong&gt;Choose the Right Courier:&lt;/strong&gt; Compare services based on price, delivery time, and tracking features.&lt;/li&gt;
        &lt;li&gt;&lt;strong&gt;Proper Packaging:&lt;/strong&gt; Use durable packaging materials and follow the courier’s guidelines.&lt;/li&gt;
        &lt;li&gt;&lt;strong&gt;Prepare Documents:&lt;/strong&gt; Include an invoice, KYC, shipping label, and customs declaration forms as required.&lt;/li&gt;
        &lt;li&gt;&lt;strong&gt;Schedule Pickup or Drop-off:&lt;/strong&gt; Many services offer doorstep pickup from Howrah.&lt;/li&gt;
        &lt;li&gt;&lt;strong&gt;Track Your Shipment:&lt;/strong&gt; Use the tracking ID to monitor its status.&lt;/li&gt;
        &lt;li&gt;&lt;strong&gt;Confirm Delivery:&lt;/strong&gt; Ensure the recipient received the parcel in good condition.&lt;/li&gt;
    &lt;/ol&gt;
    &lt;h2&gt;How to Select the Best Courier for Europe&lt;/h2&gt;
    &lt;ul&gt;
        &lt;li&gt;&lt;strong&gt;Speed:&lt;/strong&gt; Urgent parcels may need express options like DHL or FedEx.&lt;/li&gt;
        &lt;li&gt;&lt;strong&gt;Budget:&lt;/strong&gt; India Post and ShipGlobal.in offer great value for money.&lt;/li&gt;
        &lt;li&gt;&lt;strong&gt;Tracking Capability:&lt;/strong&gt; Make sure the service allows end-to-end tracking.&lt;/li&gt;
        &lt;li&gt;&lt;strong&gt;Support with Customs:&lt;/strong&gt; Go with couriers that have experience with European import regulations.&lt;/li&gt;
        &lt;li&gt;&lt;strong&gt;Volume of Shipment:&lt;/strong&gt; For regular or bulk shipping, companies like Gati and XpressBees may offer better deals.&lt;/li&gt;
    &lt;/ul&gt;
    &lt;h2&gt;Conclusion&lt;/h2&gt;
    &lt;p&gt;Sending parcels from &lt;strong&gt;Howrah to Europe&lt;/strong&gt; is easier than ever before, thanks to the availability of multiple reliable international courier services. Whether you prioritize speed, cost, or convenience, there’s a shipping partner that fits your requirements. From well-known names like DHL and FedEx to value-focused platforms like ShipGlobal.in, you can find a solution that works for your business or personal shipping needs.&lt;/p&gt;
    &lt;p&gt;Make sure to pack securely, complete all documentation properly, and stay informed through tracking. With the right courier service, you can rest assured your parcel will reach Europe efficiently and safely.&lt;/p&gt;
&lt;/body&gt;</t>
  </si>
  <si>
    <t>&lt;h4&gt;Add these countries to your delivery list:&lt;/h4&gt;&lt;ul&gt;&lt;li&gt;&lt;a href="https://shipglobal.in/service/siliguri-to-us"&gt;Reliable International Courier Service from Siliguri to US&lt;/a&gt;&lt;/li&gt;&lt;li&gt;&lt;a href="https://shipglobal.in/service/siliguri-to-Germany"&gt;Best International Courier Service from Siliguri to Germany&lt;/a&gt;&lt;/li&gt;&lt;li&gt;&lt;a href="https://shipglobal.in/service/durgapur-to-us"&gt;Top International Courier Service from Durgapur to US&lt;/a&gt;&lt;/li&gt;&lt;li&gt;&lt;a href="https://shipglobal.in/service/durgapur-to-germany"&gt;Best International Courier Service from Durgapur to Germany&lt;/a&gt;&lt;/li&gt;&lt;/ul&gt;&lt;h2&gt;FAQs for International Courier Service from Howrah to Europe&lt;/h2&gt;</t>
  </si>
  <si>
    <t xml:space="preserve">1. What is the fastest way to send a parcel from Howrah to Europe?
Express air couriers such as DHL and FedEx typically deliver within 3–7 business days, depending on the specific destination and customs clearance.
2. Which courier provides an economical and reliable service for Europe?
ShipGlobal.in is widely regarded as a cost-effective courier from India, including Howrah, offering a balance of affordability, support, and real-time tracking.
3. Can I send business shipments like textile or handicrafts from Howrah to Europe?
Yes. With the correct paperwork (invoice, KYC, and packing list), you can easily export products such as garments, jewellery, and other handmade goods.
4. What items are restricted from being shipped to Europe?
Prohibited items may include sharp tools, aerosols, lithium batteries, or items banned under European regulations. Always verify with the courier before dispatch.
5. How do I track a shipment from Howrah to Europe?
Most international couriers including ShipGlobal.in and FedEx provide a tracking number that lets you monitor the parcel’s movement from dispatch to delivery.
6. Can I send personal gifts to family or friends in Europe?
Yes, personal packages such as clothes, books, and gifts can be shipped easily under gift category options with most courier services.
</t>
  </si>
  <si>
    <t>&lt;script type="application/ld+json"&gt;
{
  "@context": "https://schema.org/",
  "@type": "Product",
  "name": "Best International Courier Service from Howrah to Europe",
  "image": "https://shipglobal.in/service/howrah-to-europe",
  "aggregateRating": {
    "@type": "AggregateRating",
    "ratingValue": 4.36,
    "bestRating": 5,
    "worstRating": 4,
    "ratingCount": 1897
  }
}
&lt;/script&gt;</t>
  </si>
  <si>
    <t>service/howrah-to-europe</t>
  </si>
  <si>
    <t xml:space="preserve">Howrah to Europe shipping simplified. Cost-effective, fast, and reliable export logistics.
</t>
  </si>
  <si>
    <t>https://shipglobal.in/service/howrah-to-europe</t>
  </si>
  <si>
    <t>International Courier Service from Howrah to Europe</t>
  </si>
  <si>
    <t>&lt;ul&gt;&lt;li&gt;&lt;a href="https://shipglobal.in/service/siliguri-to-us"&gt;Reliable International Courier Service from Siliguri to US&lt;/a&gt;&lt;/li&gt;&lt;li&gt;&lt;a href="https://shipglobal.in/service/siliguri-to-Germany"&gt;Best International Courier Service from Siliguri to Germany&lt;/a&gt;&lt;/li&gt;&lt;li&gt;&lt;a href="https://shipglobal.in/service/durgapur-to-us"&gt;Top International Courier Service from Durgapur to US&lt;/a&gt;&lt;/li&gt;&lt;li&gt;&lt;a href="https://shipglobal.in/service/durgapur-to-germany"&gt;Best International Courier Service from Durgapur to Germany&lt;/a&gt;&lt;/li&gt;&lt;/ul&gt;</t>
  </si>
  <si>
    <t>Siliguri</t>
  </si>
  <si>
    <t>Siliguri to US</t>
  </si>
  <si>
    <t>Reliable International Courier Service from Siliguri to US</t>
  </si>
  <si>
    <t xml:space="preserve">Ship from Siliguri to US at low rates. Ideal for exporters, Amazon sellers &amp; individuals needing international delivery.
</t>
  </si>
  <si>
    <t>&lt;p&gt;Siliguri, a vital trade and transit hub in North Bengal, has seen growing demand for trusted international courier services. Whether you are a small business owner exporting products or an individual sending parcels to friends and family in the United States, selecting the right courier partner is essential for timely, secure, and cost-effective delivery.&lt;/p&gt;
  &lt;p&gt;A number of professional courier companies operate out of Siliguri, offering services that range from express document shipping to heavy cargo transportation. These services are designed to meet varied needs while ensuring a smooth shipping experience from Siliguri to the US.&lt;/p&gt;
  &lt;h2&gt;Why Choosing the Right Courier Service Matters&lt;/h2&gt;
  &lt;p&gt;Shipping internationally from Siliguri to the United States involves more than simply dispatching a parcel. It requires coordination across packaging standards, customs documentation, real-time tracking, and compliance with import/export regulations.&lt;/p&gt;
  &lt;p&gt;A reliable courier service ensures that your shipment reaches its destination in the US without unnecessary delays or hidden fees, while also keeping you informed every step of the way. Choosing the right partner makes all the difference—especially for time-sensitive or high-value shipments.&lt;/p&gt;
  &lt;h2&gt;Top International Courier Services in Siliguri&lt;/h2&gt;
  &lt;p&gt;Below are some of the leading international courier companies offering dependable services from Siliguri to the US:&lt;/p&gt;
  &lt;h3&gt;ShipGlobal&lt;/h3&gt;
  &lt;p&gt;ShipGlobal stands out for its affordable and flexible logistics solutions. From small eCommerce parcels to personal packages, ShipGlobal provides seamless shipping from Siliguri to the US with real-time tracking, efficient documentation, and competitive pricing.&lt;/p&gt;
  &lt;h3&gt;DHL Express&lt;/h3&gt;
  &lt;p&gt;One of the most widely recognized names in international logistics, DHL Express provides fast, door-to-door delivery from Siliguri to the United States. Their expansive global network and support for express shipments make them ideal for urgent deliveries.&lt;/p&gt;
  &lt;h3&gt;NimbusPost International&lt;/h3&gt;
  &lt;p&gt;NimbusPost offers technology-driven international courier solutions, including end-to-end tracking and automated customs support. They serve both individuals and businesses in Siliguri looking for economical yet dependable courier service to the US.&lt;/p&gt;
  &lt;h3&gt;Garudavega&lt;/h3&gt;
  &lt;p&gt;A preferred option for personal parcels, Garudavega specializes in shipping food items, medicines, and documents internationally. Their strong customer support and commitment to timely deliveries make them a trusted option from Siliguri to US.&lt;/p&gt;
  &lt;h3&gt;The Professional Couriers&lt;/h3&gt;
  &lt;p&gt;This established Indian courier company offers international parcel delivery to the US at affordable rates. With tracking facilities and streamlined customs procedures, they’re a solid choice for budget-conscious senders.&lt;/p&gt;
  &lt;h3&gt;Oscar Express Worldwide&lt;/h3&gt;
  &lt;p&gt;Oscar Express provides international shipping services from Siliguri, including assistance with packaging, documentation, and customs clearance. Their competitive rates and professional handling are especially useful for exporters.&lt;/p&gt;
  &lt;h3&gt;Aramex International&lt;/h3&gt;
  &lt;p&gt;Aramex offers express and standard courier services to the US from Siliguri, with a particular focus on eCommerce logistics. They are also known for sustainable packaging and flexible rate plans tailored to different shipment sizes.&lt;/p&gt;
  &lt;h3&gt;TNT Express (Now FedEx)&lt;/h3&gt;
  &lt;p&gt;TNT, now a part of FedEx, delivers both urgent and economy shipments with strong coverage across North America. They provide businesses in Siliguri with reliable international courier options backed by decades of global logistics expertise.&lt;/p&gt;
  &lt;h3&gt;UPS International&lt;/h3&gt;
  &lt;p&gt;UPS offers an extensive suite of services, including international air freight and customs brokerage, from Siliguri to the US. Their robust tracking systems and excellent customer service make them suitable for businesses and individuals alike.&lt;/p&gt;
  &lt;h3&gt;Delhivery International&lt;/h3&gt;
  &lt;p&gt;A fast-growing logistics provider, Delhivery has entered the international shipping space with services designed for eCommerce exporters. They offer cost-effective delivery to the US from Siliguri, especially for online sellers.&lt;/p&gt;
  &lt;h2&gt;How to Choose the Right Courier Service&lt;/h2&gt;
  &lt;p&gt;Here are key factors to keep in mind when selecting a courier service for international shipping from Siliguri to the US:&lt;/p&gt;
  &lt;ul&gt;
    &lt;li&gt;&lt;strong&gt;Delivery Time:&lt;/strong&gt; Opt for express services if your package needs to arrive quickly. Providers like DHL, UPS, or FedEx offer 2–5 day delivery windows.&lt;/li&gt;
    &lt;li&gt;&lt;strong&gt;Shipping Costs:&lt;/strong&gt; Compare rates to find a balance between affordability and reliability.&lt;/li&gt;
    &lt;li&gt;&lt;strong&gt;Tracking Capabilities:&lt;/strong&gt; Real-time tracking helps you stay updated on your shipment’s progress.&lt;/li&gt;
    &lt;li&gt;&lt;strong&gt;Customs Clearance:&lt;/strong&gt; Select a service that offers full customs support to avoid unnecessary delays.&lt;/li&gt;
    &lt;li&gt;&lt;strong&gt;Insurance Options:&lt;/strong&gt; For valuable items, choose a courier that provides shipment insurance.&lt;/li&gt;
  &lt;/ul&gt;
  &lt;h2&gt;Final Thoughts&lt;/h2&gt;
  &lt;p&gt;Selecting the right international courier service from Siliguri to the US depends on your unique needs—whether speed, affordability, or support for eCommerce logistics. Reliable names like ShipGlobal, DHL, NimbusPost, FedEx, Aramex, and others offer tailored solutions for individuals and businesses shipping overseas.&lt;/p&gt;
  &lt;p&gt;By working with a trusted courier partner, you can ensure your international deliveries—from personal gifts and documents to commercial consignments—arrive safely, on time, and with full transparency. With the right preparation and courier service, international shipping from Siliguri to the United States becomes a seamless and efficient process.&lt;/p&gt;
&lt;/body&gt;</t>
  </si>
  <si>
    <t>&lt;h4&gt;From your city to the world  now shipping to&lt;/h4&gt;&lt;ul&gt;&lt;li&gt;&lt;a href="https://shipglobal.in/service/siliguri-to-Germany"&gt;Best International Courier Service from Siliguri to Germany&lt;/a&gt;&lt;/li&gt;&lt;li&gt;&lt;a href="https://shipglobal.in/service/durgapur-to-us"&gt;Top International Courier Service from Durgapur to US&lt;/a&gt;&lt;/li&gt;&lt;li&gt;&lt;a href="https://shipglobal.in/service/durgapur-to-germany"&gt;Best International Courier Service from Durgapur to Germany&lt;/a&gt;&lt;/li&gt;&lt;li&gt;&lt;a href="https://shipglobal.in/service/jaipur-to-us"&gt;Reliable International Courier Service from Jaipur to US&lt;/a&gt;&lt;/li&gt;&lt;/ul&gt;&lt;h2&gt;FAQs for International Courier Service from Siliguri to US&lt;/h2&gt;</t>
  </si>
  <si>
    <t>1. How long does delivery from Siliguri to the US take?
Delivery time depends on the courier and service type. Express options may take 2–5 days, while standard economy services may take up to 7–15 days.
2. What documents are needed for international shipping?
You’ll typically need a commercial invoice, shipping label, and a customs declaration. Some items may require permits or additional paperwork.
3. Can I track my shipment to the US?
Yes, most major couriers offer real-time tracking through their websites or mobile apps.
4. Are there any restricted items?
Yes, you cannot ship hazardous materials, perishables, counterfeit goods, or certain electronics. It’s best to confirm with the courier beforehand.
5. What’s the average cost to ship from Siliguri to the US?
Costs vary by package weight, size, urgency, and service provider. Economy services are cheaper, while express shipping is priced higher.
6. Will customs duties apply?
Yes, the recipient in the US may need to pay import duties based on the package’s value and category.</t>
  </si>
  <si>
    <t>&lt;script type="application/ld+json"&gt;
{
  "@context": "https://schema.org/",
  "@type": "Product",
  "name": "Reliable International Courier Service from Siliguri to US",
  "image": "https://shipglobal.in/service/siliguri-to-us",
  "aggregateRating": {
    "@type": "AggregateRating",
    "ratingValue": 4.03,
    "bestRating": 5,
    "worstRating": 3,
    "ratingCount": 1958
  }
}
&lt;/script&gt;</t>
  </si>
  <si>
    <t>service/siliguri-to-us</t>
  </si>
  <si>
    <t xml:space="preserve">Affordable Siliguri to US shipping. Doorstep pickup, tracking &amp; export documentation included.
</t>
  </si>
  <si>
    <t>https://shipglobal.in/service/siliguri-to-us</t>
  </si>
  <si>
    <t>International Courier Service from Siliguri to US</t>
  </si>
  <si>
    <t>&lt;ul&gt;&lt;li&gt;&lt;a href="https://shipglobal.in/service/siliguri-to-Germany"&gt;Best International Courier Service from Siliguri to Germany&lt;/a&gt;&lt;/li&gt;&lt;li&gt;&lt;a href="https://shipglobal.in/service/durgapur-to-us"&gt;Top International Courier Service from Durgapur to US&lt;/a&gt;&lt;/li&gt;&lt;li&gt;&lt;a href="https://shipglobal.in/service/durgapur-to-germany"&gt;Best International Courier Service from Durgapur to Germany&lt;/a&gt;&lt;/li&gt;&lt;li&gt;&lt;a href="https://shipglobal.in/service/jaipur-to-us"&gt;Reliable International Courier Service from Jaipur to US&lt;/a&gt;&lt;/li&gt;&lt;/ul&gt;</t>
  </si>
  <si>
    <t>Siliguri to Germany</t>
  </si>
  <si>
    <t>Best International Courier Service from Siliguri to Germany</t>
  </si>
  <si>
    <t xml:space="preserve">Send parcels from Siliguri to Germany with ease. Reliable export service, low prices &amp; fast delivery guaranteed.
</t>
  </si>
  <si>
    <t>&lt;p&gt;Siliguri, an important gateway to Northeast India, is rapidly emerging as a key hub for trade and logistics. With growing business ties and personal connections between India and Germany, the demand for reliable international courier services from Siliguri to Germany has significantly increased. Whether you're a business exporting goods or an individual sending packages to loved ones, choosing the best courier service is crucial for smooth international deliveries.&lt;/p&gt;
  &lt;p&gt;Fortunately, several reputed courier companies operate out of Siliguri, offering secure, cost-effective, and timely shipping solutions. From urgent document dispatch to bulk freight forwarding, these services cater to varied international logistics needs.&lt;/p&gt;
  &lt;h2&gt;Why Choosing the Right Courier Partner Matters&lt;/h2&gt;
  &lt;p&gt;Sending parcels from Siliguri to Germany involves much more than just physical transportation. Efficient customs clearance, safe packaging, real-time tracking, and transparent pricing all play a vital role in the shipping process. Opting for the right international courier service ensures that your parcel reaches its German destination without unnecessary delays or hidden costs.&lt;/p&gt;
  &lt;h2&gt;Leading Courier Services from Siliguri to Germany&lt;/h2&gt;
  &lt;p&gt;Here is a curated list of top-rated courier providers offering dependable shipping services from Siliguri to Germany:&lt;/p&gt;
  &lt;h3&gt;ShipGlobal&lt;/h3&gt;
  &lt;p&gt;ShipGlobal offers efficient and affordable freight forwarding from Siliguri to Germany. With solutions tailored for both individuals and eCommerce exporters, their services combine flexibility, transparent pricing, and technology-driven tracking systems.&lt;/p&gt;
  &lt;h3&gt;The Professional Couriers&lt;/h3&gt;
  &lt;p&gt;One of India’s longstanding courier brands, The Professional Couriers offers consistent and budget-friendly international delivery to Germany. Known for their customs expertise and tracking capabilities, they’re a practical choice for many shippers.&lt;/p&gt;
  &lt;h3&gt;NimbusPost International&lt;/h3&gt;
  &lt;p&gt;NimbusPost is a strong player in global logistics, known for offering economical courier options with advanced shipment tracking. Their seamless customs support makes shipping to Germany straightforward and reliable.&lt;/p&gt;
  &lt;h3&gt;Aramex International&lt;/h3&gt;
  &lt;p&gt;Aramex provides a robust range of international shipping options, from express deliveries to economy services. Focused on supporting eCommerce businesses, they also offer sustainable packaging solutions and flexible pricing for shipments to Germany.&lt;/p&gt;
  &lt;h3&gt;Garudavega&lt;/h3&gt;
  &lt;p&gt;Garudavega is trusted for its ability to handle diverse parcel types—including food products, medical items, and essential documents—securely and swiftly. They are a solid choice for personalized parcel delivery from Siliguri to Germany.&lt;/p&gt;
  &lt;h3&gt;Oscar Express Worldwide&lt;/h3&gt;
  &lt;p&gt;Oscar Express specializes in international freight forwarding, providing packaging assistance, customs clearance, and budget-friendly shipping plans. Their comprehensive services make cross-border logistics from Siliguri efficient and worry-free.&lt;/p&gt;
  &lt;h3&gt;DHL Express&lt;/h3&gt;
  &lt;p&gt;Globally recognized for its speed and reliability, DHL Express ensures prompt and seamless delivery to Germany. Their expansive logistics network and dedicated support team make them a go-to choice for urgent international consignments.&lt;/p&gt;
  &lt;h3&gt;Delhivery International&lt;/h3&gt;
  &lt;p&gt;Delhivery now offers international courier services catering to small businesses and D2C brands. Their infrastructure and cost-effective plans help streamline shipping from Siliguri to Germany.&lt;/p&gt;
  &lt;h3&gt;UPS International&lt;/h3&gt;
  &lt;p&gt;UPS brings its decades of global logistics experience to Siliguri, providing air freight, parcel delivery, and customs clearance solutions. Their integrated tracking and documentation support make international shipping to Germany smooth and predictable.&lt;/p&gt;
  &lt;h2&gt;How to Choose the Best Courier from Siliguri to Germany&lt;/h2&gt;
  &lt;ul&gt;
    &lt;li&gt;&lt;strong&gt;Delivery Speed:&lt;/strong&gt; For urgent shipments, opt for express services via providers like DHL or UPS.&lt;/li&gt;
    &lt;li&gt;&lt;strong&gt;Cost Efficiency:&lt;/strong&gt; Compare pricing based on weight, service tier, and speed to find the right balance of cost and reliability.&lt;/li&gt;
    &lt;li&gt;&lt;strong&gt;Real-Time Tracking:&lt;/strong&gt; Ensure your provider offers transparent, real-time shipment tracking.&lt;/li&gt;
    &lt;li&gt;&lt;strong&gt;Customs Clearance:&lt;/strong&gt; Choose a courier that provides complete support with German customs regulations to avoid delays.&lt;/li&gt;
    &lt;li&gt;&lt;strong&gt;Insurance Coverage:&lt;/strong&gt; If you're shipping valuable goods, ask for shipment insurance options for added peace of mind.&lt;/li&gt;
  &lt;/ul&gt;
  &lt;h2&gt;Final Thoughts&lt;/h2&gt;
  &lt;p&gt;Finding the best international courier service from Siliguri to Germany depends on your specific needs—whether that’s speed, cost, or parcel type. Trusted providers like ShipGlobal, DHL, UPS, NimbusPost, and Aramex offer a range of tailored options to meet business and personal shipping requirements.&lt;/p&gt;
  &lt;p&gt;With the right courier partner, international shipping becomes a reliable and stress-free experience. Whether you're sending a gift, a bulk order, or time-sensitive documents, these services help make your global connections stronger and more efficient.&lt;/p&gt;
&lt;/body&gt;</t>
  </si>
  <si>
    <t>&lt;h4&gt;Route your shipments confidently to&lt;/h4&gt;&lt;ul&gt;&lt;li&gt;&lt;a href="https://shipglobal.in/service/durgapur-to-us"&gt;Top International Courier Service from Durgapur to US&lt;/a&gt;&lt;/li&gt;&lt;li&gt;&lt;a href="https://shipglobal.in/service/durgapur-to-germany"&gt;Best International Courier Service from Durgapur to Germany&lt;/a&gt;&lt;/li&gt;&lt;li&gt;&lt;a href="https://shipglobal.in/service/jaipur-to-us"&gt;Reliable International Courier Service from Jaipur to US&lt;/a&gt;&lt;/li&gt;&lt;li&gt;&lt;a href="https://shipglobal.in/service/jaipur-to-uk"&gt;Top International Courier Service from Jaipur to UK&lt;/a&gt;&lt;/li&gt;&lt;/ul&gt;&lt;h2&gt;FAQs for International Courier Service from Siliguri to Germany&lt;/h2&gt;</t>
  </si>
  <si>
    <t>1. How long does it take to send a courier from Siliguri to Germany?
Express services may take 2–5 business days, while standard delivery options range from 5–10 business days depending on the courier.
2. What is the cost of international shipping from Siliguri to Germany?
Shipping costs vary based on parcel dimensions, weight, and selected service tier. It’s best to get quotes from multiple providers before booking.
3. Can I track my shipment to Germany in real time?
Yes, almost all international courier companies offer tracking facilities that allow you to monitor your parcel’s journey.
4. Are there restrictions on what I can send to Germany?
Yes, prohibited items include perishables, hazardous materials, firearms, and some pharmaceuticals. Always verify with your courier beforehand.
5. Do courier services offer packaging help in Siliguri?
Many providers offer professional packaging to safeguard items during international transit.
6. What if my parcel is held up in German customs?
Delays may occur due to incomplete paperwork or restricted contents. Choosing a courier with robust customs handling reduces this risk.</t>
  </si>
  <si>
    <t>service/siliguri-to-Germany</t>
  </si>
  <si>
    <t xml:space="preserve">Siliguri to Germany shipping made easy. Export support with affordable international delivery.
</t>
  </si>
  <si>
    <t>https://shipglobal.in/service/siliguri-to-Germany</t>
  </si>
  <si>
    <t>International Courier Service from Siliguri to Germany</t>
  </si>
  <si>
    <t>&lt;ul&gt;&lt;li&gt;&lt;a href="https://shipglobal.in/service/durgapur-to-us"&gt;Top International Courier Service from Durgapur to US&lt;/a&gt;&lt;/li&gt;&lt;li&gt;&lt;a href="https://shipglobal.in/service/durgapur-to-germany"&gt;Best International Courier Service from Durgapur to Germany&lt;/a&gt;&lt;/li&gt;&lt;li&gt;&lt;a href="https://shipglobal.in/service/jaipur-to-us"&gt;Reliable International Courier Service from Jaipur to US&lt;/a&gt;&lt;/li&gt;&lt;li&gt;&lt;a href="https://shipglobal.in/service/jaipur-to-uk"&gt;Top International Courier Service from Jaipur to UK&lt;/a&gt;&lt;/li&gt;&lt;/ul&gt;</t>
  </si>
  <si>
    <t>Durgapur</t>
  </si>
  <si>
    <t>Durgapur to US</t>
  </si>
  <si>
    <t>Top International Courier Service from Durgapur to US</t>
  </si>
  <si>
    <t xml:space="preserve">Durgapur to US shipping is now simple. Quick delivery, export help &amp; low-cost shipping for eCommerce &amp; personal use.
</t>
  </si>
  <si>
    <t xml:space="preserve"> &lt;p&gt;Planning to send a shipment from Durgapur to the US but not sure which courier service to choose? With multiple options available, finding the right international courier partner can feel like a daunting task. Whether you’re sending business consignments, personal packages, or fulfilling online orders, choosing a dependable service makes all the difference.&lt;/p&gt;
  &lt;p&gt;Here’s a detailed look at some of the &lt;strong&gt;top international courier services operating from Durgapur to the United States&lt;/strong&gt;, what they offer, and why they may be the right fit for your specific shipping needs.&lt;/p&gt;
  &lt;h2&gt;ShipGlobal.in – Simplified Global Shipping from Durgapur to the US&lt;/h2&gt;
  &lt;p&gt;Looking for an international courier that’s as easy to use as booking a local delivery? ShipGlobal.in is designed to make overseas shipping effortless for individuals and businesses alike. With deliveries to over 220 countries, real-time tracking, and streamlined customs processing, it’s one of the most convenient services to ship from Durgapur to the US.&lt;/p&gt;
  &lt;p&gt;Perfect for e-commerce sellers, small exporters, and D2C brands, ShipGlobal.in allows you to create shipments through a simple dashboard interface with no minimum weight limit.&lt;/p&gt;
  &lt;h3&gt;Why Choose ShipGlobal.in?&lt;/h3&gt;
  &lt;ul&gt;
    &lt;li&gt;Seamless end-to-end tracking&lt;/li&gt;
    &lt;li&gt;No minimum shipment requirement&lt;/li&gt;
    &lt;li&gt;Competitive pricing tailored for global deliveries&lt;/li&gt;
  &lt;/ul&gt;
  &lt;p&gt;If you’re looking for an affordable yet efficient courier from Durgapur to the US, ShipGlobal.in deserves serious consideration.&lt;/p&gt;
  &lt;h2&gt;DHL – Fast and Trusted Shipping to the US&lt;/h2&gt;
  &lt;p&gt;DHL is globally recognized for speed and international reach. For urgent deliveries from Durgapur to the United States, DHL Express offers unmatched reliability and time-sensitive services. With a presence in over 220 territories, they are well-equipped to handle commercial shipments, important documents, and specialized logistics needs.&lt;/p&gt;
  &lt;p&gt;Their services are backed by a team of customs clearance experts and shipping professionals who guide businesses through cross-border logistics challenges.&lt;/p&gt;
  &lt;h3&gt;Top Features of DHL:&lt;/h3&gt;
  &lt;ul&gt;
    &lt;li&gt;Extensive international network&lt;/li&gt;
    &lt;li&gt;Time-critical delivery support&lt;/li&gt;
    &lt;li&gt;Dedicated customs clearance expertise&lt;/li&gt;
    &lt;li&gt;Trusted by large enterprises worldwide&lt;/li&gt;
  &lt;/ul&gt;
  &lt;p&gt;While DHL offers world-class services, it may be more suitable for businesses that can accommodate premium shipping rates.&lt;/p&gt;
  &lt;h2&gt;DTDC International – Affordable Global Reach&lt;/h2&gt;
  &lt;p&gt;DTDC International brings simplicity and affordability to overseas courier services. With dependable door-to-door delivery and customs support, DTDC is a strong option for those shipping from Durgapur to the US on a budget.&lt;/p&gt;
  &lt;p&gt;It’s well-suited for sending parcels, documents, and business packages without compromising on reliability or safety.&lt;/p&gt;
  &lt;h3&gt;What DTDC Offers:&lt;/h3&gt;
  &lt;ul&gt;
    &lt;li&gt;Reasonable pricing for international deliveries&lt;/li&gt;
    &lt;li&gt;Online tracking and status updates&lt;/li&gt;
    &lt;li&gt;Local pickup options in Durgapur&lt;/li&gt;
  &lt;/ul&gt;
  &lt;p&gt;If you're seeking a well-rounded courier service with budget-friendly options, DTDC is a dependable choice.&lt;/p&gt;
  &lt;h2&gt;Aramex – Smart Logistics with Global Access&lt;/h2&gt;
  &lt;p&gt;Aramex offers a variety of courier and logistics solutions, ideal for businesses in Durgapur looking to export to the United States. From international express shipments to full-scale supply chain services, Aramex combines speed and accuracy.&lt;/p&gt;
  &lt;p&gt;Especially popular in Asia and the Middle East, their express division ensures safe and timely deliveries to the US.&lt;/p&gt;
  &lt;h3&gt;Highlights of Aramex:&lt;/h3&gt;
  &lt;ul&gt;
    &lt;li&gt;Real-time tracking functionality&lt;/li&gt;
    &lt;li&gt;Door-to-door international shipping&lt;/li&gt;
    &lt;li&gt;Business-focused logistics offerings&lt;/li&gt;
  &lt;/ul&gt;
  &lt;p&gt;It’s a preferred option for companies seeking a combination of courier speed and logistical support.&lt;/p&gt;
  &lt;h2&gt;USPS – Cost-Effective Courier from Durgapur (via Partners)&lt;/h2&gt;
  &lt;p&gt;The United States Postal Service (USPS) isn’t directly available in Durgapur, but through global courier partnerships, you can access USPS delivery options at economical rates. Known for their low-cost international shipping services, USPS is great for individuals and businesses shipping to the US with flexible delivery timelines.&lt;/p&gt;
  &lt;h3&gt;Advantages of Using USPS:&lt;/h3&gt;
  &lt;ul&gt;
    &lt;li&gt;Low-cost options for lightweight items&lt;/li&gt;
    &lt;li&gt;Reliable tracking and insurance&lt;/li&gt;
    &lt;li&gt;Ideal for personal shipments and eCommerce parcels&lt;/li&gt;
  &lt;/ul&gt;
  &lt;p&gt;USPS is a strong choice when affordability is the top priority, and delivery speed is flexible.&lt;/p&gt;
  &lt;h2&gt;Factors to Consider When Choosing a Courier from Durgapur to the US&lt;/h2&gt;
  &lt;p&gt;Selecting the best courier isn’t just about brand recognition—it’s about choosing the right fit for your shipment type and budget. Here are key factors to guide your decision:&lt;/p&gt;
  &lt;ul&gt;
    &lt;li&gt;&lt;strong&gt;Delivery Timeframe:&lt;/strong&gt; Need your shipment to arrive fast? Go for DHL or Aramex.&lt;/li&gt;
    &lt;li&gt;&lt;strong&gt;Shipping Budget:&lt;/strong&gt; Looking for affordable rates? Consider ShipGlobal.in, DTDC, or USPS.&lt;/li&gt;
    &lt;li&gt;&lt;strong&gt;Tracking &amp; Visibility:&lt;/strong&gt; Opt for providers with full tracking capabilities like ShipGlobal.in or DHL.&lt;/li&gt;
    &lt;li&gt;&lt;strong&gt;Destination Coverage:&lt;/strong&gt; Ensure the courier has strong service reach in the US regions you’re targeting.&lt;/li&gt;
    &lt;li&gt;&lt;strong&gt;Customs Handling:&lt;/strong&gt; International shipping involves paperwork—providers like ShipGlobal and DHL offer customs clearance support.&lt;/li&gt;
    &lt;li&gt;&lt;strong&gt;Product Type:&lt;/strong&gt; Shipping fragile, large, or temperature-sensitive items? Choose a courier with specialized services.&lt;/li&gt;
  &lt;/ul&gt;
  &lt;h2&gt;Final Thoughts&lt;/h2&gt;
  &lt;p&gt;Whether you’re a business owner, student, or individual in Durgapur, shipping to the United States is now easier than ever with reliable courier services at your disposal. From economical solutions to premium express services, there’s a courier to match every requirement and budget.&lt;/p&gt;
  &lt;p&gt;Evaluate what matters most to your shipment—cost, speed, coverage, or support—and select the service provider that checks the right boxes.&lt;/p&gt;
  &lt;p&gt;With dependable players like ShipGlobal.in, DHL, DTDC, Aramex, and USPS (via partners), you can ship internationally from Durgapur to the US with full confidence and convenience.&lt;/p&gt;
&lt;/body&gt;</t>
  </si>
  <si>
    <t>&lt;h4&gt;Discover seamless global shipping options for&lt;/h4&gt;&lt;ul&gt;&lt;li&gt;&lt;a href="https://shipglobal.in/service/durgapur-to-germany"&gt;Best International Courier Service from Durgapur to Germany&lt;/a&gt;&lt;/li&gt;&lt;li&gt;&lt;a href="https://shipglobal.in/service/jaipur-to-us"&gt;Reliable International Courier Service from Jaipur to US&lt;/a&gt;&lt;/li&gt;&lt;li&gt;&lt;a href="https://shipglobal.in/service/jaipur-to-uk"&gt;Top International Courier Service from Jaipur to UK&lt;/a&gt;&lt;/li&gt;&lt;li&gt;&lt;a href="https://shipglobal.in/service/jaipur-to-europe"&gt;Best International Courier Service from Jaipur to Europe&lt;/a&gt;&lt;/li&gt;&lt;/ul&gt;&lt;h2&gt;FAQs for International Courier Service from Durgapur to US&lt;/h2&gt;</t>
  </si>
  <si>
    <t>How can I choose the best international courier from Durgapur to the US?
Assess factors like delivery time, service reliability, cost, and customer support. Shortlist based on your priority—whether it’s speed or affordability.
Can I book an international courier pickup from Durgapur?
Yes. Most major couriers like ShipGlobal.in and DTDC offer doorstep pickup or online booking for international shipments.
Is real-time tracking available for US-bound shipments from Durgapur?
Yes. Couriers such as ShipGlobal.in, DHL, and Aramex provide real-time tracking for full shipment visibility.
What items can I send from Durgapur to the United States?
Documents, eCommerce goods, gifts, and more can be shipped. However, check the list of restricted or prohibited items before booking.
Which courier is the most budget-friendly for shipments to the US?
ShipGlobal.in and DTDC offer some of the most cost-effective options for global shipping from Durgapur.
Can I ship large or heavy parcels from Durgapur to the US?
Absolutely. Most couriers accommodate bulkier items with special handling and packaging services.</t>
  </si>
  <si>
    <t>&lt;script type="application/ld+json"&gt;
{
  "@context": "https://schema.org/",
  "@type": "Product",
  "name": "Top International Courier Service from Durgapur to US",
  "image": "https://shipglobal.in/service/durgapur-to-us",
  "aggregateRating": {
    "@type": "AggregateRating",
    "ratingValue": 4.45,
    "bestRating": 5,
    "worstRating": 4,
    "ratingCount": 2464
  }
}
&lt;/script&gt;</t>
  </si>
  <si>
    <t>service/durgapur-to-us</t>
  </si>
  <si>
    <t xml:space="preserve">Ship from Durgapur to US affordably. Fast export service with tracking &amp; easy customs.
</t>
  </si>
  <si>
    <t>https://shipglobal.in/service/durgapur-to-us</t>
  </si>
  <si>
    <t>International Courier Service from Durgapur to US</t>
  </si>
  <si>
    <t>&lt;ul&gt;&lt;li&gt;&lt;a href="https://shipglobal.in/service/durgapur-to-germany"&gt;Best International Courier Service from Durgapur to Germany&lt;/a&gt;&lt;/li&gt;&lt;li&gt;&lt;a href="https://shipglobal.in/service/jaipur-to-us"&gt;Reliable International Courier Service from Jaipur to US&lt;/a&gt;&lt;/li&gt;&lt;li&gt;&lt;a href="https://shipglobal.in/service/jaipur-to-uk"&gt;Top International Courier Service from Jaipur to UK&lt;/a&gt;&lt;/li&gt;&lt;li&gt;&lt;a href="https://shipglobal.in/service/jaipur-to-europe"&gt;Best International Courier Service from Jaipur to Europe&lt;/a&gt;&lt;/li&gt;&lt;/ul&gt;</t>
  </si>
  <si>
    <t>Durgapur to Germany</t>
  </si>
  <si>
    <t>Best International Courier Service from Durgapur to Germany</t>
  </si>
  <si>
    <t xml:space="preserve">Export from Durgapur to Germany easily. Full-service delivery with customs, tracking &amp; best prices for sellers.
</t>
  </si>
  <si>
    <t xml:space="preserve">  &lt;p&gt;Durgapur, one of West Bengal’s prominent industrial cities, has seen increasing demand for reliable international courier services. Whether you're a business owner exporting goods to Germany or an individual sending parcels to loved ones, choosing the right courier partner is crucial to ensure safe and timely delivery.&lt;/p&gt;
  &lt;p&gt;Several reputed international courier companies operate in Durgapur, offering secure, efficient, and budget-friendly delivery options to Germany. From urgent document dispatches to bulk shipping requirements, these services cater to a wide range of needs.&lt;/p&gt;
  &lt;h2&gt;Why Choosing the Right Courier Partner Matters&lt;/h2&gt;
  &lt;p&gt;Sending a parcel from Durgapur to Germany involves more than simply handing over a package—it requires proper documentation, secure packing, customs clearance, and the ability to track your shipment in real time. Selecting the right courier service ensures smooth processing and minimizes delays, added charges, or customs complications.&lt;/p&gt;
  &lt;h2&gt;Top International Courier Services in Durgapur&lt;/h2&gt;
  &lt;h3&gt;ShipGlobal&lt;/h3&gt;
  &lt;p&gt;ShipGlobal is a leading international logistics platform that specializes in affordable and efficient shipping solutions from Durgapur to Germany. Whether for small parcels or larger freight consignments, their tech-driven platform supports eCommerce sellers and individuals with streamlined customs clearance and reliable delivery timelines.&lt;/p&gt;
  &lt;h3&gt;The Professional Couriers&lt;/h3&gt;
  &lt;p&gt;A trusted name in India’s logistics sector, The Professional Couriers offers international courier services to Germany from Durgapur. Known for consistent delivery speeds and tracking support, they simplify the process with effective documentation and customs handling.&lt;/p&gt;
  &lt;h3&gt;NimbusPost International&lt;/h3&gt;
  &lt;p&gt;NimbusPost offers end-to-end international courier services to Germany with competitive pricing. Their automated tracking system and experience in dealing with customs procedures ensure that parcels from Durgapur reach Germany safely and on time.&lt;/p&gt;
  &lt;h3&gt;Aramex International&lt;/h3&gt;
  &lt;p&gt;Aramex focuses on logistics support for eCommerce sellers and individual shippers. Their services from Durgapur to Germany include express and standard options, with an emphasis on sustainable packaging and flexible pricing models.&lt;/p&gt;
  &lt;h3&gt;Garudavega&lt;/h3&gt;
  &lt;p&gt;Garudavega caters to a broad segment, offering courier services for documents, medicines, personal packages, and food items from Durgapur to Germany. Their secure packaging, customs support, and delivery assurance make them a dependable choice.&lt;/p&gt;
  &lt;h3&gt;Oscar Express Worldwide&lt;/h3&gt;
  &lt;p&gt;Known for international freight forwarding services, Oscar Express provides seamless shipping from Durgapur to Germany. Their team offers packaging assistance and full customs documentation support, ensuring hassle-free deliveries.&lt;/p&gt;
  &lt;h3&gt;DHL Express&lt;/h3&gt;
  &lt;p&gt;DHL Express is a global logistics leader, providing quick and reliable deliveries from Durgapur to Germany. Their robust network, proven tracking capabilities, and efficient customer support make them ideal for urgent international shipments.&lt;/p&gt;
  &lt;h3&gt;Delhivery International&lt;/h3&gt;
  &lt;p&gt;Delhivery has expanded its network to offer international courier services, especially for eCommerce shipments. Businesses in Durgapur can benefit from their affordable rates and efficient service to Germany.&lt;/p&gt;
  &lt;h3&gt;UPS International&lt;/h3&gt;
  &lt;p&gt;UPS provides international freight and courier services with strong customs brokerage expertise. Their services from Durgapur to Germany include express shipping and end-to-end parcel tracking to ensure delivery reliability.&lt;/p&gt;
  &lt;h2&gt;Factors to Consider When Selecting a Courier for Germany&lt;/h2&gt;
  &lt;ul&gt;
    &lt;li&gt;&lt;strong&gt;Delivery Time:&lt;/strong&gt; Choose express delivery if the parcel is time-sensitive. DHL and Aramex are well-known for speed.&lt;/li&gt;
    &lt;li&gt;&lt;strong&gt;Pricing:&lt;/strong&gt; Compare multiple service providers for the best balance of cost and quality.&lt;/li&gt;
    &lt;li&gt;&lt;strong&gt;Tracking Tools:&lt;/strong&gt; Opt for couriers offering real-time tracking and regular shipment updates.&lt;/li&gt;
    &lt;li&gt;&lt;strong&gt;Customs Documentation:&lt;/strong&gt; Some courier services manage the entire customs clearance process.&lt;/li&gt;
    &lt;li&gt;&lt;strong&gt;Insurance:&lt;/strong&gt; If shipping high-value goods, check if the service includes insurance for loss or damage.&lt;/li&gt;
  &lt;/ul&gt;
  &lt;h2&gt;Conclusion&lt;/h2&gt;
  &lt;p&gt;Selecting a reliable international courier from Durgapur to Germany depends on your delivery timeframe, budget, and type of shipment. Companies like ShipGlobal, NimbusPost, DHL, Aramex, and UPS are recognized for their efficient, secure, and scalable solutions tailored to both individuals and businesses.&lt;/p&gt;
  &lt;p&gt;With the right courier partner, you can be assured of a smooth international shipping experience—whether you're sending personal gifts, essential documents, or commercial consignments. These courier providers simplify global delivery from Durgapur to Germany, ensuring peace of mind and professional service.&lt;/p&gt;
&lt;/body&gt;</t>
  </si>
  <si>
    <t>&lt;h4&gt;Deliver anywhere  explore our routes to&lt;/h4&gt;&lt;ul&gt;&lt;li&gt;&lt;a href="https://shipglobal.in/service/jaipur-to-us"&gt;Reliable International Courier Service from Jaipur to US&lt;/a&gt;&lt;/li&gt;&lt;li&gt;&lt;a href="https://shipglobal.in/service/jaipur-to-uk"&gt;Top International Courier Service from Jaipur to UK&lt;/a&gt;&lt;/li&gt;&lt;li&gt;&lt;a href="https://shipglobal.in/service/jaipur-to-europe"&gt;Best International Courier Service from Jaipur to Europe&lt;/a&gt;&lt;/li&gt;&lt;li&gt;&lt;a href="https://shipglobal.in/service/jodhpur-to-us"&gt;Reliable International Courier Service from Jodhpur to US&lt;/a&gt;&lt;/li&gt;&lt;/ul&gt;&lt;h2&gt;FAQs for International Courier Service from Durgapur to Germany&lt;/h2&gt;</t>
  </si>
  <si>
    <t>1. How long does it take to send a courier from Durgapur to Germany?
Express deliveries take approximately 2–5 business days, while standard services may take 5–10 days.
2. What is the cost of sending a parcel from Durgapur to Germany?
Charges vary by parcel weight, size, and courier provider. It is advisable to get quotes from multiple services.
3. Can I track my parcel once it’s shipped to Germany?
Yes, most international courier services provide tracking numbers with real-time status updates.
4. Are there items that cannot be shipped to Germany?
Yes. Restricted items include hazardous materials, perishables, explosives, and unauthorized pharmaceuticals. Check with the courier for a full list.
5. Do courier companies offer packaging help?
Several courier providers in Durgapur offer professional packaging services for added security.
6. What if the parcel is held up at customs in Germany?
Delays can occur due to incomplete paperwork or restricted goods. Couriers that offer customs support can help minimize such delays.</t>
  </si>
  <si>
    <t>&lt;script type="application/ld+json"&gt;
{
  "@context": "https://schema.org/",
  "@type": "Product",
  "name": "Best International Courier Service from Durgapur to Germany",
  "image": "https://shipglobal.in/service/durgapur-to-germany",
  "aggregateRating": {
    "@type": "AggregateRating",
    "ratingValue": 4.13,
    "bestRating": 5,
    "worstRating": 4,
    "ratingCount": 2400
  }
}
&lt;/script&gt;</t>
  </si>
  <si>
    <t>service/durgapur-to-germany</t>
  </si>
  <si>
    <t xml:space="preserve">Durgapur to Germany parcel delivery with export-ready support &amp; international shipping ease.
</t>
  </si>
  <si>
    <t>https://shipglobal.in/service/durgapur-to-germany</t>
  </si>
  <si>
    <t>International Courier Service from Durgapur to Germany</t>
  </si>
  <si>
    <t>&lt;ul&gt;&lt;li&gt;&lt;a href="https://shipglobal.in/service/jaipur-to-us"&gt;Reliable International Courier Service from Jaipur to US&lt;/a&gt;&lt;/li&gt;&lt;li&gt;&lt;a href="https://shipglobal.in/service/jaipur-to-uk"&gt;Top International Courier Service from Jaipur to UK&lt;/a&gt;&lt;/li&gt;&lt;li&gt;&lt;a href="https://shipglobal.in/service/jaipur-to-europe"&gt;Best International Courier Service from Jaipur to Europe&lt;/a&gt;&lt;/li&gt;&lt;li&gt;&lt;a href="https://shipglobal.in/service/jodhpur-to-us"&gt;Reliable International Courier Service from Jodhpur to US&lt;/a&gt;&lt;/li&gt;&lt;/ul&gt;</t>
  </si>
  <si>
    <t>Rajasthan</t>
  </si>
  <si>
    <t>Jaipur</t>
  </si>
  <si>
    <t>Jaipur to US</t>
  </si>
  <si>
    <t>Reliable International Courier Service from Jaipur to US</t>
  </si>
  <si>
    <t>Ship textiles, crafts &amp; apparel from Jaipur to US. Reliable courier support for eCommerce sellers with tracking, customs &amp; fast delivery.</t>
  </si>
  <si>
    <t>&lt;p&gt;Planning to send a parcel abroad from Jaipur but unsure which courier company to choose? With so many international options available, the process can feel a bit overwhelming. Whether you're shipping personal packages, business consignments, or online orders, choosing a dependable courier is key to hassle-free delivery.&lt;/p&gt;
&lt;p&gt;Let’s take a look at some of the most trusted international courier services operating in Jaipur and what makes each one stand out when shipping to the USA.&lt;/p&gt;
&lt;h2&gt;ShipGlobal.in – Simplifying Global Shipping from Jaipur&lt;/h2&gt;
&lt;p&gt;Imagine if international shipping felt as easy as sending a parcel across town. That’s the ease &lt;strong&gt;ShipGlobal.in&lt;/strong&gt; promises. With coverage across 220+ countries (including the US), simple customs clearance, and full tracking, they’re making overseas shipping easy and affordable.&lt;/p&gt;
&lt;p&gt;Especially for Jaipur-based eCommerce sellers, ShipGlobal offers an intuitive platform to book and manage shipments in minutes. It's built for growing businesses and individuals alike.&lt;/p&gt;
&lt;h3&gt;Why ShipGlobal Stands Out&lt;/h3&gt;
&lt;ul&gt;
    &lt;li&gt;Door-to-door shipment tracking&lt;/li&gt;
    &lt;li&gt;No minimum shipping quantity&lt;/li&gt;
    &lt;li&gt;Cost-effective &amp; reliable service&lt;/li&gt;
&lt;/ul&gt;
&lt;p&gt;If you need a budget-friendly, efficient, and modern solution to ship internationally from Jaipur, ShipGlobal.in is a top contender.&lt;/p&gt;
&lt;h2&gt;DHL Express – Fast, Global &amp; Trusted&lt;/h2&gt;
&lt;p&gt;DHL remains one of the most recognizable names in international logistics. Its services connect Jaipur to over 220 countries and territories. Ideal for time-sensitive shipments to the USA, DHL offers integrated solutions for both documents and bulk goods.&lt;/p&gt;
&lt;p&gt;DHL Express is backed by a global team of logistics professionals and trade experts to guide your business in expanding to new markets.&lt;/p&gt;
&lt;h3&gt;Top Features of DHL&lt;/h3&gt;
&lt;ul&gt;
    &lt;li&gt;Globally trusted shipping partner&lt;/li&gt;
    &lt;li&gt;Smooth customs support&lt;/li&gt;
    &lt;li&gt;Exceptional delivery speed&lt;/li&gt;
    &lt;li&gt;Professional logistics consultation&lt;/li&gt;
&lt;/ul&gt;
&lt;p&gt;If speed and dependability are priorities for you, DHL is an excellent choice—although it may be a bit expensive for small-scale shippers.&lt;/p&gt;
&lt;h2&gt;DTDC International – Affordable Global Reach&lt;/h2&gt;
&lt;p&gt;&lt;strong&gt;DTDC&lt;/strong&gt; simplifies overseas shipping while keeping it affordable. Whether you’re sending crucial paperwork or valuable merchandise to the USA, DTDC ensures timely deliveries with end-to-end customs support.&lt;/p&gt;
&lt;p&gt;Their doorstep pickup and tracking features provide confidence to customers looking for dependable global shipping from Jaipur.&lt;/p&gt;
&lt;h2&gt;Aramex – Precision Meets Global Reach&lt;/h2&gt;
&lt;p&gt;Looking for a reliable logistics partner with international expertise? &lt;strong&gt;Aramex&lt;/strong&gt; offers express courier services and freight forwarding tailored for exporters and business owners. It’s a strong option for Jaipur-based SMEs looking to expand their footprint in the US market.&lt;/p&gt;
&lt;p&gt;With special focus on express shipping, Aramex ensures delivery of parcels, commercial goods, and eCommerce shipments with accuracy and reliability.&lt;/p&gt;
&lt;h3&gt;Key Highlights&lt;/h3&gt;
&lt;ul&gt;
    &lt;li&gt;Live tracking tools&lt;/li&gt;
    &lt;li&gt;Doorstep service&lt;/li&gt;
    &lt;li&gt;Full-scale logistics solutions&lt;/li&gt;
&lt;/ul&gt;
&lt;h2&gt;USPS – Budget-Friendly Shipping to the US&lt;/h2&gt;
&lt;p&gt;If you're looking for a low-cost solution, &lt;strong&gt;USPS&lt;/strong&gt; provides a range of economical international courier options with delivery to the US. While it may not be as fast as premium services, USPS still offers excellent value, tracking, and insurance options—especially for light personal packages or low-volume business parcels.&lt;/p&gt;
&lt;h2&gt;Things to Consider When Choosing a Courier from Jaipur to the US&lt;/h2&gt;
&lt;p&gt;Selecting the right courier company isn’t just about brand recognition—it’s about what works best for &lt;em&gt;your&lt;/em&gt; shipping needs. Here are some important criteria to keep in mind:&lt;/p&gt;
&lt;ul&gt;
    &lt;li&gt;&lt;strong&gt;Delivery Time:&lt;/strong&gt; Express couriers like DHL or FedEx are great for urgent deliveries.&lt;/li&gt;
    &lt;li&gt;&lt;strong&gt;Shipping Charges:&lt;/strong&gt; For budget-conscious senders, USPS, ShipGlobal.in, and DTDC offer wallet-friendly options.&lt;/li&gt;
    &lt;li&gt;&lt;strong&gt;Tracking Support:&lt;/strong&gt; Choose providers with real-time shipment updates like ShipGlobal.in and DHL.&lt;/li&gt;
    &lt;li&gt;&lt;strong&gt;Coverage &amp; Reach:&lt;/strong&gt; Make sure the courier serves your recipient's US address without delays.&lt;/li&gt;
    &lt;li&gt;&lt;strong&gt;Customs Help:&lt;/strong&gt; International shipping involves documentation—many services assist in clearing US customs smoothly.&lt;/li&gt;
    &lt;li&gt;&lt;strong&gt;Special Handling Needs:&lt;/strong&gt; If you require temperature-controlled, bulky, or fragile shipping, confirm service availability.&lt;/li&gt;
    &lt;li&gt;&lt;strong&gt;Remote Deliveries:&lt;/strong&gt; Double-check whether the courier covers rural US locations if needed.&lt;/li&gt;
&lt;/ul&gt;
&lt;h2&gt;Conclusion&lt;/h2&gt;
&lt;p&gt;Sending a parcel overseas from Jaipur doesn’t have to be complicated. With reliable courier services like &lt;strong&gt;DHL&lt;/strong&gt;, &lt;strong&gt;ShipGlobal.in&lt;/strong&gt;, &lt;strong&gt;DTDC&lt;/strong&gt;, &lt;strong&gt;Aramex&lt;/strong&gt;, &lt;strong&gt;USPS&lt;/strong&gt;, and others readily available, you can pick the one that suits your budget, speed requirements, and type of shipment.&lt;/p&gt;
&lt;p&gt;Whether you're shipping a document, apparel, handcrafted goods, or eCommerce orders, these courier services help you deliver to the United States with ease and confidence.&lt;/p&gt;
&lt;p&gt;&lt;strong&gt;So, which courier will you trust for your next international shipment?&lt;/strong&gt;&lt;/p&gt;
&lt;/body&gt;</t>
  </si>
  <si>
    <t>&lt;h4&gt;Expand your reach with delivery to&lt;/h4&gt;&lt;ul&gt;&lt;li&gt;&lt;a href="https://shipglobal.in/service/jaipur-to-uk"&gt;Top International Courier Service from Jaipur to UK&lt;/a&gt;&lt;/li&gt;&lt;li&gt;&lt;a href="https://shipglobal.in/service/jaipur-to-europe"&gt;Best International Courier Service from Jaipur to Europe&lt;/a&gt;&lt;/li&gt;&lt;li&gt;&lt;a href="https://shipglobal.in/service/jodhpur-to-us"&gt;Reliable International Courier Service from Jodhpur to US&lt;/a&gt;&lt;/li&gt;&lt;li&gt;&lt;a href="https://shipglobal.in/service/jodhpur-to-europe"&gt;Best International Courier Service from Jodhpur to Europe&lt;/a&gt;&lt;/li&gt;&lt;/ul&gt;&lt;h2&gt;FAQs for International Courier Service from Jaipur to US&lt;/h2&gt;</t>
  </si>
  <si>
    <t xml:space="preserve">1: How can I select the right international courier in Jaipur?
Compare services based on price, speed, tracking, customs support, and user reviews to find the best fit.
2: How do I book an international shipment from Jaipur?
Visit the courier’s website to book online or call their local office for pickup and guidance.
3: Do couriers from Jaipur offer live tracking to the US?
Yes. ShipGlobal.in, DHL, FedEx, and Aramex provide real-time tracking from pickup to delivery.
4: What items can I send from Jaipur to the US?
You can ship most documents, personal parcels, and business products—excluding restricted goods like perishables and flammables.
5: Which courier is the most affordable for US deliveries?
ShipGlobal.in and DTDC offer competitively priced shipping solutions, with ShipGlobal starting from parcels as light as 50g.
6: Can I send large or heavy packages from Jaipur internationally?
Yes, several services provide freight handling and packaging for oversized or bulk international shipments.
</t>
  </si>
  <si>
    <t>&lt;script type="application/ld+json"&gt;
{
  "@context": "https://schema.org/",
  "@type": "Product",
  "name": "Reliable International Courier Service from Jaipur to US",
  "image": "https://shipglobal.in/service/jaipur-to-us",
  "aggregateRating": {
    "@type": "AggregateRating",
    "ratingValue": 4.28,
    "bestRating": 5,
    "worstRating": 2,
    "ratingCount": 2350
  }
}
&lt;/script&gt;</t>
  </si>
  <si>
    <t>service/jaipur-to-us</t>
  </si>
  <si>
    <t>Courier from Jaipur to USA | Upto 67% Off</t>
  </si>
  <si>
    <t xml:space="preserve">Ship textiles &amp; crafts from Jaipur to US with courier services tailored for eCommerce sellers.
</t>
  </si>
  <si>
    <t>https://shipglobal.in/service/jaipur-to-us</t>
  </si>
  <si>
    <t>International Courier Service from Jaipur to US</t>
  </si>
  <si>
    <t>Expand your reach with delivery to</t>
  </si>
  <si>
    <t>&lt;ul&gt;&lt;li&gt;&lt;a href="https://shipglobal.in/service/jaipur-to-uk"&gt;Top International Courier Service from Jaipur to UK&lt;/a&gt;&lt;/li&gt;&lt;li&gt;&lt;a href="https://shipglobal.in/service/jaipur-to-europe"&gt;Best International Courier Service from Jaipur to Europe&lt;/a&gt;&lt;/li&gt;&lt;li&gt;&lt;a href="https://shipglobal.in/service/jodhpur-to-us"&gt;Reliable International Courier Service from Jodhpur to US&lt;/a&gt;&lt;/li&gt;&lt;li&gt;&lt;a href="https://shipglobal.in/service/jodhpur-to-europe"&gt;Best International Courier Service from Jodhpur to Europe&lt;/a&gt;&lt;/li&gt;&lt;/ul&gt;</t>
  </si>
  <si>
    <t>Jaipur to UK</t>
  </si>
  <si>
    <t>Top International Courier Service from Jaipur to UK</t>
  </si>
  <si>
    <t xml:space="preserve">Export jewelry, fabrics &amp; goods from Jaipur to UK. Trusted shipping for eCommerce sellers with low rates, tracking &amp; smooth customs.
</t>
  </si>
  <si>
    <t>&lt;p&gt;Jaipur, the vibrant capital of Rajasthan, is not only known for its heritage and craftsmanship but is also becoming a significant hub for global commerce. With increasing exports in handicrafts, apparel, jewelry, and eCommerce, the demand for reliable international courier services from Jaipur to destinations like the United Kingdom is on the rise.&lt;/p&gt;
&lt;p&gt;Whether you're shipping business consignments, urgent documents, personal parcels, or eCommerce orders, selecting a trustworthy courier service ensures timely, secure, and cost-effective delivery. Here’s a detailed guide to some of the leading international courier service providers in Jaipur that specialize in global deliveries, especially to the UK.&lt;/p&gt;
&lt;h2&gt;ShipGlobal.in – Trusted Partner for UK Deliveries&lt;/h2&gt;
&lt;p&gt;ShipGlobal offers hassle-free and budget-friendly international courier services from Jaipur to the UK. Backed by a strong global logistics network, ShipGlobal ensures that everything from a small parcel to large business shipments reaches the UK promptly and safely.&lt;/p&gt;
&lt;h3&gt;Services Offered:&lt;/h3&gt;
&lt;ul&gt;
    &lt;li&gt;Express and economy international shipping&lt;/li&gt;
    &lt;li&gt;Integrated solutions for online sellers and SMEs&lt;/li&gt;
    &lt;li&gt;Assistance with customs and export documentation&lt;/li&gt;
    &lt;li&gt;Real-time tracking for shipment visibility&lt;/li&gt;
&lt;/ul&gt;
&lt;h3&gt;Why Choose ShipGlobal?&lt;/h3&gt;
&lt;ul&gt;
    &lt;li&gt;Customized solutions for businesses and individuals&lt;/li&gt;
    &lt;li&gt;Affordable pricing with reliable delivery timelines&lt;/li&gt;
    &lt;li&gt;No minimum shipment requirement&lt;/li&gt;
    &lt;li&gt;Efficient handling of international parcels with end-to-end support&lt;/li&gt;
&lt;/ul&gt;
&lt;h2&gt;Dutch International Couriers&lt;/h2&gt;
&lt;p&gt;Dutch International Couriers has built a reputation for fast and efficient shipping from Jaipur to the UK. Their collaborations with renowned global players like DHL, FedEx, and UPS allow them to offer flexible delivery options for individuals and businesses alike.&lt;/p&gt;
&lt;h3&gt;Services Offered:&lt;/h3&gt;
&lt;ul&gt;
    &lt;li&gt;Express and economy parcel services&lt;/li&gt;
    &lt;li&gt;Door-to-door global delivery&lt;/li&gt;
    &lt;li&gt;Support for customs formalities&lt;/li&gt;
    &lt;li&gt;Real-time shipment updates&lt;/li&gt;
&lt;/ul&gt;
&lt;h3&gt;Why Choose Dutch International Couriers?&lt;/h3&gt;
&lt;ul&gt;
    &lt;li&gt;Transparent pricing without hidden fees&lt;/li&gt;
    &lt;li&gt;24/7 customer support&lt;/li&gt;
    &lt;li&gt;Wide network coverage for seamless deliveries&lt;/li&gt;
&lt;/ul&gt;
&lt;h2&gt;Oscar Express Worldwide&lt;/h2&gt;
&lt;p&gt;Oscar Express Worldwide has grown to be a preferred courier service for international shipments from Jaipur, especially for parcels headed to the UK. They are known for offering value-driven services with an emphasis on reliability.&lt;/p&gt;
&lt;h3&gt;Services Offered:&lt;/h3&gt;
&lt;ul&gt;
    &lt;li&gt;Parcel shipping for documents, samples, and bulk orders&lt;/li&gt;
    &lt;li&gt;Free pickup and professional packaging assistance&lt;/li&gt;
    &lt;li&gt;eCommerce logistics support&lt;/li&gt;
    &lt;li&gt;Customs clearance expertise&lt;/li&gt;
&lt;/ul&gt;
&lt;h3&gt;Why Choose Oscar Express Worldwide?&lt;/h3&gt;
&lt;ul&gt;
    &lt;li&gt;Proven track record in handling international deliveries&lt;/li&gt;
    &lt;li&gt;Competitive shipping rates&lt;/li&gt;
    &lt;li&gt;Prompt and secure parcel handling&lt;/li&gt;
&lt;/ul&gt;
&lt;h2&gt;Garudavega International Courier&lt;/h2&gt;
&lt;p&gt;Garudavega is a popular name in international logistics, catering to both personal and commercial needs. Their reach includes 230+ countries, and they are a great option for sending shipments from Jaipur to the UK, including special items like food and medicines.&lt;/p&gt;
&lt;h3&gt;Services Offered:&lt;/h3&gt;
&lt;ul&gt;
    &lt;li&gt;Document and package courier services&lt;/li&gt;
    &lt;li&gt;Doorstep pickup and live tracking&lt;/li&gt;
    &lt;li&gt;Special handling for sensitive shipments&lt;/li&gt;
    &lt;li&gt;Transparent and reasonable pricing&lt;/li&gt;
&lt;/ul&gt;
&lt;h3&gt;Why Choose Garudavega?&lt;/h3&gt;
&lt;ul&gt;
    &lt;li&gt;Easy-to-use mobile platform&lt;/li&gt;
    &lt;li&gt;Reliable global delivery infrastructure&lt;/li&gt;
    &lt;li&gt;Excellent customer assistance&lt;/li&gt;
&lt;/ul&gt;
&lt;h2&gt;FedEx International Courier&lt;/h2&gt;
&lt;p&gt;FedEx is a globally recognized logistics brand, offering premium shipping solutions from Jaipur to the UK. Their services cater to corporates, exporters, and eCommerce businesses looking for dependable deliveries.&lt;/p&gt;
&lt;h3&gt;Services Offered:&lt;/h3&gt;
&lt;ul&gt;
    &lt;li&gt;Express and economy shipping services&lt;/li&gt;
    &lt;li&gt;Support with documentation and customs&lt;/li&gt;
    &lt;li&gt;Two-day or overnight delivery to select UK locations&lt;/li&gt;
    &lt;li&gt;Secure packaging options&lt;/li&gt;
&lt;/ul&gt;
&lt;h3&gt;Why Choose FedEx?&lt;/h3&gt;
&lt;ul&gt;
    &lt;li&gt;Extensive global reach&lt;/li&gt;
    &lt;li&gt;Trusted by businesses worldwide&lt;/li&gt;
    &lt;li&gt;Advanced tracking and support tools&lt;/li&gt;
&lt;/ul&gt;
&lt;h2&gt;Blue Dart International Courier&lt;/h2&gt;
&lt;p&gt;Operating in partnership with DHL, Blue Dart offers global parcel delivery solutions with a strong focus on secure and timely shipments. Jaipur-based businesses can rely on Blue Dart for seamless deliveries to UK markets.&lt;/p&gt;
&lt;h3&gt;Services Offered:&lt;/h3&gt;
&lt;ul&gt;
    &lt;li&gt;International express services to 220+ countries&lt;/li&gt;
    &lt;li&gt;Handling of valuable items&lt;/li&gt;
    &lt;li&gt;Real-time online tracking&lt;/li&gt;
    &lt;li&gt;Assistance with customs clearance&lt;/li&gt;
&lt;/ul&gt;
&lt;h3&gt;Why Choose Blue Dart?&lt;/h3&gt;
&lt;ul&gt;
    &lt;li&gt;Wide delivery network&lt;/li&gt;
    &lt;li&gt;Bulk shipping discounts&lt;/li&gt;
    &lt;li&gt;Dependable service with responsive support&lt;/li&gt;
&lt;/ul&gt;
&lt;h2&gt;Professional Couriers – International Division&lt;/h2&gt;
&lt;p&gt;Professional Couriers has long been recognized for providing economical international shipping options. Their services are ideal for sending documents and small-to-medium packages from Jaipur to the UK.&lt;/p&gt;
&lt;h3&gt;Services Offered:&lt;/h3&gt;
&lt;ul&gt;
    &lt;li&gt;International parcel delivery from Jaipur to UK&lt;/li&gt;
    &lt;li&gt;Documentation and customs assistance&lt;/li&gt;
    &lt;li&gt;Real-time tracking on all international shipments&lt;/li&gt;
    &lt;li&gt;Options for both economy and express delivery&lt;/li&gt;
&lt;/ul&gt;
&lt;h3&gt;Why Choose Professional Couriers?&lt;/h3&gt;
&lt;ul&gt;
    &lt;li&gt;Budget-friendly rates&lt;/li&gt;
    &lt;li&gt;Strong local pickup and packaging support&lt;/li&gt;
    &lt;li&gt;Reliable handling and delivery processes&lt;/li&gt;
&lt;/ul&gt;
&lt;h2&gt;Conclusion&lt;/h2&gt;
&lt;p&gt;Choosing the best international courier service in Jaipur for shipments to the UK depends on multiple factors—cost, delivery time, customer support, and the type of goods being shipped. Whether you're a small business exporting textiles or a student sending documents abroad, service providers like ShipGlobal, Garudavega, FedEx, Dutch Couriers, and Oscar Express offer reliable solutions tailored to your shipping needs.&lt;/p&gt;
&lt;p&gt;Make sure to compare pricing, features, and coverage areas before selecting your courier for UK-bound shipments to ensure a smooth, secure, and efficient delivery experience.&lt;/p&gt;
&lt;/body&gt;</t>
  </si>
  <si>
    <t>&lt;h4&gt;Send internationally with ease to&lt;/h4&gt;&lt;ul&gt;&lt;li&gt;&lt;a href="https://shipglobal.in/service/jaipur-to-europe"&gt;Best International Courier Service from Jaipur to Europe&lt;/a&gt;&lt;/li&gt;&lt;li&gt;&lt;a href="https://shipglobal.in/service/jodhpur-to-us"&gt;Reliable International Courier Service from Jodhpur to US&lt;/a&gt;&lt;/li&gt;&lt;li&gt;&lt;a href="https://shipglobal.in/service/jodhpur-to-europe"&gt;Best International Courier Service from Jodhpur to Europe&lt;/a&gt;&lt;/li&gt;&lt;li&gt;&lt;a href="https://shipglobal.in/service/jodhpur-to-middle-east"&gt;Best International Courier Service from Jodhpur to UAE&lt;/a&gt;&lt;/li&gt;&lt;/ul&gt;&lt;h2&gt;FAQs for International Courier Service from Jaipur to UK&lt;/h2&gt;</t>
  </si>
  <si>
    <t xml:space="preserve">1. What is the cost of sending a parcel from Jaipur to the UK?
Costs vary based on the parcel weight, service type, and urgency. Use rate calculators for exact estimates.
2. Which courier is the fastest for UK deliveries from Jaipur?
DHL, FedEx, and ShipGlobal offer express options with delivery as fast as 1–3 business days.
3. Can I track my parcel to the UK in real time?
Yes, most major courier companies provide real-time tracking through apps or websites.
4. Are there affordable courier services in Jaipur for UK shipping?
Yes. ShipGlobal and Professional Couriers offer budget-friendly services without compromising on quality.
5. Do these courier companies assist with customs clearance?
Absolutely. Couriers like FedEx, ShipGlobal, and Oscar Express handle documentation and customs clearance.
6. What items are restricted for international shipping to the UK?
Prohibited items include chemicals, explosives, perishables, and unauthorized electronics. Check with the courier first.
7. Which is the best courier for shipping to the UK from Jaipur?
Top couriers include ShipGlobal, Garudavega, FedEx, DHL, and Blue Dart. The best fit depends on your shipment needs.
</t>
  </si>
  <si>
    <t>&lt;script type="application/ld+json"&gt;
{
  "@context": "https://schema.org/",
  "@type": "Product",
  "name": "Top International Courier Service from Jaipur to UK",
  "image": "https://shipglobal.in/service/jaipur-to-uk",
  "aggregateRating": {
    "@type": "AggregateRating",
    "ratingValue": 4.21,
    "bestRating": 5,
    "worstRating": 4,
    "ratingCount": 2303
  }
}
&lt;/script&gt;</t>
  </si>
  <si>
    <t>service/jaipur-to-uk</t>
  </si>
  <si>
    <t>Courier from Jaipur to USA | Save Upto 54%</t>
  </si>
  <si>
    <t xml:space="preserve">Reliable shipping from Jaipur to UK for eCommerce goods like apparel, jewelry &amp; handicrafts.
</t>
  </si>
  <si>
    <t>https://shipglobal.in/service/jaipur-to-uk</t>
  </si>
  <si>
    <t>International Courier Service from Jaipur to UK</t>
  </si>
  <si>
    <t>&lt;ul&gt;&lt;li&gt;&lt;a href="https://shipglobal.in/service/jaipur-to-europe"&gt;Best International Courier Service from Jaipur to Europe&lt;/a&gt;&lt;/li&gt;&lt;li&gt;&lt;a href="https://shipglobal.in/service/jodhpur-to-us"&gt;Reliable International Courier Service from Jodhpur to US&lt;/a&gt;&lt;/li&gt;&lt;li&gt;&lt;a href="https://shipglobal.in/service/jodhpur-to-europe"&gt;Best International Courier Service from Jodhpur to Europe&lt;/a&gt;&lt;/li&gt;&lt;li&gt;&lt;a href="https://shipglobal.in/service/jodhpur-to-middle-east"&gt;Best International Courier Service from Jodhpur to UAE&lt;/a&gt;&lt;/li&gt;&lt;/ul&gt;</t>
  </si>
  <si>
    <t>Jaipur to Europe</t>
  </si>
  <si>
    <t>Best International Courier Service from Jaipur to Europe</t>
  </si>
  <si>
    <t xml:space="preserve">Send crafts &amp; commodities from Jaipur to Europe. Ideal courier support for eCommerce with full tracking, customs help &amp; affordable rates.
</t>
  </si>
  <si>
    <t>&lt;p&gt;Have you ever wondered which courier company offers the most reliable service when it comes to sending parcels from &lt;strong&gt;Jaipur to Europe&lt;/strong&gt;? Whether you're shipping a thoughtful gift, a customer’s order, or important business documents, selecting the right courier service is critical. With globalization at its peak, the demand for trustworthy international courier solutions is growing rapidly—especially for exporters and eCommerce sellers based in Jaipur.&lt;/p&gt;
&lt;p&gt;Thankfully, Jaipur has multiple courier providers catering to European routes. Let’s explore the top international courier services available in the city and help you choose the right one for your next overseas shipment.&lt;/p&gt;
&lt;h2&gt;1. DHL Express&lt;/h2&gt;
&lt;p&gt;&lt;strong&gt;DHL&lt;/strong&gt; is one of the most trusted logistics companies in the world, operating in over 220 countries. For shipments from Jaipur to Europe, DHL offers &lt;strong&gt;express delivery&lt;/strong&gt; that often arrives within 2–5 business days, depending on the European destination.&lt;/p&gt;
&lt;p&gt;With &lt;strong&gt;real-time tracking&lt;/strong&gt;, efficient customs clearance, and a strong European delivery infrastructure, DHL is ideal for both urgent and high-value shipments.&lt;/p&gt;
&lt;h3&gt;Why DHL?&lt;/h3&gt;
&lt;ul&gt;
  &lt;li&gt;Fast delivery to all major European cities&lt;/li&gt;
  &lt;li&gt;Transparent tracking and delivery updates&lt;/li&gt;
  &lt;li&gt;Excellent customer service and global reach&lt;/li&gt;
  &lt;li&gt;Ideal for time-sensitive and high-priority items&lt;/li&gt;
&lt;/ul&gt;
&lt;h2&gt;2. ShipGlobal.in&lt;/h2&gt;
&lt;p&gt;If you're looking for &lt;strong&gt;affordable and reliable shipping&lt;/strong&gt; from Jaipur to Europe, &lt;strong&gt;ShipGlobal.in&lt;/strong&gt; is a great option. Known for its &lt;strong&gt;SME-friendly pricing&lt;/strong&gt;, ShipGlobal is favored by small businesses and individual shippers alike.&lt;/p&gt;
&lt;p&gt;With real-time tracking, an easy-to-use dashboard, and helpful customer support, ShipGlobal makes international shipping simple—whether you're sending a document to Berlin or a product shipment to Paris.&lt;/p&gt;
&lt;h3&gt;Why ShipGlobal?&lt;/h3&gt;
&lt;ul&gt;
  &lt;li&gt;No minimum shipment weight (starting from 50g)&lt;/li&gt;
  &lt;li&gt;Integrated customs support and shipping labels&lt;/li&gt;
  &lt;li&gt;Real-time tracking and digital dashboard&lt;/li&gt;
  &lt;li&gt;Budget-friendly international rates to Europe&lt;/li&gt;
&lt;/ul&gt;
&lt;h2&gt;3. India Post (EMS Speed Post)&lt;/h2&gt;
&lt;p&gt;India Post remains a reliable and economical option for &lt;strong&gt;non-urgent deliveries&lt;/strong&gt; to Europe. Using its EMS Speed Post service, you can ship parcels to countries like France, Germany, or Italy at relatively low rates.&lt;/p&gt;
&lt;p&gt;Keep in mind that &lt;strong&gt;delivery times may be longer&lt;/strong&gt; than private couriers, but the cost advantage is significant for lightweight personal parcels or official documents.&lt;/p&gt;
&lt;h2&gt;4. FedEx International&lt;/h2&gt;
&lt;p&gt;&lt;strong&gt;FedEx&lt;/strong&gt; is a top-tier courier service offering both &lt;strong&gt;express and economy options&lt;/strong&gt; for European shipments. Businesses in Jaipur that require secure, timely, and trackable deliveries to Europe often turn to FedEx.&lt;/p&gt;
&lt;p&gt;With efficient customs clearance, premium packaging, and strong last-mile delivery in European countries, FedEx is a premium solution.&lt;/p&gt;
&lt;h3&gt;Why FedEx?&lt;/h3&gt;
&lt;ul&gt;
  &lt;li&gt;Delivery options across the EU, UK, and non-EU countries&lt;/li&gt;
  &lt;li&gt;Priority delivery options for urgent cargo&lt;/li&gt;
  &lt;li&gt;Easy tracking and customs handling&lt;/li&gt;
  &lt;li&gt;Trusted for commercial and eCommerce use&lt;/li&gt;
&lt;/ul&gt;
&lt;h2&gt;5. DTDC International&lt;/h2&gt;
&lt;p&gt;&lt;strong&gt;DTDC&lt;/strong&gt; offers flexible and affordable courier services from Jaipur to Europe, making it a solid option for both individuals and companies. With both &lt;strong&gt;economy and express plans&lt;/strong&gt;, DTDC suits a range of budgets and timelines.&lt;/p&gt;
&lt;p&gt;They also provide reliable &lt;strong&gt;door-to-door service&lt;/strong&gt; and customs assistance for smoother deliveries.&lt;/p&gt;
&lt;h2&gt;6. Aramex&lt;/h2&gt;
&lt;p&gt;A growing favorite for eCommerce and retail exporters, &lt;strong&gt;Aramex&lt;/strong&gt; is known for its cost-effective international delivery services. Their network covers most of Europe, and their &lt;strong&gt;freight and parcel services&lt;/strong&gt; are well-suited for businesses looking to scale globally.&lt;/p&gt;
&lt;p&gt;If you're shipping regular volumes to countries like Spain, the Netherlands, or Poland, Aramex is worth exploring.&lt;/p&gt;
&lt;h2&gt;7. XpressBees&lt;/h2&gt;
&lt;p&gt;Though relatively new in the international space, &lt;strong&gt;XpressBees&lt;/strong&gt; is expanding rapidly. Their B2C-friendly logistics model includes end-to-end tracking, secure packaging, and &lt;strong&gt;multi-package shipping options&lt;/strong&gt;, which make them suitable for &lt;strong&gt;D2C brands and small exporters&lt;/strong&gt; in Jaipur.&lt;/p&gt;
&lt;h2&gt;8. Gati International&lt;/h2&gt;
&lt;p&gt;&lt;strong&gt;Gati&lt;/strong&gt; is well-established in logistics and offers customized shipping solutions to Europe. Their strengths lie in handling &lt;strong&gt;bulk shipments&lt;/strong&gt;, freight services, and &lt;strong&gt;eCommerce logistics&lt;/strong&gt;. With warehousing, packaging, and consolidation services, Gati supports businesses shipping to major European trade hubs.&lt;/p&gt;
&lt;h2&gt;Why Choosing the Right Courier Matters&lt;/h2&gt;
&lt;p&gt;Choosing a reliable courier service is crucial for successful international deliveries. Here's why:&lt;/p&gt;
&lt;ul&gt;
  &lt;li&gt;&lt;strong&gt;Timely Shipping:&lt;/strong&gt; Quick and on-time delivery builds customer trust.&lt;/li&gt;
  &lt;li&gt;&lt;strong&gt;Safe Handling:&lt;/strong&gt; Quality packaging and careful logistics minimize risk of damage.&lt;/li&gt;
  &lt;li&gt;&lt;strong&gt;Customs Support:&lt;/strong&gt; European regulations vary—good couriers simplify the process.&lt;/li&gt;
  &lt;li&gt;&lt;strong&gt;Live Tracking:&lt;/strong&gt; Stay informed about your shipment’s location.&lt;/li&gt;
  &lt;li&gt;&lt;strong&gt;Customer Satisfaction:&lt;/strong&gt; Seamless delivery leads to repeat customers and positive feedback.&lt;/li&gt;
&lt;/ul&gt;
&lt;h2&gt;How to Ship from Jaipur to Europe – A Quick Guide&lt;/h2&gt;
&lt;ol&gt;
  &lt;li&gt;&lt;strong&gt;Select a Courier Service:&lt;/strong&gt; Consider DHL, ShipGlobal, or FedEx based on price and urgency.&lt;/li&gt;
  &lt;li&gt;&lt;strong&gt;Prepare the Package:&lt;/strong&gt; Use sturdy boxes and ensure the contents are packed securely.&lt;/li&gt;
  &lt;li&gt;&lt;strong&gt;Complete Documentation:&lt;/strong&gt; Include invoices, customs forms, KYC documents, and shipping labels.&lt;/li&gt;
  &lt;li&gt;&lt;strong&gt;Book &amp; Dispatch:&lt;/strong&gt; Schedule a pickup or drop off at the courier center.&lt;/li&gt;
  &lt;li&gt;&lt;strong&gt;Track the Parcel:&lt;/strong&gt; Use the tracking number to monitor the shipment.&lt;/li&gt;
  &lt;li&gt;&lt;strong&gt;Confirm Delivery:&lt;/strong&gt; Ensure the recipient has received the package without issues.&lt;/li&gt;
&lt;/ol&gt;
&lt;h2&gt;How to Choose the Best Courier from Jaipur to Europe&lt;/h2&gt;
&lt;ul&gt;
  &lt;li&gt;&lt;strong&gt;Speed:&lt;/strong&gt; If urgent, go with express options like DHL or FedEx.&lt;/li&gt;
  &lt;li&gt;&lt;strong&gt;Price:&lt;/strong&gt; For affordable shipping, look into ShipGlobal.in or India Post.&lt;/li&gt;
  &lt;li&gt;&lt;strong&gt;Tracking:&lt;/strong&gt; Choose couriers with live tracking features.&lt;/li&gt;
  &lt;li&gt;&lt;strong&gt;Customs Assistance:&lt;/strong&gt; Verify if your courier provides help with European customs.&lt;/li&gt;
  &lt;li&gt;&lt;strong&gt;Service Coverage:&lt;/strong&gt; Make sure your target country and area are covered.&lt;/li&gt;
  &lt;li&gt;&lt;strong&gt;Scalability:&lt;/strong&gt; For growing businesses, opt for platforms that integrate with eCommerce tools.&lt;/li&gt;
&lt;/ul&gt;
&lt;h2&gt;Conclusion&lt;/h2&gt;
&lt;p&gt;Sending parcels from Jaipur to Europe doesn’t need to be complicated or costly. With reliable international courier partners like &lt;strong&gt;ShipGlobal&lt;/strong&gt;, &lt;strong&gt;DHL&lt;/strong&gt;, &lt;strong&gt;FedEx&lt;/strong&gt;, &lt;strong&gt;DTDC&lt;/strong&gt;, and &lt;strong&gt;Aramex&lt;/strong&gt;, you have a range of options depending on your shipping needs, delivery timelines, and budget.&lt;/p&gt;
&lt;p&gt;Whether you're exporting traditional Rajasthani handicrafts, textiles, or simply sending personal items, these couriers ensure &lt;strong&gt;smooth, trackable, and secure&lt;/strong&gt; deliveries across Europe.&lt;/p&gt;
&lt;p&gt;&lt;strong&gt;Choose wisely—and happy shipping!&lt;/strong&gt;&lt;/p&gt;
&lt;/body&gt;</t>
  </si>
  <si>
    <t>&lt;h4&gt;Trusted delivery options from your business to&lt;/h4&gt;&lt;ul&gt;&lt;li&gt;&lt;a href="https://shipglobal.in/service/jodhpur-to-us"&gt;Reliable International Courier Service from Jodhpur to US&lt;/a&gt;&lt;/li&gt;&lt;li&gt;&lt;a href="https://shipglobal.in/service/jodhpur-to-europe"&gt;Best International Courier Service from Jodhpur to Europe&lt;/a&gt;&lt;/li&gt;&lt;li&gt;&lt;a href="https://shipglobal.in/service/jodhpur-to-middle-east"&gt;Best International Courier Service from Jodhpur to UAE&lt;/a&gt;&lt;/li&gt;&lt;li&gt;&lt;a href="https://shipglobal.in/service/udaipur-to-us"&gt;Best International Courier Service from Udaipur to US&lt;/a&gt;&lt;/li&gt;&lt;/ul&gt;&lt;h2&gt;FAQs for International Courier Service from Jaipur to Europe&lt;/h2&gt;</t>
  </si>
  <si>
    <t>1. What is the quickest way to send a package from Jaipur to Europe?
The fastest option is express air courier services offered by companies like DHL, FedEx, and ShipGlobal.in. These services typically deliver within 2 to 5 business days, depending on the destination in Europe and the type of service chosen (priority vs. economy).
2. Which courier service offers the best value for money for shipping to Europe?
ShipGlobal.in is widely preferred by small exporters and individuals for its cost-effective pricing, real-time tracking, and no minimum weight restrictions. It's a strong option when you're looking to balance budget with reliable service from Jaipur to European countries.
3. Can I ship commercial goods like apparel or handicrafts from Jaipur to Europe?
Yes, Jaipur-based exporters can easily send commercial shipments such as textiles, jewelry, handicrafts, and decor items to Europe. Just ensure you have the necessary KYC documents, commercial invoice, and packing list in place.
4. Are there any shipping restrictions for sending parcels from Jaipur to Europe?
Yes, some items are restricted or prohibited from being shipped internationally. This may include flammable products, lithium batteries, perishable food, sharp objects, and illegal substances. Always check with your courier provider for a complete list before dispatch.
5. How can I track my shipment to Europe from Jaipur?
Once your parcel is dispatched, you'll receive a tracking number. You can use this on the courier’s website (such as ShipGlobal.in, FedEx, or DHL) to get real-time tracking updates until the parcel reaches its European destination.
6. Is it possible to send personal gifts from Jaipur to friends or family in Europe?
Absolutely! You can send gifts such as clothing, souvenirs, or festive items through most international courier services. Choose a gift category when filling out customs information and ensure it complies with the import rules of the destination country.</t>
  </si>
  <si>
    <t>&lt;script type="application/ld+json"&gt;
{
  "@context": "https://schema.org/",
  "@type": "Product",
  "name": "Best International Courier Service from Jaipur to Europe",
  "image": "https://shipglobal.in/service/jaipur-to-europe",
  "aggregateRating": {
    "@type": "AggregateRating",
    "ratingValue": 4.12,
    "bestRating": 5,
    "worstRating": 1,
    "ratingCount": 2060
  }
}
&lt;/script&gt;</t>
  </si>
  <si>
    <t>service/jaipur-to-europe</t>
  </si>
  <si>
    <t>Courier from Jaipur to Europe | Save Upto 62%</t>
  </si>
  <si>
    <t>Export crafts &amp; commodities from Jaipur to Europe with trusted courier support for eCommerce.</t>
  </si>
  <si>
    <t>https://shipglobal.in/service/jaipur-to-europe</t>
  </si>
  <si>
    <t>International Courier Service from Jaipur to Europe</t>
  </si>
  <si>
    <t>&lt;ul&gt;&lt;li&gt;&lt;a href="https://shipglobal.in/service/jodhpur-to-us"&gt;Reliable International Courier Service from Jodhpur to US&lt;/a&gt;&lt;/li&gt;&lt;li&gt;&lt;a href="https://shipglobal.in/service/jodhpur-to-europe"&gt;Best International Courier Service from Jodhpur to Europe&lt;/a&gt;&lt;/li&gt;&lt;li&gt;&lt;a href="https://shipglobal.in/service/jodhpur-to-middle-east"&gt;Best International Courier Service from Jodhpur to UAE&lt;/a&gt;&lt;/li&gt;&lt;li&gt;&lt;a href="https://shipglobal.in/service/udaipur-to-us"&gt;Best International Courier Service from Udaipur to US&lt;/a&gt;&lt;/li&gt;&lt;/ul&gt;</t>
  </si>
  <si>
    <t>Jodhpur</t>
  </si>
  <si>
    <t>Jodhpur to US</t>
  </si>
  <si>
    <t>Reliable International Courier Service from Jodhpur to US</t>
  </si>
  <si>
    <t>Fast, affordable shipping from Jodhpur to the US with top courier services. Ideal for personal parcels and eCommerce. Track your package every step!</t>
  </si>
  <si>
    <t xml:space="preserve"> &lt;p&gt;Jodhpur, known for its handicrafts, textiles, and heritage goods, is fast becoming a notable player in India’s export landscape. Whether you’re a business exporting goods to the USA or an individual sending parcels to friends and family, selecting the right international courier service from Jodhpur ensures hassle-free, timely, and safe deliveries.&lt;/p&gt;
    &lt;p&gt;Fortunately, several trusted international courier companies operate in Jodhpur, offering comprehensive shipping services ranging from document delivery to bulk freight logistics.&lt;/p&gt;
    &lt;h2&gt;Why Choosing the Right Courier Service Matters&lt;/h2&gt;
    &lt;p&gt;Shipping to the US is not just about sending a parcel—it involves compliance with customs laws, accurate documentation, proper packaging, and real-time tracking. The right courier partner ensures that your shipment from Jodhpur reaches the US on time, intact, and without hidden costs or procedural delays.&lt;/p&gt;
    &lt;h2&gt;Top International Courier Services from Jodhpur to the USA&lt;/h2&gt;
    &lt;h3&gt;ShipGlobal.in&lt;/h3&gt;
    &lt;p&gt;ShipGlobal is a popular choice for affordable and reliable courier services from Jodhpur to the US. Their platform supports both eCommerce exporters and individual shippers, offering flexible shipping rates and automated documentation.&lt;/p&gt;
    &lt;strong&gt;Services:&lt;/strong&gt;
    &lt;ul&gt;
        &lt;li&gt;Express &amp; economy parcel delivery to the US&lt;/li&gt;
        &lt;li&gt;eCommerce integration&lt;/li&gt;
        &lt;li&gt;Transparent pricing and customs assistance&lt;/li&gt;
        &lt;li&gt;Real-time tracking&lt;/li&gt;
    &lt;/ul&gt;
    &lt;h3&gt;DHL Express&lt;/h3&gt;
    &lt;p&gt;DHL offers one of the fastest and most trusted courier services from Jodhpur to over 220 countries, including the United States. Ideal for urgent or business-critical shipments.&lt;/p&gt;
    &lt;strong&gt;Why DHL?&lt;/strong&gt;
    &lt;ul&gt;
        &lt;li&gt;Lightning-fast delivery&lt;/li&gt;
        &lt;li&gt;Professional documentation and customs handling&lt;/li&gt;
        &lt;li&gt;Global reach and responsive support&lt;/li&gt;
    &lt;/ul&gt;
    &lt;h3&gt;NimbusPost International&lt;/h3&gt;
    &lt;p&gt;NimbusPost is an emerging logistics provider known for its affordable international shipping options. Their platform suits both small businesses and individuals shipping to the US from Jodhpur.&lt;/p&gt;
    &lt;strong&gt;Key Features:&lt;/strong&gt;
    &lt;ul&gt;
        &lt;li&gt;Live tracking dashboard&lt;/li&gt;
        &lt;li&gt;eCommerce tools&lt;/li&gt;
        &lt;li&gt;Simplified customs clearance&lt;/li&gt;
    &lt;/ul&gt;
    &lt;h3&gt;Garudavega&lt;/h3&gt;
    &lt;p&gt;Garudavega handles a wide range of international shipments, including food, medicines, and personal packages. Their service from Jodhpur to the US is reliable and well-reviewed.&lt;/p&gt;
    &lt;h3&gt;The Professional Couriers&lt;/h3&gt;
    &lt;p&gt;Known for cost-effective global delivery, The Professional Couriers offer customs-compliant and trackable services from Jodhpur to major US cities.&lt;/p&gt;
    &lt;h3&gt;Oscar Express Worldwide&lt;/h3&gt;
    &lt;p&gt;Oscar Express provides end-to-end freight forwarding and parcel delivery solutions. Their services include packaging, pickup, and full customs support.&lt;/p&gt;
    &lt;h3&gt;Aramex&lt;/h3&gt;
    &lt;p&gt;Aramex is a favorite among eCommerce sellers in Jodhpur, thanks to their flexible pricing, reliable network, and eco-conscious shipping solutions.&lt;/p&gt;
    &lt;h3&gt;FedEx International / TNT&lt;/h3&gt;
    &lt;p&gt;FedEx (including TNT Express) is ideal for urgent commercial shipments to the US. They offer a mix of economy and express shipping, document support, and package tracking.&lt;/p&gt;
    &lt;h3&gt;UPS&lt;/h3&gt;
    &lt;p&gt;UPS is a global leader in international logistics and freight, offering air cargo, customs brokerage, and door-to-door delivery from Jodhpur to US destinations.&lt;/p&gt;
    &lt;h3&gt;Delhivery International&lt;/h3&gt;
    &lt;p&gt;Expanding into global logistics, Delhivery now offers cross-border shipping from Jodhpur, targeting SME and D2C exporters with scalable, affordable solutions.&lt;/p&gt;
    &lt;h2&gt;What to Consider Before Choosing Your Courier&lt;/h2&gt;
    &lt;ul&gt;
        &lt;li&gt;&lt;strong&gt;Delivery Speed:&lt;/strong&gt; Use DHL, FedEx, or UPS for express services.&lt;/li&gt;
        &lt;li&gt;&lt;strong&gt;Shipping Cost:&lt;/strong&gt; For affordable options, try ShipGlobal, Delhivery, or India Post.&lt;/li&gt;
        &lt;li&gt;&lt;strong&gt;Tracking Support:&lt;/strong&gt; Go for providers with real-time tracking dashboards.&lt;/li&gt;
        &lt;li&gt;&lt;strong&gt;Customs Documentation:&lt;/strong&gt; Confirm your courier handles export compliance.&lt;/li&gt;
        &lt;li&gt;&lt;strong&gt;Insurance Options:&lt;/strong&gt; Recommended for valuable shipments.&lt;/li&gt;
        &lt;li&gt;&lt;strong&gt;Coverage Area:&lt;/strong&gt; Ensure the courier delivers to your recipient’s ZIP code in the US.&lt;/li&gt;
    &lt;/ul&gt;
    &lt;h2&gt;Final Thoughts&lt;/h2&gt;
    &lt;p&gt;Whether you’re exporting handicrafts or sending a personal package to the US, Jodhpur offers plenty of trustworthy courier services. Providers like ShipGlobal, DHL, FedEx, Aramex, and others combine speed, affordability, and reliability, giving you peace of mind with every shipment.&lt;/p&gt;
    &lt;p&gt;With the right preparation and shipping partner, international delivery from Jodhpur to the United States can be smooth, timely, and cost-effective.&lt;/p&gt;
&lt;/body&gt;</t>
  </si>
  <si>
    <t>&lt;h4&gt;Best shipping options for your products headed to&lt;/h4&gt;&lt;ul&gt;&lt;li&gt;&lt;a href="https://shipglobal.in/service/jodhpur-to-europe"&gt;Best International Courier Service from Jodhpur to Europe&lt;/a&gt;&lt;/li&gt;&lt;li&gt;&lt;a href="https://shipglobal.in/service/jodhpur-to-middle-east"&gt;Best International Courier Service from Jodhpur to UAE&lt;/a&gt;&lt;/li&gt;&lt;li&gt;&lt;a href="https://shipglobal.in/service/udaipur-to-us"&gt;Best International Courier Service from Udaipur to US&lt;/a&gt;&lt;/li&gt;&lt;li&gt;&lt;a href="https://shipglobal.in/service/udaipur-to-europe"&gt;Top International Courier Service from Udaipur to Europe&lt;/a&gt;&lt;/li&gt;&lt;/ul&gt;&lt;h2&gt;FAQs for International Courier Service from Jodhpur to US&lt;/h2&gt;</t>
  </si>
  <si>
    <t>1. How long does it take to ship a package from Jodhpur to the US?
Express couriers take 2–5 days; economy options may take 7–15 days.
2. What documents are needed for international shipping?
Invoice, KYC, customs forms, and any product-specific licenses.
3. Can I track my shipment?
Yes. Most services offer live tracking via app or website.
4. What items can’t be shipped?
Batteries, explosives, perishable goods, and restricted items.
5. What is the cost of sending a parcel to the USA from Jodhpur?
Depends on weight, dimensions, and courier. ShipGlobal starts from 50g.
6. Will the recipient pay customs duties?
Yes, depending on value and US import laws.
7. Best courier for urgent parcels?
DHL, FedEx, and UPS are fastest.
8. Can I ship food or medicine to the USA?
Yes, with documentation and courier approval.</t>
  </si>
  <si>
    <t>&lt;script type="application/ld+json"&gt;
{
  "@context": "https://schema.org/",
  "@type": "Product",
  "name": "Reliable International Courier Service from Jodhpur to US",
  "image": "https://shipglobal.in/service/jodhpur-to-us",
  "aggregateRating": {
    "@type": "AggregateRating",
    "ratingValue": 4.38,
    "bestRating": 5,
    "worstRating": 1,
    "ratingCount": 1542
  }
}
&lt;/script&gt;</t>
  </si>
  <si>
    <t>service/jodhpur-to-us</t>
  </si>
  <si>
    <t>Courier from Jodhpur to USA | Upto 54% Off</t>
  </si>
  <si>
    <t>Ship from Jodhpur to the US with trusted couriers. Fast, secure, and affordable international delivery options.</t>
  </si>
  <si>
    <t>https://shipglobal.in/service/jodhpur-to-us</t>
  </si>
  <si>
    <t>International Courier Service from Jodhpur to US</t>
  </si>
  <si>
    <t>Best shipping options for your products headed to</t>
  </si>
  <si>
    <t>&lt;ul&gt;&lt;li&gt;&lt;a href="https://shipglobal.in/service/jodhpur-to-europe"&gt;Best International Courier Service from Jodhpur to Europe&lt;/a&gt;&lt;/li&gt;&lt;li&gt;&lt;a href="https://shipglobal.in/service/jodhpur-to-middle-east"&gt;Best International Courier Service from Jodhpur to UAE&lt;/a&gt;&lt;/li&gt;&lt;li&gt;&lt;a href="https://shipglobal.in/service/udaipur-to-us"&gt;Best International Courier Service from Udaipur to US&lt;/a&gt;&lt;/li&gt;&lt;li&gt;&lt;a href="https://shipglobal.in/service/udaipur-to-europe"&gt;Top International Courier Service from Udaipur to Europe&lt;/a&gt;&lt;/li&gt;&lt;/ul&gt;</t>
  </si>
  <si>
    <t>Jodhpur to Europe</t>
  </si>
  <si>
    <t>Best International Courier Service from Jodhpur to Europe</t>
  </si>
  <si>
    <t>Send parcels from Jodhpur to Europe easily with trusted international couriers. Smooth customs, real-time tracking, and budget-friendly rates.</t>
  </si>
  <si>
    <t xml:space="preserve"> &lt;p&gt;Jodhpur, famous for its heritage industries, handicrafts, and textile exports, is quickly becoming a key export hub in Rajasthan. As businesses and individuals increasingly send goods to European markets, the demand for reliable international courier services from Jodhpur to Europe has grown significantly.&lt;/p&gt;
  &lt;p&gt;Whether you're an enterprise dispatching bulk shipments or someone sending a personal parcel to friends or relatives, choosing the right courier partner is critical to ensure a smooth, timely, and secure delivery.&lt;/p&gt;
  &lt;h2&gt;Why Is Choosing the Right Courier Service So Important?&lt;/h2&gt;
  &lt;p&gt;Sending a parcel to Europe involves more than logistics—it requires expert customs handling, proper packaging, accurate documentation, and full shipment visibility. A reliable courier from Jodhpur ensures your deliveries reach European destinations safely, on time, and without any unexpected costs or delays.&lt;/p&gt;
  &lt;h2&gt;Top International Courier Services from Jodhpur to Europe&lt;/h2&gt;
  &lt;h3&gt;ShipGlobal&lt;/h3&gt;
  &lt;p&gt;ShipGlobal offers one of the most affordable and reliable courier services from Jodhpur to Europe. It's especially popular among small eCommerce exporters and businesses dealing in apparel, handicrafts, and lifestyle products.&lt;/p&gt;
  &lt;strong&gt;Services Offered:&lt;/strong&gt;
  &lt;ul&gt;
    &lt;li&gt;Express &amp; economy courier solutions&lt;/li&gt;
    &lt;li&gt;eCommerce-friendly integrations&lt;/li&gt;
    &lt;li&gt;Real-time tracking dashboard&lt;/li&gt;
    &lt;li&gt;Complete customs documentation support&lt;/li&gt;
  &lt;/ul&gt;
  &lt;h3&gt;The Professional Couriers&lt;/h3&gt;
  &lt;p&gt;A widely trusted courier brand, The Professional Couriers provide economical shipping solutions to various European countries, ensuring safe handling and compliance with EU import regulations.&lt;/p&gt;
  &lt;h3&gt;NimbusPost International&lt;/h3&gt;
  &lt;p&gt;NimbusPost offers efficient international shipping services to Europe with advanced tracking capabilities and seamless customs processes. It is especially useful for SMEs and new exporters in Jodhpur.&lt;/p&gt;
  &lt;h3&gt;Aramex International&lt;/h3&gt;
  &lt;p&gt;Aramex is ideal for Jodhpur-based eCommerce sellers looking to send parcels to Europe. Their service includes both standard and express options, with eco-conscious packaging and flexible rate plans.&lt;/p&gt;
  &lt;h3&gt;Garudavega&lt;/h3&gt;
  &lt;p&gt;Garudavega handles a wide variety of shipments, including food, medicines, and documents. It is a dependable courier for personal and semi-commercial deliveries to Europe from Jodhpur.&lt;/p&gt;
  &lt;h3&gt;Oscar Express Worldwide&lt;/h3&gt;
  &lt;p&gt;Oscar Express offers freight forwarding and packaging support tailored for exports from Jodhpur. Their affordable pricing and strong compliance processes make them a great option for bulk shipments.&lt;/p&gt;
  &lt;h3&gt;DHL Express&lt;/h3&gt;
  &lt;p&gt;DHL is a premium courier service offering swift deliveries from Jodhpur to over 30 European countries. With a global reputation, DHL ensures speed, security, and excellent customer service.&lt;/p&gt;
  &lt;h3&gt;Delhivery International&lt;/h3&gt;
  &lt;p&gt;Delhivery now provides international courier services from Jodhpur, especially for eCommerce and D2C exporters. Their flexible plans and wide coverage make cross-border deliveries simple and scalable.&lt;/p&gt;
  &lt;h3&gt;UPS International&lt;/h3&gt;
  &lt;p&gt;UPS is a logistics giant offering comprehensive freight and parcel delivery services from Jodhpur to Europe. Their customs expertise and delivery reliability make them an excellent choice for high-volume exporters.&lt;/p&gt;
  &lt;h2&gt;How to Choose the Best Courier from Jodhpur to Europe&lt;/h2&gt;
  &lt;p&gt;When selecting a courier, evaluate these key points:&lt;/p&gt;
  &lt;ul&gt;
    &lt;li&gt;&lt;strong&gt;Delivery Speed:&lt;/strong&gt; DHL, UPS, and Aramex offer express options.&lt;/li&gt;
    &lt;li&gt;&lt;strong&gt;Pricing:&lt;/strong&gt; For cost-effective solutions, look at ShipGlobal, NimbusPost, or Delhivery.&lt;/li&gt;
    &lt;li&gt;&lt;strong&gt;Tracking Features:&lt;/strong&gt; Choose services that offer end-to-end visibility.&lt;/li&gt;
    &lt;li&gt;&lt;strong&gt;Customs Support:&lt;/strong&gt; This is crucial to avoid clearance delays.&lt;/li&gt;
    &lt;li&gt;&lt;strong&gt;Insurance Coverage:&lt;/strong&gt; Recommended for high-value or fragile items.&lt;/li&gt;
  &lt;/ul&gt;
  &lt;h2&gt;Final Thoughts&lt;/h2&gt;
  &lt;p&gt;Whether you’re exporting handcrafted goods or shipping business documents, international courier services from Jodhpur to Europe are now more accessible than ever. Trusted names like ShipGlobal, DHL, Aramex, UPS, and others provide tailored solutions for every type of shipment.&lt;/p&gt;
  &lt;p&gt;By selecting the right logistics partner, you can streamline your global shipping process, meet tight delivery timelines, and gain peace of mind knowing your packages will reach their European destinations safely and efficiently.&lt;/p&gt;
&lt;/body&gt;</t>
  </si>
  <si>
    <t>&lt;h4&gt;These international routes are in demand:&lt;/h4&gt;&lt;ul&gt;&lt;li&gt;&lt;a href="https://shipglobal.in/service/jodhpur-to-middle-east"&gt;Best International Courier Service from Jodhpur to UAE&lt;/a&gt;&lt;/li&gt;&lt;li&gt;&lt;a href="https://shipglobal.in/service/udaipur-to-us"&gt;Best International Courier Service from Udaipur to US&lt;/a&gt;&lt;/li&gt;&lt;li&gt;&lt;a href="https://shipglobal.in/service/udaipur-to-europe"&gt;Top International Courier Service from Udaipur to Europe&lt;/a&gt;&lt;/li&gt;&lt;li&gt;&lt;a href="https://shipglobal.in/service/bhilwara-to-us"&gt;Top International Courier Service from Bhilwara to US&lt;/a&gt;&lt;/li&gt;&lt;/ul&gt;&lt;h2&gt;FAQs for International Courier Service from Jodhpur to Europe&lt;/h2&gt;</t>
  </si>
  <si>
    <t xml:space="preserve">1. How long does it take to send a parcel from Jodhpur to Europe?
Express delivery typically takes 2–5 business days, while standard services range from 5–12 days.
2. What factors influence shipping costs to Europe?
Parcel size, weight, delivery speed, and destination country determine the final cost.
3. Can I track my shipment to Europe?
Yes, most couriers provide real-time tracking via their websites or apps.
4. Are any items restricted for shipping to Europe?
Yes, items like perishable food, explosives, or certain electronics may be restricted. Check with your courier before dispatching.
5. Do couriers offer packing assistance in Jodhpur?
Yes, services like Oscar Express, DHL, and ShipGlobal provide packaging help to ensure secure delivery.
6. What happens if customs delay my package?
Choosing a courier with expert customs support helps avoid delays. Keep all documentation accurate and ready.
7. Is insurance available for parcels sent to Europe?
Yes, most courier companies offer insurance coverage for high-value shipments.
8. Can I send handcrafted items from Jodhpur to Europe?
Absolutely. Jodhpur’s textiles, metalworks, and artisan products are commonly shipped to Europe via international couriers.
Ask ChatGPT
</t>
  </si>
  <si>
    <t>&lt;script type="application/ld+json"&gt;
{
  "@context": "https://schema.org/",
  "@type": "Product",
  "name": "Best International Courier Service from Jodhpur to Europe",
  "image": "https://shipglobal.in/service/jodhpur-to-europe",
  "aggregateRating": {
    "@type": "AggregateRating",
    "ratingValue": 4.71,
    "bestRating": 5,
    "worstRating": 1,
    "ratingCount": 1355
  }
}
&lt;/script&gt;</t>
  </si>
  <si>
    <t>service/jodhpur-to-europe</t>
  </si>
  <si>
    <t>Courier from Jodhpur to Europe | Get Upto 61% Off</t>
  </si>
  <si>
    <t>Send parcels from Jodhpur to Europe easily. Affordable rates, smooth customs, and reliable courier services.</t>
  </si>
  <si>
    <t>https://shipglobal.in/service/jodhpur-to-europe</t>
  </si>
  <si>
    <t>International Courier Service from Jodhpur to Europe</t>
  </si>
  <si>
    <t>&lt;ul&gt;&lt;li&gt;&lt;a href="https://shipglobal.in/service/jodhpur-to-middle-east"&gt;Best International Courier Service from Jodhpur to UAE&lt;/a&gt;&lt;/li&gt;&lt;li&gt;&lt;a href="https://shipglobal.in/service/udaipur-to-us"&gt;Best International Courier Service from Udaipur to US&lt;/a&gt;&lt;/li&gt;&lt;li&gt;&lt;a href="https://shipglobal.in/service/udaipur-to-europe"&gt;Top International Courier Service from Udaipur to Europe&lt;/a&gt;&lt;/li&gt;&lt;li&gt;&lt;a href="https://shipglobal.in/service/bhilwara-to-us"&gt;Top International Courier Service from Bhilwara to US&lt;/a&gt;&lt;/li&gt;&lt;/ul&gt;</t>
  </si>
  <si>
    <t>Jodhpur to UAE</t>
  </si>
  <si>
    <t>Best International Courier Service from Jodhpur to UAE</t>
  </si>
  <si>
    <t>Ship from Jodhpur to the UAE with ease! Choose reliable couriers offering quick delivery, customs support, and secure, affordable shipping options.</t>
  </si>
  <si>
    <t>&lt;p&gt;Need to send a package from Jodhpur to the UAE but feeling confused by too many courier options? Whether you’re shipping personal gifts, business documents, or online orders, selecting a trusted international courier service is essential for safe, timely delivery.&lt;/p&gt;
&lt;p&gt;Let’s break down some of the most reliable international courier services in Jodhpur that can help you ship to the UAE with ease.&lt;/p&gt;
&lt;h2&gt;ShipGlobal.in – Simplifying Global Shipping from Jodhpur&lt;/h2&gt;
&lt;p&gt;Wish international deliveries were as simple as local ones? That’s the experience ShipGlobal.in strives to offer. With competitive rates, doorstep pickup, and automated customs documentation, they make cross-border shipping smooth and affordable.&lt;/p&gt;
&lt;p&gt;If you’re an online seller based in Jodhpur, ShipGlobal.in can be an ideal logistics partner to expand your reach into the UAE and beyond. Plus, their clean, easy-to-use dashboard lets you ship parcels in minutes.&lt;/p&gt;
&lt;h3&gt;Top Features:&lt;/h3&gt;
&lt;ul&gt;
  &lt;li&gt;Real-time shipment tracking&lt;/li&gt;
  &lt;li&gt;No minimum weight requirement&lt;/li&gt;
  &lt;li&gt;Cost-efficient and secure options&lt;/li&gt;
&lt;/ul&gt;
&lt;p&gt;ShipGlobal.in is especially ideal for small businesses and eCommerce sellers seeking budget-friendly international courier solutions from Jodhpur to UAE.&lt;/p&gt;
&lt;h2&gt;DHL – Global Expertise with Lightning-Fast Deliveries&lt;/h2&gt;
&lt;p&gt;DHL’s international reputation for speed and professionalism makes it a go-to option for urgent shipments from Jodhpur to UAE. Operating in over 220 countries, DHL offers premium logistics services and dependable customer support.&lt;/p&gt;
&lt;p&gt;Whether you’re sending personal parcels or bulk business shipments, DHL Express is designed to ensure timely and secure delivery with customs expertise and eCommerce integrations.&lt;/p&gt;
&lt;h3&gt;Why Consider DHL?&lt;/h3&gt;
&lt;ul&gt;
  &lt;li&gt;Global network of logistics professionals&lt;/li&gt;
  &lt;li&gt;Fast, reliable international shipping&lt;/li&gt;
  &lt;li&gt;Trusted customs clearance processes&lt;/li&gt;
&lt;/ul&gt;
&lt;p&gt;Although DHL delivers unmatched reliability, its pricing may not suit small-scale senders or budget-conscious users.&lt;/p&gt;
&lt;h2&gt;DTDC International – Affordable &amp; Simple&lt;/h2&gt;
&lt;p&gt;Looking for a courier that offers great service without burning a hole in your pocket? DTDC International is a strong contender for international deliveries from Jodhpur, especially for document shipping or light packages.&lt;/p&gt;
&lt;p&gt;They provide door-to-door delivery, efficient customs support, and on-time performance with user-friendly tracking tools.&lt;/p&gt;
&lt;p&gt;DTDC is ideal for individuals and small businesses looking for reliable and reasonably priced shipping to the UAE.&lt;/p&gt;
&lt;h2&gt;Aramex – Powerful Logistics for Global Business&lt;/h2&gt;
&lt;p&gt;Need fast and precise delivery solutions? Aramex is well-known for its express shipping and logistics services, especially in the Middle East and Asia.&lt;/p&gt;
&lt;p&gt;With strong coverage in UAE and nearby regions, Aramex is a great option for exporters and online sellers from Jodhpur aiming to expand into Gulf markets.&lt;/p&gt;
&lt;h3&gt;Key Benefits:&lt;/h3&gt;
&lt;ul&gt;
  &lt;li&gt;Doorstep pickup and delivery&lt;/li&gt;
  &lt;li&gt;Reliable tracking system&lt;/li&gt;
  &lt;li&gt;Full logistics and supply chain solutions&lt;/li&gt;
&lt;/ul&gt;
&lt;h2&gt;USPS – Low-Cost International Options&lt;/h2&gt;
&lt;p&gt;Though based in the U.S., USPS international shipping options are often used via third-party integrations in India for cost-sensitive parcels. Their tracking and insurance features make them a budget-friendly option when time isn't the top priority.&lt;/p&gt;
&lt;p&gt;Ideal for low-weight personal shipments or small business exports from Jodhpur to UAE when you want to keep costs minimal.&lt;/p&gt;
&lt;h2&gt;How to Choose the Right Courier from Jodhpur to UAE&lt;/h2&gt;
&lt;p&gt;Choosing a courier is not just about picking the most famous name—it’s about what works best for your package type and delivery needs. Here’s what you should consider:&lt;/p&gt;
&lt;ul&gt;
  &lt;li&gt;&lt;strong&gt;Delivery Speed:&lt;/strong&gt; For urgent shipping, DHL and Aramex Express are great options.&lt;/li&gt;
  &lt;li&gt;&lt;strong&gt;Affordability:&lt;/strong&gt; If you're looking to save money, consider ShipGlobal.in or DTDC.&lt;/li&gt;
  &lt;li&gt;&lt;strong&gt;Tracking:&lt;/strong&gt; Want visibility throughout the journey? ShipGlobal.in, DHL, and Aramex offer detailed tracking.&lt;/li&gt;
  &lt;li&gt;&lt;strong&gt;Coverage:&lt;/strong&gt; Ensure the courier has solid delivery capabilities within the UAE.&lt;/li&gt;
  &lt;li&gt;&lt;strong&gt;Customs Handling:&lt;/strong&gt; Smooth customs processing is critical. Choose services with proven experience.&lt;/li&gt;
  &lt;li&gt;&lt;strong&gt;Special Handling:&lt;/strong&gt; If you ship fragile or high-value goods, check for extra packaging or insurance options.&lt;/li&gt;
  &lt;li&gt;&lt;strong&gt;Remote Deliveries:&lt;/strong&gt; If your recipient is in a less urban area of the UAE, confirm whether your courier serves that region.&lt;/li&gt;
&lt;/ul&gt;
&lt;h2&gt;Final Thoughts&lt;/h2&gt;
&lt;p&gt;Sending a package from Jodhpur to the UAE doesn’t need to be complicated. With reliable names like ShipGlobal.in, DHL, DTDC, Aramex, and others offering tailored solutions, your shipment is in good hands. Whether you're a business owner or just sending something to a loved one, there’s a courier service that fits your needs.&lt;/p&gt;
&lt;p&gt;Just evaluate your speed, budget, tracking, and delivery location preferences—and choose the service that best aligns with your goals.&lt;/p&gt;
&lt;/body&gt;</t>
  </si>
  <si>
    <t>&lt;h4&gt;Best shipping destinations this week:&lt;/h4&gt;&lt;ul&gt;&lt;li&gt;&lt;a href="https://shipglobal.in/service/udaipur-to-us"&gt;Best International Courier Service from Udaipur to US&lt;/a&gt;&lt;/li&gt;&lt;li&gt;&lt;a href="https://shipglobal.in/service/udaipur-to-europe"&gt;Top International Courier Service from Udaipur to Europe&lt;/a&gt;&lt;/li&gt;&lt;li&gt;&lt;a href="https://shipglobal.in/service/bhilwara-to-us"&gt;Top International Courier Service from Bhilwara to US&lt;/a&gt;&lt;/li&gt;&lt;li&gt;&lt;a href="https://shipglobal.in/service/bhilwara-to-europe"&gt;Reliable International Courier Service from Bhilwara to Europe&lt;/a&gt;&lt;/li&gt;&lt;/ul&gt;&lt;h2&gt;FAQs for International Courier Service from Jodhpur to UAE&lt;/h2&gt;</t>
  </si>
  <si>
    <t>1. What’s the best courier service to UAE from Jodhpur?
ShipGlobal.in, DHL, and Aramex are some of the top-rated choices depending on your budget and delivery timeline.
2. Can I book international couriers online from Jodhpur?
Yes, most services including ShipGlobal.in and DHL offer convenient online booking options.
3. Are there real-time tracking features available?
Absolutely! ShipGlobal.in, DHL, and Aramex all provide real-time parcel tracking.
4. Can I send documents and business parcels from Jodhpur to UAE?
Yes. All mentioned services offer secure document and package shipping for businesses and individuals.
5. What’s the most economical option for lightweight packages?
ShipGlobal.in is known for its low starting prices (as little as 50g) and is ideal for budget-conscious senders.
6. Can I ship large or bulk items internationally from Jodhpur?
Yes. Courier services like Aramex and DHL support bulk shipping with freight handling and packaging support.</t>
  </si>
  <si>
    <t>&lt;script type="application/ld+json"&gt;
{
  "@context": "https://schema.org/",
  "@type": "Product",
  "name": "Best International Courier Service from Jodhpur to Middle East",
  "image": "https://shipglobal.in/service/jodhpur-to-middle-east",
  "aggregateRating": {
    "@type": "AggregateRating",
    "ratingValue": 4.47,
    "bestRating": 5,
    "worstRating": 2,
    "ratingCount": 1197
  }
}
&lt;/script&gt;</t>
  </si>
  <si>
    <t>service/jodhpur-to-uae</t>
  </si>
  <si>
    <t>Courier from Jodhpur to UAE | Get Upto 58% Off</t>
  </si>
  <si>
    <t>Reliable courier services from Jodhpur to UAE. Enjoy fast delivery, real-time tracking, and easy customs clearance.</t>
  </si>
  <si>
    <t>https://shipglobal.in/service/jodhpur-to-middle-east</t>
  </si>
  <si>
    <t>International Courier Service from Jodhpur to UAE</t>
  </si>
  <si>
    <t>https://shipglobal.in/service/jodhpur-to-uae</t>
  </si>
  <si>
    <t>&lt;ul&gt;&lt;li&gt;&lt;a href="https://shipglobal.in/service/udaipur-to-us"&gt;Best International Courier Service from Udaipur to US&lt;/a&gt;&lt;/li&gt;&lt;li&gt;&lt;a href="https://shipglobal.in/service/udaipur-to-europe"&gt;Top International Courier Service from Udaipur to Europe&lt;/a&gt;&lt;/li&gt;&lt;li&gt;&lt;a href="https://shipglobal.in/service/bhilwara-to-us"&gt;Top International Courier Service from Bhilwara to US&lt;/a&gt;&lt;/li&gt;&lt;li&gt;&lt;a href="https://shipglobal.in/service/bhilwara-to-europe"&gt;Reliable International Courier Service from Bhilwara to Europe&lt;/a&gt;&lt;/li&gt;&lt;/ul&gt;</t>
  </si>
  <si>
    <t>Udaipur</t>
  </si>
  <si>
    <t>Udaipur to US</t>
  </si>
  <si>
    <t>Best International Courier Service from Udaipur to US</t>
  </si>
  <si>
    <t>Ship handcrafted goods, textiles, and eCommerce orders from Udaipur to the US with trusted courier partners offering fast, secure deliveries.</t>
  </si>
  <si>
    <t>&lt;p&gt;Udaipur, renowned for its craftsmanship and growing eCommerce activity, has seen a sharp rise in demand for dependable international courier services. Whether you are sending essential documents, personal gifts, export consignments, or eCommerce packages, choosing the right courier service from Udaipur to the USA is essential for smooth and secure delivery.&lt;/p&gt;
&lt;p&gt;Fortunately, several reputable international courier companies operate in Udaipur, offering safe, affordable, and prompt overseas shipping solutions. These services accommodate everything from urgent parcels to large-scale cargo shipments to the United States.&lt;/p&gt;
&lt;h2&gt;Why Choosing the Right Courier Company Matters&lt;/h2&gt;
&lt;p&gt;Sending a parcel from Udaipur to the US isn’t just about dispatch—it involves customs compliance, correct documentation, secure packaging, and real-time shipment tracking. The right courier partner will ensure your package reaches any US destination safely, on time, and without hidden charges or last-minute issues.&lt;/p&gt;
&lt;h2&gt;Top International Courier Services in Udaipur&lt;/h2&gt;
&lt;h3&gt;ShipGlobal.in&lt;/h3&gt;
&lt;p&gt;ShipGlobal offers seamless, cost-efficient international courier solutions tailored for businesses and individuals shipping from Udaipur to the US. With strong logistics capabilities and user-friendly features, they’re ideal for eCommerce and exporters.&lt;/p&gt;
&lt;h4&gt;Services Provided:&lt;/h4&gt;
&lt;ul&gt;
    &lt;li&gt;Economy and express shipping to the US&lt;/li&gt;
    &lt;li&gt;Dedicated eCommerce courier support&lt;/li&gt;
    &lt;li&gt;Real-time tracking with automated updates&lt;/li&gt;
    &lt;li&gt;End-to-end customs documentation support&lt;/li&gt;
&lt;/ul&gt;
&lt;h4&gt;Why Choose ShipGlobal?&lt;/h4&gt;
&lt;ul&gt;
    &lt;li&gt;Affordable pricing, no minimum volume&lt;/li&gt;
    &lt;li&gt;Tailored support for growing exporters&lt;/li&gt;
    &lt;li&gt;Simple onboarding and order booking&lt;/li&gt;
    &lt;li&gt;Reliable delivery with global logistics partners&lt;/li&gt;
&lt;/ul&gt;
&lt;h3&gt;Dutch International Couriers&lt;/h3&gt;
&lt;p&gt;Dutch Couriers provides fast and efficient parcel services from Udaipur to the USA by collaborating with global giants like FedEx, UPS, and DHL. Known for their transparent pricing and reliable delivery.&lt;/p&gt;
&lt;h4&gt;Services Provided:&lt;/h4&gt;
&lt;ul&gt;
    &lt;li&gt;Door-to-door international courier delivery&lt;/li&gt;
    &lt;li&gt;Real-time shipment tracking&lt;/li&gt;
    &lt;li&gt;Smooth customs assistance&lt;/li&gt;
&lt;/ul&gt;
&lt;h4&gt;Why Choose Them?&lt;/h4&gt;
&lt;ul&gt;
    &lt;li&gt;Strong partner network&lt;/li&gt;
    &lt;li&gt;No hidden fees&lt;/li&gt;
    &lt;li&gt;24/7 customer care&lt;/li&gt;
&lt;/ul&gt;
&lt;h3&gt;Oscar Express Worldwide&lt;/h3&gt;
&lt;p&gt;Oscar Express is known in Udaipur for handling a wide variety of international deliveries to the USA. Whether it's bulk freight or a document shipment, their services are fast and economical.&lt;/p&gt;
&lt;h4&gt;Services Provided:&lt;/h4&gt;
&lt;ul&gt;
    &lt;li&gt;Parcel services for individuals and businesses&lt;/li&gt;
    &lt;li&gt;Free pickup and packaging help&lt;/li&gt;
    &lt;li&gt;Dedicated eCommerce logistics support&lt;/li&gt;
&lt;/ul&gt;
&lt;h4&gt;Why Choose Oscar Express?&lt;/h4&gt;
&lt;ul&gt;
    &lt;li&gt;Broad delivery coverage&lt;/li&gt;
    &lt;li&gt;Experience in managing fragile and diverse cargo&lt;/li&gt;
    &lt;li&gt;Affordable rates with high delivery accuracy&lt;/li&gt;
&lt;/ul&gt;
&lt;h3&gt;Garudavega&lt;/h3&gt;
&lt;p&gt;Garudavega has earned trust for sending parcels like medicines, food, and personal gifts from Udaipur to the US. Their simplified process and transparent pricing make them a go-to for personal shipping needs.&lt;/p&gt;
&lt;h4&gt;Services Provided:&lt;/h4&gt;
&lt;ul&gt;
    &lt;li&gt;International parcel delivery with live tracking&lt;/li&gt;
    &lt;li&gt;Special handling for sensitive items&lt;/li&gt;
    &lt;li&gt;Doorstep pickup options&lt;/li&gt;
&lt;/ul&gt;
&lt;h4&gt;Why Choose Garudavega?&lt;/h4&gt;
&lt;ul&gt;
    &lt;li&gt;Easy-to-use mobile platform&lt;/li&gt;
    &lt;li&gt;Reasonable rates&lt;/li&gt;
    &lt;li&gt;Fast and secure delivery options&lt;/li&gt;
&lt;/ul&gt;
&lt;h3&gt;FedEx International&lt;/h3&gt;
&lt;p&gt;FedEx is a globally trusted courier service that ensures secure and express shipping from Udaipur to cities across the US. Perfect for time-sensitive business documents or eCommerce orders.&lt;/p&gt;
&lt;h4&gt;Services Provided:&lt;/h4&gt;
&lt;ul&gt;
    &lt;li&gt;Priority and economy delivery options&lt;/li&gt;
    &lt;li&gt;Document and parcel support&lt;/li&gt;
    &lt;li&gt;Secure packaging with tracking&lt;/li&gt;
&lt;/ul&gt;
&lt;h4&gt;Why Choose FedEx?&lt;/h4&gt;
&lt;ul&gt;
    &lt;li&gt;Excellent delivery timelines&lt;/li&gt;
    &lt;li&gt;Robust global network&lt;/li&gt;
    &lt;li&gt;Trusted for business-grade logistics&lt;/li&gt;
&lt;/ul&gt;
&lt;h3&gt;Blue Dart Express&lt;/h3&gt;
&lt;p&gt;Partnered with DHL, Blue Dart is another key player offering international courier services from Udaipur to the USA. Their strong track record in secure delivery makes them ideal for high-value items.&lt;/p&gt;
&lt;h4&gt;Services Provided:&lt;/h4&gt;
&lt;ul&gt;
    &lt;li&gt;Global parcel delivery services&lt;/li&gt;
    &lt;li&gt;Online shipment booking and tracking&lt;/li&gt;
    &lt;li&gt;Secure handling with documentation&lt;/li&gt;
&lt;/ul&gt;
&lt;h4&gt;Why Choose Blue Dart?&lt;/h4&gt;
&lt;ul&gt;
    &lt;li&gt;Trusted courier for bulk shipping&lt;/li&gt;
    &lt;li&gt;Competitive pricing plans&lt;/li&gt;
    &lt;li&gt;Wide delivery footprint&lt;/li&gt;
&lt;/ul&gt;
&lt;h3&gt;The Professional Couriers – International Division&lt;/h3&gt;
&lt;p&gt;Professional Couriers is a dependable choice for budget-conscious individuals or businesses sending shipments to the USA. They provide reliable service with consistent tracking and documentation help.&lt;/p&gt;
&lt;h4&gt;Services Provided:&lt;/h4&gt;
&lt;ul&gt;
    &lt;li&gt;Document and parcel shipping&lt;/li&gt;
    &lt;li&gt;Express &amp; economy courier options&lt;/li&gt;
    &lt;li&gt;Real-time shipment monitoring&lt;/li&gt;
&lt;/ul&gt;
&lt;h4&gt;Why Choose Them?&lt;/h4&gt;
&lt;ul&gt;
    &lt;li&gt;Competitive rates&lt;/li&gt;
    &lt;li&gt;Strong network for pickup and delivery&lt;/li&gt;
    &lt;li&gt;Good for small and medium businesses&lt;/li&gt;
&lt;/ul&gt;
&lt;h2&gt;Conclusion&lt;/h2&gt;
&lt;p&gt;Selecting the right courier partner for your shipment from Udaipur to the US depends on your budget, the urgency of delivery, and the type of goods. Trusted names like ShipGlobal, DHL, FedEx, Oscar Express, and Garudavega offer tailored solutions to match every need — from eCommerce and exports to personal parcels.&lt;/p&gt;
&lt;p&gt;Whether you are shipping a handcrafted souvenir, fashion accessories, textiles, or critical business documents, Udaipur’s international courier services ensure timely, secure, and efficient delivery to the United States.&lt;/p&gt;
&lt;/body&gt;</t>
  </si>
  <si>
    <t>&lt;h4&gt;Explore new market access to&lt;/h4&gt;&lt;ul&gt;&lt;li&gt;&lt;a href="https://shipglobal.in/service/udaipur-to-europe"&gt;Top International Courier Service from Udaipur to Europe&lt;/a&gt;&lt;/li&gt;&lt;li&gt;&lt;a href="https://shipglobal.in/service/bhilwara-to-us"&gt;Top International Courier Service from Bhilwara to US&lt;/a&gt;&lt;/li&gt;&lt;li&gt;&lt;a href="https://shipglobal.in/service/bhilwara-to-europe"&gt;Reliable International Courier Service from Bhilwara to Europe&lt;/a&gt;&lt;/li&gt;&lt;li&gt;&lt;a href="https://shipglobal.in/service/kota-to-us"&gt;Best International Courier Service from Kota to US&lt;/a&gt;&lt;/li&gt;&lt;/ul&gt;&lt;h2&gt;FAQs for International Courier Service from Udaipur to US&lt;/h2&gt;</t>
  </si>
  <si>
    <t>1. What’s the typical shipping time from Udaipur to the US?
Express couriers like DHL and FedEx take around 2–5 business days, while economy services may take 7–12 days.
2. What are the costs of international shipping to the US?
Rates vary depending on parcel weight, urgency, courier company, and additional services like insurance. Most providers offer online estimators.
3. Can I track my courier in real time?
Yes. Couriers like ShipGlobal, DHL, and FedEx offer full tracking visibility with live updates.
4. Are food items or medicines allowed in shipments to the US?
Yes, with some couriers like Garudavega. However, ensure items comply with US import regulations.
5. Do courier companies offer packaging support?
Many companies, including Oscar Express and FedEx, offer secure packaging assistance at the time of pickup.
6. Which service is best for eCommerce exporters?
ShipGlobal and Aramex are preferred for their eCommerce-focused features and integrations.
7. Is customs clearance handled by the courier?
Yes, most reputed courier services help with documentation and customs compliance to ensure timely delivery.
8. What if my parcel is delayed or stuck in customs?
Choose a courier with strong customs assistance. Having proper documents and using trusted providers helps reduce delays.</t>
  </si>
  <si>
    <t>&lt;script type="application/ld+json"&gt;
{
  "@context": "https://schema.org/",
  "@type": "Product",
  "name": "Best International Courier Service from Udaipur to US",
  "image": "https://shipglobal.in/service/udaipur-to-us",
  "aggregateRating": {
    "@type": "AggregateRating",
    "ratingValue": 4.52,
    "bestRating": 5,
    "worstRating": 2,
    "ratingCount": 1088
  }
}
&lt;/script&gt;</t>
  </si>
  <si>
    <t>service/udaipur-to-us</t>
  </si>
  <si>
    <t>Courier from Udaipur to USA | Upto 65% Off</t>
  </si>
  <si>
    <t>Reliable courier from Udaipur to US for exporting apparel, crafts &amp; parcels. Perfect for eCommerce sellers &amp; exporters.</t>
  </si>
  <si>
    <t>https://shipglobal.in/service/udaipur-to-us</t>
  </si>
  <si>
    <t>International Courier Service from Udaipur to US</t>
  </si>
  <si>
    <t>&lt;ul&gt;&lt;li&gt;&lt;a href="https://shipglobal.in/service/udaipur-to-europe"&gt;Top International Courier Service from Udaipur to Europe&lt;/a&gt;&lt;/li&gt;&lt;li&gt;&lt;a href="https://shipglobal.in/service/bhilwara-to-us"&gt;Top International Courier Service from Bhilwara to US&lt;/a&gt;&lt;/li&gt;&lt;li&gt;&lt;a href="https://shipglobal.in/service/bhilwara-to-europe"&gt;Reliable International Courier Service from Bhilwara to Europe&lt;/a&gt;&lt;/li&gt;&lt;li&gt;&lt;a href="https://shipglobal.in/service/kota-to-us"&gt;Best International Courier Service from Kota to US&lt;/a&gt;&lt;/li&gt;&lt;/ul&gt;</t>
  </si>
  <si>
    <t>Udaipur to Europe</t>
  </si>
  <si>
    <t>Top International Courier Service from Udaipur to Europe</t>
  </si>
  <si>
    <t xml:space="preserve">Send textiles, handicrafts, and eCommerce shipments from Udaipur to Europe easily with cost-effective, trusted courier services.
</t>
  </si>
  <si>
    <t>&lt;p&gt;Ever found yourself confused about which courier service to trust for sending parcels from Udaipur to Europe? Whether you’re shipping gifts to loved ones abroad or fulfilling orders from your eCommerce store, picking the right logistics partner is key. With increasing global trade and cross-border gifting, reliable international courier services are more important than ever.&lt;/p&gt;
&lt;p&gt;Luckily, if you’re in Udaipur, there are several trustworthy courier options that make international shipping easy, fast, and affordable. Let’s explore the top international courier services operating in Udaipur and see which one fits your needs the best.&lt;/p&gt;
&lt;h2&gt;1. DHL Express&lt;/h2&gt;
&lt;p&gt;DHL is a globally recognized name and a popular choice for international shipping from Udaipur to various European destinations. With services in over 220 countries, DHL guarantees express delivery, often within 3–6 business days. Their strong infrastructure ensures smooth customs processing, end-to-end tracking, and responsive customer support—ideal for businesses and individuals alike.&lt;/p&gt;
&lt;h2&gt;2. ShipGlobal.in&lt;/h2&gt;
&lt;p&gt;Looking for an economical yet reliable courier option? ShipGlobal.in is an excellent choice for small businesses and personal shipments from Udaipur to Europe. It’s especially popular among sellers on Etsy, Amazon, and independent D2C brands.&lt;/p&gt;
&lt;p&gt;&lt;strong&gt;ShipGlobal.in offers:&lt;/strong&gt;&lt;/p&gt;
&lt;ul&gt;
    &lt;li&gt;Affordable shipping starting from just 50 grams&lt;/li&gt;
    &lt;li&gt;Real-time tracking &amp; doorstep pickup&lt;/li&gt;
    &lt;li&gt;Seamless documentation &amp; export support&lt;/li&gt;
    &lt;li&gt;Transparent pricing with no hidden fees&lt;/li&gt;
&lt;/ul&gt;
&lt;p&gt;If you're aiming to balance cost-efficiency and reliability, this is a courier worth considering.&lt;/p&gt;
&lt;h2&gt;3. India Post (EMS Speed Post)&lt;/h2&gt;
&lt;p&gt;India Post’s EMS Speed Post is a government-run service known for affordability. While not as fast as private couriers, it is a dependable option for those who are okay with slightly longer delivery timelines. It’s perfect for sending documents, personal gifts, or lightweight parcels to Europe on a budget.&lt;/p&gt;
&lt;h2&gt;4. FedEx International&lt;/h2&gt;
&lt;p&gt;FedEx provides a robust courier solution with options like International Priority and International Economy, giving you flexibility depending on urgency and cost. They’re known for their secure packaging, predictable delivery timelines, and excellent customer care. Whether you’re shipping from Udaipur to Germany, France, or the UK—FedEx makes it easy.&lt;/p&gt;
&lt;h2&gt;5. DTDC International&lt;/h2&gt;
&lt;p&gt;DTDC offers express and economy services tailored for both individuals and SMEs. Their international delivery network covers all major European nations. If you're shipping commercial goods, documents, or even personal gifts, DTDC gives you customizable solutions at reasonable rates.&lt;/p&gt;
&lt;h2&gt;6. Aramex&lt;/h2&gt;
&lt;p&gt;Aramex is well known for cross-border logistics tailored for eCommerce sellers. From Udaipur to destinations across Europe, Aramex offers competitive pricing, efficient customs clearance, and real-time updates. It’s a solid choice for small businesses dealing in apparel, handicrafts, or personal care products.&lt;/p&gt;
&lt;h2&gt;7. XpressBees&lt;/h2&gt;
&lt;p&gt;XpressBees has grown rapidly in the Indian logistics space and now provides international courier services as well. Their offerings include timely deliveries, package tracking, and tailored solutions for both retail and business clients. If you're looking for a fast-growing and agile courier partner from Udaipur to Europe, XpressBees might be the one.&lt;/p&gt;
&lt;h2&gt;8. Gati International&lt;/h2&gt;
&lt;p&gt;Gati is a veteran player with strong capabilities in bulk and business logistics. For exporters shipping regularly from Udaipur—especially textiles, leather goods, or artisanal crafts—Gati offers end-to-end shipping services to various parts of Europe, with both express and economy options.&lt;/p&gt;
&lt;h2&gt;Why a Trusted Courier Matters&lt;/h2&gt;
&lt;p&gt;Choosing a dependable courier partner can make or break your international shipping experience. Here's why:&lt;/p&gt;
&lt;ul&gt;
    &lt;li&gt;&lt;strong&gt;On-Time Deliveries:&lt;/strong&gt; Essential for urgent parcels and happy customers.&lt;/li&gt;
    &lt;li&gt;&lt;strong&gt;Safe &amp; Secure Handling:&lt;/strong&gt; Prevents loss or damage to valuable goods.&lt;/li&gt;
    &lt;li&gt;&lt;strong&gt;Hassle-Free Customs:&lt;/strong&gt; A smooth process reduces delays and returns.&lt;/li&gt;
    &lt;li&gt;&lt;strong&gt;Shipment Tracking:&lt;/strong&gt; Know exactly where your package is at any moment.&lt;/li&gt;
    &lt;li&gt;&lt;strong&gt;Professional Support:&lt;/strong&gt; Reliable help when you need assistance or information.&lt;/li&gt;
&lt;/ul&gt;
&lt;h2&gt;How to Ship from Udaipur to Europe&lt;/h2&gt;
&lt;p&gt;Shipping internationally might seem complicated, but with the right steps, it’s smooth sailing:&lt;/p&gt;
&lt;ol&gt;
    &lt;li&gt;&lt;strong&gt;Choose Your Courier:&lt;/strong&gt; Evaluate options based on price, speed, tracking, and reviews.&lt;/li&gt;
    &lt;li&gt;&lt;strong&gt;Package Smartly:&lt;/strong&gt; Follow guidelines to ensure your item reaches safely.&lt;/li&gt;
    &lt;li&gt;&lt;strong&gt;Documentation Ready:&lt;/strong&gt; Have your invoice, KYC, shipping labels, and customs forms completed.&lt;/li&gt;
    &lt;li&gt;&lt;strong&gt;Book the Shipment:&lt;/strong&gt; Either schedule a doorstep pickup or drop it at the courier’s center.&lt;/li&gt;
    &lt;li&gt;&lt;strong&gt;Track in Real-Time:&lt;/strong&gt; Most services give you a tracking ID to monitor progress.&lt;/li&gt;
    &lt;li&gt;&lt;strong&gt;Confirm Delivery:&lt;/strong&gt; Double-check with the receiver to ensure everything’s perfect.&lt;/li&gt;
&lt;/ol&gt;
&lt;h2&gt;Picking the Right Courier for Europe&lt;/h2&gt;
&lt;p&gt;Here are some quick tips to help you choose:&lt;/p&gt;
&lt;ul&gt;
    &lt;li&gt;&lt;strong&gt;Fast Delivery:&lt;/strong&gt; DHL, FedEx&lt;/li&gt;
    &lt;li&gt;&lt;strong&gt;Best Pricing:&lt;/strong&gt; ShipGlobal.in, India Post, Aramex&lt;/li&gt;
    &lt;li&gt;&lt;strong&gt;Tracking:&lt;/strong&gt; ShipGlobal.in, DHL, FedEx&lt;/li&gt;
    &lt;li&gt;&lt;strong&gt;Bulk Shipping:&lt;/strong&gt; Gati, DTDC&lt;/li&gt;
    &lt;li&gt;&lt;strong&gt;Small Parcels:&lt;/strong&gt; India Post, ShipGlobal.in&lt;/li&gt;
    &lt;li&gt;&lt;strong&gt;Customs Support:&lt;/strong&gt; DHL, FedEx, ShipGlobal.in&lt;/li&gt;
&lt;/ul&gt;
&lt;h2&gt;Conclusion&lt;/h2&gt;
&lt;p&gt;Whether you're sending a handcrafted gift or managing international orders for your brand, shipping from Udaipur to Europe can be simple and stress-free—if you have the right partner. With courier options like DHL for speed, India Post for affordability, and ShipGlobal.in for balanced services, there’s a solution for every shipping need.&lt;/p&gt;
&lt;p&gt;Just remember to plan, pack, and prepare your shipment well—and you’ll have your parcel delivered to Europe with zero hassle.&lt;/p&gt;
&lt;p&gt;&lt;strong&gt;Happy Shipping from the City of Lakes!&lt;/strong&gt;&lt;/p&gt;
&lt;/body&gt;</t>
  </si>
  <si>
    <t>&lt;h4&gt;Route your shipments confidently to&lt;/h4&gt;&lt;ul&gt;&lt;li&gt;&lt;a href="https://shipglobal.in/service/bhilwara-to-us"&gt;Top International Courier Service from Bhilwara to US&lt;/a&gt;&lt;/li&gt;&lt;li&gt;&lt;a href="https://shipglobal.in/service/bhilwara-to-europe"&gt;Reliable International Courier Service from Bhilwara to Europe&lt;/a&gt;&lt;/li&gt;&lt;li&gt;&lt;a href="https://shipglobal.in/service/kota-to-us"&gt;Best International Courier Service from Kota to US&lt;/a&gt;&lt;/li&gt;&lt;li&gt;&lt;a href="https://shipglobal.in/service/kota-to-europe"&gt;International Courier Service from Kota to Europe&lt;/a&gt;&lt;/li&gt;&lt;/ul&gt;&lt;h2&gt;FAQs for International Courier Service from Udaipur to Europe&lt;/h2&gt;</t>
  </si>
  <si>
    <t>1. What’s the quickest way to ship from Udaipur to Europe?
Air couriers like DHL or FedEx can deliver in 3–6 business days, depending on the destination and service level.
2. Which courier offers the best value for money?
ShipGlobal.in is praised for its competitive rates and strong service for small shipments and SMEs.
3. Can I ship textiles or local crafts from Udaipur to Europe?
Absolutely. Just ensure you have export documents like invoices, packaging lists, and KYC documents ready.
4. Are there restrictions on what I can send?
Yes. Prohibited items include sharp objects, certain electronics, flammable goods, and anything banned by European regulations.
5. How can I track my parcel from Udaipur to Europe?
Most couriers like ShipGlobal.in, DHL, and FedEx offer real-time online tracking via a tracking number.
6. Can I send a gift from Udaipur to someone in Europe?
Yes! International courier services support gift shipping and even have specific packaging and customs categories for personal-use shipments.</t>
  </si>
  <si>
    <t>&lt;script type="application/ld+json"&gt;
{
  "@context": "https://schema.org/",
  "@type": "Product",
  "name": "Top International Courier Service from Udaipur to Europe",
  "image": "https://shipglobal.in/service/udaipur-to-europe",
  "aggregateRating": {
    "@type": "AggregateRating",
    "ratingValue": 4.5,
    "bestRating": 5,
    "worstRating": 3,
    "ratingCount": 1351
  }
}
&lt;/script&gt;</t>
  </si>
  <si>
    <t>service/udaipur-to-europe</t>
  </si>
  <si>
    <t>Courier from Udaipur to Europe | Upto 59% Off</t>
  </si>
  <si>
    <t>Fast, secure courier from Udaipur to Europe for eCommerce goods, apparel, and lifestyle exports with customs support.</t>
  </si>
  <si>
    <t>https://shipglobal.in/service/udaipur-to-europe</t>
  </si>
  <si>
    <t>International Courier Service from Udaipur to Europe</t>
  </si>
  <si>
    <t>&lt;ul&gt;&lt;li&gt;&lt;a href="https://shipglobal.in/service/bhilwara-to-us"&gt;Top International Courier Service from Bhilwara to US&lt;/a&gt;&lt;/li&gt;&lt;li&gt;&lt;a href="https://shipglobal.in/service/bhilwara-to-europe"&gt;Reliable International Courier Service from Bhilwara to Europe&lt;/a&gt;&lt;/li&gt;&lt;li&gt;&lt;a href="https://shipglobal.in/service/kota-to-us"&gt;Best International Courier Service from Kota to US&lt;/a&gt;&lt;/li&gt;&lt;li&gt;&lt;a href="https://shipglobal.in/service/kota-to-europe"&gt;International Courier Service from Kota to Europe&lt;/a&gt;&lt;/li&gt;&lt;/ul&gt;</t>
  </si>
  <si>
    <t>Bhilwara</t>
  </si>
  <si>
    <t>Bhilwara to US</t>
  </si>
  <si>
    <t>Top International Courier Service from Bhilwara to US</t>
  </si>
  <si>
    <t>Export premium suiting fabrics, garments &amp; home textiles from Bhilwara to the US with top courier partners offering fast &amp; traceable delivery options.</t>
  </si>
  <si>
    <t>&lt;p&gt;Bhilwara, a thriving textile and industrial center in Rajasthan, is witnessing growing demand for reliable international courier solutions. Whether you’re an entrepreneur exporting goods abroad or someone sending personal parcels to friends and family in the United States, selecting the right courier service is essential for ensuring a hassle-free delivery experience.&lt;/p&gt;
&lt;p&gt;Numerous well-established courier companies now serve Bhilwara, offering secure, timely, and affordable international shipping. These services support a range of needs—from express document dispatch to large-scale freight logistics.&lt;/p&gt;
&lt;h2&gt;Why Selecting the Right Courier Matters&lt;/h2&gt;
&lt;p&gt;Shipping from Bhilwara to the USA isn’t just about transportation. It also involves customs documentation, packaging accuracy, transit insurance, and real-time parcel visibility. Choosing a dependable courier ensures that your shipment reaches its American destination on time, intact, and without hidden costs or delays at customs.&lt;/p&gt;
&lt;h2&gt;Best Courier Services from Bhilwara to the USA&lt;/h2&gt;
&lt;h3&gt;ShipGlobal&lt;/h3&gt;
&lt;p&gt;ShipGlobal stands out for its economical and reliable freight services from Bhilwara to the US. Ideal for eCommerce businesses, small exporters, and individuals alike, it offers fast onboarding, flexible shipping options, and end-to-end support including automated customs paperwork and tracking.&lt;/p&gt;
&lt;h3&gt;DHL Express&lt;/h3&gt;
&lt;p&gt;A global name in logistics, DHL Express offers quick and efficient courier services to the US. With its strong global delivery network and customs expertise, DHL provides trusted express shipping solutions from Bhilwara for time-sensitive parcels and business shipments.&lt;/p&gt;
&lt;h3&gt;NimbusPost International&lt;/h3&gt;
&lt;p&gt;NimbusPost is known for offering affordable international courier services from Bhilwara. With live tracking, dedicated customer support, and simplified customs clearance, NimbusPost is a great option for both small-scale and commercial shippers targeting US destinations.&lt;/p&gt;
&lt;h3&gt;Garudavega&lt;/h3&gt;
&lt;p&gt;Garudavega specializes in international parcel delivery, particularly for food, documents, and medicines. Their shipping services from Bhilwara to the USA are popular for timely and secure deliveries, especially among individuals and families sending essentials abroad.&lt;/p&gt;
&lt;h3&gt;The Professional Couriers&lt;/h3&gt;
&lt;p&gt;This trusted Indian courier brand offers competitive international shipping to the US from Bhilwara. Their strong domestic and global infrastructure ensures cost-effective deliveries and well-managed customs clearance for smoother transit.&lt;/p&gt;
&lt;h3&gt;Oscar Express Worldwide&lt;/h3&gt;
&lt;p&gt;Oscar Express is steadily growing its reputation for offering reliable freight forwarding and courier solutions from Bhilwara. They assist with packaging, documentation, and customs regulations, making international shipping more streamlined for businesses.&lt;/p&gt;
&lt;h3&gt;Aramex International&lt;/h3&gt;
&lt;p&gt;A global logistics provider, Aramex delivers efficient courier services to the US with strong coverage across North America. They cater especially well to online sellers and exporters from Bhilwara, offering both standard and express shipping options along with eco-conscious packaging.&lt;/p&gt;
&lt;h3&gt;TNT Express (now part of FedEx)&lt;/h3&gt;
&lt;p&gt;TNT offers versatile international shipping services, including express and economy options for parcels bound from Bhilwara to the US. Their integration with FedEx enhances delivery speeds and expands network reach across the Americas and Europe.&lt;/p&gt;
&lt;h3&gt;UPS International&lt;/h3&gt;
&lt;p&gt;UPS is a global courier leader, offering full-scale international parcel and freight services from Bhilwara. Their services include air freight, parcel delivery, and customs brokerage, all backed by real-time tracking and global logistics support.&lt;/p&gt;
&lt;h3&gt;Delhivery International&lt;/h3&gt;
&lt;p&gt;Expanding into the international market, Delhivery now offers affordable and efficient courier services to the US from Bhilwara. It’s particularly suitable for eCommerce platforms and SMEs looking for competitive pricing and tech-enabled logistics.&lt;/p&gt;
&lt;h2&gt;How to Choose the Right Courier Partner?&lt;/h2&gt;
&lt;p&gt;Here are key factors to keep in mind when selecting a courier service from Bhilwara to the US:&lt;/p&gt;
&lt;ul&gt;
    &lt;li&gt;&lt;strong&gt;Delivery Speed:&lt;/strong&gt; For urgent deliveries, choose express services from DHL, FedEx, or UPS.&lt;/li&gt;
    &lt;li&gt;&lt;strong&gt;Pricing:&lt;/strong&gt; Compare quotes to find budget-friendly yet reliable services.&lt;/li&gt;
    &lt;li&gt;&lt;strong&gt;Real-time Tracking:&lt;/strong&gt; Make sure the courier provides live updates throughout the shipment journey.&lt;/li&gt;
    &lt;li&gt;&lt;strong&gt;Customs Support:&lt;/strong&gt; Choose a courier experienced in handling U.S. customs to avoid clearance delays.&lt;/li&gt;
    &lt;li&gt;&lt;strong&gt;Insurance Options:&lt;/strong&gt; Always opt for insurance if you're shipping valuable or delicate items.&lt;/li&gt;
    &lt;li&gt;&lt;strong&gt;Shipment Type:&lt;/strong&gt; For sensitive goods like medicines or food, use specialized services like Garudavega.&lt;/li&gt;
&lt;/ul&gt;
&lt;h2&gt;Final Thoughts&lt;/h2&gt;
&lt;p&gt;Choosing the right international courier from Bhilwara to the United States is essential for smooth, timely, and secure delivery. Companies like ShipGlobal, DHL, NimbusPost, FedEx, Aramex, and UPS offer various options tailored to different shipping needs—whether personal or commercial.&lt;/p&gt;
&lt;p&gt;From paperwork and packaging to delivery and tracking, these trusted couriers make it easy to send parcels from Bhilwara to any corner of the U.S. With the right planning and shipping partner, international logistics can be cost-effective, efficient, and stress-free.&lt;/p&gt;
&lt;/body&gt;</t>
  </si>
  <si>
    <t>&lt;h4&gt;Explore new market access to&lt;/h4&gt;&lt;ul&gt;&lt;li&gt;&lt;a href="https://shipglobal.in/service/bhilwara-to-europe"&gt;Reliable International Courier Service from Bhilwara to Europe&lt;/a&gt;&lt;/li&gt;&lt;li&gt;&lt;a href="https://shipglobal.in/service/kota-to-us"&gt;Best International Courier Service from Kota to US&lt;/a&gt;&lt;/li&gt;&lt;li&gt;&lt;a href="https://shipglobal.in/service/kota-to-europe"&gt;International Courier Service from Kota to Europe&lt;/a&gt;&lt;/li&gt;&lt;li&gt;&lt;a href="https://shipglobal.in/service/new-delhi-to-us"&gt;Best International Courier Service from New Delhi to US&lt;/a&gt;&lt;/li&gt;&lt;/ul&gt;&lt;h2&gt;FAQs for International Courier Service from Bhilwara to US&lt;/h2&gt;</t>
  </si>
  <si>
    <t>1. How long does it take to ship from Bhilwara to the USA?
Express delivery takes 2–5 days, while standard services range between 7–15 days.
2. What documents are needed for international shipping?
You’ll typically need an invoice, customs declaration, shipping label, and permits for restricted items if applicable.
3. Can I track my parcel from Bhilwara to the USA?
Yes, nearly all international couriers offer real-time tracking tools online or through mobile apps.
4. What items are restricted for US-bound shipments?
Hazardous materials, perishables, specific electronics, and counterfeit items are generally restricted. Check with the courier before sending.
5. What’s the cost to send a parcel to the US from Bhilwara?
Prices depend on size, weight, courier brand, and urgency. Express services typically cost more.
6. Will customs duties apply in the USA?
Yes, depending on the item type and value, the recipient may be charged duties and taxes.
7. Which courier is best for urgent delivery?
DHL, FedEx, and UPS offer the fastest and most reliable options for urgent shipments.
8. Can I send food or medicines to the USA from Bhilwara?
Yes, but restrictions apply. Couriers like Garudavega provide services tailored for such items.</t>
  </si>
  <si>
    <t>&lt;script type="application/ld+json"&gt;
{
  "@context": "https://schema.org/",
  "@type": "Product",
  "name": "Top International Courier Service from Bhilwara to US",
  "image": "https://shipglobal.in/service/bhilwara-to-us",
  "aggregateRating": {
    "@type": "AggregateRating",
    "ratingValue": 4.93,
    "bestRating": 5,
    "worstRating": 1,
    "ratingCount": 1592
  }
}
&lt;/script&gt;</t>
  </si>
  <si>
    <t>service/bhilwara-to-us</t>
  </si>
  <si>
    <t>Courier from Bhilwara to USA | Get Upto 57% Off</t>
  </si>
  <si>
    <t>Ship Bhilwara’s finest fabrics &amp; garments to the US with trusted courier services for exporters &amp; eCommerce sellers.</t>
  </si>
  <si>
    <t>https://shipglobal.in/service/bhilwara-to-us</t>
  </si>
  <si>
    <t>International Courier Service from Bhilwara to US</t>
  </si>
  <si>
    <t>&lt;ul&gt;&lt;li&gt;&lt;a href="https://shipglobal.in/service/bhilwara-to-europe"&gt;Reliable International Courier Service from Bhilwara to Europe&lt;/a&gt;&lt;/li&gt;&lt;li&gt;&lt;a href="https://shipglobal.in/service/kota-to-us"&gt;Best International Courier Service from Kota to US&lt;/a&gt;&lt;/li&gt;&lt;li&gt;&lt;a href="https://shipglobal.in/service/kota-to-europe"&gt;International Courier Service from Kota to Europe&lt;/a&gt;&lt;/li&gt;&lt;li&gt;&lt;a href="https://shipglobal.in/service/new-delhi-to-us"&gt;Best International Courier Service from New Delhi to US&lt;/a&gt;&lt;/li&gt;&lt;/ul&gt;</t>
  </si>
  <si>
    <t>Bhilwara to Europe</t>
  </si>
  <si>
    <t>Reliable International Courier Service from Bhilwara to Europe</t>
  </si>
  <si>
    <t>From looms to logistics—ship Bhilwara’s textiles &amp; fabric rolls to Europe through reliable courier services designed for global trade needs.</t>
  </si>
  <si>
    <t>&lt;p&gt;Bhilwara, a rapidly growing industrial and textile city in Rajasthan, is experiencing a rising need for trusted international courier services. Whether you’re a manufacturer shipping goods to Europe or an individual sending gifts to friends and family, selecting the right courier partner is key to ensuring a smooth and reliable delivery experience.&lt;/p&gt;
&lt;p&gt;Several well-known courier companies now offer their services in Bhilwara, providing secure, prompt, and budget-friendly international shipping solutions. These services are tailored to various requirements—from urgent document transfers to large-scale freight forwarding from Bhilwara to Europe.&lt;/p&gt;
&lt;h2&gt;Why Choosing the Right Courier Service is Crucial&lt;/h2&gt;
&lt;p&gt;Sending shipments to Europe is not just about moving packages. It requires accurate documentation, secure packaging, customs compliance, and real-time tracking. The right courier ensures your parcel delivery to Europe is smooth and on time, with no hidden costs or unnecessary hold-ups at customs.&lt;/p&gt;
&lt;h2&gt;Top International Courier Services from Bhilwara to Europe&lt;/h2&gt;
&lt;h3&gt;ShipGlobal&lt;/h3&gt;
&lt;p&gt;ShipGlobal offers cost-effective logistics solutions for deliveries from Bhilwara to Europe. Whether you're a business owner or an individual, they offer flexible courier services that combine affordability with excellent service standards.&lt;/p&gt;
&lt;h3&gt;The Professional Couriers&lt;/h3&gt;
&lt;p&gt;This longstanding Indian courier service is known for affordable international deliveries. Their operations from Bhilwara to Europe include end-to-end tracking and dependable customs processing.&lt;/p&gt;
&lt;h3&gt;NimbusPost International&lt;/h3&gt;
&lt;p&gt;NimbusPost provides efficient and economical international courier services from Bhilwara to several European destinations. With real-time tracking and smooth customs clearance, it’s a strong choice for businesses and personal senders alike.&lt;/p&gt;
&lt;h3&gt;Aramex International&lt;/h3&gt;
&lt;p&gt;Well-suited for eCommerce exporters, Aramex offers both express and standard shipping to Europe. Their reputation for eco-friendly practices and dynamic pricing makes them an appealing option for Bhilwara-based sellers.&lt;/p&gt;
&lt;h3&gt;Garudavega&lt;/h3&gt;
&lt;p&gt;Specializing in parcel delivery for food, medicines, and documents, Garudavega serves Europe-bound shipments with care. Their secure handling and reliable timelines make them popular among personal shippers.&lt;/p&gt;
&lt;h3&gt;Oscar Express Worldwide&lt;/h3&gt;
&lt;p&gt;Oscar Express is known for dependable freight forwarding services from Bhilwara. They offer packaging help, assistance with customs, and competitive pricing for streamlined international deliveries.&lt;/p&gt;
&lt;h3&gt;DHL Express&lt;/h3&gt;
&lt;p&gt;As one of the most recognized names in global shipping, DHL provides fast and efficient courier services from Bhilwara to Europe. Their vast network and customs expertise ensure hassle-free freight movement across the continent.&lt;/p&gt;
&lt;h3&gt;Delhivery International&lt;/h3&gt;
&lt;p&gt;Delhivery has expanded its services to include international shipping from Bhilwara to Europe, especially catering to online sellers and businesses seeking affordable cross-border logistics.&lt;/p&gt;
&lt;h3&gt;UPS International&lt;/h3&gt;
&lt;p&gt;UPS provides a wide array of services including international parcel delivery, air freight, and customs brokerage. Their established European logistics network makes them a reliable option for both urgent and standard deliveries.&lt;/p&gt;
&lt;h2&gt;Key Factors to Consider Before Choosing a Courier to Europe&lt;/h2&gt;
&lt;p&gt;Before selecting a courier from Bhilwara to Europe, keep the following in mind:&lt;/p&gt;
&lt;ul&gt;
    &lt;li&gt;&lt;strong&gt;Delivery Timelines:&lt;/strong&gt; For urgent shipments, opt for express services from companies like DHL or UPS.&lt;/li&gt;
    &lt;li&gt;&lt;strong&gt;Cost-Effectiveness:&lt;/strong&gt; Compare quotes from different providers to find the best value for your budget.&lt;/li&gt;
    &lt;li&gt;&lt;strong&gt;Tracking Features:&lt;/strong&gt; Ensure real-time tracking is available for complete shipment visibility.&lt;/li&gt;
    &lt;li&gt;&lt;strong&gt;Customs Assistance:&lt;/strong&gt; Choose a courier that offers full support with customs documentation and compliance.&lt;/li&gt;
    &lt;li&gt;&lt;strong&gt;Insurance Availability:&lt;/strong&gt; For valuable shipments, make sure the courier provides appropriate insurance coverage.&lt;/li&gt;
&lt;/ul&gt;
&lt;h2&gt;Final Thoughts&lt;/h2&gt;
&lt;p&gt;Choosing the right international courier service from Bhilwara to Europe is crucial for timely and secure deliveries. Providers such as ShipGlobal, NimbusPost, DHL, Aramex, and UPS offer a variety of services to meet different shipping needs—be it express documents, eCommerce parcels, or bulk cargo.&lt;/p&gt;
&lt;p&gt;By selecting a reliable logistics partner, you can ensure your packages reach Europe efficiently, without delays or complications. Whether you’re sending essentials, business materials, or personal gifts, these services make international shipping from Bhilwara simple, professional, and worry-free.&lt;/p&gt;
&lt;/body&gt;</t>
  </si>
  <si>
    <t>&lt;h4&gt;Expand your reach with delivery to&lt;/h4&gt;&lt;ul&gt;&lt;li&gt;&lt;a href="https://shipglobal.in/service/kota-to-us"&gt;Best International Courier Service from Kota to US&lt;/a&gt;&lt;/li&gt;&lt;li&gt;&lt;a href="https://shipglobal.in/service/kota-to-europe"&gt;International Courier Service from Kota to Europe&lt;/a&gt;&lt;/li&gt;&lt;li&gt;&lt;a href="https://shipglobal.in/service/new-delhi-to-us"&gt;Best International Courier Service from New Delhi to US&lt;/a&gt;&lt;/li&gt;&lt;li&gt;&lt;a href="https://shipglobal.in/service/new-delhi-to-europe"&gt;Top International Courier Service from New Delhi to Europe&lt;/a&gt;&lt;/li&gt;&lt;/ul&gt;&lt;h2&gt;FAQs for International Courier Service from Bhilwara to Europe&lt;/h2&gt;</t>
  </si>
  <si>
    <t xml:space="preserve">1. How long does it take to ship from Bhilwara to Europe?
Delivery time varies based on the courier and shipping type. Express services take 2–5 days, while standard shipping may take 5–10 days.
2. What are the typical charges for shipping to Europe?
Costs depend on package weight, size, courier provider, and delivery speed. Always compare rates before booking.
3. Can I track my shipment once it’s dispatched?
Yes, most international couriers provide real-time tracking via their website or app.
4. Are there restrictions on items I can send to Europe?
Yes, some restricted items include perishables, hazardous goods, explosives, and certain medicines. Confirm with your courier before sending.
5. Do couriers offer packaging services?
Many providers assist with packaging to ensure your shipment is secure and compliant with international guidelines.
6. What if my parcel is delayed at customs?
Customs delays usually occur due to missing paperwork or restricted items. A courier with customs expertise can help prevent this.
7. Is insurance available for international shipments?
Yes, most courier companies offer optional insurance for added protection of high-value shipments.
8. Can I send food items from Bhilwara to Europe?
Some couriers allow food shipments, but make sure to comply with European food import regulations.
</t>
  </si>
  <si>
    <t>&lt;script type="application/ld+json"&gt;
{
  "@context": "https://schema.org/",
  "@type": "Product",
  "name": "Reliable International Courier Service from Bhilwara to Europe",
  "image": "https://shipglobal.in/service/bhilwara-to-europe",
  "aggregateRating": {
    "@type": "AggregateRating",
    "ratingValue": 4.7,
    "bestRating": 5,
    "worstRating": 2,
    "ratingCount": 1654
  }
}
&lt;/script&gt;</t>
  </si>
  <si>
    <t>service/bhilwara-to-europe</t>
  </si>
  <si>
    <t>Courier from Bhilwara to Europe | Get Upto 61% Off</t>
  </si>
  <si>
    <t>Export Bhilwara textiles &amp; garments to Europe easily via courier partners supporting bulk &amp; eCommerce shipments.</t>
  </si>
  <si>
    <t>https://shipglobal.in/service/bhilwara-to-europe</t>
  </si>
  <si>
    <t>International Courier Service from Bhilwara to Europe</t>
  </si>
  <si>
    <t>&lt;ul&gt;&lt;li&gt;&lt;a href="https://shipglobal.in/service/kota-to-us"&gt;Best International Courier Service from Kota to US&lt;/a&gt;&lt;/li&gt;&lt;li&gt;&lt;a href="https://shipglobal.in/service/kota-to-europe"&gt;International Courier Service from Kota to Europe&lt;/a&gt;&lt;/li&gt;&lt;li&gt;&lt;a href="https://shipglobal.in/service/new-delhi-to-us"&gt;Best International Courier Service from New Delhi to US&lt;/a&gt;&lt;/li&gt;&lt;li&gt;&lt;a href="https://shipglobal.in/service/new-delhi-to-europe"&gt;Top International Courier Service from New Delhi to Europe&lt;/a&gt;&lt;/li&gt;&lt;/ul&gt;</t>
  </si>
  <si>
    <t>Kota</t>
  </si>
  <si>
    <t>Kota to US</t>
  </si>
  <si>
    <t>Best International Courier Service from Kota to US</t>
  </si>
  <si>
    <t>Send Kota Doria fabrics, sandstone decor, and export consignments to the US with fast, secure courier services tailored for small sellers &amp; businesses.</t>
  </si>
  <si>
    <t>&lt;p&gt;Do you need to send a package overseas from Kota but aren’t sure which courier service to choose? With so many options available, making the right choice can be a bit confusing. Whether you’re shipping personal items, business documents, or eCommerce orders, selecting a reliable courier service is essential for smooth international delivery. Let’s explore some of the top courier services from Kota to USA and understand what makes them stand out.&lt;/p&gt;
&lt;h2&gt;ShipGlobal.in – Your Go-To Shipping Partner&lt;/h2&gt;
&lt;p&gt;Ever imagined sending international parcels could be as easy as local ones? That’s the promise ShipGlobal.in brings to the table. Known for cost-effective and tech-driven shipping solutions, they support deliveries to 220+ countries, including United States. With a user-friendly portal, real-time tracking, and simplified customs paperwork, it’s an excellent option for both businesses and individuals.&lt;/p&gt;
&lt;p&gt;Ideal for Kota-based eCommerce sellers, ShipGlobal offers powerful tracking tools, making it easier to monitor every shipment.&lt;/p&gt;
&lt;h3&gt;Top Features:&lt;/h3&gt;
&lt;ul&gt;
    &lt;li&gt;Real-time shipment tracking&lt;/li&gt;
    &lt;li&gt;No minimum order requirement&lt;/li&gt;
    &lt;li&gt;Affordable pricing and secure delivery&lt;/li&gt;
&lt;/ul&gt;
&lt;p&gt;If you want affordable, efficient, and dependable international shipping to USA, ShipGlobal.in is a top recommendation.&lt;/p&gt;
&lt;h2&gt;DHL – Speed, Reach, and Reliability&lt;/h2&gt;
&lt;p&gt;DHL is a global leader in logistics and a reliable name for urgent shipments from Kota to USA. Operating across 220+ countries, DHL provides fast and consistent courier solutions, especially through its business division, DHL Express.&lt;/p&gt;
&lt;p&gt;Whether you’re shipping documents or goods, their services come with customs support, excellent delivery timelines, and expert shipping advice, helping businesses expand globally with confidence.&lt;/p&gt;
&lt;h3&gt;Why Choose DHL?&lt;/h3&gt;
&lt;ul&gt;
    &lt;li&gt;Global presence and strong delivery network&lt;/li&gt;
    &lt;li&gt;Customs expertise and end-to-end logistics&lt;/li&gt;
    &lt;li&gt;Known for high-speed international shipping&lt;/li&gt;
&lt;/ul&gt;
&lt;p&gt;While DHL ensures exceptional service quality, it may be costlier for smaller businesses or low-volume shippers.&lt;/p&gt;
&lt;h2&gt;DTDC International – Reliable and Budget-Friendly&lt;/h2&gt;
&lt;p&gt;DTDC has built a solid reputation in India for both domestic and international shipping. Their international courier services from Kota to USA are ideal for those who need timely deliveries with minimal complications. With door-to-door service and active tracking features, DTDC is a great fit for individuals or SMEs shipping to United States.&lt;/p&gt;
&lt;p&gt;If you're looking for trusted and affordable international shipping, DTDC makes for a solid option.&lt;/p&gt;
&lt;h2&gt;Aramex – Tailored Solutions for Business Expansion&lt;/h2&gt;
&lt;p&gt;Aramex offers both express courier services and freight logistics. With a strong presence in global markets—especially in the Middle East and North America—they support businesses in Kota looking to expand into USA market.&lt;/p&gt;
&lt;p&gt;Their offerings include express, import/export, and supply chain management. With real-time tracking, secure delivery, and competitive pricing, Aramex caters to both small sellers and large enterprises.&lt;/p&gt;
&lt;h3&gt;Key Benefits:&lt;/h3&gt;
&lt;ul&gt;
    &lt;li&gt;Live tracking support&lt;/li&gt;
    &lt;li&gt;Door-to-door delivery&lt;/li&gt;
    &lt;li&gt;Strong global logistics framework&lt;/li&gt;
&lt;/ul&gt;
&lt;h2&gt;USPS – Economical Shipping to USA&lt;/h2&gt;
&lt;p&gt;Though USPS is based in United States, many shipping partners in India use USPS options for cost-sensitive international shipping to USA. It’s a good option for personal shipments or businesses sending lightweight parcels that aren’t time-sensitive.&lt;/p&gt;
&lt;p&gt;With insurance coverage and tracking capabilities, USPS remains a viable choice for economical parcel deliveries from Kota to USA.&lt;/p&gt;
&lt;h2&gt;Factors to Consider Before Choosing a Courier from Kota to USA&lt;/h2&gt;
&lt;p&gt;Choosing the right courier depends on more than just the brand name. Here’s what you should evaluate before booking your shipment:&lt;/p&gt;
&lt;ul&gt;
    &lt;li&gt;Delivery Speed: For time-sensitive deliveries, consider DHL or FedEx for express shipping.&lt;/li&gt;
    &lt;li&gt;Cost Efficiency: If you're budget-focused, services like DTDC, USPS, or ShipGlobal.in offer affordable rates.&lt;/li&gt;
    &lt;li&gt;Tracking Capabilities: Ensure the courier provides real-time tracking for full visibility.&lt;/li&gt;
    &lt;li&gt;Destination Coverage: Confirm that the courier serves your specific delivery area in United States.&lt;/li&gt;
    &lt;li&gt;Customs Support: Choose providers that assist with proper documentation and customs clearance.&lt;/li&gt;
    &lt;li&gt;Special Handling: If your parcel includes fragile, perishable, or temperature-sensitive items, ensure the courier is equipped to manage those needs.&lt;/li&gt;
    &lt;li&gt;Shipping to Remote U.S. Areas: Some couriers charge extra or don’t serve remote U.S. ZIP codes—always verify coverage.&lt;/li&gt;
&lt;/ul&gt;
&lt;h2&gt;Final Thoughts&lt;/h2&gt;
&lt;p&gt;International shipping from Kota to USA has never been easier. With trusted service providers like ShipGlobal.in, DHL, DTDC, Aramex, USPS, and others, you have a variety of options to match your specific delivery needs—whether you're a business owner, online seller, or individual.&lt;/p&gt;
&lt;p&gt;By evaluating factors like delivery speed, price, destination coverage, and tracking reliability, you can choose the courier that’s the perfect fit. With the right service partner, shipping globally from Kota can be both stress-free and affordable.&lt;/p&gt;
&lt;/body&gt;</t>
  </si>
  <si>
    <t>&lt;h4&gt;Shipping hot spots from India now include&lt;/h4&gt;&lt;ul&gt;&lt;li&gt;&lt;a href="https://shipglobal.in/service/kota-to-europe"&gt;International Courier Service from Kota to Europe&lt;/a&gt;&lt;/li&gt;&lt;li&gt;&lt;a href="https://shipglobal.in/service/new-delhi-to-us"&gt;Best International Courier Service from New Delhi to US&lt;/a&gt;&lt;/li&gt;&lt;li&gt;&lt;a href="https://shipglobal.in/service/new-delhi-to-europe"&gt;Top International Courier Service from New Delhi to Europe&lt;/a&gt;&lt;/li&gt;&lt;li&gt;&lt;a href="https://shipglobal.in/service/new-delhi-to-uk"&gt;Best International Courier Service from New Delhi to UK&lt;/a&gt;&lt;/li&gt;&lt;/ul&gt;&lt;h2&gt;FAQs for International Courier Service from Kota to US&lt;/h2&gt;</t>
  </si>
  <si>
    <t xml:space="preserve">1. How do I choose the best courier service from Kota to the U.S.?
Look at shipping speed, budget, tracking features, and customer reviews. Pick a courier that suits your shipping volume and urgency.
2. Can I book a courier online from Kota?
Yes. Most courier companies like ShipGlobal, DHL, and DTDC allow online bookings through their websites or apps.
3. Which services offer live tracking for U.S. shipments?
ShipGlobal.in, DHL, FedEx, and Aramex provide advanced real-time tracking systems.
4. Are there restrictions on what I can ship?
Yes. Items like flammable materials, perishables, and certain electronics might be restricted. Always confirm with the courier.
5. Which courier is most cost-effective for small shipments?
ShipGlobal.in offers low-cost shipping starting from 50g, making it ideal for lightweight or low-volume parcels.
6. Can I ship bulky items from Kota to the U.S.?
Yes, most international couriers support bulky or high-weight shipments with custom packaging and logistics support.
</t>
  </si>
  <si>
    <t>&lt;script type="application/ld+json"&gt;
{
  "@context": "https://schema.org/",
  "@type": "Product",
  "name": "Best International Courier Service from Kota to US",
  "image": "https://shipglobal.in/service/kota-to-us",
  "aggregateRating": {
    "@type": "AggregateRating",
    "ratingValue": 4.77,
    "bestRating": 5,
    "worstRating": 3,
    "ratingCount": 1723
  }
}
&lt;/script&gt;</t>
  </si>
  <si>
    <t>service/kota-to-us</t>
  </si>
  <si>
    <t>Courier from Kota to USA | Upto 52% Off</t>
  </si>
  <si>
    <t xml:space="preserve">Ship Kota’s textiles &amp; handicrafts to the US via trusted courier services with customs support &amp; real-time tracking.
</t>
  </si>
  <si>
    <t>https://shipglobal.in/service/kota-to-us</t>
  </si>
  <si>
    <t>International Courier Service from Kota to US</t>
  </si>
  <si>
    <t>&lt;ul&gt;&lt;li&gt;&lt;a href="https://shipglobal.in/service/kota-to-europe"&gt;International Courier Service from Kota to Europe&lt;/a&gt;&lt;/li&gt;&lt;li&gt;&lt;a href="https://shipglobal.in/service/new-delhi-to-us"&gt;Best International Courier Service from New Delhi to US&lt;/a&gt;&lt;/li&gt;&lt;li&gt;&lt;a href="https://shipglobal.in/service/new-delhi-to-europe"&gt;Top International Courier Service from New Delhi to Europe&lt;/a&gt;&lt;/li&gt;&lt;li&gt;&lt;a href="https://shipglobal.in/service/new-delhi-to-uk"&gt;Best International Courier Service from New Delhi to UK&lt;/a&gt;&lt;/li&gt;&lt;/ul&gt;</t>
  </si>
  <si>
    <t>Kota to Europe</t>
  </si>
  <si>
    <t>International Courier Service from Kota to Europe</t>
  </si>
  <si>
    <t xml:space="preserve">Take Kota’s elegance global, ship lightweight saris, home décor, and artisan goods to Europe with reliable courier solutions for modern exporters.
</t>
  </si>
  <si>
    <t>&lt;p&gt;Kota, a fast-growing city known for its industrial base and academic excellence, is now seeing a surge in demand for dependable international courier services. Whether you're sending important paperwork, personal gifts, eCommerce packages, or business consignments, choosing the right logistics partner is essential to ensure timely and secure overseas deliveries.&lt;/p&gt;
&lt;p&gt;Here's a comprehensive look at some of the most trusted international courier services in Kota that specialize in shipping to Europe.&lt;/p&gt;
&lt;h2&gt;ShipGlobal.in&lt;/h2&gt;
&lt;p&gt;At ShipGlobal, we specialize in offering cost-effective and reliable international shipping services from Kota to destinations across Europe. With a robust logistics network and trusted global delivery partners, we ensure each parcel—big or small—is delivered safely and on time.&lt;/p&gt;
&lt;h3&gt;Key Services:&lt;/h3&gt;
&lt;ul&gt;
    &lt;li&gt;Express and economy shipping to Europe&lt;/li&gt;
    &lt;li&gt;Specialized logistics for eCommerce sellers&lt;/li&gt;
    &lt;li&gt;Full customs documentation support&lt;/li&gt;
    &lt;li&gt;End-to-end real-time tracking&lt;/li&gt;
&lt;/ul&gt;
&lt;h3&gt;Why Choose ShipGlobal?&lt;/h3&gt;
&lt;ul&gt;
    &lt;li&gt;Tailored logistics for individuals, SMEs, and online sellers&lt;/li&gt;
    &lt;li&gt;Affordable international shipping rates&lt;/li&gt;
    &lt;li&gt;No hidden charges, just transparent pricing&lt;/li&gt;
    &lt;li&gt;Secure packaging and handling for delicate items&lt;/li&gt;
&lt;/ul&gt;
&lt;h2&gt;Dutch International Couriers&lt;/h2&gt;
&lt;p&gt;Known for their fast operations and reliable service, Dutch International Couriers collaborates with international giants like DHL, UPS, and FedEx to handle international shipments from Kota to Europe with care and precision.&lt;/p&gt;
&lt;h3&gt;Key Services:&lt;/h3&gt;
&lt;ul&gt;
    &lt;li&gt;Express and economy global courier shipping&lt;/li&gt;
    &lt;li&gt;Doorstep pickup and delivery across European countries&lt;/li&gt;
    &lt;li&gt;Tracking updates at every stage&lt;/li&gt;
    &lt;li&gt;Assistance with customs paperwork&lt;/li&gt;
&lt;/ul&gt;
&lt;h3&gt;Why Opt for Dutch International Couriers?&lt;/h3&gt;
&lt;ul&gt;
    &lt;li&gt;Competitive and upfront pricing&lt;/li&gt;
    &lt;li&gt;24/7 customer service support&lt;/li&gt;
    &lt;li&gt;Strong partnerships for seamless international deliveries&lt;/li&gt;
&lt;/ul&gt;
&lt;h2&gt;Oscar Express Worldwide&lt;/h2&gt;
&lt;p&gt;Oscar Express Worldwide has established itself as a reputed courier service for international deliveries, especially for clients in Kota shipping to over 300 global locations. They offer specialized packaging and international parcel handling solutions.&lt;/p&gt;
&lt;h3&gt;Key Services:&lt;/h3&gt;
&lt;ul&gt;
    &lt;li&gt;Global parcel shipping for personal and business consignments&lt;/li&gt;
    &lt;li&gt;Free pickup and packaging help&lt;/li&gt;
    &lt;li&gt;Customized solutions for eCommerce exporters&lt;/li&gt;
    &lt;li&gt;Assistance with customs formalities&lt;/li&gt;
&lt;/ul&gt;
&lt;h3&gt;What Sets Them Apart:&lt;/h3&gt;
&lt;ul&gt;
    &lt;li&gt;Reliable delivery methods with competitive pricing&lt;/li&gt;
    &lt;li&gt;Great for bulk shipments and delicate items&lt;/li&gt;
    &lt;li&gt;Efficient, secure transportation system&lt;/li&gt;
&lt;/ul&gt;
&lt;h2&gt;Garudavega International Courier&lt;/h2&gt;
&lt;p&gt;A household name in global shipping, Garudavega offers speedy and budget-friendly courier services from Kota to Europe. Known for their solid track record and excellent customer care, they’re trusted for both personal and commercial use.&lt;/p&gt;
&lt;h3&gt;Key Services:&lt;/h3&gt;
&lt;ul&gt;
    &lt;li&gt;Global courier services for documents, food items, and electronics&lt;/li&gt;
    &lt;li&gt;Live tracking and doorstep collection&lt;/li&gt;
    &lt;li&gt;Reasonable pricing and fast customs clearance&lt;/li&gt;
&lt;/ul&gt;
&lt;h3&gt;Benefits of Using Garudavega:&lt;/h3&gt;
&lt;ul&gt;
    &lt;li&gt;Easy-to-use app for bookings and tracking&lt;/li&gt;
    &lt;li&gt;Network coverage in 230+ countries&lt;/li&gt;
    &lt;li&gt;Personalized customer support&lt;/li&gt;
&lt;/ul&gt;
&lt;h2&gt;FedEx International Courier&lt;/h2&gt;
&lt;p&gt;FedEx is a world-class logistics provider offering a variety of shipping services from Kota to Europe. Whether it's express delivery or economical freight, they have options suited for every requirement.&lt;/p&gt;
&lt;h3&gt;Key Services:&lt;/h3&gt;
&lt;ul&gt;
    &lt;li&gt;Priority and economy delivery options&lt;/li&gt;
    &lt;li&gt;Customs clearance management&lt;/li&gt;
    &lt;li&gt;Overnight or 2-day delivery to select destinations&lt;/li&gt;
    &lt;li&gt;Secure and professional packaging&lt;/li&gt;
&lt;/ul&gt;
&lt;h3&gt;Why Trust FedEx?&lt;/h3&gt;
&lt;ul&gt;
    &lt;li&gt;Global reputation for reliability&lt;/li&gt;
    &lt;li&gt;Real-time visibility of shipments&lt;/li&gt;
    &lt;li&gt;Ideal for sensitive or high-value packages&lt;/li&gt;
&lt;/ul&gt;
&lt;h2&gt;Blue Dart International Courier&lt;/h2&gt;
&lt;p&gt;Part of the DHL group, Blue Dart offers international courier services across Europe from Kota. They are known for their on-time deliveries and strong logistics infrastructure.&lt;/p&gt;
&lt;h3&gt;Key Services:&lt;/h3&gt;
&lt;ul&gt;
    &lt;li&gt;Express delivery to 220+ countries&lt;/li&gt;
    &lt;li&gt;End-to-end customs and documentation support&lt;/li&gt;
    &lt;li&gt;Handling of confidential or high-value shipments&lt;/li&gt;
    &lt;li&gt;Integrated online shipment tracking&lt;/li&gt;
&lt;/ul&gt;
&lt;h3&gt;Why Choose Blue Dart?&lt;/h3&gt;
&lt;ul&gt;
    &lt;li&gt;Vast European service coverage&lt;/li&gt;
    &lt;li&gt;Competitive rates for volume shipping&lt;/li&gt;
    &lt;li&gt;Reliable tracking and professional support&lt;/li&gt;
&lt;/ul&gt;
&lt;h2&gt;Professional Couriers – International Division&lt;/h2&gt;
&lt;p&gt;With decades of experience, Professional Couriers provides efficient and affordable overseas courier services from Kota to European countries. They cater to both individuals and commercial exporters.&lt;/p&gt;
&lt;h3&gt;Key Services:&lt;/h3&gt;
&lt;ul&gt;
    &lt;li&gt;Delivery of documents, samples, and personal items&lt;/li&gt;
    &lt;li&gt;Express and standard delivery choices&lt;/li&gt;
    &lt;li&gt;Assistance with all required export documentation&lt;/li&gt;
    &lt;li&gt;Parcel tracking till final delivery&lt;/li&gt;
&lt;/ul&gt;
&lt;h3&gt;Advantages:&lt;/h3&gt;
&lt;ul&gt;
    &lt;li&gt;Budget-friendly international logistics&lt;/li&gt;
    &lt;li&gt;Strong local support with global reach&lt;/li&gt;
    &lt;li&gt;Safe packaging and delivery for fragile items&lt;/li&gt;
&lt;/ul&gt;
&lt;h2&gt;Why It’s Important to Choose the Right Courier&lt;/h2&gt;
&lt;p&gt;Selecting a trusted international courier from Kota to Europe is crucial. Here's why:&lt;/p&gt;
&lt;ul&gt;
    &lt;li&gt;&lt;strong&gt;Punctual Deliveries:&lt;/strong&gt; Essential for urgent or time-sensitive parcels&lt;/li&gt;
    &lt;li&gt;&lt;strong&gt;Safe Transit:&lt;/strong&gt; Ensures your shipment reaches intact&lt;/li&gt;
    &lt;li&gt;&lt;strong&gt;Smooth Customs Clearance:&lt;/strong&gt; Reduces delays at European ports&lt;/li&gt;
    &lt;li&gt;&lt;strong&gt;Live Package Tracking:&lt;/strong&gt; Keeps you updated from dispatch to delivery&lt;/li&gt;
    &lt;li&gt;&lt;strong&gt;Customer Support:&lt;/strong&gt; Peace of mind when things go off-track&lt;/li&gt;
&lt;/ul&gt;
&lt;h2&gt;Steps to Ship from Kota to Europe&lt;/h2&gt;
&lt;ul&gt;
    &lt;li&gt;&lt;strong&gt;Compare Couriers:&lt;/strong&gt; Check pricing, delivery times, and support options&lt;/li&gt;
    &lt;li&gt;&lt;strong&gt;Prepare Your Shipment:&lt;/strong&gt; Follow packaging guidelines and weigh your parcel accurately&lt;/li&gt;
    &lt;li&gt;&lt;strong&gt;Complete Documentation:&lt;/strong&gt; Export invoices, customs forms, and ID proofs are must-haves&lt;/li&gt;
    &lt;li&gt;&lt;strong&gt;Book Your Shipment:&lt;/strong&gt; Schedule a pickup or drop off at the nearest center&lt;/li&gt;
    &lt;li&gt;&lt;strong&gt;Track the Package:&lt;/strong&gt; Monitor its journey online until final delivery&lt;/li&gt;
    &lt;li&gt;&lt;strong&gt;Confirm Receipt:&lt;/strong&gt; Ensure it has reached safely and on time&lt;/li&gt;
&lt;/ul&gt;
&lt;h2&gt;Conclusion&lt;/h2&gt;
&lt;p&gt;Choosing the right international courier service in Kota depends on your shipment size, delivery timeline, destination in Europe, and budget. Reputable companies like ShipGlobal, Garudavega, Dutch International Couriers, FedEx, Oscar Express, and Blue Dart offer dependable and efficient international shipping services.&lt;/p&gt;
&lt;p&gt;Whether you’re sending a single parcel to a family member or handling exports for your business, these courier partners offer tailored logistics solutions to meet your global shipping needs with ease.&lt;/p&gt;
&lt;/body&gt;</t>
  </si>
  <si>
    <t>&lt;h4&gt;Where to next? Choose from our global list:&lt;/h4&gt;&lt;ul&gt;&lt;li&gt;&lt;a href="https://shipglobal.in/service/new-delhi-to-us"&gt;Best International Courier Service from New Delhi to US&lt;/a&gt;&lt;/li&gt;&lt;li&gt;&lt;a href="https://shipglobal.in/service/new-delhi-to-europe"&gt;Top International Courier Service from New Delhi to Europe&lt;/a&gt;&lt;/li&gt;&lt;li&gt;&lt;a href="https://shipglobal.in/service/new-delhi-to-uk"&gt;Best International Courier Service from New Delhi to UK&lt;/a&gt;&lt;/li&gt;&lt;li&gt;&lt;a href="https://shipglobal.in/service/okhla-to-us"&gt;Reliable International Courier Service from Okhla to US&lt;/a&gt;&lt;/li&gt;&lt;/ul&gt;&lt;h2&gt;FAQs for International Courier Service from Kota to Europe&lt;/h2&gt;</t>
  </si>
  <si>
    <t xml:space="preserve">1. How much does international shipping cost from Kota to Europe?
It depends on package size, weight, delivery speed, and destination. Use the courier’s rate calculator for estimates.
2. Which courier is the fastest for shipping from Kota to Europe?
FedEx, DHL, and ShipGlobal offer some of the quickest international delivery services.
3. Can I track my parcel sent from Kota to Europe?
Yes, most services offer online tracking portals or mobile apps to keep tabs on your shipment.
4. Are there affordable international couriers in Kota?
Yes. ShipGlobal and Professional Couriers are among the most budget-friendly options without compromising reliability.
5. Do couriers handle customs clearance?
Absolutely. Major providers assist with all necessary documentation and clearance procedures.
6. What items are restricted in international shipping?
Hazardous goods, flammables, perishables, and specific electronics may be restricted. Always check with the courier before booking.
7. What’s the best international courier for Kota-Europe deliveries?
There are several reliable choices. ShipGlobal, FedEx, Garudavega, and Dutch International Couriers are frequently recommended based on service quality, delivery timelines, and price.
</t>
  </si>
  <si>
    <t>&lt;script type="application/ld+json"&gt;
{
  "@context": "https://schema.org/",
  "@type": "Product",
  "name": "International Courier Service from Kota to Europe",
  "image": "https://shipglobal.in/service/kota-to-europe",
  "aggregateRating": {
    "@type": "AggregateRating",
    "ratingValue": 4.78,
    "bestRating": 5,
    "worstRating": 4,
    "ratingCount": 1325
  }
}
&lt;/script&gt;</t>
  </si>
  <si>
    <t>service/kota-to-europe</t>
  </si>
  <si>
    <t>Courier from Kota to Europe| Upto 58% Off</t>
  </si>
  <si>
    <t xml:space="preserve">Export Kota’s textiles &amp; crafts to Europe smoothly with affordable courier partners and export-compliant delivery options.
</t>
  </si>
  <si>
    <t>https://shipglobal.in/service/kota-to-europe</t>
  </si>
  <si>
    <t>&lt;ul&gt;&lt;li&gt;&lt;a href="https://shipglobal.in/service/new-delhi-to-us"&gt;Best International Courier Service from New Delhi to US&lt;/a&gt;&lt;/li&gt;&lt;li&gt;&lt;a href="https://shipglobal.in/service/new-delhi-to-europe"&gt;Top International Courier Service from New Delhi to Europe&lt;/a&gt;&lt;/li&gt;&lt;li&gt;&lt;a href="https://shipglobal.in/service/new-delhi-to-uk"&gt;Best International Courier Service from New Delhi to UK&lt;/a&gt;&lt;/li&gt;&lt;li&gt;&lt;a href="https://shipglobal.in/service/okhla-to-us"&gt;Reliable International Courier Service from Okhla to US&lt;/a&gt;&lt;/li&gt;&lt;/ul&gt;</t>
  </si>
  <si>
    <t>Delhi</t>
  </si>
  <si>
    <t>New Delhi</t>
  </si>
  <si>
    <t>New Delhi to US</t>
  </si>
  <si>
    <t>Best International Courier Service from New Delhi to US</t>
  </si>
  <si>
    <t>Ship international parcels from New Delhi to US with ease. Fast delivery, tracking, and customs clearance made simple.</t>
  </si>
  <si>
    <t xml:space="preserve"> &lt;p&gt;Whether you're sending official documents to Chicago or a care package to a cousin in San Francisco, selecting the right international courier service from New Delhi to the United States can make a world of difference. Thanks to a growing number of global shipping providers operating out of India’s capital, there are now plenty of options to choose from that are fast, affordable, and reliable.&lt;/p&gt;
  &lt;p&gt;Let’s explore the top courier services available in New Delhi that make shipping to the US a smooth experience.&lt;/p&gt;
  &lt;h2&gt;1. DHL&lt;/h2&gt;
  &lt;p&gt;DHL is known globally for its speed and efficiency. Operating across more than 220 countries, it offers quick international shipping from New Delhi to nearly every corner of the United States. From fast delivery windows to robust customer service and end-to-end tracking, DHL is ideal for those who need peace of mind and fast results.&lt;/p&gt;
  &lt;p&gt;Choose DHL if you're looking to get your parcel delivered within a few business days without compromising on service quality.&lt;/p&gt;
  &lt;h2&gt;2. ShipGlobal.in&lt;/h2&gt;
  &lt;p&gt;ShipGlobal.in is a great courier partner for those who want economical rates without compromising on reliability. With a strong digital platform and logistics network, it’s especially popular among D2C sellers and individuals sending gifts or orders abroad.&lt;/p&gt;
  &lt;p&gt;You get live tracking, doorstep pickup, customs support, and easy documentation tools—all while paying competitive rates that don’t depend on shipping high volumes.&lt;/p&gt;
  &lt;h2&gt;3. India Post (EMS Speed Post)&lt;/h2&gt;
  &lt;p&gt;India Post remains one of the most economical ways to send international parcels from New Delhi to the US. Its EMS Speed Post service is budget-friendly, though not the fastest. Delivery can take a little longer compared to private couriers, but the cost advantage makes it ideal for non-urgent packages.&lt;/p&gt;
  &lt;p&gt;Perfect for students, personal senders, or lightweight shipments with minimal deadlines.&lt;/p&gt;
  &lt;h2&gt;4. FedEx International&lt;/h2&gt;
  &lt;p&gt;FedEx is one of the most dependable names in global logistics and offers a variety of delivery speeds including express and economy. From Washington to Texas, FedEx ensures your package gets delivered securely and on time.&lt;/p&gt;
  &lt;p&gt;With efficient customs clearance and premium customer service, FedEx is a top choice for high-value or urgent shipments.&lt;/p&gt;
  &lt;h2&gt;5. DTDC&lt;/h2&gt;
  &lt;p&gt;DTDC has steadily grown into an international courier player and offers a reliable shipping solution from New Delhi to the US. The service provides both express and standard shipping options and is known for offering customizable logistics solutions to small businesses.&lt;/p&gt;
  &lt;p&gt;For exporters and retailers who ship regularly, DTDC provides a solid mix of affordability and reach.&lt;/p&gt;
  &lt;h2&gt;6. Aramex&lt;/h2&gt;
  &lt;p&gt;Aramex is an attractive courier option for people and businesses looking for cost-effective cross-border logistics. Their New Delhi-based operations enable easy shipment to the US at competitive prices. Aramex is also known for helping eCommerce sellers with smooth documentation and customs processes.&lt;/p&gt;
  &lt;p&gt;Their pricing makes them a good fit for startups and personal senders trying to keep logistics costs low.&lt;/p&gt;
  &lt;h2&gt;7. XpressBees&lt;/h2&gt;
  &lt;p&gt;XpressBees is an up-and-coming courier company that has expanded into international logistics. From New Delhi, they offer fast shipping services with digital-first solutions like real-time tracking, automated handling, and integrated support.&lt;/p&gt;
  &lt;p&gt;They are ideal for B2C brands that need reliable and modern courier services to ship parcels from India to various US states.&lt;/p&gt;
  &lt;h2&gt;8. Gati&lt;/h2&gt;
  &lt;p&gt;Gati is a well-known logistics player offering international shipping services for larger and recurring shipments. From their New Delhi hubs, you can access bulk shipping solutions that cater to both B2B and B2C needs.&lt;/p&gt;
  &lt;p&gt;If you're managing high-volume exports or running an online business with frequent US orders, Gati can offer you efficient and affordable logistics.&lt;/p&gt;
  &lt;h2&gt;Why Choosing a Reliable Courier Matters&lt;/h2&gt;
  &lt;p&gt;Shipping internationally isn’t just about moving a box—it’s about ensuring speed, security, and satisfaction. A good courier handles your shipment with care, helps you navigate customs requirements, and gives you real-time updates throughout the journey. For businesses, choosing the right courier can lead to better customer experiences and repeat sales. For individuals, it guarantees that your gifts and documents arrive safely and on time.&lt;/p&gt;
  &lt;h2&gt;How to Ship from New Delhi to the US&lt;/h2&gt;
  &lt;p&gt;Start by choosing a courier service that matches your needs. If speed is a priority, go for express couriers like DHL or FedEx. For economical shipping, ShipGlobal.in or India Post are strong contenders. Once selected, pack your parcel securely using sturdy material, label it properly, and prepare necessary paperwork such as invoices, ID proofs, and shipping declarations. Schedule a pickup or drop the package off at the courier’s office. After dispatch, use the tracking ID to follow your shipment until it reaches its US destination. Always confirm delivery with the receiver to close the loop.&lt;/p&gt;
  &lt;h2&gt;What to Consider When Choosing a Courier&lt;/h2&gt;
  &lt;p&gt;If you're pressed for time, select a courier known for fast delivery such as DHL or FedEx. If cost is your primary concern, ShipGlobal.in and India Post are excellent budget-friendly options. You should also ensure that the courier provides tracking support, handles customs documentation efficiently, and offers responsive customer service. Reviews and testimonials from other shippers can help you get a better sense of what to expect.&lt;/p&gt;
  &lt;h2&gt;Conclusion&lt;/h2&gt;
  &lt;p&gt;Shipping from New Delhi to the United States is easier than ever with a wide range of courier options available. Whether you prioritize speed, cost, or support, there’s a service that matches your needs. From premium solutions like DHL and FedEx to affordable ones like India Post and ShipGlobal.in, your international shipping goals are well within reach.&lt;/p&gt;
  &lt;p&gt;If you're looking for a trusted, easy-to-use platform that balances affordability with modern logistics tools, &lt;strong&gt;ShipGlobal.in&lt;/strong&gt; is a strong choice to consider. With doorstep pickup, real-time tracking, and solid customer service—it checks all the boxes for both first-time and regular shippers.&lt;/p&gt;
  &lt;p&gt;Happy shipping! Let us know if you'd like to explore the best courier service based on your exact parcel size, weight, and delivery timeline.&lt;/p&gt;
&lt;/body&gt;</t>
  </si>
  <si>
    <t>&lt;h4&gt;Preferred destinations for Indian exporters include&lt;/h4&gt;&lt;ul&gt;&lt;li&gt;&lt;a href="https://shipglobal.in/service/new-delhi-to-europe"&gt;Top International Courier Service from New Delhi to Europe&lt;/a&gt;&lt;/li&gt;&lt;li&gt;&lt;a href="https://shipglobal.in/service/new-delhi-to-uk"&gt;Best International Courier Service from New Delhi to UK&lt;/a&gt;&lt;/li&gt;&lt;li&gt;&lt;a href="https://shipglobal.in/service/okhla-to-us"&gt;Reliable International Courier Service from Okhla to US&lt;/a&gt;&lt;/li&gt;&lt;li&gt;&lt;a href="https://shipglobal.in/service/okhla-to-europe"&gt;Top International Courier Service from Okhla to Europe&lt;/a&gt;&lt;/li&gt;&lt;/ul&gt;&lt;h2&gt;FAQs for International Courier Service from New Delhi to US&lt;/h2&gt;</t>
  </si>
  <si>
    <t>What’s the fastest way to ship from New Delhi to the US?
Air express services like DHL and FedEx offer 3 to 7-day delivery timelines depending on the destination within the United States.
Which courier provides the best value for money?
ShipGlobal.in strikes a great balance between cost and features like tracking, support, and easy documentation.
Can I ship business goods like apparel, electronics, or documents from New Delhi to the US?
Yes, provided you have the right paperwork including invoice, packing list, and KYC documents. ShipGlobal.in and DTDC are good options for such shipments.
Are there restrictions on what I can send to the US?
Yes. Prohibited items include liquids, flammable substances, batteries, sharp tools, and anything restricted by US customs. Always confirm item eligibility before booking.
How can I track my international shipment?
Most services including FedEx, DHL, and ShipGlobal.in provide a tracking number that updates you on the parcel’s location and delivery status in real time.
Can I send personal items or gifts to the US?
Absolutely. Most courier services allow you to send clothes, gift items, food products (non-perishable), and even festival hampers under gift categories.</t>
  </si>
  <si>
    <t>&lt;script type="application/ld+json"&gt;
{
  "@context": "https://schema.org/",
  "@type": "Product",
  "name": "Best International Courier Service from New Delhi to US",
  "image": "https://shipglobal.in/service/new-delhi-to-us",
  "aggregateRating": {
    "@type": "AggregateRating",
    "ratingValue": 4.92,
    "bestRating": 5,
    "worstRating": 2,
    "ratingCount": 2061
  }
}
&lt;/script&gt;</t>
  </si>
  <si>
    <t>service/new-delhi-to-us</t>
  </si>
  <si>
    <t xml:space="preserve">Affordable international courier services from New Delhi to US. Reliable shipping, tracking &amp; customs support for individuals &amp; businesses.
</t>
  </si>
  <si>
    <t>https://shipglobal.in/service/new-delhi-to-us</t>
  </si>
  <si>
    <t>International Courier Service from New Delhi to US</t>
  </si>
  <si>
    <t>&lt;ul&gt;&lt;li&gt;&lt;a href="https://shipglobal.in/service/new-delhi-to-europe"&gt;Top International Courier Service from New Delhi to Europe&lt;/a&gt;&lt;/li&gt;&lt;li&gt;&lt;a href="https://shipglobal.in/service/new-delhi-to-uk"&gt;Best International Courier Service from New Delhi to UK&lt;/a&gt;&lt;/li&gt;&lt;li&gt;&lt;a href="https://shipglobal.in/service/okhla-to-us"&gt;Reliable International Courier Service from Okhla to US&lt;/a&gt;&lt;/li&gt;&lt;li&gt;&lt;a href="https://shipglobal.in/service/okhla-to-europe"&gt;Top International Courier Service from Okhla to Europe&lt;/a&gt;&lt;/li&gt;&lt;/ul&gt;</t>
  </si>
  <si>
    <t>New Delhi to Europe</t>
  </si>
  <si>
    <t>Top International Courier Service from New Delhi to Europe</t>
  </si>
  <si>
    <t xml:space="preserve">Send shipments from New Delhi to Europe affordably. Trusted courier services with tracking, speed, and smooth customs clearance.
</t>
  </si>
  <si>
    <t>&lt;p&gt;New Delhi, a bustling center of trade, culture, and commerce, has witnessed a surge in demand for dependable international courier services. Whether you're an exporter looking to expand to Europe or someone sending personal packages abroad, selecting a trusted courier service is crucial for a seamless and worry-free experience.&lt;/p&gt;
  &lt;p&gt;Several established logistics companies operate from New Delhi, offering timely, secure, and affordable delivery solutions tailored for European destinations. These services accommodate a broad range of needs — from urgent document delivery to large-volume consignments.&lt;/p&gt;
  &lt;h2&gt;Why Choosing the Right Courier Partner Is Important&lt;/h2&gt;
  &lt;p&gt;International shipping is more than just transporting parcels — it involves navigating customs protocols, proper packaging, compliance with European standards, and timely delivery. A reliable courier partner from New Delhi to Europe ensures your shipments are handled professionally, providing real-time tracking, no hidden charges, and minimal delays.&lt;/p&gt;
  &lt;h2&gt;Leading International Courier Services in New Delhi&lt;/h2&gt;
  &lt;h3&gt;ShipGlobal&lt;/h3&gt;
  &lt;p&gt;ShipGlobal is a preferred logistics partner for eCommerce exporters and personal shippers alike. Known for its affordable international shipping services to Europe, ShipGlobal combines flexibility and reliability, making it ideal for those shipping from Delhi to destinations like Germany, France, and the UK.&lt;/p&gt;
  &lt;h3&gt;DHL Express&lt;/h3&gt;
  &lt;p&gt;One of the most recognized names in global logistics, DHL Express offers fast and dependable delivery from Delhi to Europe. With a wide-reaching logistics infrastructure, DHL ensures swift and hassle-free deliveries, backed by professional customer service.&lt;/p&gt;
  &lt;h3&gt;NimbusPost International&lt;/h3&gt;
  &lt;p&gt;NimbusPost is gaining recognition for its efficient and economical international courier services. Offering robust customs handling and advanced tracking tools, it ensures safe and timely delivery of parcels across key European countries.&lt;/p&gt;
  &lt;h3&gt;Garudavega&lt;/h3&gt;
  &lt;p&gt;Specializing in cross-border parcel delivery, Garudavega facilitates shipments of various types — from food items and medicines to official documents. Their focus on safety and timely logistics has made them a reliable courier option for sending goods from New Delhi to Europe.&lt;/p&gt;
  &lt;h3&gt;The Professional Couriers&lt;/h3&gt;
  &lt;p&gt;A well-known Indian courier brand, The Professional Couriers provides affordable shipping options to Europe. Their support with customs documentation and real-time tracking makes them a convenient choice for both individual and business shipments.&lt;/p&gt;
  &lt;h3&gt;Oscar Express Worldwide&lt;/h3&gt;
  &lt;p&gt;Oscar Express is known for its cost-effective international freight solutions. From packaging assistance to customs clearance support, their comprehensive services ensure smooth delivery from New Delhi to any part of Europe.&lt;/p&gt;
  &lt;h3&gt;Aramex International&lt;/h3&gt;
  &lt;p&gt;Aramex offers end-to-end logistics services from Delhi to Europe, catering especially to eCommerce sellers. Their express delivery options, sustainability-focused packaging, and competitive pricing have earned them a strong reputation in the market.&lt;/p&gt;
  &lt;h3&gt;TNT Express (Now FedEx)&lt;/h3&gt;
  &lt;p&gt;TNT, now integrated with FedEx, offers express and standard shipping services across Europe. Known for its expansive logistics network, it ensures reliable service for businesses targeting European countries from New Delhi.&lt;/p&gt;
  &lt;h3&gt;UPS International&lt;/h3&gt;
  &lt;p&gt;UPS is one of the most established global courier companies, offering comprehensive services such as air freight, express delivery, and customs brokerage. Businesses and individuals alike rely on UPS for secure and efficient cross-border deliveries to Europe.&lt;/p&gt;
  &lt;h3&gt;Delhivery International&lt;/h3&gt;
  &lt;p&gt;Delhivery has expanded into international markets, offering value-driven shipping services from New Delhi to Europe. Known for its technology-driven operations, Delhivery is ideal for online sellers looking to scale their operations in Europe without overspending.&lt;/p&gt;
  &lt;h2&gt;How to Select the Right Courier Service?&lt;/h2&gt;
  &lt;ul&gt;
    &lt;li&gt;&lt;strong&gt;Delivery Speed:&lt;/strong&gt; For urgent European deliveries, opt for express services through DHL, UPS, or FedEx.&lt;/li&gt;
    &lt;li&gt;&lt;strong&gt;Pricing:&lt;/strong&gt; Compare shipping rates and services to balance affordability and reliability.&lt;/li&gt;
    &lt;li&gt;&lt;strong&gt;Real-Time Tracking:&lt;/strong&gt; Ensure your provider offers full tracking for visibility throughout the shipment.&lt;/li&gt;
    &lt;li&gt;&lt;strong&gt;Customs Support:&lt;/strong&gt; Look for courier companies that manage documentation and compliance with EU customs.&lt;/li&gt;
    &lt;li&gt;&lt;strong&gt;Insurance Coverage:&lt;/strong&gt; For high-value goods, choose a service offering transit insurance.&lt;/li&gt;
  &lt;/ul&gt;
  &lt;h2&gt;Final Words&lt;/h2&gt;
  &lt;p&gt;Finding the right international courier service from New Delhi to Europe depends on your specific shipping requirements, budget, and urgency. Companies like ShipGlobal, DHL, Aramex, UPS, and others offer a wide range of international courier solutions — whether you're shipping to London, Berlin, Paris, or Amsterdam.&lt;/p&gt;
  &lt;p&gt;With proper planning and a reliable logistics partner, shipping from India to Europe becomes an efficient and smooth experience. Whether it’s small parcels, gifts, commercial goods, or bulk consignments, these courier services ensure timely and secure deliveries across European destinations.&lt;/p&gt;
&lt;/body&gt;</t>
  </si>
  <si>
    <t>&lt;h4&gt;Route your shipments confidently to&lt;/h4&gt;&lt;ul&gt;&lt;li&gt;&lt;a href="https://shipglobal.in/service/new-delhi-to-uk"&gt;Best International Courier Service from New Delhi to UK&lt;/a&gt;&lt;/li&gt;&lt;li&gt;&lt;a href="https://shipglobal.in/service/okhla-to-us"&gt;Reliable International Courier Service from Okhla to US&lt;/a&gt;&lt;/li&gt;&lt;li&gt;&lt;a href="https://shipglobal.in/service/okhla-to-europe"&gt;Top International Courier Service from Okhla to Europe&lt;/a&gt;&lt;/li&gt;&lt;li&gt;&lt;a href="https://shipglobal.in/service/naraina-to-us"&gt;Best International Courier Service from Naraina to US&lt;/a&gt;&lt;/li&gt;&lt;/ul&gt;&lt;h2&gt;FAQs for International Courier Service from New Delhi to Europe&lt;/h2&gt;</t>
  </si>
  <si>
    <t>1. How long does delivery from New Delhi to Europe take?
Delivery duration depends on the service type. Express shipping may take 2–5 business days, while standard or economy shipping can take 6–15 days.
2. What documents are required for sending a courier to Europe?
You generally need a commercial invoice, shipping label, and a customs declaration. Additional documents may be needed for specific items.
3. Can I track my international courier from Delhi to Europe?
Yes, most courier companies offer real-time tracking via web portals or mobile apps.
4. Are there any restrictions on what I can send to Europe?
Yes, restricted items include perishables, certain electronics, chemicals, and illegal goods. Always verify with the courier.
5. How much does it cost to send a package from Delhi to Europe?
The price depends on the package weight, dimensions, and urgency. Express services usually cost more than economy ones.
6. Will customs duties apply on my shipment to Europe?
Yes, European import duties may apply based on the nature and declared value of the shipment. These are typically paid by the recipient.
7. Which courier is best for urgent deliveries to Europe?
For express and time-sensitive shipping, DHL, FedEx, and UPS are the most reliable options.
8. Can I send food or medicines from New Delhi to Europe?
Yes, with proper packaging and depending on regulations. Some couriers specialize in such shipments, but it's best to check beforehand.</t>
  </si>
  <si>
    <t>&lt;script type="application/ld+json"&gt;
{
  "@context": "https://schema.org/",
  "@type": "Product",
  "name": "Top International Courier Service from New Delhi to Europe",
  "image": "https://shipglobal.in/service/new-delhi-to-europe",
  "aggregateRating": {
    "@type": "AggregateRating",
    "ratingValue": 4.08,
    "bestRating": 5,
    "worstRating": 2,
    "ratingCount": 2045
  }
}
&lt;/script&gt;</t>
  </si>
  <si>
    <t>service/new-delhi-to-europe</t>
  </si>
  <si>
    <t xml:space="preserve">Top courier services from New Delhi to Europe. Fast delivery, real-time tracking &amp; customs support for personal &amp; commercial parcels.
</t>
  </si>
  <si>
    <t>https://shipglobal.in/service/new-delhi-to-europe</t>
  </si>
  <si>
    <t>International Courier Service from New Delhi to Europe</t>
  </si>
  <si>
    <t>&lt;ul&gt;&lt;li&gt;&lt;a href="https://shipglobal.in/service/new-delhi-to-uk"&gt;Best International Courier Service from New Delhi to UK&lt;/a&gt;&lt;/li&gt;&lt;li&gt;&lt;a href="https://shipglobal.in/service/okhla-to-us"&gt;Reliable International Courier Service from Okhla to US&lt;/a&gt;&lt;/li&gt;&lt;li&gt;&lt;a href="https://shipglobal.in/service/okhla-to-europe"&gt;Top International Courier Service from Okhla to Europe&lt;/a&gt;&lt;/li&gt;&lt;li&gt;&lt;a href="https://shipglobal.in/service/naraina-to-us"&gt;Best International Courier Service from Naraina to US&lt;/a&gt;&lt;/li&gt;&lt;/ul&gt;</t>
  </si>
  <si>
    <t>New Delhi to UK</t>
  </si>
  <si>
    <t>Best International Courier Service from New Delhi to UK</t>
  </si>
  <si>
    <t>Reliable courier solutions from New Delhi to UK. Track your shipment, get customs support, and enjoy fast, secure delivery.</t>
  </si>
  <si>
    <t xml:space="preserve"> &lt;p&gt;New Delhi, India’s bustling capital, is not only a hub of commerce but also a key center for international trade and personal shipments. With an increasing number of people and businesses looking to send packages to the United Kingdom, the need for dependable and efficient international courier services from New Delhi is greater than ever.&lt;/p&gt;
  &lt;p&gt;Whether you're an online seller shipping merchandise to customers in London or someone sending documents or gifts to family in Manchester, selecting the right courier partner is essential to ensure smooth and timely delivery.&lt;/p&gt;
  &lt;h2&gt;Why is Choosing the Right Courier Service Important?&lt;/h2&gt;
  &lt;p&gt;Shipping internationally—especially to destinations like the UK—requires more than just booking a pickup. It involves customs paperwork, regulatory compliance, safe packaging, and real-time parcel tracking. A trusted courier partner from New Delhi can help you navigate these aspects with ease, minimizing delays and hidden costs.&lt;/p&gt;
  &lt;h2&gt;Top International Courier Services in New Delhi&lt;/h2&gt;
  &lt;h3&gt;ShipGlobal&lt;/h3&gt;
  &lt;p&gt;ShipGlobal offers flexible and affordable international shipping solutions from New Delhi to the UK. Whether you're a small business or an individual sender, they make parcel delivery seamless with automated processes, fast pickups, and transparent pricing.&lt;/p&gt;
  &lt;h3&gt;The Professional Couriers&lt;/h3&gt;
  &lt;p&gt;A reputed Indian courier service, The Professional Couriers offers regular delivery to the UK with real-time shipment tracking and decent rates. Their operational experience makes them a reliable option for routine international deliveries from Delhi.&lt;/p&gt;
  &lt;h3&gt;NimbusPost International&lt;/h3&gt;
  &lt;p&gt;NimbusPost has emerged as a strong player in global logistics. Their international courier services from New Delhi to the UK are known for being budget-friendly, accurate in tracking, and well-optimized for eCommerce sellers.&lt;/p&gt;
  &lt;h3&gt;Aramex International&lt;/h3&gt;
  &lt;p&gt;Aramex provides scalable logistics solutions tailored to online businesses. With environment-friendly practices, multiple shipping modes, and competitive rates, they are a great fit for New Delhi-based companies exporting to the UK.&lt;/p&gt;
  &lt;h3&gt;Garudavega&lt;/h3&gt;
  &lt;p&gt;Garudavega handles a wide variety of international shipments from New Delhi, including food products, medicine, and personal parcels. Known for their reliability, they’re a top pick for individuals sending essential items abroad.&lt;/p&gt;
  &lt;h3&gt;Oscar Express Worldwide&lt;/h3&gt;
  &lt;p&gt;This courier company specializes in packaging, customs clearance, and door-to-door delivery to the UK. Oscar Express Worldwide supports businesses and individuals alike with their robust freight solutions.&lt;/p&gt;
  &lt;h3&gt;DHL Express&lt;/h3&gt;
  &lt;p&gt;DHL Express is a globally trusted name in international logistics. With a well-established network in the UK and India, they offer speedy, trackable, and highly professional services from New Delhi.&lt;/p&gt;
  &lt;h3&gt;Delhivery International&lt;/h3&gt;
  &lt;p&gt;Delhivery’s international shipping division supports Indian sellers and D2C brands with reliable and affordable services. Their infrastructure in Delhi ensures efficient parcel handling and timely delivery to the UK.&lt;/p&gt;
  &lt;h3&gt;UPS International&lt;/h3&gt;
  &lt;p&gt;UPS offers a strong air freight and parcel delivery network that connects New Delhi with cities across the UK. Their customs support and fast delivery make them a preferred choice for corporate and personal shipments alike.&lt;/p&gt;
  &lt;h2&gt;How to Select the Best Courier for Your UK Shipment&lt;/h2&gt;
  &lt;p&gt;When choosing a courier service from New Delhi to the United Kingdom, keep the following in mind:&lt;/p&gt;
  &lt;ul&gt;
    &lt;li&gt;&lt;strong&gt;Speed of Delivery:&lt;/strong&gt; Urgent shipments are best handled by express services like DHL or UPS.&lt;/li&gt;
    &lt;li&gt;&lt;strong&gt;Budget Considerations:&lt;/strong&gt; Compare courier charges and select one that balances cost with service quality.&lt;/li&gt;
    &lt;li&gt;&lt;strong&gt;Tracking &amp; Visibility:&lt;/strong&gt; Look for providers that offer end-to-end tracking so you can monitor your parcel’s journey in real-time.&lt;/li&gt;
    &lt;li&gt;&lt;strong&gt;Customs Clearance:&lt;/strong&gt; Couriers that assist with paperwork and compliance make the process smoother and reduce risks of delay.&lt;/li&gt;
    &lt;li&gt;&lt;strong&gt;Insurance Protection:&lt;/strong&gt; Especially important for expensive or fragile items, make sure insurance options are available.&lt;/li&gt;
  &lt;/ul&gt;
  &lt;h2&gt;Final Thoughts&lt;/h2&gt;
  &lt;p&gt;Choosing a reliable international courier service from New Delhi to the UK can significantly impact how quickly and safely your parcel arrives. With options like NimbusPost, ShipGlobal, Aramex, DHL, UPS, and Delhivery, you can find a service that fits your needs—whether you’re shipping small personal items or bulk commercial goods.&lt;/p&gt;
  &lt;p&gt;From door-to-door tracking to customs support, today’s international couriers make global deliveries more accessible than ever. By partnering with the right provider, you ensure peace of mind, on-time delivery, and a hassle-free experience every time you ship to the UK from New Delhi.&lt;/p&gt;
&lt;/body&gt;</t>
  </si>
  <si>
    <t>&lt;h4&gt;International coverage now includes&lt;/h4&gt;&lt;ul&gt;&lt;li&gt;&lt;a href="https://shipglobal.in/service/okhla-to-us"&gt;Reliable International Courier Service from Okhla to US&lt;/a&gt;&lt;/li&gt;&lt;li&gt;&lt;a href="https://shipglobal.in/service/okhla-to-europe"&gt;Top International Courier Service from Okhla to Europe&lt;/a&gt;&lt;/li&gt;&lt;li&gt;&lt;a href="https://shipglobal.in/service/naraina-to-us"&gt;Best International Courier Service from Naraina to US&lt;/a&gt;&lt;/li&gt;&lt;li&gt;&lt;a href="https://shipglobal.in/service/naraina-to-germany"&gt;Reliable International Courier Service from Naraina to Germany&lt;/a&gt;&lt;/li&gt;&lt;/ul&gt;&lt;h2&gt;FAQs for International Courier Service from New Delhi to UK&lt;/h2&gt;</t>
  </si>
  <si>
    <t>1. How long does it take to send a courier from New Delhi to the UK?
Courier delivery times from New Delhi to the United Kingdom vary based on the selected service. Express services like DHL and UPS typically deliver within 2 to 5 business days, while standard or economy options may take 6 to 10 business days.
2. What is the average shipping cost from New Delhi to the UK?
The cost depends on the courier, parcel weight, and service type. Basic personal parcels from New Delhi to the UK may start around ₹900–₹1,200 for 0.5 kg, with heavier or commercial shipments priced accordingly. Comparing quotes from multiple providers like ShipGlobal, NimbusPost, and Aramex is recommended.
3. Can I track my parcel in real-time when shipping to the UK?
Yes, most international courier services operating from New Delhi provide real-time tracking. You’ll receive a tracking number to monitor the progress of your shipment to cities across the UK such as London, Birmingham, or Manchester.
4. Are there any items I cannot ship from New Delhi to the United Kingdom?
Yes, there are restrictions. Items such as perishable foods, hazardous chemicals, explosives, live plants, and certain over-the-counter medicines may not be allowed. Always check the UK’s import regulations and verify with your courier service before dispatch.
5. Do courier companies from New Delhi provide customs clearance support for the UK?
Leading courier companies like DHL, ShipGlobal, and UPS provide complete customs documentation assistance, which helps avoid delays at UK customs. Make sure your parcel includes an invoice, packing list, and valid ID/KYC details.
6. Can I send food items or personal gifts from New Delhi to the UK?
Yes, non-perishable packaged foods, sweets, and personal gifts can be sent to the UK from New Delhi. However, they must comply with UK food safety and import guidelines. Use a courier service like Garudavega or Aramex that handles such shipments regularly.</t>
  </si>
  <si>
    <t>&lt;script type="application/ld+json"&gt;
{
  "@context": "https://schema.org/",
  "@type": "Product",
  "name": "Best International Courier Service from New Delhi to UK",
  "image": "https://shipglobal.in/service/new-delhi-to-uk",
  "aggregateRating": {
    "@type": "AggregateRating",
    "ratingValue": 4.01,
    "bestRating": 5,
    "worstRating": 3,
    "ratingCount": 855
  }
}
&lt;/script&gt;</t>
  </si>
  <si>
    <t>service/new-delhi-to-uk</t>
  </si>
  <si>
    <t xml:space="preserve">Ship from New Delhi to UK with trusted courier partners. Express shipping, secure handling, tracking &amp; customs clearance made easy.
</t>
  </si>
  <si>
    <t>https://shipglobal.in/service/new-delhi-to-uk</t>
  </si>
  <si>
    <t>International Courier Service from New Delhi to UK</t>
  </si>
  <si>
    <t>&lt;ul&gt;&lt;li&gt;&lt;a href="https://shipglobal.in/service/okhla-to-us"&gt;Reliable International Courier Service from Okhla to US&lt;/a&gt;&lt;/li&gt;&lt;li&gt;&lt;a href="https://shipglobal.in/service/okhla-to-europe"&gt;Top International Courier Service from Okhla to Europe&lt;/a&gt;&lt;/li&gt;&lt;li&gt;&lt;a href="https://shipglobal.in/service/naraina-to-us"&gt;Best International Courier Service from Naraina to US&lt;/a&gt;&lt;/li&gt;&lt;li&gt;&lt;a href="https://shipglobal.in/service/naraina-to-germany"&gt;Reliable International Courier Service from Naraina to Germany&lt;/a&gt;&lt;/li&gt;&lt;/ul&gt;</t>
  </si>
  <si>
    <t>Okhla</t>
  </si>
  <si>
    <t>Okhla to US</t>
  </si>
  <si>
    <t>Reliable International Courier Service from Okhla to US</t>
  </si>
  <si>
    <t xml:space="preserve">Ship with ease from Okhla to US. Affordable international courier services with tracking, fast delivery, and customs assistance.
</t>
  </si>
  <si>
    <t xml:space="preserve"> &lt;p&gt;Need to ship a package from Okhla to the United States and don’t know which courier to trust? With so many logistics companies claiming to be the best, making the right choice can be tricky. Whether you're sending personal parcels, critical documents, or eCommerce orders, picking a dependable courier service is essential for timely and stress-free delivery.&lt;/p&gt;
  &lt;p&gt;Luckily, Okhla—being a major industrial and commercial zone in Delhi—offers access to several reliable international courier providers. Let’s take a look at some of the top international courier services from Okhla to the US and what sets them apart.&lt;/p&gt;
  &lt;h2&gt;ShipGlobal.in – A Smart Choice for Hassle-Free US Shipping&lt;/h2&gt;
  &lt;p&gt;Tired of complicated international shipping procedures? ShipGlobal.in simplifies shipping from Okhla to over 220 countries—including the United States. Their platform is designed for ease of use, offering quick shipment setup, real-time tracking, and full customs support.&lt;/p&gt;
  &lt;p&gt;ShipGlobal is particularly popular among small businesses, eCommerce sellers, and exporters in Okhla. Their logistics tools and affordable rates make them a preferred courier partner for US-bound deliveries.&lt;/p&gt;
  &lt;strong&gt;Key Advantages:&lt;/strong&gt;
  &lt;ul&gt;
    &lt;li&gt;Real-time parcel tracking&lt;/li&gt;
    &lt;li&gt;No minimum shipment volume&lt;/li&gt;
    &lt;li&gt;Budget-friendly and secure&lt;/li&gt;
  &lt;/ul&gt;
  &lt;p&gt;If you're seeking cost-effective and reliable shipping from Okhla to the US, ShipGlobal.in is a dependable partner.&lt;/p&gt;
  &lt;h2&gt;DHL – Fast &amp; Global Shipping from Okhla to the US&lt;/h2&gt;
  &lt;p&gt;DHL is a global logistics leader with decades of experience in international courier services. From Okhla to anywhere in the United States—whether it's New York, San Francisco, or Chicago—DHL ensures fast delivery backed by a trusted network.&lt;/p&gt;
  &lt;p&gt;Their division, DHL Express, is tailored for time-sensitive shipments and offers unmatched support for cross-border logistics. DHL also provides eCommerce integration support and advanced tracking tools for business customers.&lt;/p&gt;
  &lt;strong&gt;Why DHL Works for You:&lt;/strong&gt;
  &lt;ul&gt;
    &lt;li&gt;Established global network&lt;/li&gt;
    &lt;li&gt;Highly experienced logistics experts&lt;/li&gt;
    &lt;li&gt;Smooth customs documentation&lt;/li&gt;
    &lt;li&gt;Rapid delivery speeds&lt;/li&gt;
  &lt;/ul&gt;
  &lt;p&gt;DHL may come at a premium, but for businesses and individuals that prioritize speed and reliability, it's one of the most trusted options out of Okhla.&lt;/p&gt;
  &lt;h2&gt;DTDC International – Efficient and Affordable US Shipping&lt;/h2&gt;
  &lt;p&gt;DTDC is another reliable courier offering international shipping services from Okhla to the US. Known for its efficient customs clearance and end-to-end delivery capabilities, DTDC helps you ship documents and packages globally without hassle.&lt;/p&gt;
  &lt;p&gt;They also provide door-to-door pickup and tracking, making them a convenient choice for regular shippers.&lt;/p&gt;
  &lt;p&gt;DTDC is ideal for businesses or individuals who want to keep costs low without compromising on service quality.&lt;/p&gt;
  &lt;h2&gt;Aramex – Global Logistics for Okhla-Based Businesses&lt;/h2&gt;
  &lt;p&gt;Aramex is widely respected in the logistics space, especially in eCommerce and freight forwarding. Their global express network helps businesses in Okhla expand to international markets, including the US.&lt;/p&gt;
  &lt;p&gt;From temperature-sensitive shipments to urgent orders, Aramex provides flexible solutions that are both dependable and scalable.&lt;/p&gt;
  &lt;strong&gt;Top Features:&lt;/strong&gt;
  &lt;ul&gt;
    &lt;li&gt;Instant shipment tracking&lt;/li&gt;
    &lt;li&gt;Doorstep pickup and delivery&lt;/li&gt;
    &lt;li&gt;International shipping expertise&lt;/li&gt;
  &lt;/ul&gt;
  &lt;h2&gt;USPS – Affordable Shipping to the United States&lt;/h2&gt;
  &lt;p&gt;If you're looking for a low-cost option to send packages from Okhla to cities across the US, USPS (United States Postal Service) is a smart choice. They offer various shipping tiers, with options for standard and express delivery to fit your timeline and budget.&lt;/p&gt;
  &lt;p&gt;USPS is well-suited for smaller shipments or personal deliveries from India to the US, especially when affordability is key.&lt;/p&gt;
  &lt;h2&gt;Things to Consider When Choosing a Courier from Okhla to the US&lt;/h2&gt;
  &lt;p&gt;Finding the right international courier service means weighing several important factors beyond just brand names. Here’s what you should think about:&lt;/p&gt;
  &lt;ul&gt;
    &lt;li&gt;&lt;strong&gt;Speed of Delivery:&lt;/strong&gt; For urgent US-bound shipments, services like DHL or UPS offer rapid delivery options.&lt;/li&gt;
    &lt;li&gt;&lt;strong&gt;Shipping Costs:&lt;/strong&gt; Evaluate pricing from providers like ShipGlobal.in, DTDC, or USPS if you’re trying to save.&lt;/li&gt;
    &lt;li&gt;&lt;strong&gt;Live Tracking:&lt;/strong&gt; Couriers like ShipGlobal.in and DHL give you 24/7 shipment visibility.&lt;/li&gt;
    &lt;li&gt;&lt;strong&gt;Destination Reach:&lt;/strong&gt; Ensure the courier serves all regions in the United States without delays.&lt;/li&gt;
    &lt;li&gt;&lt;strong&gt;Customs Handling:&lt;/strong&gt; A courier that manages customs paperwork can save you time and prevent border delays.&lt;/li&gt;
    &lt;li&gt;&lt;strong&gt;Special Requirements:&lt;/strong&gt; Check whether your courier can handle special cargo like electronics, samples, or temperature-controlled goods.&lt;/li&gt;
    &lt;li&gt;&lt;strong&gt;Delivery to Remote US Areas:&lt;/strong&gt; If your shipment is going to smaller towns or rural zones in the US, make sure your courier covers these areas.&lt;/li&gt;
  &lt;/ul&gt;
  &lt;h2&gt;Final Thoughts&lt;/h2&gt;
  &lt;p&gt;Sending a package from Okhla to the United States doesn’t have to be complicated. With reliable courier services like ShipGlobal.in, DHL, Aramex, DTDC International, USPS, and others operating in and around Okhla, you’ve got access to world-class shipping solutions.&lt;/p&gt;
  &lt;p&gt;Whether you need to ship a lightweight document or a bulk eCommerce order, these providers offer fast, secure, and cost-effective logistics to the US. Just evaluate what matters most—speed, cost, customs support, or coverage—and select the courier that best meets your needs.&lt;/p&gt;
  &lt;p&gt;With so many professional options available, international shipping from Okhla to the United States has never been easier!&lt;/p&gt;
&lt;/body&gt;</t>
  </si>
  <si>
    <t>&lt;h4&gt;Best shipping options for your products headed to&lt;/h4&gt;&lt;ul&gt;&lt;li&gt;&lt;a href="https://shipglobal.in/service/okhla-to-europe"&gt;Top International Courier Service from Okhla to Europe&lt;/a&gt;&lt;/li&gt;&lt;li&gt;&lt;a href="https://shipglobal.in/service/naraina-to-us"&gt;Best International Courier Service from Naraina to US&lt;/a&gt;&lt;/li&gt;&lt;li&gt;&lt;a href="https://shipglobal.in/service/naraina-to-germany"&gt;Reliable International Courier Service from Naraina to Germany&lt;/a&gt;&lt;/li&gt;&lt;li&gt;&lt;a href="https://shipglobal.in/service/bawana-industrial-area-to-us"&gt;Best International Courier Service from Bawana Industrial Area to US&lt;/a&gt;&lt;/li&gt;&lt;/ul&gt;&lt;h2&gt;FAQs for International Courier Service from Okhla to US&lt;/h2&gt;</t>
  </si>
  <si>
    <t>1. How long does it take to ship a package from Okhla to the United States?
Shipping duration depends on the courier and service type. Express options like DHL or ShipGlobal.in typically take 2–5 business days, while economy or standard services may take 6–10 days to reach major cities in the US.
2. What is the average cost for international courier services from Okhla to the US?
Costs vary based on the parcel’s weight, dimensions, and urgency. For example, a 500g shipment from Okhla to the US may cost between ₹900 and ₹1,800 depending on the provider and service level. ShipGlobal.in and USPS are known for affordable pricing.
3. Which courier offers real-time tracking from Okhla to the United States?
Most major courier services, including ShipGlobal.in, DHL, Aramex, and DTDC, offer real-time shipment tracking. You’ll receive a tracking number immediately after booking for full visibility.
4. Can I ship electronics or commercial goods from Okhla to the US?
Yes, you can send electronics, samples, and commercial consignments from Okhla to the US. Be sure to include proper invoices, compliance documents, and KYC to avoid customs delays.
5. Are there any restricted or prohibited items when shipping from Okhla to the US?
Yes. Items such as flammable products, sharp objects, liquid chemicals, currency, and certain food or pharmaceutical products may be restricted. Always check the US import rules and your courier’s restricted items list.
6. Do courier services in Okhla offer customs clearance support for US shipments?
Yes. Most established international courier companies like DHL, ShipGlobal.in, and UPS provide end-to-end customs assistance to ensure seamless delivery to the US.
7. Is insurance available for parcels sent from Okhla to the US?
Absolutely. Services like ShipGlobal.in, DTDC, and DHL offer optional insurance coverage for high-value items or fragile shipments. It's advisable to opt for insurance when sending electronics or valuable documents.</t>
  </si>
  <si>
    <t>&lt;script type="application/ld+json"&gt;
{
  "@context": "https://schema.org/",
  "@type": "Product",
  "name": "Reliable International Courier Service from Okhla to US",
  "image": "https://shipglobal.in/service/okhla-to-us",
  "aggregateRating": {
    "@type": "AggregateRating",
    "ratingValue": 4.3,
    "bestRating": 5,
    "worstRating": 3,
    "ratingCount": 1716
  }
}
&lt;/script&gt;</t>
  </si>
  <si>
    <t>service/okhla-to-us</t>
  </si>
  <si>
    <t>Reliable courier services from Okhla to US. Fast shipping, real-time tracking &amp; smooth customs support for personal or business parcels.</t>
  </si>
  <si>
    <t>https://shipglobal.in/service/okhla-to-us</t>
  </si>
  <si>
    <t>International Courier Service from Okhla to US</t>
  </si>
  <si>
    <t>&lt;ul&gt;&lt;li&gt;&lt;a href="https://shipglobal.in/service/okhla-to-europe"&gt;Top International Courier Service from Okhla to Europe&lt;/a&gt;&lt;/li&gt;&lt;li&gt;&lt;a href="https://shipglobal.in/service/naraina-to-us"&gt;Best International Courier Service from Naraina to US&lt;/a&gt;&lt;/li&gt;&lt;li&gt;&lt;a href="https://shipglobal.in/service/naraina-to-germany"&gt;Reliable International Courier Service from Naraina to Germany&lt;/a&gt;&lt;/li&gt;&lt;li&gt;&lt;a href="https://shipglobal.in/service/bawana-industrial-area-to-us"&gt;Best International Courier Service from Bawana Industrial Area to US&lt;/a&gt;&lt;/li&gt;&lt;/ul&gt;</t>
  </si>
  <si>
    <t>Okhla to Europe</t>
  </si>
  <si>
    <t>Top International Courier Service from Okhla to Europe</t>
  </si>
  <si>
    <t>Send parcels from Okhla to Europe securely. Cost-effective shipping, tracking, and seamless customs support for every shipment.</t>
  </si>
  <si>
    <t>&lt;p&gt;Okhla, a prominent industrial and commercial zone in South Delhi, has emerged as a key hub for exporters, manufacturers, and online sellers seeking international courier services. Whether you are sending vital documents, business shipments, or personal parcels, choosing a dependable courier partner from Okhla to Europe is essential for timely and secure deliveries. Below is a comprehensive list of top-rated international courier services operating in Okhla that specialize in global shipping to European destinations.&lt;/p&gt;
  &lt;h2&gt;ShipGlobal.in&lt;/h2&gt;
  &lt;p&gt;ShipGlobal offers fast, affordable, and reliable international courier services from Okhla to Europe. With an extensive global partner network and technology-driven solutions, ShipGlobal ensures parcels—from small packets to large business consignments—are delivered safely and on time.&lt;/p&gt;
  &lt;h3&gt;Services Offered:&lt;/h3&gt;
  &lt;ul&gt;
    &lt;li&gt;Express and standard shipping from Okhla to European countries&lt;/li&gt;
    &lt;li&gt;Solutions for eCommerce exporters and D2C brands&lt;/li&gt;
    &lt;li&gt;Support for customs paperwork and documentation&lt;/li&gt;
    &lt;li&gt;Real-time tracking and shipping visibility&lt;/li&gt;
  &lt;/ul&gt;
  &lt;h3&gt;Why Choose ShipGlobal?&lt;/h3&gt;
  &lt;ul&gt;
    &lt;li&gt;Customized logistics plans for businesses and individuals&lt;/li&gt;
    &lt;li&gt;Transparent pricing and low-cost shipping options&lt;/li&gt;
    &lt;li&gt;Highly secure international delivery network&lt;/li&gt;
    &lt;li&gt;Trusted by thousands of exporters across India&lt;/li&gt;
  &lt;/ul&gt;
  &lt;h2&gt;Dutch International Couriers&lt;/h2&gt;
  &lt;p&gt;Dutch International Couriers is known for its reliable cross-border shipping from Okhla, with access to networks like DHL, UPS, and FedEx. They serve a wide clientele ranging from individuals to commercial exporters.&lt;/p&gt;
  &lt;h3&gt;Services Offered:&lt;/h3&gt;
  &lt;ul&gt;
    &lt;li&gt;International express and economy delivery&lt;/li&gt;
    &lt;li&gt;Complete support with customs documentation&lt;/li&gt;
    &lt;li&gt;Shipment tracking and doorstep pickup&lt;/li&gt;
    &lt;li&gt;Pan-Europe parcel delivery services&lt;/li&gt;
  &lt;/ul&gt;
  &lt;h3&gt;Why Choose Dutch International Couriers?&lt;/h3&gt;
  &lt;ul&gt;
    &lt;li&gt;No hidden charges or fuel surcharges&lt;/li&gt;
    &lt;li&gt;24/7 support for shipment queries&lt;/li&gt;
    &lt;li&gt;Quick handling and global coverage&lt;/li&gt;
  &lt;/ul&gt;
  &lt;h2&gt;Oscar Express Worldwide&lt;/h2&gt;
  &lt;p&gt;Oscar Express provides consistent and economical international courier services from Okhla to over 325 global locations, including all major European cities.&lt;/p&gt;
  &lt;h3&gt;Services Offered:&lt;/h3&gt;
  &lt;ul&gt;
    &lt;li&gt;Parcel services for documents, eCommerce, and bulk cargo&lt;/li&gt;
    &lt;li&gt;Free pickup and basic packaging assistance&lt;/li&gt;
    &lt;li&gt;Delivery support for business shipments&lt;/li&gt;
    &lt;li&gt;End-to-end customs coordination&lt;/li&gt;
  &lt;/ul&gt;
  &lt;h3&gt;Why Choose Oscar Express?&lt;/h3&gt;
  &lt;ul&gt;
    &lt;li&gt;Years of experience in overseas logistics&lt;/li&gt;
    &lt;li&gt;Highly secure and traceable shipping methods&lt;/li&gt;
    &lt;li&gt;Reasonable pricing for international delivery&lt;/li&gt;
  &lt;/ul&gt;
  &lt;h2&gt;Garudavega International Courier&lt;/h2&gt;
  &lt;p&gt;Garudavega is widely trusted for shipping from Okhla to over 230 countries, with special expertise in handling food items, medicines, and electronics.&lt;/p&gt;
  &lt;h3&gt;Services Offered:&lt;/h3&gt;
  &lt;ul&gt;
    &lt;li&gt;International courier for documents and parcels&lt;/li&gt;
    &lt;li&gt;Mobile app-based tracking and support&lt;/li&gt;
    &lt;li&gt;Doorstep pickup across Okhla industrial areas&lt;/li&gt;
    &lt;li&gt;Transparent shipping rates&lt;/li&gt;
  &lt;/ul&gt;
  &lt;h3&gt;Why Choose Garudavega?&lt;/h3&gt;
  &lt;ul&gt;
    &lt;li&gt;Strong operational network across Europe&lt;/li&gt;
    &lt;li&gt;Quick service and tracking visibility&lt;/li&gt;
    &lt;li&gt;Good reputation for personal parcel delivery&lt;/li&gt;
  &lt;/ul&gt;
  &lt;h2&gt;FedEx International Courier&lt;/h2&gt;
  &lt;p&gt;FedEx is a top international courier brand offering fast and efficient delivery from Okhla to European destinations. They are preferred for their strong brand trust and global logistics strength.&lt;/p&gt;
  &lt;h3&gt;Services Offered:&lt;/h3&gt;
  &lt;ul&gt;
    &lt;li&gt;Overnight, priority, and economy delivery options&lt;/li&gt;
    &lt;li&gt;Advanced shipment security&lt;/li&gt;
    &lt;li&gt;Expertise in customs and regulatory compliance&lt;/li&gt;
  &lt;/ul&gt;
  &lt;h3&gt;Why Choose FedEx?&lt;/h3&gt;
  &lt;ul&gt;
    &lt;li&gt;Global presence with hubs across Europe&lt;/li&gt;
    &lt;li&gt;Real-time tracking and quick issue resolution&lt;/li&gt;
    &lt;li&gt;Reliable for eCommerce, corporate, and personal shipping&lt;/li&gt;
  &lt;/ul&gt;
  &lt;h2&gt;Blue Dart International Courier&lt;/h2&gt;
  &lt;p&gt;Blue Dart offers dependable overseas shipping services from Okhla, with a focus on safe handling and time-sensitive deliveries.&lt;/p&gt;
  &lt;h3&gt;Services Offered:&lt;/h3&gt;
  &lt;ul&gt;
    &lt;li&gt;Coverage across 220+ international destinations&lt;/li&gt;
    &lt;li&gt;Secure courier handling with parcel tracking&lt;/li&gt;
    &lt;li&gt;Documentation and customs support&lt;/li&gt;
  &lt;/ul&gt;
  &lt;h3&gt;Why Choose Blue Dart?&lt;/h3&gt;
  &lt;ul&gt;
    &lt;li&gt;Flexible plans for small and large shipments&lt;/li&gt;
    &lt;li&gt;Cost-effective international shipping&lt;/li&gt;
    &lt;li&gt;Strong customer support team&lt;/li&gt;
  &lt;/ul&gt;
  &lt;h2&gt;Professional Couriers – International Division&lt;/h2&gt;
  &lt;p&gt;Professional Couriers has been a long-standing player in the courier industry and provides efficient international parcel delivery from Okhla to Europe.&lt;/p&gt;
  &lt;h3&gt;Services Offered:&lt;/h3&gt;
  &lt;ul&gt;
    &lt;li&gt;Export courier services for documents and packages&lt;/li&gt;
    &lt;li&gt;Express and regular delivery modes&lt;/li&gt;
    &lt;li&gt;Full customs documentation and clearance aid&lt;/li&gt;
  &lt;/ul&gt;
  &lt;h3&gt;Why Choose Professional Couriers?&lt;/h3&gt;
  &lt;ul&gt;
    &lt;li&gt;Affordable shipping to Europe&lt;/li&gt;
    &lt;li&gt;Widespread logistics network&lt;/li&gt;
    &lt;li&gt;Experienced in secure package handling&lt;/li&gt;
  &lt;/ul&gt;
  &lt;h2&gt;Conclusion&lt;/h2&gt;
  &lt;p&gt;Choosing the best international courier service from Okhla to Europe depends on several factors—such as pricing, delivery time, and level of customer support. Reliable companies like ShipGlobal, Garudavega, Dutch International Couriers, FedEx, Oscar Express, Blue Dart, and Professional Couriers offer dependable and efficient global shipping services tailored for Okhla exporters and individual shippers alike. Whether you’re a business sending bulk goods or a person sending a personal package, these courier companies can meet your international delivery needs with ease.&lt;/p&gt;
&lt;/body&gt;</t>
  </si>
  <si>
    <t>&lt;h4&gt;Your parcels can fly to these places too&lt;/h4&gt;&lt;ul&gt;&lt;li&gt;&lt;a href="https://shipglobal.in/service/naraina-to-us"&gt;Best International Courier Service from Naraina to US&lt;/a&gt;&lt;/li&gt;&lt;li&gt;&lt;a href="https://shipglobal.in/service/naraina-to-germany"&gt;Reliable International Courier Service from Naraina to Germany&lt;/a&gt;&lt;/li&gt;&lt;li&gt;&lt;a href="https://shipglobal.in/service/bawana-industrial-area-to-us"&gt;Best International Courier Service from Bawana Industrial Area to US&lt;/a&gt;&lt;/li&gt;&lt;li&gt;&lt;a href="https://shipglobal.in/service/bawana-industrial-area-to-europe"&gt;International Courier Service from Bawana Industrial Area to Europe&lt;/a&gt;&lt;/li&gt;&lt;/ul&gt;&lt;h2&gt;FAQs for International Courier Service from Okhla to Europe&lt;/h2&gt;</t>
  </si>
  <si>
    <t>How much does international courier shipping cost from Okhla to Europe?
Costs vary based on shipment weight, destination country, service speed, and packaging. Use rate calculators on the courier websites for estimates.
Which courier is fastest for shipping to Europe from Okhla?
FedEx, DHL, and ShipGlobal offer some of the quickest express delivery options for Europe.
Can I track my parcel sent from Okhla to Europe?
Yes, most international courier services offer real-time tracking tools via website or app.
Are there low-cost international courier services in Okhla?
Yes, options like ShipGlobal, Oscar Express, and Professional Couriers offer budget-friendly solutions with reliable delivery.
Do these couriers assist with customs clearance?
Yes, all major courier companies help with customs paperwork and compliance to ensure hassle-free delivery.
What items are restricted from being shipped internationally?
Restricted items include flammable materials, explosives, perishables, and some electronics. Always confirm with your courier beforehand.
Which courier service is best for international delivery from Okhla to Europe?
Top-rated options include ShipGlobal, FedEx, DHL, Garudavega, Dutch International Couriers, Blue Dart, and Oscar Express. The best service depends on urgency, parcel type, and budget.</t>
  </si>
  <si>
    <t>&lt;script type="application/ld+json"&gt;
{
  "@context": "https://schema.org/",
  "@type": "Product",
  "name": "Top International Courier Service from Okhla to Europe",
  "image": "https://shipglobal.in/service/okhla-to-europe",
  "aggregateRating": {
    "@type": "AggregateRating",
    "ratingValue": 4.81,
    "bestRating": 5,
    "worstRating": 4,
    "ratingCount": 2260
  }
}
&lt;/script&gt;</t>
  </si>
  <si>
    <t>service/okhla-to-europe</t>
  </si>
  <si>
    <t>Top courier services from Okhla to Europe. Safe delivery, customs clearance &amp; real-time tracking for personal and commercial shipments.</t>
  </si>
  <si>
    <t>https://shipglobal.in/service/okhla-to-europe</t>
  </si>
  <si>
    <t>International Courier Service from Okhla to Europe</t>
  </si>
  <si>
    <t>&lt;ul&gt;&lt;li&gt;&lt;a href="https://shipglobal.in/service/naraina-to-us"&gt;Best International Courier Service from Naraina to US&lt;/a&gt;&lt;/li&gt;&lt;li&gt;&lt;a href="https://shipglobal.in/service/naraina-to-germany"&gt;Reliable International Courier Service from Naraina to Germany&lt;/a&gt;&lt;/li&gt;&lt;li&gt;&lt;a href="https://shipglobal.in/service/bawana-industrial-area-to-us"&gt;Best International Courier Service from Bawana Industrial Area to US&lt;/a&gt;&lt;/li&gt;&lt;li&gt;&lt;a href="https://shipglobal.in/service/bawana-industrial-area-to-europe"&gt;International Courier Service from Bawana Industrial Area to Europe&lt;/a&gt;&lt;/li&gt;&lt;/ul&gt;</t>
  </si>
  <si>
    <t>Naraina</t>
  </si>
  <si>
    <t>Naraina to US</t>
  </si>
  <si>
    <t>Best International Courier Service from Naraina to US</t>
  </si>
  <si>
    <t>Send parcels from Naraina to US quickly and securely. Trusted courier services with tracking, customs help, and affordable rates.</t>
  </si>
  <si>
    <t xml:space="preserve"> &lt;p&gt;Ever wondered which courier service is most suitable for sending parcels from Naraina to the US? Whether you’re shipping a gift to your family or fulfilling customer orders from your online business, selecting the right courier company can significantly impact delivery speed and reliability. As global connectivity expands, the demand for trusted international courier services is higher than ever. If you’re in Naraina, you’re in luck—there are several reliable options to choose from. Let’s explore the top international courier companies that operate in Naraina and help you find the one that fits your needs best.&lt;/p&gt;
  &lt;h2&gt;1. DHL&lt;/h2&gt;
  &lt;p&gt;DHL is a global shipping leader for a reason. Operating in over 220 countries, DHL offers swift international courier services from Naraina to the US. With rapid express shipping, dependable customs clearance, live tracking updates, and excellent customer care, DHL is a go-to option for both individual and commercial shipments.&lt;/p&gt;
  &lt;h2&gt;2. ShipGlobal.in&lt;/h2&gt;
  &lt;p&gt;Looking for a budget-conscious yet professional solution? ShipGlobal.in is a great choice for affordable courier services from Naraina to the US. It’s highly favored by startups, eCommerce sellers, and individuals who seek economical international deliveries without compromising quality.&lt;br&gt;
  ShipGlobal.in ensures your packages are delivered on time and offers robust tracking tools and dedicated support—ideal for hassle-free cross-border shipping.&lt;/p&gt;
  &lt;h2&gt;3. India Post&lt;/h2&gt;
  &lt;p&gt;If you prefer traditional, government-backed services, India Post offers a dependable solution through its EMS Speed Post. You can ship parcels to the US from Naraina at economical rates. Just remember—delivery may take a bit longer compared to private express couriers. But if you’re not in a rush, it’s a solid low-cost option.&lt;/p&gt;
  &lt;h2&gt;4. FedEx International&lt;/h2&gt;
  &lt;p&gt;FedEx provides world-class international courier services from Naraina to the United States. It offers both express and economical shipping depending on your delivery urgency and budget. Known for reliability, FedEx also simplifies customs documentation and ensures your package reaches on time.&lt;/p&gt;
  &lt;h2&gt;5. DTDC&lt;/h2&gt;
  &lt;p&gt;DTDC is another reputed name offering wide-reaching global courier services from Naraina. Their flexible delivery models—ranging from economy to express—suit both personal parcel senders and corporate clients. Their transparent pricing and support make them a good value choice.&lt;/p&gt;
  &lt;h2&gt;6. Aramex&lt;/h2&gt;
  &lt;p&gt;Aramex has built its name around cross-border eCommerce logistics and cost-effective shipping solutions. From Naraina to the US, they offer affordable pricing options especially beneficial for small businesses and online sellers looking to ship lightweight parcels or gifts.&lt;/p&gt;
  &lt;h2&gt;7. XpressBees&lt;/h2&gt;
  &lt;p&gt;XpressBees is an emerging logistics company that has expanded into international shipping. Their solutions from Naraina to the US cover both individual needs and business logistics. They offer services such as multi-parcel shipments, last-mile deliveries, and real-time delivery status—making them a modern, efficient choice.&lt;/p&gt;
  &lt;h2&gt;8. Gati&lt;/h2&gt;
  &lt;p&gt;Gati brings decades of experience in logistics and offers reliable international shipping from Naraina at reasonable prices. Known for managing large shipments and supporting eCommerce fulfillment, Gati is a preferred partner for exporters or bulk consignments heading to the US.&lt;/p&gt;
  &lt;h2&gt;Why Choosing a Trusted Courier Service Matters&lt;/h2&gt;
  &lt;p&gt;Selecting the right courier company is essential when shipping from Naraina to the United States. Here’s why your logistics partner matters:&lt;br&gt;
  &lt;strong&gt;On-Time Delivery:&lt;/strong&gt; Whether sending a business parcel or a time-sensitive document, reliability is everything.&lt;br&gt;
  &lt;strong&gt;Safe Transit:&lt;/strong&gt; A professional courier reduces the risk of damage, delay, or loss.&lt;br&gt;
  &lt;strong&gt;Simplified Customs:&lt;/strong&gt; A good courier company takes care of documentation and customs clearance efficiently.&lt;br&gt;
  &lt;strong&gt;Live Tracking:&lt;/strong&gt; Know exactly where your package is through real-time tracking systems.&lt;br&gt;
  &lt;strong&gt;Smooth Customer Experience:&lt;/strong&gt; For businesses, it leads to higher customer satisfaction and repeat sales.&lt;/p&gt;
  &lt;h2&gt;How to Send a Parcel from Naraina to the US&lt;/h2&gt;
  &lt;p&gt;International shipping is simpler when you follow the right process:&lt;/p&gt;
  &lt;ol&gt;
    &lt;li&gt;&lt;strong&gt;Choose a Courier:&lt;/strong&gt; Review services like FedEx, ShipGlobal.in, or DHL to compare cost, timelines, and support.&lt;/li&gt;
    &lt;li&gt;&lt;strong&gt;Package Properly:&lt;/strong&gt; Use secure packaging materials as per courier instructions to avoid transit damage.&lt;/li&gt;
    &lt;li&gt;&lt;strong&gt;Handle Paperwork:&lt;/strong&gt; Fill out export forms, invoices, shipping labels, and any customs-related documentation.&lt;/li&gt;
    &lt;li&gt;&lt;strong&gt;Book the Shipment:&lt;/strong&gt; Arrange pickup from your location in Naraina or drop it at the courier center.&lt;/li&gt;
    &lt;li&gt;&lt;strong&gt;Track Your Parcel:&lt;/strong&gt; Use the courier’s tracking tools to follow the shipment journey.&lt;/li&gt;
    &lt;li&gt;&lt;strong&gt;Delivery Confirmation:&lt;/strong&gt; Once delivered, confirm receipt with the recipient in the US.&lt;/li&gt;
  &lt;/ol&gt;
  &lt;h2&gt;How to Choose the Best International Courier&lt;/h2&gt;
  &lt;p&gt;With so many providers, consider these points before making a final decision:&lt;br&gt;
  &lt;strong&gt;Speed:&lt;/strong&gt; If urgency is key, select express options from FedEx or DHL.&lt;br&gt;
  &lt;strong&gt;Affordability:&lt;/strong&gt; For cost-effective delivery, ShipGlobal.in and India Post are ideal.&lt;br&gt;
  &lt;strong&gt;Support and Tracking:&lt;/strong&gt; Choose a courier with responsive support and real-time tracking.&lt;br&gt;
  &lt;strong&gt;Customs Handling:&lt;/strong&gt; Opt for companies that assist with seamless customs clearance. Reading online reviews can also help.&lt;/p&gt;
  &lt;h2&gt;Conclusion&lt;/h2&gt;
  &lt;p&gt;Sending packages from Naraina to the US is easier than ever, thanks to the wide range of international courier services available. Whether you prefer speed, affordability, or a balance of both, there’s a courier partner for you. DHL is perfect for urgent needs, ShipGlobal.in offers a budget-friendly edge, and FedEx brings you flexibility with top-tier service. Just make sure your parcel is packed properly, paperwork is ready, and tracking is enabled—then sit back and enjoy smooth international delivery.&lt;br&gt;
  &lt;strong&gt;Happy Shipping!&lt;/strong&gt;&lt;/p&gt;
  &lt;h2&gt;FAQs&lt;/h2&gt;
  &lt;p&gt;&lt;strong&gt;1. What is the quickest way to send a parcel from Naraina to the US?&lt;/strong&gt;&lt;br&gt;
  Air courier is the fastest option, with delivery times ranging from 3 to 7 working days depending on the service provider and destination city.&lt;/p&gt;
  &lt;p&gt;&lt;strong&gt;2. Which courier offers the best mix of affordability and service for US shipments?&lt;/strong&gt;&lt;br&gt;
  ShipGlobal.in is highly rated for its low rates and complete support—making it a top choice for personal and small business shipments from Naraina.&lt;/p&gt;
  &lt;p&gt;&lt;strong&gt;3. Can I ship commercial products like garments or electronics to the US from Naraina?&lt;/strong&gt;&lt;br&gt;
  Yes, international couriers allow you to ship commercial goods with the correct documents such as invoices, export declarations, and KYC proof.&lt;/p&gt;
  &lt;p&gt;&lt;strong&gt;4. What types of items are not allowed for shipping to the US?&lt;/strong&gt;&lt;br&gt;
  Items like flammable substances, sharp tools, lithium batteries, and restricted goods under US law are prohibited. Always check the courier’s restricted items list before shipping.&lt;/p&gt;
  &lt;p&gt;&lt;strong&gt;5. How do I track my international shipment from Naraina?&lt;/strong&gt;&lt;br&gt;
  Modern courier companies provide tracking IDs. ShipGlobal.in, FedEx, and DHL allow you to check your parcel’s location and status at every stage.&lt;/p&gt;
  &lt;p&gt;&lt;strong&gt;6. Can I send personal gifts or small parcels to the US from Naraina?&lt;/strong&gt;&lt;br&gt;
  Absolutely! Items like books, apparel, Rakhis, or personal gifts can be shipped under the gift category with economical courier plans.&lt;/p&gt;
&lt;/body&gt;</t>
  </si>
  <si>
    <t>&lt;h4&gt;Best shipping destinations this week:&lt;/h4&gt;&lt;ul&gt;&lt;li&gt;&lt;a href="https://shipglobal.in/service/naraina-to-germany"&gt;Reliable International Courier Service from Naraina to Germany&lt;/a&gt;&lt;/li&gt;&lt;li&gt;&lt;a href="https://shipglobal.in/service/bawana-industrial-area-to-us"&gt;Best International Courier Service from Bawana Industrial Area to US&lt;/a&gt;&lt;/li&gt;&lt;li&gt;&lt;a href="https://shipglobal.in/service/bawana-industrial-area-to-europe"&gt;International Courier Service from Bawana Industrial Area to Europe&lt;/a&gt;&lt;/li&gt;&lt;li&gt;&lt;a href="https://shipglobal.in/service/bhubaneswar-to-us"&gt;Best International Courier Service from Bhubaneswar to US&lt;/a&gt;&lt;/li&gt;&lt;/ul&gt;&lt;h2&gt;FAQs for International Courier Service from Naraina to US&lt;/h2&gt;</t>
  </si>
  <si>
    <t>1. What is the quickest way to send a parcel from Naraina to the US?
Air courier is the fastest option, with delivery times ranging from 3 to 7 working days depending on the service provider and destination city.
2. Which courier offers the best mix of affordability and service for US shipments?
ShipGlobal.in is highly rated for its low rates and complete support—making it a top choice for personal and small business shipments from Naraina.
3. Can I ship commercial products like garments or electronics to the US from Naraina?
Yes, international couriers allow you to ship commercial goods with the correct documents such as invoices, export declarations, and KYC proof.
4. What types of items are not allowed for shipping to the US?
Items like flammable substances, sharp tools, lithium batteries, and restricted goods under US law are prohibited. Always check the courier’s restricted items list before shipping.
5. How do I track my international shipment from Naraina?
Modern courier companies provide tracking IDs. ShipGlobal.in, FedEx, and DHL allow you to check your parcel’s location and status at every stage.
6. Can I send personal gifts or small parcels to the US from Naraina?
Absolutely! Items like books, apparel, Rakhis, or personal gifts can be shipped under the gift category with economical courier plans.</t>
  </si>
  <si>
    <t>&lt;script type="application/ld+json"&gt;
{
  "@context": "https://schema.org/",
  "@type": "Product",
  "name": "Best International Courier Service from Naraina to US",
  "image": "https://shipglobal.in/service/naraina-to-us",
  "aggregateRating": {
    "@type": "AggregateRating",
    "ratingValue": 4.51,
    "bestRating": 5,
    "worstRating": 4,
    "ratingCount": 1011
  }
}
&lt;/script&gt;</t>
  </si>
  <si>
    <t>service/naraina-to-us</t>
  </si>
  <si>
    <t xml:space="preserve">Fast and reliable courier services from Naraina to US. Real-time tracking, secure delivery &amp; customs clearance made simple.
</t>
  </si>
  <si>
    <t>https://shipglobal.in/service/naraina-to-us</t>
  </si>
  <si>
    <t>International Courier Service from Naraina to US</t>
  </si>
  <si>
    <t>&lt;ul&gt;&lt;li&gt;&lt;a href="https://shipglobal.in/service/naraina-to-germany"&gt;Reliable International Courier Service from Naraina to Germany&lt;/a&gt;&lt;/li&gt;&lt;li&gt;&lt;a href="https://shipglobal.in/service/bawana-industrial-area-to-us"&gt;Best International Courier Service from Bawana Industrial Area to US&lt;/a&gt;&lt;/li&gt;&lt;li&gt;&lt;a href="https://shipglobal.in/service/bawana-industrial-area-to-europe"&gt;International Courier Service from Bawana Industrial Area to Europe&lt;/a&gt;&lt;/li&gt;&lt;li&gt;&lt;a href="https://shipglobal.in/service/bhubaneswar-to-us"&gt;Best International Courier Service from Bhubaneswar to US&lt;/a&gt;&lt;/li&gt;&lt;/ul&gt;</t>
  </si>
  <si>
    <t>Naraina to Germany</t>
  </si>
  <si>
    <t>Reliable International Courier Service from Naraina to Germany</t>
  </si>
  <si>
    <t xml:space="preserve">Ship from Naraina to Germany with ease. Affordable courier solutions with tracking, fast delivery, and full customs assistance.
</t>
  </si>
  <si>
    <t>&lt;p&gt;Naraina, a prominent industrial and business zone in New Delhi, is witnessing rising demand for dependable international courier services. Whether you're a business exporting products to Europe or an individual sending packages to loved ones in Germany, selecting the right courier service can make a world of difference in ensuring smooth, timely, and safe delivery.&lt;/p&gt;
  &lt;p&gt;Fortunately, many reputable international courier companies operate in and around Naraina, offering trusted solutions for various shipping needs—from express deliveries to bulk cargo shipments.&lt;/p&gt;
  &lt;h2&gt;Why Choosing the Right Courier Service Matters&lt;/h2&gt;
  &lt;p&gt;International shipping, especially from Naraina to Germany, involves more than just moving a parcel. It requires efficient customs documentation, proper packaging, and consistent shipment tracking. The right courier partner ensures your package reaches Germany on time and intact, while avoiding unexpected fees or clearance delays.&lt;/p&gt;
  &lt;h2&gt;Top International Courier Services from Naraina to Germany&lt;/h2&gt;
  &lt;h3&gt;ShipGlobal&lt;/h3&gt;
  &lt;p&gt;ShipGlobal offers reliable and cost-efficient shipping services from Naraina to Germany. Known for supporting both small businesses and individuals, their platform ensures affordable rates, transparent tracking, and simple customs clearance. Their solutions are ideal for eCommerce exporters shipping to the German market.&lt;/p&gt;
  &lt;h3&gt;DHL Express&lt;/h3&gt;
  &lt;p&gt;DHL is a globally recognized name in logistics. From Naraina, DHL provides express shipping services to all major cities in Germany including Berlin, Frankfurt, and Munich. Their vast global network, high-speed delivery, and customs expertise make them a top choice for urgent and premium shipments.&lt;/p&gt;
  &lt;h3&gt;NimbusPost International&lt;/h3&gt;
  &lt;p&gt;NimbusPost has earned its place among leading logistics providers, offering affordable international courier options. Their strength lies in their integrated tracking tools and smooth clearance procedures. Whether it's for commercial use or personal parcels from Naraina to Germany, NimbusPost delivers with reliability.&lt;/p&gt;
  &lt;h3&gt;Garudavega&lt;/h3&gt;
  &lt;p&gt;Garudavega is known for handling a variety of shipments including food, personal items, and essential goods. Their quick services and strong reputation in secure handling make them an excellent option for sending packages from Naraina to Germany.&lt;/p&gt;
  &lt;h3&gt;The Professional Couriers&lt;/h3&gt;
  &lt;p&gt;This Indian courier service specializes in international deliveries at economical rates. From Naraina to Germany, they offer real-time tracking, customs processing assistance, and door-to-door delivery, making them a practical choice for those prioritizing affordability.&lt;/p&gt;
  &lt;h3&gt;Oscar Express Worldwide&lt;/h3&gt;
  &lt;p&gt;Oscar Express provides reliable freight forwarding and courier solutions from Naraina to Germany. Their services include packaging assistance, logistics consulting, and support with export documentation, which ensures your shipments move smoothly across borders.&lt;/p&gt;
  &lt;h3&gt;Aramex International&lt;/h3&gt;
  &lt;p&gt;Aramex offers tailored logistics services for businesses operating in Naraina. With strengths in eCommerce logistics, they provide both express and economy shipping to Germany, along with sustainable packaging solutions and cost flexibility.&lt;/p&gt;
  &lt;h3&gt;TNT Express&lt;/h3&gt;
  &lt;p&gt;Now operating under FedEx, TNT continues to serve clients looking to ship internationally. From Naraina to Germany, they offer fast delivery, wide European coverage, and options for urgent and standard shipping needs.&lt;/p&gt;
  &lt;h3&gt;UPS International&lt;/h3&gt;
  &lt;p&gt;UPS is one of the most well-established global courier services. Their offerings from Naraina to Germany include air freight, document delivery, and B2B logistics. UPS is known for its customs handling capabilities and on-time deliveries.&lt;/p&gt;
  &lt;h3&gt;Delhivery International&lt;/h3&gt;
  &lt;p&gt;Delhivery has expanded its reach to international markets, offering Naraina-based businesses access to Germany through affordable shipping plans. Their services are especially attractive for eCommerce sellers looking for streamlined logistics to Europe.&lt;/p&gt;
  &lt;h2&gt;How to Choose the Right Courier for Shipping to Germany&lt;/h2&gt;
  &lt;p&gt;Before booking an international courier from Naraina to Germany, keep these key points in mind:&lt;/p&gt;
  &lt;ul&gt;
    &lt;li&gt;&lt;strong&gt;Delivery Speed:&lt;/strong&gt; If your shipment is urgent, choose express services offered by DHL, UPS, or FedEx.&lt;/li&gt;
    &lt;li&gt;&lt;strong&gt;Shipping Cost:&lt;/strong&gt; Compare courier rates for parcel delivery to Germany. Services like ShipGlobal and NimbusPost are known for budget-friendly pricing.&lt;/li&gt;
    &lt;li&gt;&lt;strong&gt;Tracking Capabilities:&lt;/strong&gt; Ensure the courier provides real-time updates so you can follow your parcel from pickup in Naraina to delivery in Germany.&lt;/li&gt;
    &lt;li&gt;&lt;strong&gt;Customs Support:&lt;/strong&gt; Select a courier that helps prepare and process export and customs paperwork accurately to avoid hold-ups.&lt;/li&gt;
    &lt;li&gt;&lt;strong&gt;Insurance Coverage:&lt;/strong&gt; For high-value shipments, check if insurance is included or offered as an add-on.&lt;/li&gt;
  &lt;/ul&gt;
  &lt;h2&gt;Final Thoughts&lt;/h2&gt;
  &lt;p&gt;Finding a dependable international courier service from Naraina to Germany can significantly impact the success of your shipment—whether it's business goods, personal gifts, or time-sensitive documents. Trusted providers such as DHL, ShipGlobal, NimbusPost, Aramex, and UPS offer a range of services that cater to every need and budget.&lt;/p&gt;
  &lt;p&gt;By partnering with a courier that offers real-time tracking, affordable pricing, and expert customs assistance, you ensure that your package reaches Germany safely and efficiently. Whether you're shipping to Berlin, Hamburg, or any other part of Germany, the right courier makes all the difference.&lt;/p&gt;
  &lt;p&gt;With a little planning and the right logistics partner, international shipping from Naraina to Germany can be a smooth, cost-effective, and reliable experience.&lt;/p&gt;
&lt;/body&gt;</t>
  </si>
  <si>
    <t>&lt;h4&gt;Add these countries to your delivery list:&lt;/h4&gt;&lt;ul&gt;&lt;li&gt;&lt;a href="https://shipglobal.in/service/bawana-industrial-area-to-us"&gt;Best International Courier Service from Bawana Industrial Area to US&lt;/a&gt;&lt;/li&gt;&lt;li&gt;&lt;a href="https://shipglobal.in/service/bawana-industrial-area-to-europe"&gt;International Courier Service from Bawana Industrial Area to Europe&lt;/a&gt;&lt;/li&gt;&lt;li&gt;&lt;a href="https://shipglobal.in/service/bhubaneswar-to-us"&gt;Best International Courier Service from Bhubaneswar to US&lt;/a&gt;&lt;/li&gt;&lt;li&gt;&lt;a href="https://shipglobal.in/service/bhubaneswar-to-Germany"&gt;Reliable International Courier Service from Bhubaneswar to Germany&lt;/a&gt;&lt;/li&gt;&lt;/ul&gt;&lt;h2&gt;FAQs for International Courier Service from Naraina to Germany&lt;/h2&gt;</t>
  </si>
  <si>
    <t>1. How long does it take to deliver a package from Naraina to Germany?
Delivery timelines depend on the courier and service type. Express services like DHL, FedEx, or UPS can deliver within 2–5 business days, while economy options may take 6–12 days for standard delivery to Germany.
2. What documents are required to ship internationally from Naraina to Germany?
Basic documentation includes a commercial invoice, customs declaration form, and KYC documents (like Aadhar or PAN card). Additional permits may be required for restricted or high-value items.
3. Can I track my international shipment from Naraina to Germany?
Yes, most couriers—such as ShipGlobal.in, DHL, Aramex, and NimbusPost—offer real-time tracking so you can monitor your parcel throughout its journey from Naraina to its destination in Germany.
4. Are there any prohibited items when shipping to Germany?
Yes. Germany restricts certain items including flammables, perishables, narcotics, aerosols, and counterfeit goods. Always consult your courier service for a complete list before dispatching.
5. How much does it cost to send a courier from Naraina to Germany?
Shipping rates vary depending on parcel weight, size, urgency, and courier selection. For example, a small parcel weighing 500g may cost between ₹1,000–₹2,500, depending on service speed.
6. Will customs duties apply to parcels sent from Naraina to Germany?
Yes, the recipient in Germany may be required to pay customs duties and VAT based on the value and category of the item. Most couriers inform you in advance or assist with duty calculations.</t>
  </si>
  <si>
    <t>&lt;script type="application/ld+json"&gt;
{
  "@context": "https://schema.org/",
  "@type": "Product",
  "name": "Reliable International Courier Service from Naraina to Germany",
  "image": "https://shipglobal.in/service/naraina-to-germany",
  "aggregateRating": {
    "@type": "AggregateRating",
    "ratingValue": 4.36,
    "bestRating": 5,
    "worstRating": 3,
    "ratingCount": 893
  }
}
&lt;/script&gt;</t>
  </si>
  <si>
    <t>service/naraina-to-germany</t>
  </si>
  <si>
    <t xml:space="preserve">Trusted international courier services from Naraina to Germany. Affordable shipping, tracking &amp; end-to-end customs support.
</t>
  </si>
  <si>
    <t>https://shipglobal.in/service/naraina-to-germany</t>
  </si>
  <si>
    <t>International Courier Service from Naraina to Germany</t>
  </si>
  <si>
    <t>&lt;ul&gt;&lt;li&gt;&lt;a href="https://shipglobal.in/service/bawana-industrial-area-to-us"&gt;Best International Courier Service from Bawana Industrial Area to US&lt;/a&gt;&lt;/li&gt;&lt;li&gt;&lt;a href="https://shipglobal.in/service/bawana-industrial-area-to-europe"&gt;International Courier Service from Bawana Industrial Area to Europe&lt;/a&gt;&lt;/li&gt;&lt;li&gt;&lt;a href="https://shipglobal.in/service/bhubaneswar-to-us"&gt;Best International Courier Service from Bhubaneswar to US&lt;/a&gt;&lt;/li&gt;&lt;li&gt;&lt;a href="https://shipglobal.in/service/bhubaneswar-to-Germany"&gt;Reliable International Courier Service from Bhubaneswar to Germany&lt;/a&gt;&lt;/li&gt;&lt;/ul&gt;</t>
  </si>
  <si>
    <t>Bawana Industrial Area</t>
  </si>
  <si>
    <t>Bawana Industrial Area to US</t>
  </si>
  <si>
    <t>Best International Courier Service from Bawana Industrial Area to US</t>
  </si>
  <si>
    <t xml:space="preserve">Ship from Bawana Industrial Area to US with trusted courier partners. Fast delivery, tracking, and smooth customs clearance.
</t>
  </si>
  <si>
    <t xml:space="preserve"> &lt;p&gt;Bawana Industrial Area, a prominent manufacturing zone in North Delhi, has seen an increasing demand for reliable international courier services. Whether you’re a business owner shipping goods to customers in the US or an individual sending parcels to friends or family, selecting the right courier service is vital to ensure smooth international delivery.&lt;/p&gt;
  &lt;p&gt;Several top courier providers operate from Bawana, offering secure, timely, and affordable shipping from India to the United States. These services cater to a variety of shipping needs—from urgent document dispatch to large-scale freight forwarding.&lt;/p&gt;
  &lt;h2&gt;Why Choosing the Right Courier Matters&lt;/h2&gt;
  &lt;p&gt;Shipping from Bawana Industrial Area to the United States involves more than simply moving a parcel across borders. From proper documentation to customs clearance, packaging, insurance, and live tracking, choosing a professional courier partner helps prevent delays, hidden fees, or transit issues. A trustworthy provider ensures a seamless, transparent shipping experience.&lt;/p&gt;
  &lt;h2&gt;Top International Courier Services from Bawana to the US&lt;/h2&gt;
  &lt;h3&gt;ShipGlobal&lt;/h3&gt;
  &lt;p&gt;ShipGlobal stands out for its cost-effective and efficient courier and freight services from Bawana to the US. Supporting both eCommerce sellers and individuals, they offer flexible solutions with door pickup, real-time tracking, and simplified customs handling.&lt;/p&gt;
  &lt;h3&gt;The Professional Couriers&lt;/h3&gt;
  &lt;p&gt;This well-established Indian courier brand offers dependable international deliveries, including to the United States. With transparent pricing, customs assistance, and reliable tracking, they are a trusted name for overseas shipping.&lt;/p&gt;
  &lt;h3&gt;NimbusPost International&lt;/h3&gt;
  &lt;p&gt;Known for its affordable and tech-enabled logistics, NimbusPost International makes shipping to the US simple. Their advanced tracking features and smooth customs clearance processes make them a favorite for exporters and personal senders alike.&lt;/p&gt;
  &lt;h3&gt;Aramex International&lt;/h3&gt;
  &lt;p&gt;Aramex caters primarily to online businesses with express and standard shipping options. Their eco-friendly packaging and scalable pricing are ideal for eCommerce exporters in Bawana.&lt;/p&gt;
  &lt;h3&gt;Garudavega&lt;/h3&gt;
  &lt;p&gt;Garudavega is known for specialized parcel services to the US, handling everything from personal documents to food items and medicines. Their strong track record in timely and safe deliveries makes them a solid choice.&lt;/p&gt;
  &lt;h3&gt;Oscar Express Worldwide&lt;/h3&gt;
  &lt;p&gt;Offering comprehensive freight forwarding services from Bawana to the US, Oscar Express provides packaging support, customs guidance, and competitive rates for businesses of all sizes.&lt;/p&gt;
  &lt;h3&gt;DHL Express&lt;/h3&gt;
  &lt;p&gt;One of the world’s top logistics providers, DHL Express delivers fast and reliable international shipping to the US. Their wide network, efficient tracking system, and customer support make them a go-to solution for urgent deliveries.&lt;/p&gt;
  &lt;h3&gt;Delhivery International&lt;/h3&gt;
  &lt;p&gt;Delhivery has expanded its services to offer international logistics from India to the US. With scalable options tailored for eCommerce businesses, they provide reliable and cost-effective freight forwarding from Bawana.&lt;/p&gt;
  &lt;h3&gt;UPS International&lt;/h3&gt;
  &lt;p&gt;UPS is a globally renowned courier service offering a range of delivery options to the US, including air freight, express delivery, and brokerage services. Their extensive infrastructure ensures timely and hassle-free shipments.&lt;/p&gt;
  &lt;h2&gt;How to Select the Right Courier Service from Bawana to the US&lt;/h2&gt;
  &lt;ul&gt;
    &lt;li&gt;&lt;strong&gt;Delivery Speed:&lt;/strong&gt; For urgent parcels, choose express services offered by providers like DHL or UPS.&lt;/li&gt;
    &lt;li&gt;&lt;strong&gt;Shipping Cost:&lt;/strong&gt; Compare rates across providers to find the best value.&lt;/li&gt;
    &lt;li&gt;&lt;strong&gt;Tracking Capability:&lt;/strong&gt; Ensure the courier offers end-to-end tracking to monitor your parcel’s journey.&lt;/li&gt;
    &lt;li&gt;&lt;strong&gt;Customs Clearance:&lt;/strong&gt; Opt for couriers with strong customs expertise to avoid delays.&lt;/li&gt;
    &lt;li&gt;&lt;strong&gt;Insurance:&lt;/strong&gt; If you’re shipping valuable items, check for available insurance coverage.&lt;/li&gt;
  &lt;/ul&gt;
  &lt;h2&gt;Final Thoughts&lt;/h2&gt;
  &lt;p&gt;Finding the best international courier service from Bawana Industrial Area to the US depends on your specific needs—whether it's speed, budget, or parcel type. Leading providers like ShipGlobal, DHL, Aramex, NimbusPost, and UPS offer a mix of fast, reliable, and affordable shipping options.&lt;/p&gt;
  &lt;p&gt;By choosing a professional and experienced courier, you can make international shipping from Bawana to the US smooth, secure, and stress-free—whether you're sending business products or personal packages.&lt;/p&gt;
&lt;/body&gt;</t>
  </si>
  <si>
    <t>&lt;h4&gt;Boost your exports with shipping to&lt;/h4&gt;&lt;ul&gt;&lt;li&gt;&lt;a href="https://shipglobal.in/service/bawana-industrial-area-to-europe"&gt;International Courier Service from Bawana Industrial Area to Europe&lt;/a&gt;&lt;/li&gt;&lt;li&gt;&lt;a href="https://shipglobal.in/service/bhubaneswar-to-us"&gt;Best International Courier Service from Bhubaneswar to US&lt;/a&gt;&lt;/li&gt;&lt;li&gt;&lt;a href="https://shipglobal.in/service/bhubaneswar-to-Germany"&gt;Reliable International Courier Service from Bhubaneswar to Germany&lt;/a&gt;&lt;/li&gt;&lt;li&gt;&lt;a href="https://shipglobal.in/service/rourkela-to-us"&gt;International Courier Service from Rourkela to US&lt;/a&gt;&lt;/li&gt;&lt;/ul&gt;&lt;h2&gt;FAQs for International Courier Service from Bawana Industrial Area to US&lt;/h2&gt;</t>
  </si>
  <si>
    <t>1. How long does delivery from Bawana to the US take?
Express deliveries typically take 2–5 days, while standard options range from 5–10 days depending on the service provider.
2. What are the shipping charges from Bawana to the US?
Costs vary depending on the courier, parcel weight, dimensions, and service type. It’s best to compare rates before booking.
3. Is parcel tracking available?
Yes, most international couriers provide real-time tracking features for complete shipment visibility.
4. Are there any restricted items?
Yes. Items like hazardous materials, explosives, and certain medications may be restricted. Consult your courier for a full list.
5. Do courier services help with packaging?
Many offer professional packaging support to ensure secure international transit.
6. What if my parcel is delayed at customs?
Delays can occur due to incomplete documentation or restricted items. Using a courier with customs expertise can help minimize risks.
7. Can I insure my international shipment?
Yes. Most services offer optional insurance for high-value or sensitive shipments.
8. Is it possible to send food from Bawana to the US?
Yes, some couriers allow food shipments, but they must comply with US import regulations. Always verify before sending.</t>
  </si>
  <si>
    <t>&lt;script type="application/ld+json"&gt;
{
  "@context": "https://schema.org/",
  "@type": "Product",
  "name": "Best International Courier Service from Bawana Industrial Area to US",
  "image": "https://shipglobal.in/service/bawana-industrial-area-to-us",
  "aggregateRating": {
    "@type": "AggregateRating",
    "ratingValue": 4.34,
    "bestRating": 5,
    "worstRating": 3,
    "ratingCount": 2446
  }
}
&lt;/script&gt;</t>
  </si>
  <si>
    <t>service/bawana-industrial-area-to-us</t>
  </si>
  <si>
    <t xml:space="preserve">Reliable courier services from Bawana Industrial Area to US. Secure shipping, real-time tracking &amp; customs assistance.
</t>
  </si>
  <si>
    <t>https://shipglobal.in/service/bawana-industrial-area-to-us</t>
  </si>
  <si>
    <t>International Courier Service from Bawana Industrial Area to US</t>
  </si>
  <si>
    <t>&lt;ul&gt;&lt;li&gt;&lt;a href="https://shipglobal.in/service/bawana-industrial-area-to-europe"&gt;International Courier Service from Bawana Industrial Area to Europe&lt;/a&gt;&lt;/li&gt;&lt;li&gt;&lt;a href="https://shipglobal.in/service/bhubaneswar-to-us"&gt;Best International Courier Service from Bhubaneswar to US&lt;/a&gt;&lt;/li&gt;&lt;li&gt;&lt;a href="https://shipglobal.in/service/bhubaneswar-to-Germany"&gt;Reliable International Courier Service from Bhubaneswar to Germany&lt;/a&gt;&lt;/li&gt;&lt;li&gt;&lt;a href="https://shipglobal.in/service/rourkela-to-us"&gt;International Courier Service from Rourkela to US&lt;/a&gt;&lt;/li&gt;&lt;/ul&gt;</t>
  </si>
  <si>
    <t>Bawana Industrial Area to Europe</t>
  </si>
  <si>
    <t>International Courier Service from Bawana Industrial Area to Europe</t>
  </si>
  <si>
    <t xml:space="preserve">Send parcels from Bawana Industrial Area to Europe affordably. Enjoy fast delivery, full tracking, and expert customs support.
</t>
  </si>
  <si>
    <t xml:space="preserve"> &lt;p&gt;Need to send a shipment overseas from the Bawana Industrial Area and confused about which courier to choose? With a variety of options available, selecting the right courier service can feel like a daunting task. Whether you're dispatching commercial consignments, e-commerce parcels, or personal packages, it's important to pick a service that is reliable and efficient. Let’s dive into some of the top international courier service providers from Bawana to Europe and see what makes each one unique.&lt;/p&gt;
  &lt;h2&gt;ShipGlobal.in – The Smart Shipping Choice for Bawana Exporters&lt;/h2&gt;
  &lt;p&gt;Ever hoped international logistics could be as easy as local delivery? That’s what ShipGlobal.in is designed to deliver! They provide budget-friendly courier solutions to over 220 countries across the globe—including all of Europe. From real-time tracking to support with customs documentation, everything is designed to make overseas shipping simple.&lt;/p&gt;
  &lt;p&gt;Their intuitive dashboard allows users—especially eCommerce sellers from Bawana—to set up and monitor shipments in minutes.&lt;/p&gt;
  &lt;h3&gt;Key Features:&lt;/h3&gt;
  &lt;ul&gt;
    &lt;li&gt;End-to-end visibility&lt;/li&gt;
    &lt;li&gt;No minimum parcel weight&lt;/li&gt;
    &lt;li&gt;Cost-effective and secure&lt;/li&gt;
  &lt;/ul&gt;
  &lt;p&gt;If you’re seeking reliable courier services that are affordable and streamlined, ShipGlobal.in is definitely worth considering for shipments from Bawana Industrial Area to Europe.&lt;/p&gt;
  &lt;h2&gt;DHL – For Speedy and Professional International Deliveries&lt;/h2&gt;
  &lt;p&gt;DHL is a global powerhouse when it comes to international express delivery. Operating in more than 220 countries, DHL offers timely shipping from Bawana to Europe with seamless customs processing and professional logistics support.&lt;/p&gt;
  &lt;p&gt;Their DHL Express service is known for high-speed deliveries and expert customer service, making them a dependable option for time-critical shipments from industrial hubs like Bawana.&lt;/p&gt;
  &lt;h3&gt;Why Choose DHL?&lt;/h3&gt;
  &lt;ul&gt;
    &lt;li&gt;Globally trusted network&lt;/li&gt;
    &lt;li&gt;Skilled logistics advisors&lt;/li&gt;
    &lt;li&gt;Swift customs documentation&lt;/li&gt;
    &lt;li&gt;Fast transit times&lt;/li&gt;
  &lt;/ul&gt;
  &lt;p&gt;DHL is an excellent fit for those who value dependability and are willing to pay a premium for express service.&lt;/p&gt;
  &lt;h2&gt;DTDC International – Value-Driven Global Courier&lt;/h2&gt;
  &lt;p&gt;DTDC offers a simple and affordable way to ship internationally from Bawana. They manage everything from document deliveries to full-sized parcels with solid customs clearance and secure handling. Their door-to-door and real-time tracking services make them a reliable pick for those seeking balance between price and service.&lt;/p&gt;
  &lt;p&gt;DTDC is ideal for businesses and individuals in Bawana looking for reasonably priced, trustworthy international courier services.&lt;/p&gt;
  &lt;h2&gt;Aramex – Comprehensive Logistics Partner&lt;/h2&gt;
  &lt;p&gt;If you want an end-to-end logistics solution, Aramex is a strong choice. They specialize in freight forwarding, supply chain support, and express parcel delivery. Whether you're sending a small shipment or require complete logistics support, Aramex ensures on-time delivery and safe handling.&lt;/p&gt;
  &lt;p&gt;Their focus on Europe and Middle Eastern trade routes makes them a solid partner for exporters in the Bawana region.&lt;/p&gt;
  &lt;h3&gt;What You Get:&lt;/h3&gt;
  &lt;ul&gt;
    &lt;li&gt;Live tracking updates&lt;/li&gt;
    &lt;li&gt;Residential and commercial deliveries&lt;/li&gt;
    &lt;li&gt;Full-service logistics management&lt;/li&gt;
  &lt;/ul&gt;
  &lt;h2&gt;USPS – Economical Courier Services for Low-Volume Shipments&lt;/h2&gt;
  &lt;p&gt;For individuals or small businesses in Bawana looking for low-cost international shipping to Europe, USPS is a practical choice. Though based in the U.S., many courier networks in India collaborate with USPS for affordable, trackable deliveries to Europe.&lt;/p&gt;
  &lt;p&gt;With various delivery speeds and insurance options, it’s a solid option when budget is the priority.&lt;/p&gt;
  &lt;h2&gt;Important Factors to Consider When Choosing Courier Services in Bawana&lt;/h2&gt;
  &lt;p&gt;Not all international couriers are created equal. Here are key aspects to think about before picking a logistics partner for shipping to Europe:&lt;/p&gt;
  &lt;ul&gt;
    &lt;li&gt;&lt;strong&gt;Delivery Speed:&lt;/strong&gt; DHL and FedEx are great if your shipment is time-sensitive.&lt;/li&gt;
    &lt;li&gt;&lt;strong&gt;Cost Efficiency:&lt;/strong&gt; Looking for affordable solutions? Explore ShipGlobal.in, DTDC, and USPS.&lt;/li&gt;
    &lt;li&gt;&lt;strong&gt;Tracking Options:&lt;/strong&gt; Services like ShipGlobal.in and DHL offer excellent shipment monitoring.&lt;/li&gt;
    &lt;li&gt;&lt;strong&gt;Destination Coverage:&lt;/strong&gt; Confirm that the courier delivers to the specific European country you are targeting.&lt;/li&gt;
    &lt;li&gt;&lt;strong&gt;Customs Support:&lt;/strong&gt; Pick a courier that handles paperwork and regulatory compliance.&lt;/li&gt;
    &lt;li&gt;&lt;strong&gt;Additional Services:&lt;/strong&gt; Need cold-chain logistics or high-value parcel handling? Choose a courier that supports your niche requirements.&lt;/li&gt;
    &lt;li&gt;&lt;strong&gt;Remote Deliveries:&lt;/strong&gt; Some couriers may charge extra or take longer to deliver to remote European locations—check their coverage map in advance.&lt;/li&gt;
  &lt;/ul&gt;
  &lt;h2&gt;Final Thoughts&lt;/h2&gt;
  &lt;p&gt;Shipping from Bawana Industrial Area to Europe doesn’t need to be complicated. Whether you're a business exporting textile goods or a person sending a parcel to family in Europe, services like ShipGlobal.in, DHL, DTDC, USPS, Aramex, and others provide efficient options.&lt;/p&gt;
  &lt;p&gt;All you need to do is identify what matters most—cost, speed, tracking, or coverage—and select the provider that aligns with your goals.&lt;/p&gt;
  &lt;p&gt;With these trusted courier services at your disposal, international shipping from Bawana has never been more accessible. So, who will you choose for your next global delivery?&lt;/p&gt;
&lt;/body&gt;</t>
  </si>
  <si>
    <t>&lt;h4&gt;Trusted delivery options from your business to&lt;/h4&gt;&lt;ul&gt;&lt;li&gt;&lt;a href="https://shipglobal.in/service/bhubaneswar-to-us"&gt;Best International Courier Service from Bhubaneswar to US&lt;/a&gt;&lt;/li&gt;&lt;li&gt;&lt;a href="https://shipglobal.in/service/bhubaneswar-to-Germany"&gt;Reliable International Courier Service from Bhubaneswar to Germany&lt;/a&gt;&lt;/li&gt;&lt;li&gt;&lt;a href="https://shipglobal.in/service/rourkela-to-us"&gt;International Courier Service from Rourkela to US&lt;/a&gt;&lt;/li&gt;&lt;li&gt;&lt;a href="https://shipglobal.in/service/rourkela-to-germany"&gt;Reliable International Courier Service from Rourkela to Germany&lt;/a&gt;&lt;/li&gt;&lt;/ul&gt;&lt;h2&gt;FAQs for International Courier Service from Bawana Industrial Area to Europe&lt;/h2&gt;</t>
  </si>
  <si>
    <t>How do I find the best international courier service in Bawana?
Compare based on speed, pricing, customer reviews, destination support, and tracking features to find the best match for your shipment needs.
How can I book an international courier from Bawana Industrial Area?
Most providers offer online booking through their websites. You can also contact customer support for pickup or assistance.
Do couriers from Bawana offer real-time tracking?
Yes, providers like ShipGlobal.in, DHL, and DTDC support real-time tracking so you can monitor your parcel’s journey at all stages.
What kind of items can be shipped from Bawana to Europe?
Documents, electronics, apparel, samples, and industrial goods are all shippable. Check with the courier for restricted items before booking.
Which courier is the most budget-friendly for international shipping from Bawana?
ShipGlobal.in is a popular choice for cost-effective international delivery, especially with small parcel weights starting from 50 grams.
Can I ship heavy goods or bulk items from Bawana Industrial Area to Europe?
Yes. Couriers like Aramex, DHL, and ShipGlobal.in offer specialized handling for bulk and industrial shipments, with secure packaging and support.</t>
  </si>
  <si>
    <t>&lt;script type="application/ld+json"&gt;
{
  "@context": "https://schema.org/",
  "@type": "Product",
  "name": "International Courier Service from Bawana Industrial Area to Europe",
  "image": "https://shipglobal.in/service/bawana-industrial-area-to-europe",
  "aggregateRating": {
    "@type": "AggregateRating",
    "ratingValue": 4.32,
    "bestRating": 5,
    "worstRating": 2,
    "ratingCount": 1007
  }
}
&lt;/script&gt;</t>
  </si>
  <si>
    <t>service/bawana-industrial-area-to-europe</t>
  </si>
  <si>
    <t xml:space="preserve">Top courier options from Bawana Industrial Area to Europe. Affordable shipping, tracking &amp; easy customs documentation.
</t>
  </si>
  <si>
    <t>https://shipglobal.in/service/bawana-industrial-area-to-europe</t>
  </si>
  <si>
    <t>&lt;ul&gt;&lt;li&gt;&lt;a href="https://shipglobal.in/service/bhubaneswar-to-us"&gt;Best International Courier Service from Bhubaneswar to US&lt;/a&gt;&lt;/li&gt;&lt;li&gt;&lt;a href="https://shipglobal.in/service/bhubaneswar-to-Germany"&gt;Reliable International Courier Service from Bhubaneswar to Germany&lt;/a&gt;&lt;/li&gt;&lt;li&gt;&lt;a href="https://shipglobal.in/service/rourkela-to-us"&gt;International Courier Service from Rourkela to US&lt;/a&gt;&lt;/li&gt;&lt;li&gt;&lt;a href="https://shipglobal.in/service/rourkela-to-germany"&gt;Reliable International Courier Service from Rourkela to Germany&lt;/a&gt;&lt;/li&gt;&lt;/ul&gt;</t>
  </si>
  <si>
    <t>Odisha</t>
  </si>
  <si>
    <t>Bhubaneswar</t>
  </si>
  <si>
    <t>Bhubaneswar to US</t>
  </si>
  <si>
    <t>Best International Courier Service from Bhubaneswar to US</t>
  </si>
  <si>
    <t>International courier services from Bhubaneswar to US made easy. Track your shipment and enjoy timely, secure delivery.</t>
  </si>
  <si>
    <t xml:space="preserve"> &lt;p&gt;Bhubaneswar, the capital of Odisha, is emerging as a key center for business, technology, and global commerce. With an increasing number of individuals and enterprises sending parcels, documents, and online orders abroad—especially to the United States—the need for dependable international courier services is greater than ever. Whether it's personal packages or large-scale eCommerce deliveries, choosing the right logistics partner ensures secure and timely shipping. Below is a detailed look at some of the best international courier services from Bhubaneswar to the US.&lt;/p&gt;
  &lt;h2&gt;ShipGlobal.in&lt;/h2&gt;
  &lt;p&gt;ShipGlobal is redefining global shipping from Bhubaneswar with affordable, seamless international courier solutions tailored for every shipper. With a well-established logistics ecosystem and partnerships worldwide, it ensures that your shipments—from small documents to large consignments—arrive safely in the United States and beyond.&lt;/p&gt;
  &lt;h3&gt;Services Offered:&lt;/h3&gt;
  &lt;ul&gt;
    &lt;li&gt;Express and economy shipping to USA&lt;/li&gt;
    &lt;li&gt;eCommerce logistics for D2C brands and sellers&lt;/li&gt;
    &lt;li&gt;Documentation and customs clearance support&lt;/li&gt;
    &lt;li&gt;Doorstep pickup with real-time tracking&lt;/li&gt;
  &lt;/ul&gt;
  &lt;h3&gt;Why Choose ShipGlobal?&lt;/h3&gt;
  &lt;ul&gt;
    &lt;li&gt;Custom logistics solutions for individuals and businesses&lt;/li&gt;
    &lt;li&gt;Cost-effective US courier rates without compromising service quality&lt;/li&gt;
    &lt;li&gt;Seamless shipping process with proactive customer support&lt;/li&gt;
    &lt;li&gt;Trusted platform for Amazon, Etsy, and eBay sellers&lt;/li&gt;
  &lt;/ul&gt;
  &lt;h2&gt;Dutch International Couriers&lt;/h2&gt;
  &lt;p&gt;Known for quick deliveries and transparent pricing, Dutch International Couriers partners with industry giants like FedEx, UPS, and DHL to deliver reliable courier services from Bhubaneswar to the US.&lt;/p&gt;
  &lt;h3&gt;Services Offered:&lt;/h3&gt;
  &lt;ul&gt;
    &lt;li&gt;Express/economy courier delivery to international destinations&lt;/li&gt;
    &lt;li&gt;End-to-end tracking system&lt;/li&gt;
    &lt;li&gt;Customs clearance guidance&lt;/li&gt;
    &lt;li&gt;Door-to-door delivery&lt;/li&gt;
  &lt;/ul&gt;
  &lt;h3&gt;Why Choose Dutch International Couriers?&lt;/h3&gt;
  &lt;ul&gt;
    &lt;li&gt;Competitive rates and no hidden charges&lt;/li&gt;
    &lt;li&gt;24/7 customer assistance&lt;/li&gt;
    &lt;li&gt;Global reach with trusted service partners&lt;/li&gt;
  &lt;/ul&gt;
  &lt;h2&gt;Oscar Express Worldwide&lt;/h2&gt;
  &lt;p&gt;Oscar Express Worldwide is a trusted name for affordable international courier services from Bhubaneswar. With coverage in over 325 destinations, including extensive services to the US, it’s a preferred partner for both retail and business shipping.&lt;/p&gt;
  &lt;h3&gt;Services Offered:&lt;/h3&gt;
  &lt;ul&gt;
    &lt;li&gt;International parcel service for individuals and companies&lt;/li&gt;
    &lt;li&gt;Pickup and packaging assistance&lt;/li&gt;
    &lt;li&gt;eCommerce fulfillment solutions&lt;/li&gt;
    &lt;li&gt;Document and customs clearance support&lt;/li&gt;
  &lt;/ul&gt;
  &lt;h3&gt;Why Choose Oscar Express Worldwide?&lt;/h3&gt;
  &lt;ul&gt;
    &lt;li&gt;Proven experience in handling sensitive and diverse shipments&lt;/li&gt;
    &lt;li&gt;Fast, secure delivery to the US&lt;/li&gt;
    &lt;li&gt;Affordable shipping rates&lt;/li&gt;
  &lt;/ul&gt;
  &lt;h2&gt;Garudavega International Courier&lt;/h2&gt;
  &lt;p&gt;With an expansive global delivery network, Garudavega specializes in international shipments from Bhubaneswar, including fast and reliable service to the United States.&lt;/p&gt;
  &lt;h3&gt;Services Offered:&lt;/h3&gt;
  &lt;ul&gt;
    &lt;li&gt;Global shipping for parcels, documents, electronics, and medicines&lt;/li&gt;
    &lt;li&gt;Live tracking &amp; pickup service&lt;/li&gt;
    &lt;li&gt;Transparent cost calculation&lt;/li&gt;
    &lt;li&gt;Quick customs clearance&lt;/li&gt;
  &lt;/ul&gt;
  &lt;h3&gt;Why Choose Garudavega?&lt;/h3&gt;
  &lt;ul&gt;
    &lt;li&gt;Easy-to-use mobile app for tracking&lt;/li&gt;
    &lt;li&gt;Extensive service coverage in 230+ countries&lt;/li&gt;
    &lt;li&gt;High-rated customer satisfaction for US-bound shipments&lt;/li&gt;
  &lt;/ul&gt;
  &lt;h2&gt;FedEx International Courier&lt;/h2&gt;
  &lt;p&gt;FedEx is known worldwide for express shipping, making it one of the go-to options for sending time-sensitive consignments from Bhubaneswar to the US.&lt;/p&gt;
  &lt;h3&gt;Services Offered:&lt;/h3&gt;
  &lt;ul&gt;
    &lt;li&gt;Priority and economy shipping to the US&lt;/li&gt;
    &lt;li&gt;Next-day and 2-day delivery options&lt;/li&gt;
    &lt;li&gt;Documentation and customs handling&lt;/li&gt;
    &lt;li&gt;Secure packaging and pickup services&lt;/li&gt;
  &lt;/ul&gt;
  &lt;h3&gt;Why Choose FedEx?&lt;/h3&gt;
  &lt;ul&gt;
    &lt;li&gt;Established reputation and reliability&lt;/li&gt;
    &lt;li&gt;Detailed tracking with proactive support&lt;/li&gt;
    &lt;li&gt;Preferred by businesses for global expansion&lt;/li&gt;
  &lt;/ul&gt;
  &lt;h2&gt;Blue Dart – International Division&lt;/h2&gt;
  &lt;p&gt;Blue Dart, backed by DHL, ensures smooth international courier operations from Bhubaneswar to the US and other countries with multiple service tiers.&lt;/p&gt;
  &lt;h3&gt;Services Offered:&lt;/h3&gt;
  &lt;ul&gt;
    &lt;li&gt;Express courier delivery to 220+ destinations&lt;/li&gt;
    &lt;li&gt;Safe handling of fragile and valuable packages&lt;/li&gt;
    &lt;li&gt;Real-time tracking and customer updates&lt;/li&gt;
    &lt;li&gt;Assistance with export documentation&lt;/li&gt;
  &lt;/ul&gt;
  &lt;h3&gt;Why Choose Blue Dart?&lt;/h3&gt;
  &lt;ul&gt;
    &lt;li&gt;Pan-India reach with strong international connectivity&lt;/li&gt;
    &lt;li&gt;Economical pricing for bulk shipments&lt;/li&gt;
    &lt;li&gt;Well-trained support team for international shipping&lt;/li&gt;
  &lt;/ul&gt;
  &lt;h2&gt;Professional Couriers – International Division&lt;/h2&gt;
  &lt;p&gt;Professional Couriers provides dependable international courier services for small and mid-sized shipments from Bhubaneswar, especially suited for students, families, and SMEs.&lt;/p&gt;
  &lt;h3&gt;Services Offered:&lt;/h3&gt;
  &lt;ul&gt;
    &lt;li&gt;Global courier services for documents, gifts, and parcels&lt;/li&gt;
    &lt;li&gt;Customs paperwork support&lt;/li&gt;
    &lt;li&gt;Economy and express options&lt;/li&gt;
    &lt;li&gt;Shipment tracking system&lt;/li&gt;
  &lt;/ul&gt;
  &lt;h3&gt;Why Choose Professional Couriers?&lt;/h3&gt;
  &lt;ul&gt;
    &lt;li&gt;Affordable international shipping to the US&lt;/li&gt;
    &lt;li&gt;Extensive local network in Bhubaneswar&lt;/li&gt;
    &lt;li&gt;Secure handling with timely updates&lt;/li&gt;
  &lt;/ul&gt;
  &lt;h2&gt;Conclusion&lt;/h2&gt;
  &lt;p&gt;When selecting the best international courier service from Bhubaneswar to the US, consider your specific needs—speed, cost, tracking, and service quality. Providers like ShipGlobal, FedEx, Oscar Express, Garudavega, and others offer a wide range of services for individuals, exporters, and eCommerce sellers alike. Make sure to check for hidden fees, pickup options, and documentation support to ensure a smooth shipping experience.&lt;/p&gt;
&lt;/body&gt;</t>
  </si>
  <si>
    <t>&lt;h4&gt;Plan global logistics to&lt;/h4&gt;&lt;ul&gt;&lt;li&gt;&lt;a href="https://shipglobal.in/service/bhubaneswar-to-Germany"&gt;Reliable International Courier Service from Bhubaneswar to Germany&lt;/a&gt;&lt;/li&gt;&lt;li&gt;&lt;a href="https://shipglobal.in/service/rourkela-to-us"&gt;International Courier Service from Rourkela to US&lt;/a&gt;&lt;/li&gt;&lt;li&gt;&lt;a href="https://shipglobal.in/service/rourkela-to-germany"&gt;Reliable International Courier Service from Rourkela to Germany&lt;/a&gt;&lt;/li&gt;&lt;li&gt;&lt;a href="https://shipglobal.in/service/paradip-to-us"&gt;Best International Courier Service from Paradip to US&lt;/a&gt;&lt;/li&gt;&lt;/ul&gt;&lt;h2&gt;FAQs for International Courier Service from Bhubaneswar to US&lt;/h2&gt;</t>
  </si>
  <si>
    <t>How much does it cost to ship a parcel from Bhubaneswar to the US?
Prices vary based on package weight, dimensions, delivery speed, and optional services like insurance. Use online shipping calculators for accurate estimates.
Which courier is the fastest for Bhubaneswar to US shipments?
ShipGlobal, FedEx, and DHL offer express services with short delivery times for major US cities.
Can I track my package sent from Bhubaneswar to the US?
Yes, most courier services provide real-time tracking through their website or mobile apps.
Are there affordable courier options for Bhubaneswar-US shipments?
Yes. Services like ShipGlobal and Professional Couriers offer low-cost options for lightweight and personal packages.
Do international courier services handle US customs clearance?
Absolutely. These services manage paperwork and coordinate with customs authorities for smooth clearance.
What items are prohibited for international shipping?
Items such as explosives, flammable goods, prohibited electronics, and certain food products may be restricted. Always check with the courier before shipping.
Which is the most reliable courier service from Bhubaneswar to the US?
Depending on your needs, ShipGlobal, FedEx, Blue Dart, and Garudavega are all reliable and popular choices.</t>
  </si>
  <si>
    <t>&lt;script type="application/ld+json"&gt;
{
  "@context": "https://schema.org/",
  "@type": "Product",
  "name": "Best International Courier Service from Bhubaneswar to US",
  "image": "https://shipglobal.in/service/bhubaneswar-to-us",
  "aggregateRating": {
    "@type": "AggregateRating",
    "ratingValue": 4.26,
    "bestRating": 5,
    "worstRating": 1,
    "ratingCount": 2154
  }
}
&lt;/script&gt;</t>
  </si>
  <si>
    <t>service/bhubaneswar-to-us</t>
  </si>
  <si>
    <t xml:space="preserve">Ship from Bhubaneswar to US with ease. Affordable courier solutions, fast delivery &amp; tracking with customs clearance support.
</t>
  </si>
  <si>
    <t>https://shipglobal.in/service/bhubaneswar-to-us</t>
  </si>
  <si>
    <t>International Courier Service from Bhubaneswar to US</t>
  </si>
  <si>
    <t>&lt;ul&gt;&lt;li&gt;&lt;a href="https://shipglobal.in/service/bhubaneswar-to-Germany"&gt;Reliable International Courier Service from Bhubaneswar to Germany&lt;/a&gt;&lt;/li&gt;&lt;li&gt;&lt;a href="https://shipglobal.in/service/rourkela-to-us"&gt;International Courier Service from Rourkela to US&lt;/a&gt;&lt;/li&gt;&lt;li&gt;&lt;a href="https://shipglobal.in/service/rourkela-to-germany"&gt;Reliable International Courier Service from Rourkela to Germany&lt;/a&gt;&lt;/li&gt;&lt;li&gt;&lt;a href="https://shipglobal.in/service/paradip-to-us"&gt;Best International Courier Service from Paradip to US&lt;/a&gt;&lt;/li&gt;&lt;/ul&gt;</t>
  </si>
  <si>
    <t>Bhubaneswar to Germany</t>
  </si>
  <si>
    <t>Reliable International Courier Service from Bhubaneswar to Germany</t>
  </si>
  <si>
    <t>Ship with ease from Bhubaneswar to Germany. Affordable international courier services with tracking, fast delivery, and customs support.</t>
  </si>
  <si>
    <t xml:space="preserve">&lt;p&gt;Do you need to send a package abroad from Bhubaneswar but aren&amp;rsquo;t sure which courier service to choose? With so many options available, finding the right one can be a bit overwhelming. Whether you&amp;rsquo;re shipping personal parcels, business consignments, or e-commerce orders, choosing a reliable courier is crucial. So, let&amp;rsquo;s explore some of the best international courier services in Bhubaneswar and what makes them stand out!&lt;/p&gt;
&lt;h2&gt;ShipGlobal.in &amp;ndash; Your Trusted Shipping Partner&lt;/h2&gt;
&lt;p&gt;Ever wish international shipping were as easy as sending a local parcel? That&amp;rsquo;s exactly what ShipGlobal.in aims to do! With cost-effective delivery to over 220 countries, real-time tracking, and hassle-free customs clearance, ShipGlobal simplifies cross-border logistics. Their user-friendly platform makes it easy to set up shipments within minutes.&lt;/p&gt;
&lt;p&gt;If you&amp;rsquo;re running an online business in Bhubaneswar, ShipGlobal might be your ideal logistics partner. Their tracking features also ensure you can monitor shipments throughout the journey.&lt;/p&gt;
&lt;h3&gt;Key Benefits:&lt;/h3&gt;
&lt;ul&gt;
&lt;li&gt;End-to-end tracking&lt;/li&gt;
&lt;li&gt;No minimum weight&lt;/li&gt;
&lt;li&gt;Affordable and secure&lt;/li&gt;
&lt;/ul&gt;
&lt;p&gt;If you&amp;rsquo;re looking for international courier services that are efficient and budget-friendly, ShipGlobal.in is a great option to consider.&lt;/p&gt;
&lt;h2&gt;DHL &amp;ndash; Connecting the World with Speed and Efficiency&lt;/h2&gt;
&lt;p&gt;DHL is a top choice for urgent shipments from Bhubaneswar, serving over 220 countries and territories. As a global logistics leader, DHL offers fast, secure, and professional services for documents and parcels. Their logistics network is backed by advanced infrastructure and a team of experts who simplify the global shipping experience.&lt;/p&gt;
&lt;p&gt;DHL Express, in particular, is known for its reliability and speed. It&amp;rsquo;s ideal for businesses looking to expand internationally or ship high-priority packages.&lt;/p&gt;
&lt;h3&gt;Why Choose DHL?&lt;/h3&gt;
&lt;ul&gt;
&lt;li&gt;Trusted global network&lt;/li&gt;
&lt;li&gt;Expert shipping advisors&lt;/li&gt;
&lt;li&gt;Efficient customs support&lt;/li&gt;
&lt;li&gt;Exceptional speed&lt;/li&gt;
&lt;/ul&gt;
&lt;p&gt;However, keep in mind that while DHL is highly reliable, it might be relatively expensive for smaller businesses or individuals.&lt;/p&gt;
&lt;h2&gt;DTDC International &amp;ndash; Affordable and Reliable Global Shipping&lt;/h2&gt;
&lt;p&gt;DTDC offers international courier solutions that are simple, cost-effective, and dependable. Whether you&amp;rsquo;re shipping essential documents or valuable packages, they ensure smooth customs clearance and timely deliveries.&lt;/p&gt;
&lt;p&gt;With door-to-door services and real-time tracking, DTDC provides peace of mind for your international shipments from Bhubaneswar.&lt;/p&gt;
&lt;h2&gt;Aramex &amp;ndash; A Global Leader in Logistics&lt;/h2&gt;
&lt;p&gt;Looking for precision and performance? Aramex provides global express courier services, freight forwarding, and logistics support. From quick deliveries to full supply chain management, Aramex is equipped to handle global shipments efficiently.&lt;/p&gt;
&lt;p&gt;The Aramex Express business unit specializes in fast and secure international deliveries. It&amp;rsquo;s a great option for Bhubaneswar-based businesses looking to grow beyond borders, especially in the Middle East and Europe.&lt;/p&gt;
&lt;h3&gt;Key Benefits:&lt;/h3&gt;
&lt;ul&gt;
&lt;li&gt;Real-time tracking&lt;/li&gt;
&lt;li&gt;Door-to-door services&lt;/li&gt;
&lt;li&gt;Custom logistics solutions&lt;/li&gt;
&lt;/ul&gt;
&lt;h2&gt;USPS &amp;ndash; Budget-Friendly International Shipping&lt;/h2&gt;
&lt;p&gt;If affordability is your top concern, USPS offers various international shipping options with flexible delivery speeds. USPS also provides tracking and insurance options for added shipment security, making it suitable for personal or low-volume business deliveries from Bhubaneswar to Germany.&lt;/p&gt;
&lt;h2&gt;Factors to Keep in Mind While Choosing International Courier Services in Bhubaneswar&lt;/h2&gt;
&lt;p&gt;Choosing the right courier goes beyond brand recognition. Consider these critical factors:&lt;/p&gt;
&lt;ul&gt;
&lt;li&gt;Delivery Speed: DHL and FedEx are ideal for express needs.&lt;/li&gt;
&lt;li&gt;Cost: For affordability, consider USPS, DTDC, or ShipGlobal.in.&lt;/li&gt;
&lt;li&gt;Tracking and Security: Services like ShipGlobal.in and FedEx offer robust tracking tools.&lt;/li&gt;
&lt;li&gt;Coverage: Ensure the courier reliably delivers to Germany and other destinations.&lt;/li&gt;
&lt;li&gt;Customs Support: Pick a service that simplifies international customs procedures.&lt;/li&gt;
&lt;li&gt;Special Needs: If you need freight, cold storage, or e-commerce features, verify support in advance.&lt;/li&gt;
&lt;li&gt;Remote Deliveries: Check if the courier covers rural or remote German areas.&lt;/li&gt;
&lt;/ul&gt;
&lt;h2&gt;Final Thoughts&lt;/h2&gt;
&lt;p&gt;Sending parcels from Bhubaneswar to Germany doesn&amp;rsquo;t need to be complicated. Whether you choose ShipGlobal.in, DHL, DTDC, Aramex, USPS, FedEx, or Blue Dart, you have several reliable options at your fingertips.&lt;/p&gt;
&lt;p&gt;Decide what matters most for your shipment&amp;mdash;speed, cost, tracking, or reach&amp;mdash;and go with the courier that fits best. With the right partner, shipping internationally from Bhubaneswar is easier than ever!&lt;/p&gt;
</t>
  </si>
  <si>
    <t>&lt;h4&gt;Top-rated international delivery services from your region:&lt;/h4&gt;&lt;ul&gt;&lt;li&gt;&lt;a href="https://shipglobal.in/service/rourkela-to-us"&gt;International Courier Service from Rourkela to US&lt;/a&gt;&lt;/li&gt;&lt;li&gt;&lt;a href="https://shipglobal.in/service/rourkela-to-germany"&gt;Reliable International Courier Service from Rourkela to Germany&lt;/a&gt;&lt;/li&gt;&lt;li&gt;&lt;a href="https://shipglobal.in/service/paradip-to-us"&gt;Best International Courier Service from Paradip to US&lt;/a&gt;&lt;/li&gt;&lt;li&gt;&lt;a href="https://shipglobal.in/service/paradip-to-uae"&gt;Reliable International Courier Service from Paradip to UAE&lt;/a&gt;&lt;/li&gt;&lt;/ul&gt;&lt;h2&gt;FAQs for International Courier Service from Bhubaneswar to Germany&lt;/h2&gt;</t>
  </si>
  <si>
    <t>How do I choose the best international courier service in Bhubaneswar?
Consider delivery speed, cost, tracking, and reviews. Choose what suits your shipping needs best.
How can I book a courier service in Bhubaneswar?
You can book online through official courier websites or call customer support for help.
Are there courier services in Bhubaneswar with real-time tracking?
Yes, ShipGlobal.in, DHL, FedEx, and Blue Dart offer shipment tracking features.
Can I ship bulky or heavy items from Bhubaneswar internationally?
Yes. Many couriers offer special packaging and handling for large or heavy international shipments.</t>
  </si>
  <si>
    <t>service/bhubaneswar-to-Germany</t>
  </si>
  <si>
    <t>Export from Bhubaneswar to Germany easily via courier partners supporting bulk and eCommerce shipments with tracking and customs support.</t>
  </si>
  <si>
    <t>https://shipglobal.in/service/bhubaneswar-to-Germany</t>
  </si>
  <si>
    <t>International Courier Service from Bhubaneswar to Germany</t>
  </si>
  <si>
    <t>&lt;ul&gt;&lt;li&gt;&lt;a href="https://shipglobal.in/service/rourkela-to-us"&gt;International Courier Service from Rourkela to US&lt;/a&gt;&lt;/li&gt;&lt;li&gt;&lt;a href="https://shipglobal.in/service/rourkela-to-germany"&gt;Reliable International Courier Service from Rourkela to Germany&lt;/a&gt;&lt;/li&gt;&lt;li&gt;&lt;a href="https://shipglobal.in/service/paradip-to-us"&gt;Best International Courier Service from Paradip to US&lt;/a&gt;&lt;/li&gt;&lt;li&gt;&lt;a href="https://shipglobal.in/service/paradip-to-uae"&gt;Reliable International Courier Service from Paradip to UAE&lt;/a&gt;&lt;/li&gt;&lt;/ul&gt;</t>
  </si>
  <si>
    <t>Rourkela</t>
  </si>
  <si>
    <t>Rourkela to US</t>
  </si>
  <si>
    <t>International Courier Service from Rourkela to US</t>
  </si>
  <si>
    <t xml:space="preserve">From Rourkela’s heart to homes across the USA, send parcels, products, and promises with ease. Discover courier partners that make international shipping fast, affordable, and hassle-free.
</t>
  </si>
  <si>
    <t xml:space="preserve">&lt;p&gt;Rourkela, a fast-growing commercial hub, has seen an increasing demand for reliable international courier services. Whether you&amp;rsquo;re a business looking to ship products overseas or an individual sending a parcel to family or friends in the USA, choosing the right courier services is essential for a smooth and stress-free experience.&lt;/p&gt;
&lt;p&gt;Several reputed international courier providers operate in Rourkela, offering safe, timely, and cost-effective shipping solutions. These services cater to a variety of needs, from express document deliveries to large cargo shipments.&lt;/p&gt;
&lt;h2&gt;Why Choosing the Right Courier Service Matters?&lt;/h2&gt;
&lt;p&gt;Efficient shipping to the USA is not just about moving a package from one place to another; it involves handling customs clearance, ensuring proper packaging, and providing tracking updates. The right courier service ensures your parcel delivery to the USA reaches its destination securely and on time, without hidden charges or unexpected delays.&lt;/p&gt;
&lt;h2&gt;Top International Courier Services in Rourkela&lt;/h2&gt;
&lt;h3&gt;ShipGlobal&lt;/h3&gt;
&lt;p&gt;ShipGlobal is known for its cost-effective freight forwarding services from Rourkela to the USA, catering to eCommerce businesses and individuals alike. They provide flexible shipping to the USA, ensuring affordability without compromising on service quality.&lt;/p&gt;
&lt;h3&gt;DHL Express&lt;/h3&gt;
&lt;p&gt;DHL Express is one of the most well-known international courier services, offering fast and reliable shipping to the USA. Their extensive logistics network ensures efficient freight forwarding from Rourkela to the USA, with reliable customer support.&lt;/p&gt;
&lt;h3&gt;NimbusPost International&lt;/h3&gt;
&lt;p&gt;NimbusPost International is a trusted name in global logistics, offering affordable international courier solutions for individuals and businesses. With advanced tracking systems and seamless customs clearance, NimbusPost ensures your package reaches the USA safely and promptly.&lt;/p&gt;
&lt;h3&gt;Garudavega&lt;/h3&gt;
&lt;p&gt;They specialize in parcel delivery to the USA,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USA with a focus on affordability and efficiency. They provide real-time tracking and seamless handling of customs formalities, making them an excellent choice for international courier needs.&lt;/p&gt;
&lt;h3&gt;Oscar Express Worldwide&lt;/h3&gt;
&lt;p&gt;Oscar Express Worldwide has built a reputation for providing reliable freight forwarding from Rourkela to the USA. They offer packaging assistance, customs support, and competitive pricing for seamless global shipping.&lt;/p&gt;
&lt;h3&gt;Aramex International&lt;/h3&gt;
&lt;p&gt;Aramex is another well-known international courier service that provides efficient shipping to the USA from Rourkela. They specialize in eCommerce logistics, providing express and standard shipping options that make them ideal for online businesses. Aramex is also recognized for its eco-friendly packaging solutions and flexible pricing plans.&lt;/p&gt;
&lt;h3&gt;TNT Express&lt;/h3&gt;
&lt;p&gt;TNT Express, now a part of FedEx, offers reliable parcel delivery to the USA with flexible shipping options. Their express and economy services ensure timely deliveries for businesses overseas. TNT is particularly known for its extensive American and European shipping network.&lt;/p&gt;
&lt;h3&gt;UPS International&lt;/h3&gt;
&lt;p&gt;UPS is one of the leading global courier services, offering extensive freight forwarding from Rourkela to the USA. Their services include international air freight, express parcel delivery, and customs brokerage support, ensuring smooth cross-border shipping for businesses and individuals.&lt;/p&gt;
&lt;h3&gt;Delhivery International&lt;/h3&gt;
&lt;p&gt;Delhivery, a rapidly expanding logistics company, has entered the international shipping market, offering reliable shipping to the USA from Rourkela. They provide cost-effective solutions for eCommerce sellers and businesses looking for affordable yet efficient international courier services.&lt;/p&gt;
&lt;h2&gt;How to Choose the Right Courier Service?&lt;/h2&gt;
&lt;p&gt;Before selecting an international courier, consider the following factors:&lt;/p&gt;
&lt;ul&gt;
&lt;li&gt;&lt;strong&gt;Delivery Time:&lt;/strong&gt; If your shipment is time-sensitive, opt for express delivery to the USA through DHL or FedEx.&lt;/li&gt;
&lt;li&gt;&lt;strong&gt;Cost:&lt;/strong&gt; Compare rates among different parcel delivery to USA providers to find an affordable option without compromising reliability.&lt;/li&gt;
&lt;li&gt;&lt;strong&gt;Tracking Features:&lt;/strong&gt; Ensure the courier offers real-time tracking for better visibility of your shipping to the USA.&lt;/li&gt;
&lt;li&gt;&lt;strong&gt;Customs Assistance:&lt;/strong&gt; Some international courier companies provide complete customs clearance support to avoid delays.&lt;/li&gt;
&lt;li&gt;&lt;strong&gt;Insurance Options:&lt;/strong&gt; If you&amp;rsquo;re shipping high-value items, check if the courier offers insurance coverage.&lt;/li&gt;
&lt;/ul&gt;
&lt;h2&gt;Final Thoughts&lt;/h2&gt;
&lt;p&gt;Selecting the right international courier service from Rourkela to the USA depends on your budget, urgency, and shipping needs. Providers like NimbusPost, DHL, FedEx, Blue Dart, ShipGlobal, Aramex, UPS, and others offer a variety of options for parcel delivery to the USA, express shipping, and freight forwarding from Rourkela to the USA.&lt;/p&gt;
&lt;p&gt;By choosing a trusted service provider, you can ensure your shipping to the USA reaches its destination securely and on time. Whether you&amp;rsquo;re sending documents, gifts, or bulk shipments, these international courier services make global shipping simple and hassle-free. With the right planning and courier partner, you can experience smooth and efficient international deliveries from Rourkela to anywhere in the United States.&lt;/p&gt;
</t>
  </si>
  <si>
    <t>&lt;h4&gt;Looking to ship elsewhere? Check out&lt;/h4&gt;&lt;ul&gt;&lt;li&gt;&lt;a href="https://shipglobal.in/service/rourkela-to-germany"&gt;Reliable International Courier Service from Rourkela to Germany&lt;/a&gt;&lt;/li&gt;&lt;li&gt;&lt;a href="https://shipglobal.in/service/paradip-to-us"&gt;Best International Courier Service from Paradip to US&lt;/a&gt;&lt;/li&gt;&lt;li&gt;&lt;a href="https://shipglobal.in/service/paradip-to-uae"&gt;Reliable International Courier Service from Paradip to UAE&lt;/a&gt;&lt;/li&gt;&lt;li&gt;&lt;a href="https://shipglobal.in/service/cuttack-to-us"&gt;Top International Courier Service from Cuttack to US&lt;/a&gt;&lt;/li&gt;&lt;/ul&gt;&lt;h2&gt;FAQs for International Courier Service from Rourkela to US&lt;/h2&gt;</t>
  </si>
  <si>
    <t>1. How long does it take to ship a package from Rourkela to the USA?
Delivery times vary based on the courier and service type. Express shipping can take 2–5 days, while economy options may take 7–15 days.
2. What documents are required for international shipping?
Common documents include an invoice, shipping label, customs declaration form, and any special permits if required (e.g., for restricted items).
3. Can I track my international shipment?
Yes, most courier services provide real-time tracking through their website or mobile app.
4. Are there any items prohibited from shipping to the USA?
Yes, restricted items include perishables, hazardous materials, certain electronics, and counterfeit goods. It’s best to check with the courier before shipping.
5. How much does it cost to send a parcel from Rourkela to the USA?
Costs depend on the package weight, dimensions, courier service, and shipping speed. Express services are more expensive than economy options.</t>
  </si>
  <si>
    <t>&lt;script type="application/ld+json"&gt;
{
  "@context": "https://schema.org/",
  "@type": "Product",
  "name": "International Courier Service from Rourkela to US",
  "image": "https://shipglobal.in/service/rourkela-to-us",
  "aggregateRating": {
    "@type": "AggregateRating",
    "ratingValue": 4.56,
    "bestRating": 5,
    "worstRating": 4,
    "ratingCount": 1419
  }
}
&lt;/script&gt;</t>
  </si>
  <si>
    <t>service/rourkela-to-us</t>
  </si>
  <si>
    <t xml:space="preserve">Export from Rourkela to the USA with ease. Explore top international courier services offering fast delivery, tracking, customs support, and affordable rates.
</t>
  </si>
  <si>
    <t>https://shipglobal.in/service/rourkela-to-us</t>
  </si>
  <si>
    <t>&lt;ul&gt;&lt;li&gt;&lt;a href="https://shipglobal.in/service/rourkela-to-germany"&gt;Reliable International Courier Service from Rourkela to Germany&lt;/a&gt;&lt;/li&gt;&lt;li&gt;&lt;a href="https://shipglobal.in/service/paradip-to-us"&gt;Best International Courier Service from Paradip to US&lt;/a&gt;&lt;/li&gt;&lt;li&gt;&lt;a href="https://shipglobal.in/service/paradip-to-uae"&gt;Reliable International Courier Service from Paradip to UAE&lt;/a&gt;&lt;/li&gt;&lt;li&gt;&lt;a href="https://shipglobal.in/service/cuttack-to-us"&gt;Top International Courier Service from Cuttack to US&lt;/a&gt;&lt;/li&gt;&lt;/ul&gt;</t>
  </si>
  <si>
    <t>Rourkela to Germany</t>
  </si>
  <si>
    <t>Reliable International Courier Service from Rourkela to Germany</t>
  </si>
  <si>
    <t>Ship from Rourkela to Germany with ease. Trusted courier services support fast, affordable, and secure deliveries for parcels, documents, and eCommerce goods.</t>
  </si>
  <si>
    <t>&lt;p&gt;Rourkela, a rapidly growing commercial hub, has witnessed a surge in demand for dependable international courier services. Whether you&amp;rsquo;re a business looking to ship products to Germany or an individual sending a parcel to family and friends, choosing the right courier service is crucial for a seamless experience.&lt;/p&gt;
&lt;p&gt;Several reputable international courier providers operate in Rourkela, offering secure, timely, and cost-effective shipping solutions. These services cater to diverse needs&amp;mdash;from urgent document deliveries to bulk freight forwarding from Rourkela to Germany.&lt;/p&gt;
&lt;h2&gt;Why is Selecting the Right Courier Service Essential?&lt;/h2&gt;
&lt;p&gt;Shipping to Germany involves more than just transporting a parcel; it includes customs clearance, secure packaging, and real-time tracking. The right courier service ensures your parcel delivery to Germany is smooth, with no hidden fees or unexpected delays.&lt;/p&gt;
&lt;h2&gt;Top International Courier Services in Rourkela&lt;/h2&gt;
&lt;h3&gt;ShipGlobal&lt;/h3&gt;
&lt;p&gt;ShipGlobal specializes in cost-effective freight forwarding from Rourkela to Germany. Catering to eCommerce businesses and individuals alike, they provide flexible shipping solutions that balance affordability with service quality.&lt;/p&gt;
&lt;h3&gt;The Professional Couriers&lt;/h3&gt;
&lt;p&gt;A well-established courier company in India, The Professional Couriers offers affordable and efficient shipping to Germany. Their real-time tracking and customs handling make international deliveries hassle-free.&lt;/p&gt;
&lt;h3&gt;NimbusPost International&lt;/h3&gt;
&lt;p&gt;NimbusPost International is a trusted name in global logistics, offering cost-effective international courier solutions. With advanced tracking features and seamless customs clearance, they ensure reliable parcel delivery to Germany.&lt;/p&gt;
&lt;h3&gt;Aramex International&lt;/h3&gt;
&lt;p&gt;Aramex specializes in eCommerce logistics, providing both express and standard shipping to Germany. They are also recognized for their eco-friendly packaging and flexible pricing options, making them ideal for online businesses.&lt;/p&gt;
&lt;h3&gt;Garudavega&lt;/h3&gt;
&lt;p&gt;Garudavega offers specialized parcel delivery to Germany, handling shipments of various sizes, including food items, medicines, and essential documents. Their commitment to secure and timely deliveries makes them a popular choice.&lt;/p&gt;
&lt;h3&gt;Oscar Express Worldwide&lt;/h3&gt;
&lt;p&gt;Oscar Express Worldwide is known for its reliable freight forwarding services from Rourkela to Germany. They provide packaging assistance, customs support, and competitive pricing for seamless shipping solutions.&lt;/p&gt;
&lt;h3&gt;DHL Express&lt;/h3&gt;
&lt;p&gt;DHL Express is a globally recognized courier service, known for its fast and efficient shipping to Germany. Their extensive logistics network ensures hassle-free freight forwarding from Rourkela to Germany, backed by excellent customer support.&lt;/p&gt;
&lt;h3&gt;Delhivery International&lt;/h3&gt;
&lt;p&gt;Delhivery has expanded into international shipping, providing affordable and efficient shipping to Germany. They cater primarily to eCommerce businesses looking for reliable freight forwarding solutions from Rourkela.&lt;/p&gt;
&lt;h3&gt;UPS International&lt;/h3&gt;
&lt;p&gt;UPS is a leading global courier service provider offering international air freight, express parcel delivery, and customs brokerage services. Their well-established logistics network ensures smooth and timely deliveries to Germany.&lt;/p&gt;
&lt;h2&gt;How to Choose the Best Courier Service?&lt;/h2&gt;
&lt;ul&gt;
&lt;li&gt;&lt;strong&gt;Delivery Speed:&lt;/strong&gt; If your shipment is urgent, opt for express delivery to Germany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insurance coverage.&lt;/li&gt;
&lt;/ul&gt;
&lt;h2&gt;Final Thoughts&lt;/h2&gt;
&lt;p&gt;Selecting the right international courier service from Rourkela to Germany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Germany is smooth, timely, and stress-free. Whether sending documents, gifts, or bulk shipments, these courier services simplify global logistics, making international shipping from Rourkela efficient and hassle-free.&lt;/p&gt;</t>
  </si>
  <si>
    <t>&lt;h4&gt;Courier routes from India you might be interested in&lt;/h4&gt;&lt;ul&gt;&lt;li&gt;&lt;a href="https://shipglobal.in/service/paradip-to-us"&gt;Best International Courier Service from Paradip to US&lt;/a&gt;&lt;/li&gt;&lt;li&gt;&lt;a href="https://shipglobal.in/service/paradip-to-uae"&gt;Reliable International Courier Service from Paradip to UAE&lt;/a&gt;&lt;/li&gt;&lt;li&gt;&lt;a href="https://shipglobal.in/service/cuttack-to-us"&gt;Top International Courier Service from Cuttack to US&lt;/a&gt;&lt;/li&gt;&lt;li&gt;&lt;a href="https://shipglobal.in/service/cuttack-to-europe"&gt;Top International Courier Service from Cuttack to Europe&lt;/a&gt;&lt;/li&gt;&lt;/ul&gt;&lt;h2&gt;FAQs for International Courier Service from Rourkela to Germany&lt;/h2&gt;</t>
  </si>
  <si>
    <t>1. How long does it take to ship a parcel from Rourkela to Germany?
The delivery time depends on the courier service and shipping option chosen. Express shipping can take 2–5 days, while standard shipping may take 5–10 days.
2. What are the charges for international shipping from Rourkela to Germany?
Shipping costs vary based on parcel weight, dimensions, service type, and courier provider. It’s best to compare rates before selecting a service.
3. Can I track my parcel after shipping?
Yes, most international courier services provide real-time tracking to monitor the shipment’s progress.
4. Are there any restricted items I cannot send to Germany?
Yes, items such as perishables, hazardous materials, explosives, and certain medications may be restricted. Check with your courier provider for a complete list.
5. Do courier services provide packaging assistance?
Many couriers offer professional packaging services to ensure the secure transit of your shipment.
6. What happens if my parcel is delayed in customs?
Customs delays may occur due to missing documents or restricted items. Choosing a courier with customs support can help avoid such issues.
7. Is insurance available for international shipping?
Yes, most courier services offer insurance options to protect valuable shipments against damage or loss.
8. Can I send food items from Rourkela to Germany?
Some couriers allow food shipments, but restrictions may apply. Ensure compliance with Germany’s food import regulations before shipping.</t>
  </si>
  <si>
    <t>&lt;script type="application/ld+json"&gt;
{
  "@context": "https://schema.org/",
  "@type": "Product",
  "name": "Reliable International Courier Service from Rourkela to Germany",
  "image": "https://shipglobal.in/service/rourkela-to-germany",
  "aggregateRating": {
    "@type": "AggregateRating",
    "ratingValue": 4.6,
    "bestRating": 5,
    "worstRating": 3,
    "ratingCount": 1421
  }
}
&lt;/script&gt;</t>
  </si>
  <si>
    <t>service/rourkela-to-germany</t>
  </si>
  <si>
    <t>https://shipglobal.in/service/rourkela-to-germany</t>
  </si>
  <si>
    <t>International Courier Service from Rourkela to Germany</t>
  </si>
  <si>
    <t>&lt;ul&gt;&lt;li&gt;&lt;a href="https://shipglobal.in/service/paradip-to-us"&gt;Best International Courier Service from Paradip to US&lt;/a&gt;&lt;/li&gt;&lt;li&gt;&lt;a href="https://shipglobal.in/service/paradip-to-uae"&gt;Reliable International Courier Service from Paradip to UAE&lt;/a&gt;&lt;/li&gt;&lt;li&gt;&lt;a href="https://shipglobal.in/service/cuttack-to-us"&gt;Top International Courier Service from Cuttack to US&lt;/a&gt;&lt;/li&gt;&lt;li&gt;&lt;a href="https://shipglobal.in/service/cuttack-to-europe"&gt;Top International Courier Service from Cuttack to Europe&lt;/a&gt;&lt;/li&gt;&lt;/ul&gt;</t>
  </si>
  <si>
    <t>Paradip</t>
  </si>
  <si>
    <t>Paradip to US</t>
  </si>
  <si>
    <t>Best International Courier Service from Paradip to US</t>
  </si>
  <si>
    <t>Export from Paradip to the USA with ease. Discover top courier services for fast, trackable, and budget-friendly international deliveries.</t>
  </si>
  <si>
    <t>&lt;p&gt;Do you need to send a package from Paradip to the USA but aren&amp;rsquo;t sure which courier service to trust? With so many options available, selecting the right one can feel overwhelming. Whether you're shipping personal parcels, business consignments, or e-commerce orders, choosing a reliable courier partner is essential for smooth, timely, and cost-efficient delivery.&lt;/p&gt;
&lt;p&gt;Let&amp;rsquo;s explore some of the top international courier services available in Paradip and what makes each of them stand out for shipments to the United States.&lt;/p&gt;
&lt;h2&gt;ShipGlobal.in &amp;ndash; Your Trusted Shipping Partner&lt;/h2&gt;
&lt;p&gt;Wish international shipping felt as easy as sending a parcel within India? That&amp;rsquo;s exactly what &lt;strong&gt;ShipGlobal.in&lt;/strong&gt; delivers! With shipping coverage in over 220 countries, real-time tracking, and seamless customs support, ShipGlobal makes international logistics simpler than ever. Their intuitive dashboard allows you to set up and manage shipments in just a few clicks.&lt;/p&gt;
&lt;p&gt;Whether you're an eCommerce seller or a small business owner in Paradip, ShipGlobal could be your ideal shipping partner. Their transparency and tracking system give you full control of your shipment journey.&lt;/p&gt;
&lt;p&gt;&lt;strong&gt;Key Benefits:&lt;/strong&gt;&lt;/p&gt;
&lt;ul&gt;
&lt;li&gt;End-to-end tracking&lt;/li&gt;
&lt;li&gt;No minimum weight or order&lt;/li&gt;
&lt;li&gt;Secure and affordable international delivery&lt;/li&gt;
&lt;/ul&gt;
&lt;h2&gt;DHL &amp;ndash; Global Shipping with Speed and Precision&lt;/h2&gt;
&lt;p&gt;&lt;strong&gt;DHL&lt;/strong&gt; is a global logistics powerhouse and an excellent choice for fast, international deliveries from Paradip to the USA. Known for its premium express services, DHL operates in over 220 countries and territories, providing top-tier courier solutions with reliable timelines.&lt;/p&gt;
&lt;p&gt;DHL Express, their flagship unit, helps businesses tap into international markets and simplify cross-border logistics. Backed by logistics experts and advanced tracking systems, DHL ensures high-speed, secure delivery and smooth customs processing.&lt;/p&gt;
&lt;p&gt;&lt;strong&gt;Why Choose DHL?&lt;/strong&gt;&lt;/p&gt;
&lt;ul&gt;
&lt;li&gt;Global expertise and coverage&lt;/li&gt;
&lt;li&gt;Fast and efficient delivery&lt;/li&gt;
&lt;li&gt;Reliable customs handling&lt;/li&gt;
&lt;li&gt;Professional shipping support&lt;/li&gt;
&lt;/ul&gt;
&lt;h2&gt;DTDC International &amp;ndash; Reliable &amp;amp; Budget-Friendly Shipping&lt;/h2&gt;
&lt;p&gt;&lt;strong&gt;DTDC International&lt;/strong&gt; offers affordable international courier services from Paradip to the USA, making global shipping accessible even for budget-conscious individuals and businesses. From documents to valuable goods, DTDC ensures secure handling, customs clearance, and door-to-door delivery.&lt;/p&gt;
&lt;h2&gt;Aramex &amp;ndash; Comprehensive Logistics and E-commerce Support&lt;/h2&gt;
&lt;p&gt;&lt;strong&gt;Aramex&lt;/strong&gt; specializes in global shipping with an emphasis on e-commerce logistics. With both standard and express shipping options to the USA, Aramex caters to diverse business needs. Their services are known for eco-friendly packaging, dependable deliveries, and strong regional presence.&lt;/p&gt;
&lt;p&gt;&lt;strong&gt;Key Benefits:&lt;/strong&gt;&lt;/p&gt;
&lt;ul&gt;
&lt;li&gt;Trackable deliveries&lt;/li&gt;
&lt;li&gt;Domestic + international service&lt;/li&gt;
&lt;li&gt;Strong customs and documentation support&lt;/li&gt;
&lt;/ul&gt;
&lt;h2&gt;USPS &amp;ndash; Cost-Effective Shipping to the USA&lt;/h2&gt;
&lt;p&gt;&lt;strong&gt;USPS&lt;/strong&gt; provides economical courier services for international deliveries. With multiple delivery speeds and insurance options, USPS is ideal for personal parcels and low-volume business shipments from Paradip to the USA.&lt;/p&gt;
&lt;h2&gt;Things to Consider When Choosing a Courier from Paradip to the USA&lt;/h2&gt;
&lt;ul&gt;
&lt;li&gt;&lt;strong&gt;Delivery Speed:&lt;/strong&gt; Need it urgently? Opt for express services like DHL or FedEx.&lt;/li&gt;
&lt;li&gt;&lt;strong&gt;Cost:&lt;/strong&gt; For affordable shipping, consider ShipGlobal.in, USPS, or DTDC.&lt;/li&gt;
&lt;li&gt;&lt;strong&gt;Tracking &amp;amp; Security:&lt;/strong&gt; Choose providers like ShipGlobal or DHL with strong tracking and updates.&lt;/li&gt;
&lt;li&gt;&lt;strong&gt;Destination Coverage:&lt;/strong&gt; Ensure your courier partner covers your intended delivery zone in the USA.&lt;/li&gt;
&lt;li&gt;&lt;strong&gt;Customs Support:&lt;/strong&gt; Hassle-free customs processing can save you time and delays.&lt;/li&gt;
&lt;li&gt;&lt;strong&gt;Special Requirements:&lt;/strong&gt; For temperature-sensitive, fragile, or bulky shipments, confirm if your provider can accommodate.&lt;/li&gt;
&lt;li&gt;&lt;strong&gt;Remote Areas:&lt;/strong&gt; Not all couriers serve rural U.S. regions&amp;mdash;verify coverage if needed.&lt;/li&gt;
&lt;/ul&gt;
&lt;h2&gt;Final Thoughts&lt;/h2&gt;
&lt;p&gt;Shipping internationally from Paradip to the USA is no longer complicated&amp;mdash;thanks to efficient and reliable options like DHL, USPS, FedEx, DTDC International, Aramex, Blue Dart, and ShipGlobal.in. Each provider brings unique advantages based on your budget, urgency, and type of shipment.&lt;/p&gt;
&lt;p&gt;Whether you're sending eCommerce parcels, bulk business consignments, or personal packages, these courier services ensure timely and secure international delivery. With the right partner, global shipping becomes simple, effective, and stress-free.&lt;/p&gt;</t>
  </si>
  <si>
    <t>&lt;h4&gt;Add these countries to your delivery list:&lt;/h4&gt;&lt;ul&gt;&lt;li&gt;&lt;a href="https://shipglobal.in/service/paradip-to-uae"&gt;Reliable International Courier Service from Paradip to UAE&lt;/a&gt;&lt;/li&gt;&lt;li&gt;&lt;a href="https://shipglobal.in/service/cuttack-to-us"&gt;Top International Courier Service from Cuttack to US&lt;/a&gt;&lt;/li&gt;&lt;li&gt;&lt;a href="https://shipglobal.in/service/cuttack-to-europe"&gt;Top International Courier Service from Cuttack to Europe&lt;/a&gt;&lt;/li&gt;&lt;li&gt;&lt;a href="https://shipglobal.in/service/indore-to-us"&gt;International Courier Service from Indore to US&lt;/a&gt;&lt;/li&gt;&lt;/ul&gt;&lt;h2&gt;FAQs for International Courier Service from Paradip to US&lt;/h2&gt;</t>
  </si>
  <si>
    <t>1. How do I choose the best international courier service in Paradip?
Evaluate delivery speed, cost, tracking options, destination reach, and customer service. Pick what aligns with your needs.
2. How can I book a courier from Paradip to the USA?
You can book online via the courier's website or reach out to their customer support.
3. Do these services offer real-time shipment tracking?
Yes, providers like ShipGlobal.in, DHL, FedEx, and Blue Dart offer detailed tracking systems.
4. What can I ship to the USA?
Commonly shipped items include documents, personal items, eCommerce products, etc. However, some restricted goods like hazardous items or perishables may not be allowed.
5. Can I ship heavy or oversized items from Paradip internationally?
Yes, many couriers offer specialized logistics for bulk or oversized shipments with proper packaging and handling</t>
  </si>
  <si>
    <t>&lt;script type="application/ld+json"&gt;
{
  "@context": "https://schema.org/",
  "@type": "Product",
  "name": "Best International Courier Service from Paradip to US",
  "image": "https://shipglobal.in/service/paradip-to-us",
  "aggregateRating": {
    "@type": "AggregateRating",
    "ratingValue": 4.71,
    "bestRating": 5,
    "worstRating": 2,
    "ratingCount": 1250
  }
}
&lt;/script&gt;</t>
  </si>
  <si>
    <t>service/paradip-to-us</t>
  </si>
  <si>
    <t>Courier from Paradip to USA | Upto 52% Off</t>
  </si>
  <si>
    <t>Send parcels from Paradip to the USA with trusted international courier services. Fast, secure, and affordable shipping for individuals and businesses.</t>
  </si>
  <si>
    <t>https://shipglobal.in/service/paradip-to-us</t>
  </si>
  <si>
    <t>International Courier Service from Paradip to US</t>
  </si>
  <si>
    <t>&lt;ul&gt;&lt;li&gt;&lt;a href="https://shipglobal.in/service/paradip-to-uae"&gt;Reliable International Courier Service from Paradip to UAE&lt;/a&gt;&lt;/li&gt;&lt;li&gt;&lt;a href="https://shipglobal.in/service/cuttack-to-us"&gt;Top International Courier Service from Cuttack to US&lt;/a&gt;&lt;/li&gt;&lt;li&gt;&lt;a href="https://shipglobal.in/service/cuttack-to-europe"&gt;Top International Courier Service from Cuttack to Europe&lt;/a&gt;&lt;/li&gt;&lt;li&gt;&lt;a href="https://shipglobal.in/service/indore-to-us"&gt;International Courier Service from Indore to US&lt;/a&gt;&lt;/li&gt;&lt;/ul&gt;</t>
  </si>
  <si>
    <t>Paradip to UAE</t>
  </si>
  <si>
    <t>Reliable International Courier Service from Paradip to UAE</t>
  </si>
  <si>
    <t>Ship from Paradip to the UAE with ease. Explore the top international courier services offering fast delivery, customs support, and secure handling.</t>
  </si>
  <si>
    <t xml:space="preserve">&lt;p&gt;Paradip, an emerging commercial and logistics hub on India’s eastern coast, has seen a rising need for dependable international courier services. Whether you're sending important documents, personal packages, business consignments, or eCommerce shipments, selecting the right courier provider is essential to ensure safe and timely deliveries.&lt;/p&gt;
  &lt;p&gt;Here’s a comprehensive guide to some of the &lt;strong&gt;top international courier services from Paradip to the UAE&lt;/strong&gt;, trusted for their overseas shipping expertise and reliable global delivery solutions.&lt;/p&gt;
  &lt;h2&gt;ShipGlobal.in&lt;/h2&gt;
  &lt;p&gt;&lt;strong&gt;ShipGlobal&lt;/strong&gt; offers seamless and cost-efficient international courier services from Paradip to the UAE. Backed by a global logistics network, ShipGlobal ensures that everything—from documents to commercial consignments—reaches the UAE on time and in perfect condition. Their streamlined process, real-time tracking, and competitive pricing make them a go-to choice for both individuals and businesses.&lt;/p&gt;
  &lt;strong&gt;Services Offered:&lt;/strong&gt;
  &lt;ul&gt;
    &lt;li&gt;Express and economy shipping options&lt;/li&gt;
    &lt;li&gt;Tailored eCommerce shipping solutions&lt;/li&gt;
    &lt;li&gt;Assistance with customs documentation&lt;/li&gt;
    &lt;li&gt;Real-time shipment tracking&lt;/li&gt;
  &lt;/ul&gt;
  &lt;strong&gt;Why Choose ShipGlobal?&lt;/strong&gt;
  &lt;ul&gt;
    &lt;li&gt;Personalized shipping plans for varied needs&lt;/li&gt;
    &lt;li&gt;Affordable pricing with premium service quality&lt;/li&gt;
    &lt;li&gt;Transparent tracking and secure handling&lt;/li&gt;
    &lt;li&gt;Trusted by exporters, sellers, and individuals alike&lt;/li&gt;
  &lt;/ul&gt;
  &lt;h2&gt;Dutch International Couriers&lt;/h2&gt;
  &lt;p&gt;&lt;strong&gt;Dutch International Couriers&lt;/strong&gt; is known for fast, secure international deliveries and strong ties with major global carriers such as DHL, FedEx, and UPS. Their experience in handling global packages makes them a solid choice for deliveries from Paradip to the UAE.&lt;/p&gt;
  &lt;strong&gt;Services Offered:&lt;/strong&gt;
  &lt;ul&gt;
    &lt;li&gt;Express and standard courier shipping&lt;/li&gt;
    &lt;li&gt;Customs support and export paperwork&lt;/li&gt;
    &lt;li&gt;Live tracking tools&lt;/li&gt;
    &lt;li&gt;Doorstep pickup and delivery&lt;/li&gt;
  &lt;/ul&gt;
  &lt;strong&gt;Why Choose Dutch International Couriers?&lt;/strong&gt;
  &lt;ul&gt;
    &lt;li&gt;Competitive rates with no hidden costs&lt;/li&gt;
    &lt;li&gt;Reliable 24/7 support&lt;/li&gt;
    &lt;li&gt;Well-established global delivery network&lt;/li&gt;
  &lt;/ul&gt;
  &lt;h2&gt;Oscar Express Worldwide&lt;/h2&gt;
  &lt;p&gt;&lt;strong&gt;Oscar Express Worldwide&lt;/strong&gt; has built a strong presence in India’s international shipping sector. They offer budget-friendly courier solutions to over 325 destinations, including the UAE, with excellent packaging and pickup services.&lt;/p&gt;
  &lt;strong&gt;Services Offered:&lt;/strong&gt;
  &lt;ul&gt;
    &lt;li&gt;Courier services for documents, parcels &amp; bulk goods&lt;/li&gt;
    &lt;li&gt;Free pickup and packaging options&lt;/li&gt;
    &lt;li&gt;Specialized services for online sellers&lt;/li&gt;
    &lt;li&gt;Full support for customs processing&lt;/li&gt;
  &lt;/ul&gt;
  &lt;strong&gt;Why Choose Oscar Express Worldwide?&lt;/strong&gt;
  &lt;ul&gt;
    &lt;li&gt;Capable of handling all shipment types&lt;/li&gt;
    &lt;li&gt;Secure and prompt delivery&lt;/li&gt;
    &lt;li&gt;Ideal pricing for both individuals and businesses&lt;/li&gt;
  &lt;/ul&gt;
  &lt;h2&gt;Garudavega International Courier&lt;/h2&gt;
  &lt;p&gt;&lt;strong&gt;Garudavega&lt;/strong&gt; provides trustworthy parcel services from Paradip to over 230 global destinations. Their services are popular among NRIs and small exporters alike.&lt;/p&gt;
  &lt;strong&gt;Services Offered:&lt;/strong&gt;
  &lt;ul&gt;
    &lt;li&gt;Courier services for parcels, documents &amp; electronics&lt;/li&gt;
    &lt;li&gt;Real-time tracking and doorstep collection&lt;/li&gt;
    &lt;li&gt;Special handling of food, medicines, and delicate items&lt;/li&gt;
    &lt;li&gt;Transparent pricing structure&lt;/li&gt;
  &lt;/ul&gt;
  &lt;strong&gt;Why Choose Garudavega?&lt;/strong&gt;
  &lt;ul&gt;
    &lt;li&gt;Easy tracking through their app&lt;/li&gt;
    &lt;li&gt;Strong reach and reliable UAE delivery network&lt;/li&gt;
    &lt;li&gt;Helpful customer care and shipping guidance&lt;/li&gt;
  &lt;/ul&gt;
  &lt;h2&gt;FedEx International Courier&lt;/h2&gt;
  &lt;p&gt;&lt;strong&gt;FedEx&lt;/strong&gt; is a global leader in logistics. From Paradip, they provide reliable courier options to the UAE with flexible pricing and delivery speed.&lt;/p&gt;
  &lt;strong&gt;Services Offered:&lt;/strong&gt;
  &lt;ul&gt;
    &lt;li&gt;Priority and economy shipping options&lt;/li&gt;
    &lt;li&gt;Assistance with customs clearance&lt;/li&gt;
    &lt;li&gt;Overnight and express services to UAE cities&lt;/li&gt;
    &lt;li&gt;Secure packaging for fragile goods&lt;/li&gt;
  &lt;/ul&gt;
  &lt;strong&gt;Why Choose FedEx?&lt;/strong&gt;
  &lt;ul&gt;
    &lt;li&gt;Exceptional delivery network&lt;/li&gt;
    &lt;li&gt;Excellent customer support and tracking tools&lt;/li&gt;
    &lt;li&gt;Perfect for high-priority business shipments&lt;/li&gt;
  &lt;/ul&gt;
  &lt;h2&gt;Blue Dart International Courier&lt;/h2&gt;
  &lt;p&gt;&lt;strong&gt;Blue Dart&lt;/strong&gt; offers dependable overseas courier services from Paradip. With deep international integration, they offer deliveries to over 220 countries, including UAE.&lt;/p&gt;
  &lt;strong&gt;Services Offered:&lt;/strong&gt;
  &lt;ul&gt;
    &lt;li&gt;Express parcel shipping&lt;/li&gt;
    &lt;li&gt;Handling of sensitive and high-value items&lt;/li&gt;
    &lt;li&gt;Real-time tracking dashboard&lt;/li&gt;
    &lt;li&gt;Support for export documentation&lt;/li&gt;
  &lt;/ul&gt;
  &lt;strong&gt;Why Choose Blue Dart?&lt;/strong&gt;
  &lt;ul&gt;
    &lt;li&gt;Coverage in remote and urban areas&lt;/li&gt;
    &lt;li&gt;Multiple options based on budget and speed&lt;/li&gt;
    &lt;li&gt;Trusted service for both B2C and B2B&lt;/li&gt;
  &lt;/ul&gt;
  &lt;h2&gt;Professional Couriers – International Division&lt;/h2&gt;
  &lt;p&gt;&lt;strong&gt;Professional Couriers&lt;/strong&gt; offers secure and affordable courier services to the UAE from Paradip.&lt;/p&gt;
  &lt;strong&gt;Services Offered:&lt;/strong&gt;
  &lt;ul&gt;
    &lt;li&gt;Parcel and document courier to UAE&lt;/li&gt;
    &lt;li&gt;Support for customs and invoicing&lt;/li&gt;
    &lt;li&gt;Fast and economy options available&lt;/li&gt;
    &lt;li&gt;Live shipment tracking&lt;/li&gt;
  &lt;/ul&gt;
  &lt;strong&gt;Why Choose Professional Couriers?&lt;/strong&gt;
  &lt;ul&gt;
    &lt;li&gt;Low-cost international options&lt;/li&gt;
    &lt;li&gt;Secure handling and timely delivery&lt;/li&gt;
    &lt;li&gt;Well-spread logistics network across India&lt;/li&gt;
  &lt;/ul&gt;
  &lt;h2&gt;Conclusion&lt;/h2&gt;
  &lt;p&gt;Choosing the right courier service from &lt;strong&gt;Paradip to the UAE&lt;/strong&gt; depends on your priorities—be it budget, speed, type of parcel, or additional services. Companies like &lt;strong&gt;ShipGlobal, FedEx, Blue Dart, Dutch International Couriers, Oscar Express Worldwide, Garudavega&lt;/strong&gt;, and &lt;strong&gt;Professional Couriers&lt;/strong&gt; offer a wide array of solutions for secure and efficient deliveries.&lt;/p&gt;
  &lt;p&gt;Whether you're sending a gift to Dubai or exporting goods to Abu Dhabi, these courier services offer end-to-end support, from pickup to delivery. Compare rates and service offerings to choose the right partner for your next shipment.&lt;/p&gt;
</t>
  </si>
  <si>
    <t>&lt;h4&gt;Plan global logistics to&lt;/h4&gt;&lt;ul&gt;&lt;li&gt;&lt;a href="https://shipglobal.in/service/cuttack-to-us"&gt;Top International Courier Service from Cuttack to US&lt;/a&gt;&lt;/li&gt;&lt;li&gt;&lt;a href="https://shipglobal.in/service/cuttack-to-europe"&gt;Top International Courier Service from Cuttack to Europe&lt;/a&gt;&lt;/li&gt;&lt;li&gt;&lt;a href="https://shipglobal.in/service/indore-to-us"&gt;International Courier Service from Indore to US&lt;/a&gt;&lt;/li&gt;&lt;li&gt;&lt;a href="https://shipglobal.in/service/indore-to-germany"&gt;Top International Courier Service from Indore to Germany&lt;/a&gt;&lt;/li&gt;&lt;/ul&gt;&lt;h2&gt;FAQs for International Courier Service from Paradip to UAE&lt;/h2&gt;</t>
  </si>
  <si>
    <t>1. How much does it cost to send a courier from Paradip to the UAE?
Prices vary based on parcel weight, size, delivery speed, and insurance. Most providers offer online calculators for instant quotes.
2. Which is the fastest courier service to UAE from Paradip?
DHL, FedEx, and ShipGlobal offer express shipping that can reach UAE in 1–4 business days.
3. Can I track my international shipment from Paradip?
Yes, most providers offer real-time tracking through apps or websites.
4. Are budget courier options available in Paradip?
Yes, services like ShipGlobal and Professional Couriers offer economical rates for overseas deliveries.
5. Do these courier companies assist with customs clearance?
Yes, they provide end-to-end customs documentation and clearance support.
6. Are there any restricted items I can’t ship to the UAE?
Yes, items like explosives, flammable goods, perishables, and some electronics may be restricted. Always verify before sending.</t>
  </si>
  <si>
    <t>&lt;script type="application/ld+json"&gt;
{
  "@context": "https://schema.org/",
  "@type": "Product",
  "name": "Reliable International Courier Service from Paradip to UAE",
  "image": "https://shipglobal.in/service/paradip-to-uae",
  "aggregateRating": {
    "@type": "AggregateRating",
    "ratingValue": 4.41,
    "bestRating": 5,
    "worstRating": 2,
    "ratingCount": 907
  }
}
&lt;/script&gt;</t>
  </si>
  <si>
    <t>service/paradip-to-uae</t>
  </si>
  <si>
    <t>Courier from Paradip to UAE  | Get Upto 61% Off - ShipGlobal</t>
  </si>
  <si>
    <t>Send parcels from Paradip to the UAE with trusted courier services. Get fast, affordable, and trackable shipping for documents, goods, and eCommerce.</t>
  </si>
  <si>
    <t>https://shipglobal.in/service/paradip-to-uae</t>
  </si>
  <si>
    <t>International Courier Service from Paradip to UAE</t>
  </si>
  <si>
    <t>&lt;ul&gt;&lt;li&gt;&lt;a href="https://shipglobal.in/service/cuttack-to-us"&gt;Top International Courier Service from Cuttack to US&lt;/a&gt;&lt;/li&gt;&lt;li&gt;&lt;a href="https://shipglobal.in/service/cuttack-to-europe"&gt;Top International Courier Service from Cuttack to Europe&lt;/a&gt;&lt;/li&gt;&lt;li&gt;&lt;a href="https://shipglobal.in/service/indore-to-us"&gt;International Courier Service from Indore to US&lt;/a&gt;&lt;/li&gt;&lt;li&gt;&lt;a href="https://shipglobal.in/service/indore-to-germany"&gt;Top International Courier Service from Indore to Germany&lt;/a&gt;&lt;/li&gt;&lt;/ul&gt;</t>
  </si>
  <si>
    <t>Cuttack</t>
  </si>
  <si>
    <t>Cuttack to US</t>
  </si>
  <si>
    <t>Top International Courier Service from Cuttack to US</t>
  </si>
  <si>
    <t xml:space="preserve">Discover the best international courier services from Cuttack to the USA. Fast, secure, and affordable shipping for gifts, documents, and eCommerce orders.
</t>
  </si>
  <si>
    <t>&lt;p&gt;Ever wondered which courier service is the best for sending parcels from Cuttack to the USA? Whether it's a personal gift for someone special or an order from your eCommerce business, choosing the right international courier can make all the difference. As global connectivity grows, so does the need for reliable courier services for international shipping.&lt;/p&gt;
&lt;p&gt;Fortunately, if you're based in Cuttack, there are several trusted options to ensure your shipments reach the USA safely, quickly, and affordably. Let&amp;rsquo;s dive into the top international courier services available in Cuttack and help you find the right one for your needs.&lt;/p&gt;
&lt;h2&gt;1. DHL&lt;/h2&gt;
&lt;p&gt;DHL offers express delivery from Cuttack to the USA, often within a few business days. With real-time tracking, seamless customs clearance, and dedicated support, it's a reliable option for both businesses and personal shipments.&lt;/p&gt;
&lt;h2&gt;2. ShipGlobal.in&lt;/h2&gt;
&lt;p&gt;ShipGlobal.in is a favorite for budget-conscious shippers. Offering door-to-door service, real-time tracking, and competitive pricing, it&amp;rsquo;s ideal for small businesses and personal shipments starting at just 50 grams.&lt;/p&gt;
&lt;h2&gt;3. India Post&lt;/h2&gt;
&lt;p&gt;India Post's EMS Speed Post is the most affordable option, ideal for non-urgent parcels. While slower than private services, it&amp;rsquo;s dependable and cost-effective.&lt;/p&gt;
&lt;h2&gt;4. FedEx International&lt;/h2&gt;
&lt;p&gt;FedEx offers both express and economy options. Known for safe handling and prompt delivery, it's perfect for high-value or urgent business shipments to the USA.&lt;/p&gt;
&lt;h2&gt;5. DTDC&lt;/h2&gt;
&lt;p&gt;DTDC provides global courier services with flexible shipping options and solid tracking support, making it a dependable choice for both individual and commercial deliveries.&lt;/p&gt;
&lt;h2&gt;6. Aramex&lt;/h2&gt;
&lt;p&gt;Aramex is ideal for small businesses and eCommerce logistics. They offer budget-friendly cross-border services from Cuttack to the USA, making global expansion easier.&lt;/p&gt;
&lt;h2&gt;7. XpressBees&lt;/h2&gt;
&lt;p&gt;XpressBees is rapidly growing in the logistics space, offering international solutions with same-day pickups, multi-package support, and excellent last-mile service.&lt;/p&gt;
&lt;h2&gt;8. Gati&lt;/h2&gt;
&lt;p&gt;Gati focuses on bulk and commercial shipping. If you run a business with regular U.S.-bound orders, Gati provides strong infrastructure and competitive pricing.&lt;/p&gt;
&lt;h2&gt;Why You Need a Trusted International Courier Partner&lt;/h2&gt;
&lt;ul&gt;
&lt;li&gt;Timely Deliveries: Get your parcels there on schedule, stress-free.&lt;/li&gt;
&lt;li&gt;Safe Handling: Reduce the risk of damage or loss with secure logistics.&lt;/li&gt;
&lt;li&gt;Customs Clearance: Good couriers handle paperwork so you don&amp;rsquo;t have to.&lt;/li&gt;
&lt;li&gt;Tracking: Stay updated with real-time parcel tracking.&lt;/li&gt;
&lt;li&gt;Customer Satisfaction: Especially for businesses, good delivery equals happy buyers.&lt;/li&gt;
&lt;/ul&gt;
&lt;h2&gt;How to Ship from Cuttack to the USA&lt;/h2&gt;
&lt;ol&gt;
&lt;li&gt;Choose a Courier: Compare options like FedEx, ShipGlobal, or India Post.&lt;/li&gt;
&lt;li&gt;Package Properly: Use durable materials and follow shipping guidelines.&lt;/li&gt;
&lt;li&gt;Complete Documentation: Include invoices, customs forms, and KYC proof.&lt;/li&gt;
&lt;li&gt;Schedule Pickup or Drop-Off: Use online booking or visit a service center.&lt;/li&gt;
&lt;li&gt;Track Your Shipment: Monitor progress using your tracking ID.&lt;/li&gt;
&lt;li&gt;Confirm Delivery: Verify successful delivery with the recipient.&lt;/li&gt;
&lt;/ol&gt;
&lt;h2&gt;How to Choose the Right Courier&lt;/h2&gt;
&lt;ul&gt;
&lt;li&gt;Speed: Need it fast? Choose express options like DHL or FedEx.&lt;/li&gt;
&lt;li&gt;Budget: For affordability, try India Post or ShipGlobal.in.&lt;/li&gt;
&lt;li&gt;Tracking &amp;amp; Support: Go with a service that keeps you informed.&lt;/li&gt;
&lt;li&gt;Customs Handling: Choose couriers that simplify documentation and compliance.&lt;/li&gt;
&lt;/ul&gt;
&lt;h2&gt;Conclusion&lt;/h2&gt;
&lt;p&gt;Shipping from Cuttack to the USA has never been easier. With services like ShipGlobal.in, FedEx, DHL, India Post, Aramex, and others, you can choose what best suits your delivery needs&amp;mdash;whether it&amp;rsquo;s affordability, speed, or reliability.&lt;/p&gt;
&lt;p&gt;Make sure to package well, submit all documents, and track your shipment for a smooth, stress-free international delivery experience.&lt;/p&gt;
&lt;p&gt;Happy Shipping!&lt;/p&gt;</t>
  </si>
  <si>
    <t>&lt;h4&gt;Deliver anywhere  explore our routes to&lt;/h4&gt;&lt;ul&gt;&lt;li&gt;&lt;a href="https://shipglobal.in/service/cuttack-to-europe"&gt;Top International Courier Service from Cuttack to Europe&lt;/a&gt;&lt;/li&gt;&lt;li&gt;&lt;a href="https://shipglobal.in/service/indore-to-us"&gt;International Courier Service from Indore to US&lt;/a&gt;&lt;/li&gt;&lt;li&gt;&lt;a href="https://shipglobal.in/service/indore-to-germany"&gt;Top International Courier Service from Indore to Germany&lt;/a&gt;&lt;/li&gt;&lt;li&gt;&lt;a href="https://shipglobal.in/service/indore-to-europe"&gt;Best International Courier Service from Indore to Europe&lt;/a&gt;&lt;/li&gt;&lt;/ul&gt;&lt;h2&gt;FAQs for International Courier Service from Cuttack to US&lt;/h2&gt;</t>
  </si>
  <si>
    <t>1. What is the fastest way to send a parcel from Cuttack to the USA?
Air courier services like DHL, FedEx, and ShipGlobal.in offer delivery to the USA in 2–7 business days depending on the destination and service type.
2. Which courier offers the best mix of affordability and reliability?
ShipGlobal.in is known for its affordable pricing, end-to-end tracking, and excellent support—making it perfect for small parcels and business shipments.
3. Can I send commercial items like clothing or jewelry from Cuttack to the USA?
Yes. With proper invoices, KYC documents, and product details, you can ship commercial goods internationally, including garments and jewelry.
4. What items are prohibited for shipping to the USA?
Items like explosives, chemicals, batteries, sharp objects, or anything restricted under U.S. import laws cannot be shipped. Always check with the courier beforehand.
5. How do I track my international courier from Cuttack?
Most services like ShipGlobal.in, DHL, and FedEx offer tracking numbers you can use to follow your parcel’s journey online in real time.
6. Can I send a gift or small personal item to the USA?
Yes, many couriers support international gift shipping. You can send things like clothes, sweets, books, or souvenirs under gift categorie</t>
  </si>
  <si>
    <t>&lt;script type="application/ld+json"&gt;
{
  "@context": "https://schema.org/",
  "@type": "Product",
  "name": "Top International Courier Service from Cuttack to US",
  "image": "https://shipglobal.in/service/cuttack-to-us",
  "aggregateRating": {
    "@type": "AggregateRating",
    "ratingValue": 4.9,
    "bestRating": 5,
    "worstRating": 2,
    "ratingCount": 934
  }
}
&lt;/script&gt;</t>
  </si>
  <si>
    <t>service/cuttack-to-us</t>
  </si>
  <si>
    <t>Courier from Cuttack to USA  | Get Upto 53% Off - ShipGlobal</t>
  </si>
  <si>
    <t>Ship from Cuttack to the USA with top international courier services. Enjoy affordable rates, express delivery, real-time tracking, and smooth customs support.</t>
  </si>
  <si>
    <t>https://shipglobal.in/service/cuttack-to-us</t>
  </si>
  <si>
    <t>International Courier Service from Cuttack to US</t>
  </si>
  <si>
    <t>&lt;ul&gt;&lt;li&gt;&lt;a href="https://shipglobal.in/service/cuttack-to-europe"&gt;Top International Courier Service from Cuttack to Europe&lt;/a&gt;&lt;/li&gt;&lt;li&gt;&lt;a href="https://shipglobal.in/service/indore-to-us"&gt;International Courier Service from Indore to US&lt;/a&gt;&lt;/li&gt;&lt;li&gt;&lt;a href="https://shipglobal.in/service/indore-to-germany"&gt;Top International Courier Service from Indore to Germany&lt;/a&gt;&lt;/li&gt;&lt;li&gt;&lt;a href="https://shipglobal.in/service/indore-to-europe"&gt;Best International Courier Service from Indore to Europe&lt;/a&gt;&lt;/li&gt;&lt;/ul&gt;</t>
  </si>
  <si>
    <t>Cuttack to Europe</t>
  </si>
  <si>
    <t>Top International Courier Service from Cuttack to Europe</t>
  </si>
  <si>
    <t>Explore the best courier services for shipping from Cuttack to Europe. Fast, secure, and affordable options for individuals, businesses, and online sellers.</t>
  </si>
  <si>
    <t>&lt;p&gt;Planning to send a parcel from Cuttack to Europe and wondering which international courier service is the most reliable? Whether it&amp;rsquo;s a festive gift for family abroad, business shipments, or eCommerce orders, selecting the right courier partner can make all the difference. With Europe being a major trading and personal shipping destination, the demand for trusted global courier services from Cuttack is on the rise.&lt;/p&gt;
&lt;p&gt;Here&amp;rsquo;s a guide to the top international courier services available in Cuttack to help you ship with confidence.&lt;/p&gt;
&lt;h2&gt;1. DHL&lt;/h2&gt;
&lt;p&gt;DHL ensures that your package from Cuttack reaches Europe in just a few working days. Their top features include fast customs clearance, excellent support, and real-time tracking across 220+ countries.&lt;/p&gt;
&lt;h2&gt;2. ShipGlobal.in&lt;/h2&gt;
&lt;p&gt;ShipGlobal.in is the go-to solution for affordable international deliveries and strong service quality. ShipGlobal makes shipping from Cuttack to Europe easy and cost-effective&amp;mdash;with real-time tracking, low starting weights (50g), and excellent customer service.&lt;/p&gt;
&lt;h2&gt;3. India Post&lt;/h2&gt;
&lt;p&gt;India Post EMS Speed Post is a dependable option for non-urgent and budget shipments to Europe. It&amp;rsquo;s cost-effective and ideal for smaller or personal parcels.&lt;/p&gt;
&lt;h2&gt;4. FedEx International&lt;/h2&gt;
&lt;p&gt;FedEx offers express and economy services from Cuttack to Europe. Their strengths include customs support, secure handling, and fast delivery across commercial and personal categories.&lt;/p&gt;
&lt;h2&gt;5. DTDC&lt;/h2&gt;
&lt;p&gt;DTDC offers express and standard shipping options with reliable tracking and support for shipping documents, packages, and business goods to Europe.&lt;/p&gt;
&lt;h2&gt;6. Aramex&lt;/h2&gt;
&lt;p&gt;Aramex is an affordable and efficient solution for small businesses and eCommerce sellers shipping internationally. Their end-to-end support makes them a great option for cross-border logistics to Europe.&lt;/p&gt;
&lt;h2&gt;7. XpressBees&lt;/h2&gt;
&lt;p&gt;XpressBees is a rising logistics provider offering international delivery solutions with same-day pickups, multi-package tracking, and support for Europe-bound shipments.&lt;/p&gt;
&lt;h2&gt;8. Gati&lt;/h2&gt;
&lt;p&gt;Gati is ideal for bulk and freight shipments, offering logistics support for exporters and businesses with competitive pricing and secure packaging services.&lt;/p&gt;
&lt;h2&gt;Why Choosing the Right Courier Matters&lt;/h2&gt;
&lt;ul&gt;
&lt;li&gt;On-Time Delivery: Ensure your gifts or goods arrive as planned.&lt;/li&gt;
&lt;li&gt;Safe Handling: Protect your items from damage or loss.&lt;/li&gt;
&lt;li&gt;Easy Customs: Avoid delays with professional documentation support.&lt;/li&gt;
&lt;li&gt;Live Tracking: Know exactly where your package is at all times.&lt;/li&gt;
&lt;li&gt;Customer Experience: Reliable shipping helps build trust, especially for businesses.&lt;/li&gt;
&lt;/ul&gt;
&lt;h2&gt;How to Ship from Cuttack to Europe&lt;/h2&gt;
&lt;ol&gt;
&lt;li&gt;Choose a Courier: Compare services based on price, delivery time, and features.&lt;/li&gt;
&lt;li&gt;Pack Properly: Use sturdy packaging, label clearly, and follow courier guidelines.&lt;/li&gt;
&lt;li&gt;Complete Documentation: Include invoice, customs form, and KYC documents.&lt;/li&gt;
&lt;li&gt;Book Shipment: Use online booking or visit a local courier office.&lt;/li&gt;
&lt;li&gt;Track Shipment: Use tracking ID to follow your package online.&lt;/li&gt;
&lt;li&gt;Confirm Delivery: Ensure safe arrival by checking with the recipient.&lt;/li&gt;
&lt;/ol&gt;
&lt;h2&gt;Factors to Consider When Picking a Courier&lt;/h2&gt;
&lt;ul&gt;
&lt;li&gt;Delivery Speed: For urgency, pick express couriers like DHL or FedEx.&lt;/li&gt;
&lt;li&gt;Affordability: India Post and ShipGlobal.in are cost-effective options.&lt;/li&gt;
&lt;li&gt;Tracking &amp;amp; Support: Ensure the courier provides real-time updates and helpful support.&lt;/li&gt;
&lt;li&gt;Customs Handling: Look for services that simplify export paperwork and clearance.&lt;/li&gt;
&lt;/ul&gt;
&lt;h2&gt;Conclusion&lt;/h2&gt;
&lt;p&gt;Shipping from Cuttack to Europe is now easier than ever. Whether you go with express services like DHL, affordable options like ShipGlobal.in, or reliable names like FedEx, the right choice depends on your timeline, budget, and shipping goals.&lt;/p&gt;
&lt;p&gt;From sending clothes and gifts to business parcels and samples, these courier companies offer safe, fast, and professional international shipping solutions.&lt;/p&gt;
&lt;p&gt;Pack smart, ship confidently, and track your way to a smooth international delivery!&lt;/p&gt;</t>
  </si>
  <si>
    <t>&lt;h4&gt;Next stop? Maybe try&lt;/h4&gt;&lt;ul&gt;&lt;li&gt;&lt;a href="https://shipglobal.in/service/indore-to-us"&gt;International Courier Service from Indore to US&lt;/a&gt;&lt;/li&gt;&lt;li&gt;&lt;a href="https://shipglobal.in/service/indore-to-germany"&gt;Top International Courier Service from Indore to Germany&lt;/a&gt;&lt;/li&gt;&lt;li&gt;&lt;a href="https://shipglobal.in/service/indore-to-europe"&gt;Best International Courier Service from Indore to Europe&lt;/a&gt;&lt;/li&gt;&lt;li&gt;&lt;a href="https://shipglobal.in/service/bhopal-to-us"&gt;Top International Courier Service from Bhopal to US&lt;/a&gt;&lt;/li&gt;&lt;/ul&gt;&lt;h2&gt;FAQs for International Courier Service from Cuttack to Europe&lt;/h2&gt;</t>
  </si>
  <si>
    <t>1. What is the fastest way to ship a parcel from Cuttack to Europe?
DHL, FedEx, and ShipGlobal offer air courier services that deliver to Europe in 2–7 business days.
2. Which service is affordable and reliable?
ShipGlobal.in provides a perfect balance of pricing and service, starting at 50g shipments with live tracking.
3. Can I send products like apparel or jewelry?
Yes, with proper invoices and KYC, you can send commercial items from Cuttack to Europe legally and securely.
4. What can’t I ship to Europe?
Restricted items include sharp objects, batteries, and anything banned by European import regulations.</t>
  </si>
  <si>
    <t>&lt;script type="application/ld+json"&gt;
{
  "@context": "https://schema.org/",
  "@type": "Product",
  "name": "Top International Courier Service from Cuttack to Europe",
  "image": "https://shipglobal.in/service/cuttack-to-europe",
  "aggregateRating": {
    "@type": "AggregateRating",
    "ratingValue": 4.1,
    "bestRating": 5,
    "worstRating": 1,
    "ratingCount": 1789
  }
}
&lt;/script&gt;</t>
  </si>
  <si>
    <t>service/cuttack-to-europe</t>
  </si>
  <si>
    <t>Courier from Cuttack to Europe  | Upto 56% Off - ShipGlobal</t>
  </si>
  <si>
    <t>Ship from Cuttack to Europe easily with top international courier services. Enjoy fast delivery, affordable rates, real-time tracking, and smooth customs clearance.</t>
  </si>
  <si>
    <t>https://shipglobal.in/service/cuttack-to-europe</t>
  </si>
  <si>
    <t>International Courier Service from Cuttack to Europe</t>
  </si>
  <si>
    <t>&lt;ul&gt;&lt;li&gt;&lt;a href="https://shipglobal.in/service/indore-to-us"&gt;International Courier Service from Indore to US&lt;/a&gt;&lt;/li&gt;&lt;li&gt;&lt;a href="https://shipglobal.in/service/indore-to-germany"&gt;Top International Courier Service from Indore to Germany&lt;/a&gt;&lt;/li&gt;&lt;li&gt;&lt;a href="https://shipglobal.in/service/indore-to-europe"&gt;Best International Courier Service from Indore to Europe&lt;/a&gt;&lt;/li&gt;&lt;li&gt;&lt;a href="https://shipglobal.in/service/bhopal-to-us"&gt;Top International Courier Service from Bhopal to US&lt;/a&gt;&lt;/li&gt;&lt;/ul&gt;</t>
  </si>
  <si>
    <t>Madhya Pradesh</t>
  </si>
  <si>
    <t>Indore</t>
  </si>
  <si>
    <t>Indore to US</t>
  </si>
  <si>
    <t>International Courier Service from Indore to US</t>
  </si>
  <si>
    <t xml:space="preserve">Reliable international courier services from Indore to the US with fast delivery, tracking, and customs support.
</t>
  </si>
  <si>
    <t xml:space="preserve"> &lt;p&gt;Indore, a vibrant commercial and industrial hub in central India, is witnessing a growing need for reliable international courier services. Whether you're an entrepreneur shipping products overseas or an individual sending a package to friends and family in the United States, choosing the right courier company is essential to ensure smooth and timely delivery.&lt;/p&gt;
  &lt;p&gt;Several well-known courier providers now offer dependable solutions from Indore to the US, handling a wide variety of needs such as urgent documents, eCommerce parcels, and freight shipments. These services are designed to meet both business and personal shipping requirements, with a focus on security, timeliness, and transparency.&lt;/p&gt;
  &lt;h2&gt;Why Choosing the Right Courier Partner Matters&lt;/h2&gt;
  &lt;p&gt;Sending a parcel from Indore to the US is not limited to transit alone. It involves multiple critical stages like customs clearance, packaging, documentation, and accurate tracking. Partnering with a trusted courier provider ensures your shipment is processed efficiently without delays or hidden costs. A good courier service helps reduce risk and adds peace of mind by offering end-to-end support throughout the journey.&lt;/p&gt;
  &lt;h2&gt;Top International Courier Services in Indore&lt;/h2&gt;
  &lt;p&gt;Here’s a curated list of leading international courier services that offer shipments from Indore to the US, each known for their distinct strengths:&lt;/p&gt;
  &lt;h3&gt;ShipGlobal&lt;/h3&gt;
  &lt;p&gt;ShipGlobal offers budget-friendly international courier solutions from Indore to the US. With strong support for eCommerce exporters and individual senders, they deliver flexible shipping plans, seamless documentation, and real-time updates.&lt;/p&gt;
  &lt;h3&gt;The Professional Couriers&lt;/h3&gt;
  &lt;p&gt;One of India’s established logistics names, The Professional Couriers ensures smooth overseas shipping, including from Indore to the United States. Their network supports affordable rates and effective customs assistance.&lt;/p&gt;
  &lt;h3&gt;NimbusPost International&lt;/h3&gt;
  &lt;p&gt;NimbusPost International is preferred by businesses for its easy-to-use platform and effective delivery service. With consistent tracking and simplified customs clearance, it offers a convenient experience for those shipping from Indore to the US.&lt;/p&gt;
  &lt;h3&gt;Aramex International&lt;/h3&gt;
  &lt;p&gt;With a global footprint in eCommerce logistics, Aramex provides reliable international delivery services from Indore to the US. Its value-added offerings like eco-conscious packaging and competitive pricing benefit both brands and individual users.&lt;/p&gt;
  &lt;h3&gt;Garudavega&lt;/h3&gt;
  &lt;p&gt;Popular for sending food, medicines, and urgent documents, Garudavega is ideal for personal shipments from Indore to the United States. They manage packaging, pickup, and delivery with a focus on safety and reliability.&lt;/p&gt;
  &lt;h3&gt;Oscar Express Worldwide&lt;/h3&gt;
  &lt;p&gt;Oscar Express Worldwide supports international courier requirements with packaging help, customs documentation, and economical freight services from Indore to the US. Their personalized support makes them a reliable partner for exporters.&lt;/p&gt;
  &lt;h3&gt;DHL Express&lt;/h3&gt;
  &lt;p&gt;DHL Express is globally known for its speed and efficiency in international shipping. Operating from Indore, DHL ensures fast parcel delivery to the US with high customer satisfaction and robust tracking options.&lt;/p&gt;
  &lt;h3&gt;Delhivery International&lt;/h3&gt;
  &lt;p&gt;Expanding into international logistics, Delhivery now offers overseas courier services from Indore to the United States. They specialize in serving eCommerce sellers with dependable freight forwarding and warehousing solutions.&lt;/p&gt;
  &lt;h3&gt;UPS International&lt;/h3&gt;
  &lt;p&gt;UPS offers extensive shipping and freight services, including from Indore to the US. Their customs expertise, advanced infrastructure, and strong global network ensure timely and secure deliveries.&lt;/p&gt;
  &lt;h2&gt;How to Choose the Best Courier Service from Indore to US&lt;/h2&gt;
  &lt;ul&gt;
    &lt;li&gt;&lt;strong&gt;Delivery Timelines:&lt;/strong&gt; If speed is your priority, choose express options from providers like DHL or UPS.&lt;/li&gt;
    &lt;li&gt;&lt;strong&gt;Shipping Rates:&lt;/strong&gt; Compare prices based on parcel size, weight, and service features.&lt;/li&gt;
    &lt;li&gt;&lt;strong&gt;Tracking Capabilities:&lt;/strong&gt; Look for couriers that offer detailed, real-time shipment tracking.&lt;/li&gt;
    &lt;li&gt;&lt;strong&gt;Customs Assistance:&lt;/strong&gt; Ensure the courier provides customs support to reduce clearance delays.&lt;/li&gt;
    &lt;li&gt;&lt;strong&gt;Insurance Options:&lt;/strong&gt; For valuable goods, opt for services that offer shipment insurance.&lt;/li&gt;
  &lt;/ul&gt;
  &lt;h2&gt;Final Thoughts&lt;/h2&gt;
  &lt;p&gt;When shipping from Indore to the US, selecting the right international courier partner can significantly impact your overall experience. Whether you’re sending commercial samples, gifts, or eCommerce orders, reliable players such as ShipGlobal, DHL, Aramex, and NimbusPost offer comprehensive solutions tailored to your needs.&lt;/p&gt;
  &lt;p&gt;By considering factors such as cost, delivery time, and service coverage, you can ensure a smooth and secure international shipping experience from Indore to the United States.&lt;/p&gt;
&lt;/body&gt;</t>
  </si>
  <si>
    <t>&lt;h4&gt;Start shipping to new horizons like&lt;/h4&gt;&lt;ul&gt;&lt;li&gt;&lt;a href="https://shipglobal.in/service/indore-to-germany"&gt;Top International Courier Service from Indore to Germany&lt;/a&gt;&lt;/li&gt;&lt;li&gt;&lt;a href="https://shipglobal.in/service/indore-to-europe"&gt;Best International Courier Service from Indore to Europe&lt;/a&gt;&lt;/li&gt;&lt;li&gt;&lt;a href="https://shipglobal.in/service/bhopal-to-us"&gt;Top International Courier Service from Bhopal to US&lt;/a&gt;&lt;/li&gt;&lt;li&gt;&lt;a href="https://shipglobal.in/service/bhopal-to-europe"&gt;Best International Courier Service from Bhopal to Europe&lt;/a&gt;&lt;/li&gt;&lt;/ul&gt;&lt;h2&gt;FAQs for International Courier Service from Indore to US&lt;/h2&gt;</t>
  </si>
  <si>
    <t>1. How long does delivery from Indore to US usually take?
Express courier services may deliver within 2 to 5 business days. Standard shipping could take 5 to 10 days, depending on the provider.
2. What affects the cost of shipping from Indore to the US?
Charges vary depending on parcel weight, dimensions, delivery speed, and service type. Always check rates with multiple couriers.
3. Can I track my shipment in real-time?
Yes, almost all international courier companies offer real-time tracking systems accessible online.
4. Are there any items restricted for shipping to the United States?
Yes, some items like perishable food, chemicals, flammable goods, and specific medicines may be restricted. Confirm the list with your courier provider.
5. Do courier services provide help with packaging?
Many couriers offer packaging services or materials to ensure safe transit of your parcel.
6. What if my parcel is delayed in customs?
Delays can happen due to incomplete paperwork or restricted items. Choosing a courier with robust customs support can minimize such risks.</t>
  </si>
  <si>
    <t>&lt;script type="application/ld+json"&gt;
{
  "@context": "https://schema.org/",
  "@type": "Product",
  "name": "International Courier Service from Indore to US",
  "image": "https://shipglobal.in/service/indore-to-us",
  "aggregateRating": {
    "@type": "AggregateRating",
    "ratingValue": 4.63,
    "bestRating": 5,
    "worstRating": 3,
    "ratingCount": 2299
  }
}
&lt;/script&gt;</t>
  </si>
  <si>
    <t>service/indore-to-us</t>
  </si>
  <si>
    <t>Courier from Indore to USA | Save 54% on Export</t>
  </si>
  <si>
    <t xml:space="preserve">Ship from Indore to the US with trusted courier partners offering affordable rates, quick delivery, and real-time tracking.
</t>
  </si>
  <si>
    <t>https://shipglobal.in/service/indore-to-us</t>
  </si>
  <si>
    <t>&lt;ul&gt;&lt;li&gt;&lt;a href="https://shipglobal.in/service/indore-to-germany"&gt;Top International Courier Service from Indore to Germany&lt;/a&gt;&lt;/li&gt;&lt;li&gt;&lt;a href="https://shipglobal.in/service/indore-to-europe"&gt;Best International Courier Service from Indore to Europe&lt;/a&gt;&lt;/li&gt;&lt;li&gt;&lt;a href="https://shipglobal.in/service/bhopal-to-us"&gt;Top International Courier Service from Bhopal to US&lt;/a&gt;&lt;/li&gt;&lt;li&gt;&lt;a href="https://shipglobal.in/service/bhopal-to-europe"&gt;Best International Courier Service from Bhopal to Europe&lt;/a&gt;&lt;/li&gt;&lt;/ul&gt;</t>
  </si>
  <si>
    <t>Indore to Germany</t>
  </si>
  <si>
    <t>Top International Courier Service from Indore to Germany</t>
  </si>
  <si>
    <t xml:space="preserve">Send parcels from Indore to Germany easily with top courier services offering secure shipping and efficient customs clearance.
</t>
  </si>
  <si>
    <t>&lt;p&gt;Need to send a parcel from Indore to Germany but not sure which courier service to rely on? Whether you're an individual sending a personal package or a business looking to ship goods to Europe, choosing the right international courier can make all the difference. This guide highlights some of the most dependable courier services operating in Indore that offer international shipping to Germany—covering everything from delivery speed and customs clearance to affordability and tracking.&lt;/p&gt;
  &lt;h2&gt;ShipGlobal.in – Simplifying Global Shipping from Indore to Germany&lt;/h2&gt;
  &lt;p&gt;If you’re looking for a courier service that combines technology with reliability, &lt;strong&gt;ShipGlobal.in&lt;/strong&gt; is a great option. Tailored for Indian exporters and e-commerce sellers, ShipGlobal offers shipping to over 220 countries, including Germany, with features like doorstep pickup, automated documentation, and a user-friendly dashboard.&lt;/p&gt;
  &lt;p&gt;Especially suitable for D2C brands and e-commerce sellers in Indore, ShipGlobal makes cross-border shipping feel like a local delivery. Their platform allows you to place international shipping orders quickly without the hassle of complex forms or minimum weight limits.&lt;/p&gt;
  &lt;h3&gt;Key Benefits:&lt;/h3&gt;
  &lt;ul&gt;
    &lt;li&gt;Real-time tracking across all shipments&lt;/li&gt;
    &lt;li&gt;No minimum shipment weight&lt;/li&gt;
    &lt;li&gt;Affordable pricing for small parcels to large consignments&lt;/li&gt;
    &lt;li&gt;Reliable customer support and simple documentation&lt;/li&gt;
  &lt;/ul&gt;
  &lt;p&gt;If you are looking for a secure, efficient, and budget-friendly way to ship from Indore to Germany, ShipGlobal.in is worth considering.&lt;/p&gt;
  &lt;h2&gt;DHL – Speed and Global Connectivity&lt;/h2&gt;
  &lt;p&gt;DHL is well-known for its global logistics network and efficiency. With express shipping to Germany from Indore, it remains a top choice for those who need urgent deliveries. DHL offers complete end-to-end solutions, from pick-up in India to customs clearance and delivery in Germany.&lt;/p&gt;
  &lt;p&gt;Their team includes logistics and international shipping experts who help businesses streamline their exports, making DHL a preferred partner for companies expanding their global footprint.&lt;/p&gt;
  &lt;h3&gt;Why Choose DHL:&lt;/h3&gt;
  &lt;ul&gt;
    &lt;li&gt;Exceptional delivery speed&lt;/li&gt;
    &lt;li&gt;Advanced customs clearance support&lt;/li&gt;
    &lt;li&gt;Trusted brand with global infrastructure&lt;/li&gt;
    &lt;li&gt;Reliable tracking systems&lt;/li&gt;
  &lt;/ul&gt;
  &lt;p&gt;However, for individuals or small businesses, DHL’s premium pricing may be a consideration.&lt;/p&gt;
  &lt;h2&gt;DTDC International – Trusted and Budget-Conscious&lt;/h2&gt;
  &lt;p&gt;DTDC International offers competitive shipping services from Indore to Germany. Known for combining affordability with wide international reach, DTDC simplifies documentation and offers customs clearance support for both documents and packages.&lt;/p&gt;
  &lt;p&gt;Their doorstep pickup service and digital tracking make the shipping process smooth for customers who are sending gifts, samples, or small e-commerce orders to Germany.&lt;/p&gt;
  &lt;h3&gt;Best For:&lt;/h3&gt;
  &lt;ul&gt;
    &lt;li&gt;Personal shipments&lt;/li&gt;
    &lt;li&gt;Startups or SMEs looking for cost-effective courier options&lt;/li&gt;
    &lt;li&gt;Timely deliveries with moderate urgency&lt;/li&gt;
  &lt;/ul&gt;
  &lt;h2&gt;Aramex – Logistics with a Global Reach&lt;/h2&gt;
  &lt;p&gt;For businesses in Indore that require supply chain and logistics solutions beyond basic courier services, Aramex provides a strong offering. Their express delivery services and freight solutions are ideal for exporters shipping goods to Germany.&lt;/p&gt;
  &lt;p&gt;With a solid presence in Asia and Europe, Aramex supports express, import-export, and freight services tailored to customer needs. Their logistics ecosystem is especially beneficial for exporters handling medium to large shipments.&lt;/p&gt;
  &lt;h3&gt;Aramex Advantages:&lt;/h3&gt;
  &lt;ul&gt;
    &lt;li&gt;End-to-end tracking and updates&lt;/li&gt;
    &lt;li&gt;International freight support&lt;/li&gt;
    &lt;li&gt;Flexible services for bulk shipments&lt;/li&gt;
  &lt;/ul&gt;
  &lt;h2&gt;USPS – Cost-Effective for Personal and Light Shipments&lt;/h2&gt;
  &lt;p&gt;Although USPS is a US-based postal service, some shipping providers in India offer access to USPS delivery options for international destinations like Germany. If cost is a top priority, USPS-based services might offer basic international delivery at economical rates, though with longer transit times.&lt;/p&gt;
  &lt;p&gt;These are generally suitable for non-urgent shipments like documents or lightweight personal items.&lt;/p&gt;
  &lt;h2&gt;Key Factors to Consider When Choosing a Courier from Indore to Germany&lt;/h2&gt;
  &lt;ul&gt;
    &lt;li&gt;&lt;strong&gt;Delivery Speed:&lt;/strong&gt; If you’re on a deadline, choose express services like DHL or Aramex.&lt;/li&gt;
    &lt;li&gt;&lt;strong&gt;Pricing:&lt;/strong&gt; For budget-conscious users, ShipGlobal.in or DTDC offer cost-effective solutions.&lt;/li&gt;
    &lt;li&gt;&lt;strong&gt;Shipment Tracking:&lt;/strong&gt; Opt for services with real-time tracking to stay updated on delivery status.&lt;/li&gt;
    &lt;li&gt;&lt;strong&gt;Customs Assistance:&lt;/strong&gt; International deliveries involve paperwork. Ensure your courier provides customs clearance support.&lt;/li&gt;
    &lt;li&gt;&lt;strong&gt;Coverage and Delivery Network:&lt;/strong&gt; Choose a provider with solid coverage in Germany, especially if delivering to interior regions.&lt;/li&gt;
    &lt;li&gt;&lt;strong&gt;Service Flexibility:&lt;/strong&gt; Look for features like doorstep pickup, package insurance, and shipment scheduling.&lt;/li&gt;
    &lt;li&gt;&lt;strong&gt;E-commerce Integration:&lt;/strong&gt; If you're an online seller, platforms like ShipGlobal.in that support marketplace integrations may be advantageous.&lt;/li&gt;
  &lt;/ul&gt;
  &lt;h2&gt;Final Thoughts&lt;/h2&gt;
  &lt;p&gt;Shipping from Indore to Germany doesn’t have to be complicated. With a range of options like ShipGlobal.in, DHL, DTDC International, and Aramex, you can find a courier service that matches your requirements—whether it’s affordability, speed, security, or e-commerce readiness. Identify what matters most for your shipment, and choose a service that offers the right mix of features and pricing.&lt;/p&gt;
  &lt;p&gt;International deliveries from Indore to Germany have never been more accessible.&lt;/p&gt;
&lt;/body&gt;</t>
  </si>
  <si>
    <t>&lt;h4&gt;Now easier to ship worldwide including&lt;/h4&gt;&lt;ul&gt;&lt;li&gt;&lt;a href="https://shipglobal.in/service/indore-to-europe"&gt;Best International Courier Service from Indore to Europe&lt;/a&gt;&lt;/li&gt;&lt;li&gt;&lt;a href="https://shipglobal.in/service/bhopal-to-us"&gt;Top International Courier Service from Bhopal to US&lt;/a&gt;&lt;/li&gt;&lt;li&gt;&lt;a href="https://shipglobal.in/service/bhopal-to-europe"&gt;Best International Courier Service from Bhopal to Europe&lt;/a&gt;&lt;/li&gt;&lt;li&gt;&lt;a href="https://shipglobal.in/service/gwalior-to-us"&gt;Top International Courier Service from Gwalior to US&lt;/a&gt;&lt;/li&gt;&lt;/ul&gt;&lt;h2&gt;FAQs for International Courier Service from Indore to Germany&lt;/h2&gt;</t>
  </si>
  <si>
    <t xml:space="preserve">How do I find the best courier from Indore to Germany?
Evaluate your needs: speed, budget, tracking, and customs support. Platforms like ShipGlobal.in offer a balanced solution for most requirements.
Can I book international shipping online from Indore?
Yes. Most courier companies offer online booking platforms or apps. ShipGlobal.in, DHL, and DTDC have simple interfaces for scheduling pickups and tracking orders.
Which couriers offer tracking to Germany?
Services like ShipGlobal.in, DHL, and Aramex provide real-time tracking for all international shipments.
What kind of items can I send to Germany from India?
You can send documents, clothing, electronics, e-commerce goods, and more. However, prohibited items like explosives, perishables, or certain restricted goods should be verified beforehand.
Which service is most economical for small parcels?
ShipGlobal.in and DTDC generally provide economical rates for parcels under 2 kg. Rates vary by weight and delivery timelines.
Is bulky shipping possible from Indore to Germany?
Yes. Providers like Aramex and DHL offer freight solutions and packaging support for bulky or high-volume items.
</t>
  </si>
  <si>
    <t>&lt;script type="application/ld+json"&gt;
{
  "@context": "https://schema.org/",
  "@type": "Product",
  "name": "Top International Courier Service from Indore to Germany",
  "image": "https://shipglobal.in/service/indore-to-germany",
  "aggregateRating": {
    "@type": "AggregateRating",
    "ratingValue": 4.31,
    "bestRating": 5,
    "worstRating": 3,
    "ratingCount": 1052
  }
}
&lt;/script&gt;</t>
  </si>
  <si>
    <t>service/indore-to-germany</t>
  </si>
  <si>
    <t>Courier from Indore to Germany | Save 65% on Export</t>
  </si>
  <si>
    <t xml:space="preserve">Get fast, safe, and affordable international shipping from Indore to Germany with tracking and end-to-end logistics support.
</t>
  </si>
  <si>
    <t>https://shipglobal.in/service/indore-to-germany</t>
  </si>
  <si>
    <t>International Courier Service from Indore to Germany</t>
  </si>
  <si>
    <t>&lt;ul&gt;&lt;li&gt;&lt;a href="https://shipglobal.in/service/indore-to-europe"&gt;Best International Courier Service from Indore to Europe&lt;/a&gt;&lt;/li&gt;&lt;li&gt;&lt;a href="https://shipglobal.in/service/bhopal-to-us"&gt;Top International Courier Service from Bhopal to US&lt;/a&gt;&lt;/li&gt;&lt;li&gt;&lt;a href="https://shipglobal.in/service/bhopal-to-europe"&gt;Best International Courier Service from Bhopal to Europe&lt;/a&gt;&lt;/li&gt;&lt;li&gt;&lt;a href="https://shipglobal.in/service/gwalior-to-us"&gt;Top International Courier Service from Gwalior to US&lt;/a&gt;&lt;/li&gt;&lt;/ul&gt;</t>
  </si>
  <si>
    <t>Indore to Europe</t>
  </si>
  <si>
    <t>Best International Courier Service from Indore to Europe</t>
  </si>
  <si>
    <t xml:space="preserve">Explore international courier options from Indore to Europe for personal and business shipping with smooth customs handling.
</t>
  </si>
  <si>
    <t xml:space="preserve"> &lt;p&gt;Indore, a rapidly growing commercial and industrial city in Central India, has witnessed a rising demand for dependable international courier services. Whether you're shipping important documents, personal parcels, business consignments, or eCommerce orders, choosing the right courier company ensures smooth, timely, and secure deliveries. Below is a detailed guide to some of the best international courier services from Indore to Europe, trusted for efficient overseas shipping and global package delivery.&lt;/p&gt;
  &lt;h2&gt;ShipGlobal.in&lt;/h2&gt;
  &lt;p&gt;ShipGlobal offers an advanced international courier solution from Indore to Europe, with a focus on affordability, transparency, and convenience. With its strong global logistics network and a tech-enabled platform, ShipGlobal ensures hassle-free delivery of parcels to key European destinations.&lt;/p&gt;
  &lt;h3&gt;Services Offered:&lt;/h3&gt;
  &lt;ul&gt;
    &lt;li&gt;Express and economy shipping to Europe&lt;/li&gt;
    &lt;li&gt;eCommerce parcel delivery solutions&lt;/li&gt;
    &lt;li&gt;Customs documentation and clearance assistance&lt;/li&gt;
    &lt;li&gt;Real-time parcel tracking for transparent updates&lt;/li&gt;
  &lt;/ul&gt;
  &lt;h3&gt;Why Choose ShipGlobal?&lt;/h3&gt;
  &lt;ul&gt;
    &lt;li&gt;Customized shipping plans for both individuals and businesses&lt;/li&gt;
    &lt;li&gt;Competitive rates for Europe-bound packages&lt;/li&gt;
    &lt;li&gt;Easy-to-use online booking platform with doorstep pickup&lt;/li&gt;
    &lt;li&gt;Reliable and secure international parcel handling from Indore&lt;/li&gt;
  &lt;/ul&gt;
  &lt;h2&gt;Dutch International Couriers&lt;/h2&gt;
  &lt;p&gt;Dutch International Couriers is known in Indore for its efficiency and partnerships with major global logistics companies such as DHL, UPS, and FedEx. It provides streamlined delivery services for Europe-bound packages.&lt;/p&gt;
  &lt;h3&gt;Services Offered:&lt;/h3&gt;
  &lt;ul&gt;
    &lt;li&gt;Express and economy delivery to Europe&lt;/li&gt;
    &lt;li&gt;Documentation and customs support&lt;/li&gt;
    &lt;li&gt;Real-time tracking of parcels&lt;/li&gt;
    &lt;li&gt;Door-to-door international courier services&lt;/li&gt;
  &lt;/ul&gt;
  &lt;h3&gt;Why Choose Dutch International Couriers?&lt;/h3&gt;
  &lt;ul&gt;
    &lt;li&gt;Transparent pricing structure with no hidden fees&lt;/li&gt;
    &lt;li&gt;Available customer service around the clock&lt;/li&gt;
    &lt;li&gt;Strong logistics network across European cities&lt;/li&gt;
  &lt;/ul&gt;
  &lt;h2&gt;Oscar Express Worldwide&lt;/h2&gt;
  &lt;p&gt;Oscar Express Worldwide is a reputable courier company in Indore that specializes in international shipping to more than 300 countries, including all major European destinations.&lt;/p&gt;
  &lt;h3&gt;Services Offered:&lt;/h3&gt;
  &lt;ul&gt;
    &lt;li&gt;Courier services for parcels, documents, and bulk shipments&lt;/li&gt;
    &lt;li&gt;Free packaging and pickup service&lt;/li&gt;
    &lt;li&gt;Tailored services for online sellers and small businesses&lt;/li&gt;
    &lt;li&gt;Customs support for Europe-bound exports&lt;/li&gt;
  &lt;/ul&gt;
  &lt;h3&gt;Why Choose Oscar Express Worldwide?&lt;/h3&gt;
  &lt;ul&gt;
    &lt;li&gt;Proven experience with various shipment categories&lt;/li&gt;
    &lt;li&gt;Reliable delivery timelines and secure handling&lt;/li&gt;
    &lt;li&gt;Affordable rates for courier services to Europe&lt;/li&gt;
  &lt;/ul&gt;
  &lt;h2&gt;Garudavega International Courier&lt;/h2&gt;
  &lt;p&gt;Garudavega is widely used by individuals and small exporters in Indore for international shipping, particularly for sending food items, medicines, and electronics to Europe.&lt;/p&gt;
  &lt;h3&gt;Services Offered:&lt;/h3&gt;
  &lt;ul&gt;
    &lt;li&gt;International shipping of documents and personal parcels&lt;/li&gt;
    &lt;li&gt;Doorstep collection and online tracking&lt;/li&gt;
    &lt;li&gt;Expertise in handling special category shipments&lt;/li&gt;
    &lt;li&gt;Transparent pricing system for European routes&lt;/li&gt;
  &lt;/ul&gt;
  &lt;h3&gt;Why Choose Garudavega?&lt;/h3&gt;
  &lt;ul&gt;
    &lt;li&gt;Convenient mobile tracking and service booking&lt;/li&gt;
    &lt;li&gt;Delivery to 230+ countries, including all of Europe&lt;/li&gt;
    &lt;li&gt;Excellent customer service with timely updates&lt;/li&gt;
  &lt;/ul&gt;
  &lt;h2&gt;FedEx International Courier&lt;/h2&gt;
  &lt;p&gt;FedEx is a globally recognized courier brand with a strong presence in Indore, preferred by exporters and businesses shipping to Europe for its secure and fast services.&lt;/p&gt;
  &lt;h3&gt;Services Offered:&lt;/h3&gt;
  &lt;ul&gt;
    &lt;li&gt;Priority and economy shipping options to Europe&lt;/li&gt;
    &lt;li&gt;Documentation and customs handling&lt;/li&gt;
    &lt;li&gt;Options for express delivery within 1–3 days&lt;/li&gt;
    &lt;li&gt;End-to-end tracking and security&lt;/li&gt;
  &lt;/ul&gt;
  &lt;h3&gt;Why Choose FedEx?&lt;/h3&gt;
  &lt;ul&gt;
    &lt;li&gt;Extensive European distribution network&lt;/li&gt;
    &lt;li&gt;High-speed logistics for business-critical deliveries&lt;/li&gt;
    &lt;li&gt;Trusted by international clients for over a decade&lt;/li&gt;
  &lt;/ul&gt;
  &lt;h2&gt;Blue Dart International Courier&lt;/h2&gt;
  &lt;p&gt;As one of India’s largest logistics players, Blue Dart offers reliable global delivery from Indore to over 220 countries, including widespread coverage across Europe.&lt;/p&gt;
  &lt;h3&gt;Services Offered:&lt;/h3&gt;
  &lt;ul&gt;
    &lt;li&gt;International courier and express shipping&lt;/li&gt;
    &lt;li&gt;Handling of high-value shipments with care&lt;/li&gt;
    &lt;li&gt;Shipment tracking and status management online&lt;/li&gt;
    &lt;li&gt;Assistance with customs forms and duties&lt;/li&gt;
  &lt;/ul&gt;
  &lt;h3&gt;Why Choose Blue Dart?&lt;/h3&gt;
  &lt;ul&gt;
    &lt;li&gt;Well-established courier infrastructure&lt;/li&gt;
    &lt;li&gt;Efficient bulk shipping for exporters in Indore&lt;/li&gt;
    &lt;li&gt;Competitive rates with professional service standards&lt;/li&gt;
  &lt;/ul&gt;
  &lt;h2&gt;Professional Couriers – International Division&lt;/h2&gt;
  &lt;p&gt;Professional Couriers offers a budget-conscious yet efficient solution for sending parcels from Indore to Europe. Their services are popular among both businesses and individual senders.&lt;/p&gt;
  &lt;h3&gt;Services Offered:&lt;/h3&gt;
  &lt;ul&gt;
    &lt;li&gt;Courier delivery for documents and packages&lt;/li&gt;
    &lt;li&gt;Express and economy options for Europe&lt;/li&gt;
    &lt;li&gt;Real-time tracking and transparent communication&lt;/li&gt;
    &lt;li&gt;Documentation and customs support&lt;/li&gt;
  &lt;/ul&gt;
  &lt;h3&gt;Why Choose Professional Couriers?&lt;/h3&gt;
  &lt;ul&gt;
    &lt;li&gt;Affordable pricing for long-distance international deliveries&lt;/li&gt;
    &lt;li&gt;Wide partner network across Europe&lt;/li&gt;
    &lt;li&gt;Secure packaging and timely delivery assurance&lt;/li&gt;
  &lt;/ul&gt;
  &lt;h2&gt;Conclusion&lt;/h2&gt;
  &lt;p&gt;Selecting the best international courier service from Indore to Europe involves evaluating delivery speed, cost, documentation support, and overall reliability. Whether you're an eCommerce seller, an exporter, or simply sending personal parcels, courier providers like ShipGlobal, Dutch International Couriers, FedEx, and others offer trustworthy logistics solutions to meet your needs. Always compare services and costs based on your shipment type and urgency before making a decision.&lt;/p&gt;
&lt;/body&gt;</t>
  </si>
  <si>
    <t>&lt;h4&gt;Now easier to ship worldwide including&lt;/h4&gt;&lt;ul&gt;&lt;li&gt;&lt;a href="https://shipglobal.in/service/bhopal-to-us"&gt;Top International Courier Service from Bhopal to US&lt;/a&gt;&lt;/li&gt;&lt;li&gt;&lt;a href="https://shipglobal.in/service/bhopal-to-europe"&gt;Best International Courier Service from Bhopal to Europe&lt;/a&gt;&lt;/li&gt;&lt;li&gt;&lt;a href="https://shipglobal.in/service/gwalior-to-us"&gt;Top International Courier Service from Gwalior to US&lt;/a&gt;&lt;/li&gt;&lt;li&gt;&lt;a href="https://shipglobal.in/service/gwalior-to-europe"&gt;Reliable International Courier Service from Gwalior to Europe&lt;/a&gt;&lt;/li&gt;&lt;/ul&gt;&lt;h2&gt;FAQs for International Courier Service from Indore to Europe&lt;/h2&gt;</t>
  </si>
  <si>
    <t>How much does it cost to ship a parcel from Indore to Europe?
The cost depends on several factors, including weight, delivery speed, and service type. Most courier services offer online rate calculators for quick estimates.
Which is the fastest international courier from Indore to Europe?
FedEx, DHL (via partners), and ShipGlobal offer express delivery services to Europe, often with 1–3 business day timelines depending on the destination.
Can I track my parcel sent from Indore to Europe?
Yes, all the listed couriers provide real-time tracking through their websites or mobile apps.
Are there cost-effective courier options for shipping to Europe from Indore?
Yes. Providers like ShipGlobal and Professional Couriers offer affordable shipping rates without compromising on service quality.
Do couriers from Indore handle customs for parcels going to Europe?
Yes, these courier companies support end-to-end customs clearance and assist with necessary documentation.
What cannot be shipped internationally from Indore?
Items like explosives, chemicals, perishable foods, certain electronics, and restricted goods are prohibited. It’s best to confirm with the courier before shipping.</t>
  </si>
  <si>
    <t>&lt;script type="application/ld+json"&gt;
{
  "@context": "https://schema.org/",
  "@type": "Product",
  "name": "Best International Courier Service from Indore to Europe",
  "image": "https://shipglobal.in/service/indore-to-europe",
  "aggregateRating": {
    "@type": "AggregateRating",
    "ratingValue": 4.69,
    "bestRating": 5,
    "worstRating": 3,
    "ratingCount": 1838
  }
}
&lt;/script&gt;</t>
  </si>
  <si>
    <t>service/indore-to-europe</t>
  </si>
  <si>
    <t>Affordable courier service from Indore to Europe with reliable delivery, parcel tracking, and simplified customs processing.</t>
  </si>
  <si>
    <t>https://shipglobal.in/service/indore-to-europe</t>
  </si>
  <si>
    <t>International Courier Service from Indore to Europe</t>
  </si>
  <si>
    <t>&lt;ul&gt;&lt;li&gt;&lt;a href="https://shipglobal.in/service/bhopal-to-us"&gt;Top International Courier Service from Bhopal to US&lt;/a&gt;&lt;/li&gt;&lt;li&gt;&lt;a href="https://shipglobal.in/service/bhopal-to-europe"&gt;Best International Courier Service from Bhopal to Europe&lt;/a&gt;&lt;/li&gt;&lt;li&gt;&lt;a href="https://shipglobal.in/service/gwalior-to-us"&gt;Top International Courier Service from Gwalior to US&lt;/a&gt;&lt;/li&gt;&lt;li&gt;&lt;a href="https://shipglobal.in/service/gwalior-to-europe"&gt;Reliable International Courier Service from Gwalior to Europe&lt;/a&gt;&lt;/li&gt;&lt;/ul&gt;</t>
  </si>
  <si>
    <t>Bhopal</t>
  </si>
  <si>
    <t>Bhopal to US</t>
  </si>
  <si>
    <t>Top International Courier Service from Bhopal to US</t>
  </si>
  <si>
    <t xml:space="preserve">Ship from Bhopal to the US with trusted courier services offering fast delivery, real-time tracking, and smooth customs clearance.
</t>
  </si>
  <si>
    <t>&lt;p&gt;Need to send a parcel from Bhopal to the United States and unsure which courier to trust? Whether you're an online seller shipping orders or someone sending a personal package, choosing the right international courier service is crucial. As global trade expands and more individuals connect with loved ones abroad, reliable courier options from Bhopal to the US are in high demand. Fortunately, there are several trusted names to choose from. Let’s explore the top international courier services available in Bhopal and find out which one suits your needs best.&lt;/p&gt;
  &lt;h2&gt;1. DHL Express&lt;/h2&gt;
  &lt;p&gt;DHL is a global leader in logistics and a go-to choice for international shipping. Operating in over 220 countries, DHL offers fast delivery services from Bhopal to the US, typically within 2–5 business days. Their efficient customs clearance, detailed tracking system, and dependable customer support make them an excellent option for both personal and commercial shipments.&lt;/p&gt;
  &lt;h2&gt;2. ShipGlobal.in&lt;/h2&gt;
  &lt;p&gt;If affordability and dependability are your top concerns, ShipGlobal.in stands out. It’s widely used by small businesses and individuals seeking budget-friendly courier solutions from Bhopal to the US. Their user-friendly platform simplifies the shipping process, and their logistics network ensures timely and secure deliveries.&lt;/p&gt;
  &lt;p&gt;ShipGlobal.in also offers real-time tracking, automated documentation, and pickup from your doorstep—ideal for exporters and online sellers looking for a smooth experience without high costs.&lt;/p&gt;
  &lt;h2&gt;3. India Post EMS&lt;/h2&gt;
  &lt;p&gt;India Post remains one of the most affordable courier services available, and its EMS Speed Post service allows international deliveries from Bhopal to the US at competitive rates. While it may not match the speed of private players, it is a dependable choice for less urgent shipments. This is a particularly good option for personal gifts, documents, or low-weight parcels.&lt;/p&gt;
  &lt;h2&gt;4. FedEx International&lt;/h2&gt;
  &lt;p&gt;FedEx is another global courier giant offering comprehensive solutions for shipping from Bhopal to the US. With multiple service options—including express and economy—you can balance speed and cost according to your needs. Known for timely deliveries, secure handling, and strong support for commercial documentation, FedEx remains a reliable name in international shipping.&lt;/p&gt;
  &lt;h2&gt;5. DTDC International&lt;/h2&gt;
  &lt;p&gt;DTDC’s international courier services have evolved to include extensive global reach. They offer express and economy options from Bhopal to the US, making them a good fit for businesses looking for affordability and flexibility. Their reputation for handling international parcels securely has made them popular with both personal and business users.&lt;/p&gt;
  &lt;h2&gt;6. Aramex&lt;/h2&gt;
  &lt;p&gt;Aramex specializes in economical cross-border logistics, making it an attractive choice for small businesses and e-commerce exporters in Bhopal. Their cost-effective shipping services to the United States offer a strong value proposition without compromising on basic support features like tracking and customs processing.&lt;/p&gt;
  &lt;h2&gt;7. XpressBees&lt;/h2&gt;
  &lt;p&gt;XpressBees, a rising name in Indian logistics, has expanded its international offerings. They provide reliable and timely deliveries from Bhopal to the US, supporting e-commerce businesses as well as individual shipments. With features like multi-package shipping, same-day pickup, and integrated tracking, they are gaining traction among digital-first sellers.&lt;/p&gt;
  &lt;h2&gt;8. Gati International&lt;/h2&gt;
  &lt;p&gt;Gati offers dependable international shipping with an emphasis on bulk logistics and business-friendly solutions. Their services from Bhopal to the US cater well to exporters handling textiles, industrial products, or commercial consignments. Their competitive pricing and wide delivery network make them suitable for regular high-volume shipments.&lt;/p&gt;
  &lt;h2&gt;Why Choosing the Right Courier from Bhopal to the US Matters&lt;/h2&gt;
  &lt;ul&gt;
    &lt;li&gt;&lt;strong&gt;Timely Deliveries:&lt;/strong&gt; Crucial for business credibility or urgent personal needs.&lt;/li&gt;
    &lt;li&gt;&lt;strong&gt;Safe Handling:&lt;/strong&gt; Prevents damage or loss during transit.&lt;/li&gt;
    &lt;li&gt;&lt;strong&gt;Customs Clearance Support:&lt;/strong&gt; Reduces delays and ensures compliance with international trade laws.&lt;/li&gt;
    &lt;li&gt;&lt;strong&gt;Real-Time Tracking:&lt;/strong&gt; Keeps you and your recipient informed.&lt;/li&gt;
    &lt;li&gt;&lt;strong&gt;Enhanced Customer Satisfaction:&lt;/strong&gt; Builds trust, especially for online sellers and D2C brands.&lt;/li&gt;
  &lt;/ul&gt;
  &lt;h2&gt;How to Ship Internationally from Bhopal to the US&lt;/h2&gt;
  &lt;ol&gt;
    &lt;li&gt;&lt;strong&gt;Choose a Courier:&lt;/strong&gt; Consider speed, cost, tracking, and support.&lt;/li&gt;
    &lt;li&gt;&lt;strong&gt;Pack Properly:&lt;/strong&gt; Use secure packaging and cushioning to avoid damage.&lt;/li&gt;
    &lt;li&gt;&lt;strong&gt;Get Documentation Ready:&lt;/strong&gt; Include invoices, shipping labels, KYC, and customs declarations.&lt;/li&gt;
    &lt;li&gt;&lt;strong&gt;Book and Ship:&lt;/strong&gt; Use online platforms or visit courier offices.&lt;/li&gt;
    &lt;li&gt;&lt;strong&gt;Track the Shipment:&lt;/strong&gt; Use your tracking number for updates.&lt;/li&gt;
    &lt;li&gt;&lt;strong&gt;Confirm Delivery:&lt;/strong&gt; Ensure the recipient received the parcel in good condition.&lt;/li&gt;
  &lt;/ol&gt;
  &lt;h2&gt;How to Select the Right Courier Service from Bhopal to the US&lt;/h2&gt;
  &lt;ul&gt;
    &lt;li&gt;&lt;strong&gt;Speed vs. Budget:&lt;/strong&gt; Choose express for urgency, economy for cost savings.&lt;/li&gt;
    &lt;li&gt;&lt;strong&gt;Tracking Tools:&lt;/strong&gt; Ensure your provider offers real-time tracking.&lt;/li&gt;
    &lt;li&gt;&lt;strong&gt;Customs Knowledge:&lt;/strong&gt; A courier with experience in US customs can prevent delays.&lt;/li&gt;
    &lt;li&gt;&lt;strong&gt;Customer Feedback:&lt;/strong&gt; Read reviews or get references to understand performance.&lt;/li&gt;
  &lt;/ul&gt;
  &lt;h2&gt;Conclusion&lt;/h2&gt;
  &lt;p&gt;Shipping from Bhopal to the United States can be smooth, cost-effective, and reliable with the right courier partner. Whether you’re a student sending documents, an e-commerce seller exporting orders, or an individual sending gifts to loved ones, there’s a service that fits your timeline and budget. Options like ShipGlobal.in offer an excellent balance of affordability and reliability, while DHL and FedEx cater to premium express deliveries. Evaluate your priorities and choose a courier that ensures peace of mind from pickup to delivery.&lt;/p&gt;
  &lt;h2&gt;FAQs: Shipping from Bhopal to the US&lt;/h2&gt;
  &lt;dl&gt;
    &lt;dt&gt;&lt;strong&gt;1. What is the quickest way to send a package from Bhopal to the US?&lt;/strong&gt;&lt;/dt&gt;
    &lt;dd&gt;Air courier services like DHL and FedEx provide the fastest international shipping, with delivery times between 2 to 5 business days.&lt;/dd&gt;
    &lt;dt&gt;&lt;strong&gt;2. Which courier service offers the best price-to-reliability ratio for shipping to the US?&lt;/strong&gt;&lt;/dt&gt;
    &lt;dd&gt;ShipGlobal.in provides a strong mix of affordability and service quality, with real-time tracking and end-to-end support for shipments starting at just 50 grams.&lt;/dd&gt;
    &lt;dt&gt;&lt;strong&gt;3. Can I ship commercial products like handicrafts or textiles from Bhopal to the US?&lt;/strong&gt;&lt;/dt&gt;
    &lt;dd&gt;Yes, commercial shipping is possible. You’ll need documentation such as invoices, a packing list, and valid KYC documents.&lt;/dd&gt;
    &lt;dt&gt;&lt;strong&gt;4. Are there restrictions on items that can be sent to the US?&lt;/strong&gt;&lt;/dt&gt;
    &lt;dd&gt;Yes. Restricted items may include perishables, chemicals, batteries, or items prohibited by US import laws. Always confirm with your courier service before shipping.&lt;/dd&gt;
    &lt;dt&gt;&lt;strong&gt;5. How do I track my shipment from Bhopal to the US?&lt;/strong&gt;&lt;/dt&gt;
    &lt;dd&gt;Most services provide a tracking number that allows you to follow your shipment’s progress online.&lt;/dd&gt;
    &lt;dt&gt;&lt;strong&gt;6. Can I send personal gifts from Bhopal to the US?&lt;/strong&gt;&lt;/dt&gt;
    &lt;dd&gt;Absolutely. Gifts such as clothes, books, or personal items can be sent under the gift category using affordable courier services.&lt;/dd&gt;
  &lt;/dl&gt;
&lt;/body&gt;</t>
  </si>
  <si>
    <t>&lt;h4&gt;Ship your products worldwide, including&lt;/h4&gt;&lt;ul&gt;&lt;li&gt;&lt;a href="https://shipglobal.in/service/bhopal-to-europe"&gt;Best International Courier Service from Bhopal to Europe&lt;/a&gt;&lt;/li&gt;&lt;li&gt;&lt;a href="https://shipglobal.in/service/gwalior-to-us"&gt;Top International Courier Service from Gwalior to US&lt;/a&gt;&lt;/li&gt;&lt;li&gt;&lt;a href="https://shipglobal.in/service/gwalior-to-europe"&gt;Reliable International Courier Service from Gwalior to Europe&lt;/a&gt;&lt;/li&gt;&lt;li&gt;&lt;a href="https://shipglobal.in/service/jabalpur-to-us"&gt;Reliable International Courier Service from Jabalpur to US&lt;/a&gt;&lt;/li&gt;&lt;/ul&gt;&lt;h2&gt;FAQs for International Courier Service from Bhopal to US&lt;/h2&gt;</t>
  </si>
  <si>
    <t xml:space="preserve">1. What is the quickest way to send a package from Bhopal to the US?
Air courier services like DHL and FedEx provide the fastest international shipping, with delivery times between 2 to 5 business days.
2. Which courier service offers the best price-to-reliability ratio for shipping to the US?
ShipGlobal.in provides a strong mix of affordability and service quality, with real-time tracking and end-to-end support for shipments starting at just 50 grams.
3. Can I ship commercial products like handicrafts or textiles from Bhopal to the US?
Yes, commercial shipping is possible. You’ll need documentation such as invoices, a packing list, and valid KYC documents.
4. Are there restrictions on items that can be sent to the US?
Yes. Restricted items may include perishables, chemicals, batteries, or items prohibited by US import laws. Always confirm with your courier service before shipping.
5. How do I track my shipment from Bhopal to the US?
Most services provide a tracking number that allows you to follow your shipment’s progress online.
6. Can I send personal gifts from Bhopal to the US?
Absolutely. Gifts such as clothes, books, or personal items can be sent under the gift category using affordable courier services.
</t>
  </si>
  <si>
    <t>&lt;script type="application/ld+json"&gt;
{
  "@context": "https://schema.org/",
  "@type": "Product",
  "name": "Top International Courier Service from Bhopal to US",
  "image": "https://shipglobal.in/service/bhopal-to-us",
  "aggregateRating": {
    "@type": "AggregateRating",
    "ratingValue": 4.36,
    "bestRating": 5,
    "worstRating": 3,
    "ratingCount": 822
  }
}
&lt;/script&gt;</t>
  </si>
  <si>
    <t>service/bhopal-to-us</t>
  </si>
  <si>
    <t>Courier from Bhopal to USA | Save 65%</t>
  </si>
  <si>
    <t xml:space="preserve">Reliable courier service from Bhopal to the US with fast delivery, affordable rates, and end-to-end tracking support.
</t>
  </si>
  <si>
    <t>https://shipglobal.in/service/bhopal-to-us</t>
  </si>
  <si>
    <t>International Courier Service from Bhopal to US</t>
  </si>
  <si>
    <t>&lt;ul&gt;&lt;li&gt;&lt;a href="https://shipglobal.in/service/bhopal-to-europe"&gt;Best International Courier Service from Bhopal to Europe&lt;/a&gt;&lt;/li&gt;&lt;li&gt;&lt;a href="https://shipglobal.in/service/gwalior-to-us"&gt;Top International Courier Service from Gwalior to US&lt;/a&gt;&lt;/li&gt;&lt;li&gt;&lt;a href="https://shipglobal.in/service/gwalior-to-europe"&gt;Reliable International Courier Service from Gwalior to Europe&lt;/a&gt;&lt;/li&gt;&lt;li&gt;&lt;a href="https://shipglobal.in/service/jabalpur-to-us"&gt;Reliable International Courier Service from Jabalpur to US&lt;/a&gt;&lt;/li&gt;&lt;/ul&gt;</t>
  </si>
  <si>
    <t>Bhopal to Europe</t>
  </si>
  <si>
    <t>Best International Courier Service from Bhopal to Europe</t>
  </si>
  <si>
    <t xml:space="preserve">Send parcels from Bhopal to Europe easily with top courier options ensuring timely delivery and efficient cross-border handling.
</t>
  </si>
  <si>
    <t xml:space="preserve"> &lt;p&gt;Bhopal, the capital city of Madhya Pradesh, is steadily emerging as a significant hub for trade, handicrafts, and small-scale industries. With increasing demand for international deliveries—whether for commercial exports or personal shipments—finding a reliable international courier service from Bhopal to Europe has become essential.&lt;/p&gt;
  &lt;p&gt;Whether you're a business exporting products to European customers or an individual sending parcels to loved ones across borders, choosing the right courier partner ensures your shipment arrives safely, on time, and with complete peace of mind.&lt;/p&gt;
  &lt;p&gt;Several reputed courier companies operate in Bhopal, offering international delivery solutions that range from urgent document deliveries to large parcel shipments bound for various European destinations.&lt;/p&gt;
  &lt;h2&gt;Why Selecting the Right Courier Service Is Crucial&lt;/h2&gt;
  &lt;p&gt;Sending parcels from Bhopal to Europe involves more than just dispatching a box. From proper documentation to customs clearance and tracking, a lot happens behind the scenes. A good courier service takes care of these processes smoothly—ensuring your package is delivered securely, within the expected timeline, and without any surprise charges.&lt;/p&gt;
  &lt;p&gt;Whether you're shipping to the UK, Germany, France, or any other country in Europe, choosing a trusted international courier service can make a noticeable difference in service quality, delivery time, and customer satisfaction.&lt;/p&gt;
  &lt;h2&gt;Top International Courier Services in Bhopal for Europe-bound Deliveries&lt;/h2&gt;
  &lt;h3&gt;ShipGlobal&lt;/h3&gt;
  &lt;p&gt;ShipGlobal offers affordable international courier solutions from Bhopal to Europe, catering to both eCommerce exporters and individual customers. The service is known for transparent pricing, easy documentation support, and flexible delivery timelines that align with your needs.&lt;/p&gt;
  &lt;h3&gt;DHL Express&lt;/h3&gt;
  &lt;p&gt;DHL is one of the most recognized global courier services, offering expedited and standard shipping from Bhopal to multiple countries in Europe. Their established logistics network and efficient support make them ideal for high-priority deliveries.&lt;/p&gt;
  &lt;h3&gt;NimbusPost International&lt;/h3&gt;
  &lt;p&gt;NimbusPost brings cost-effective courier options with advanced tracking and robust customs clearance processes. It supports eCommerce sellers and small businesses with end-to-end parcel delivery from Bhopal to Europe.&lt;/p&gt;
  &lt;h3&gt;Garudavega&lt;/h3&gt;
  &lt;p&gt;Garudavega handles a wide variety of shipments, including household items, food products, and personal documents. Their expertise in shipping to Europe makes them a convenient option for individuals with diverse packaging needs.&lt;/p&gt;
  &lt;h3&gt;The Professional Couriers&lt;/h3&gt;
  &lt;p&gt;With a strong domestic reputation, The Professional Couriers now also cater to international routes. They offer affordable international courier services from Bhopal to Europe with support for real-time tracking and customs processing.&lt;/p&gt;
  &lt;h3&gt;Oscar Express Worldwide&lt;/h3&gt;
  &lt;p&gt;Known for global reach and reliability, Oscar Express provides packaging guidance, customs documentation, and prompt delivery for shipments heading to Europe from Bhopal.&lt;/p&gt;
  &lt;h3&gt;Aramex International&lt;/h3&gt;
  &lt;p&gt;Aramex offers tailored international shipping services for businesses, with a strong focus on eCommerce logistics. Their flexible delivery modes and eco-friendly packaging solutions make them a reliable partner for shipping to Europe.&lt;/p&gt;
  &lt;h3&gt;TNT Express (Part of FedEx)&lt;/h3&gt;
  &lt;p&gt;TNT specializes in urgent parcel deliveries and offers an expansive network across Europe. Their express and economy options allow customers in Bhopal to select the right service level based on urgency and budget.&lt;/p&gt;
  &lt;h3&gt;UPS International&lt;/h3&gt;
  &lt;p&gt;UPS is a global logistics giant, offering comprehensive shipping solutions from Bhopal to Europe, including express air freight, parcel delivery, and customs clearance. Their efficient tracking system ensures shipment visibility throughout.&lt;/p&gt;
  &lt;h3&gt;Delhivery International&lt;/h3&gt;
  &lt;p&gt;Now expanding into global logistics, Delhivery offers competitive pricing and tech-driven services for international shipments to Europe. Their solutions are particularly appealing to small businesses and online sellers in Bhopal.&lt;/p&gt;
  &lt;h2&gt;How to Evaluate the Best Courier Service from Bhopal to Europe&lt;/h2&gt;
  &lt;ul&gt;
    &lt;li&gt;&lt;strong&gt;Delivery Speed:&lt;/strong&gt; Urgent shipments may benefit from express services offered by DHL, FedEx, or UPS.&lt;/li&gt;
    &lt;li&gt;&lt;strong&gt;Affordability:&lt;/strong&gt; Evaluate shipping rates across providers to find the best balance between cost and service quality.&lt;/li&gt;
    &lt;li&gt;&lt;strong&gt;Tracking Capabilities:&lt;/strong&gt; Opt for services that offer real-time parcel tracking for better transparency.&lt;/li&gt;
    &lt;li&gt;&lt;strong&gt;Customs Clearance Support:&lt;/strong&gt; Choose providers with robust experience in handling European import regulations.&lt;/li&gt;
    &lt;li&gt;&lt;strong&gt;Insurance Options:&lt;/strong&gt; For valuable shipments, ensure the courier offers comprehensive insurance coverage.&lt;/li&gt;
  &lt;/ul&gt;
  &lt;h2&gt;Final Thoughts&lt;/h2&gt;
  &lt;p&gt;Selecting the best international courier service from Bhopal to Europe depends on your shipping priorities—whether speed, affordability, or support for specific item types. Reputed companies like ShipGlobal, DHL, Aramex, and UPS provide dependable shipping solutions with various delivery speeds and customer-focused features.&lt;/p&gt;
  &lt;p&gt;From commercial exports to personal shipments, these international couriers ensure that your parcels from Bhopal reach destinations across Europe safely and efficiently. With the right partner, cross-border shipping becomes smooth, transparent, and cost-effective.&lt;/p&gt;
&lt;/body&gt;</t>
  </si>
  <si>
    <t>&lt;h4&gt;Expand your business reach to&lt;/h4&gt;&lt;ul&gt;&lt;li&gt;&lt;a href="https://shipglobal.in/service/gwalior-to-us"&gt;Top International Courier Service from Gwalior to US&lt;/a&gt;&lt;/li&gt;&lt;li&gt;&lt;a href="https://shipglobal.in/service/gwalior-to-europe"&gt;Reliable International Courier Service from Gwalior to Europe&lt;/a&gt;&lt;/li&gt;&lt;li&gt;&lt;a href="https://shipglobal.in/service/jabalpur-to-us"&gt;Reliable International Courier Service from Jabalpur to US&lt;/a&gt;&lt;/li&gt;&lt;li&gt;&lt;a href="https://shipglobal.in/service/jabalpur-to-europe"&gt;Reliable International Courier Service from Jabalpur to Europe&lt;/a&gt;&lt;/li&gt;&lt;/ul&gt;&lt;h2&gt;FAQs for International Courier Service from Bhopal to Europe&lt;/h2&gt;</t>
  </si>
  <si>
    <t>1. How long does it take to ship from Bhopal to Europe?
Express delivery options can take 3–6 working days, while standard or economy shipping may take 8–15 days.
2. What documents are required for international courier services?
Typically, you’ll need a commercial invoice, shipping label, customs declaration, and any product-specific certificates or licenses.
3. Can I track my courier shipment to Europe?
Yes. Most international courier services provide tracking links or app-based tracking options.
4. Are there any restricted items for Europe-bound parcels?
Yes, common restrictions include perishable foods, hazardous chemicals, certain cosmetics, and counterfeit items.
5. What is the average cost of sending a parcel from Bhopal to Europe?
The cost varies based on weight, volume, delivery speed, and destination country. Express services are usually more expensive than standard ones.
6. Are customs duties applicable?
Yes, the recipient in Europe may need to pay duties or VAT depending on the nature and value of the goods.</t>
  </si>
  <si>
    <t>&lt;script type="application/ld+json"&gt;
{
  "@context": "https://schema.org/",
  "@type": "Product",
  "name": "Best International Courier Service from Bhopal to Europe",
  "image": "https://shipglobal.in/service/bhopal-to-europe",
  "aggregateRating": {
    "@type": "AggregateRating",
    "ratingValue": 4.35,
    "bestRating": 5,
    "worstRating": 3,
    "ratingCount": 1047
  }
}
&lt;/script&gt;</t>
  </si>
  <si>
    <t>service/bhopal-to-europe</t>
  </si>
  <si>
    <t>Courier from Bhopal to Europe | Save upto 60%</t>
  </si>
  <si>
    <t xml:space="preserve">Affordable courier services from Bhopal to Europe with secure shipping, full tracking, and customs assistance.
</t>
  </si>
  <si>
    <t>https://shipglobal.in/service/bhopal-to-europe</t>
  </si>
  <si>
    <t>International Courier Service from Bhopal to Europe</t>
  </si>
  <si>
    <t>&lt;ul&gt;&lt;li&gt;&lt;a href="https://shipglobal.in/service/gwalior-to-us"&gt;Top International Courier Service from Gwalior to US&lt;/a&gt;&lt;/li&gt;&lt;li&gt;&lt;a href="https://shipglobal.in/service/gwalior-to-europe"&gt;Reliable International Courier Service from Gwalior to Europe&lt;/a&gt;&lt;/li&gt;&lt;li&gt;&lt;a href="https://shipglobal.in/service/jabalpur-to-us"&gt;Reliable International Courier Service from Jabalpur to US&lt;/a&gt;&lt;/li&gt;&lt;li&gt;&lt;a href="https://shipglobal.in/service/jabalpur-to-europe"&gt;Reliable International Courier Service from Jabalpur to Europe&lt;/a&gt;&lt;/li&gt;&lt;/ul&gt;</t>
  </si>
  <si>
    <t>Gwalior</t>
  </si>
  <si>
    <t>Gwalior to US</t>
  </si>
  <si>
    <t>Top International Courier Service from Gwalior to US</t>
  </si>
  <si>
    <t xml:space="preserve">Explore international shipping from Gwalior to the US with secure courier services, affordable rates, and real-time tracking.
</t>
  </si>
  <si>
    <t>&lt;p&gt;Gwalior, known for its vibrant trade and cultural significance, has seen a notable rise in the demand for reliable international courier services. Whether you are a business shipping goods to the United States or an individual sending parcels to loved ones, choosing the right courier from Gwalior to the US is essential to ensure timely and safe delivery.&lt;/p&gt;
  &lt;p&gt;Several reputed courier companies now operate in Gwalior, offering secure, affordable, and efficient shipping services. These cater to various needs—from express document dispatch to large-scale freight forwarding from Gwalior to the United States.&lt;/p&gt;
  &lt;h2&gt;Why Choosing the Right Courier Matters&lt;/h2&gt;
  &lt;p&gt;Sending shipments to the US is not just about moving a package. It involves adhering to customs regulations, using proper packaging, ensuring secure handling, and tracking the shipment until it reaches its destination. The right courier company from Gwalior to the US helps ensure that your parcel reaches on time, without surprise charges or unnecessary delays.&lt;/p&gt;
  &lt;h2&gt;Top Courier Services Operating from Gwalior to US&lt;/h2&gt;
  &lt;h3&gt;ShipGlobal&lt;/h3&gt;
  &lt;p&gt;ShipGlobal offers cost-effective international courier and freight forwarding from Gwalior to the US. It supports both eCommerce exporters and individual senders, offering dependable logistics backed by modern technology, flexible pricing, and proactive customer service.&lt;/p&gt;
  &lt;h3&gt;The Professional Couriers&lt;/h3&gt;
  &lt;p&gt;A well-established name in India’s courier industry, The Professional Couriers provides reliable and economical shipping options from Gwalior to the United States. Their strong infrastructure and customs handling support simplify the international delivery process.&lt;/p&gt;
  &lt;h3&gt;NimbusPost International&lt;/h3&gt;
  &lt;p&gt;Known for competitive pricing and dependable logistics, NimbusPost International provides courier services from Gwalior to the US with strong tracking capabilities and simplified customs clearance.&lt;/p&gt;
  &lt;h3&gt;Aramex International&lt;/h3&gt;
  &lt;p&gt;Focused on eCommerce and retail logistics, Aramex delivers both express and standard options to the United States. Their services from Gwalior include sustainable packaging and tailored solutions for small to medium-sized businesses.&lt;/p&gt;
  &lt;h3&gt;Garudavega&lt;/h3&gt;
  &lt;p&gt;Garudavega supports the delivery of food products, medicines, and personal packages from Gwalior to the US. They are recognized for quick handling, real-time updates, and broad delivery coverage.&lt;/p&gt;
  &lt;h3&gt;Oscar Express Worldwide&lt;/h3&gt;
  &lt;p&gt;Oscar Express Worldwide specializes in freight forwarding services and offers packaging help, documentation support, and competitive rates for shipments from Gwalior to the United States.&lt;/p&gt;
  &lt;h3&gt;DHL Express&lt;/h3&gt;
  &lt;p&gt;As one of the most globally trusted courier providers, DHL Express offers fast and efficient delivery options to the US. Their Gwalior services include premium customer support and one of the most dependable logistics networks for global shipments.&lt;/p&gt;
  &lt;h3&gt;Delhivery International&lt;/h3&gt;
  &lt;p&gt;Expanding its footprint globally, Delhivery now offers international courier services to the US. Their logistics model is suited especially for Gwalior-based eCommerce sellers who require quick, reliable, and tech-enabled shipping.&lt;/p&gt;
  &lt;h3&gt;UPS International&lt;/h3&gt;
  &lt;p&gt;UPS brings global expertise to courier services from Gwalior to the US, offering air freight, express shipping, and customs brokerage support. Their logistics strength ensures timely and consistent delivery services.&lt;/p&gt;
  &lt;h2&gt;Factors to Consider Before Choosing a Courier from Gwalior to the US&lt;/h2&gt;
  &lt;ul&gt;
    &lt;li&gt;&lt;strong&gt;Delivery Timeframe:&lt;/strong&gt; For urgent documents or packages, express delivery services from DHL or UPS are often the fastest.&lt;/li&gt;
    &lt;li&gt;&lt;strong&gt;Shipping Cost:&lt;/strong&gt; Compare prices from different providers to find the right balance between cost and service quality.&lt;/li&gt;
    &lt;li&gt;&lt;strong&gt;Tracking Support:&lt;/strong&gt; Ensure that the courier offers full parcel tracking to monitor your shipment in real-time.&lt;/li&gt;
    &lt;li&gt;&lt;strong&gt;Customs Handling:&lt;/strong&gt; A courier with proper customs clearance assistance can help prevent delays or issues at the border.&lt;/li&gt;
    &lt;li&gt;&lt;strong&gt;Insurance Coverage:&lt;/strong&gt; If you're shipping valuables, make sure insurance is offered and understand the claim process.&lt;/li&gt;
  &lt;/ul&gt;
  &lt;h2&gt;Conclusion&lt;/h2&gt;
  &lt;p&gt;Choosing the best courier service from Gwalior to the US depends on the type of parcel, the urgency of delivery, and your budget. Reliable options like ShipGlobal, Aramex, DHL, NimbusPost, and UPS provide varied international shipping solutions to match your specific needs.&lt;/p&gt;
  &lt;p&gt;With the right service partner, you can ship confidently—knowing your parcels will be delivered securely, on time, and with full visibility. From personal packages to commercial freight, these couriers simplify the process of international shipping from Gwalior to the United States.&lt;/p&gt;
&lt;/body&gt;</t>
  </si>
  <si>
    <t>&lt;h4&gt;International shipping services also available for&lt;/h4&gt;&lt;ul&gt;&lt;li&gt;&lt;a href="https://shipglobal.in/service/gwalior-to-europe"&gt;Reliable International Courier Service from Gwalior to Europe&lt;/a&gt;&lt;/li&gt;&lt;li&gt;&lt;a href="https://shipglobal.in/service/jabalpur-to-us"&gt;Reliable International Courier Service from Jabalpur to US&lt;/a&gt;&lt;/li&gt;&lt;li&gt;&lt;a href="https://shipglobal.in/service/jabalpur-to-europe"&gt;Reliable International Courier Service from Jabalpur to Europe&lt;/a&gt;&lt;/li&gt;&lt;li&gt;&lt;a href="https://shipglobal.in/service/dewas-to-us"&gt;Reliable International Courier Service from Dewas to US&lt;/a&gt;&lt;/li&gt;&lt;/ul&gt;&lt;h2&gt;FAQs for International Courier Service from Gwalior to US&lt;/h2&gt;</t>
  </si>
  <si>
    <t>1. How long does it take to deliver a courier from Gwalior to the US?
Delivery times vary by service level. Express shipping can take 2 to 5 business days, while standard services may take 5 to 10 days.
2. What are the charges for shipping from Gwalior to the United States?
Shipping costs depend on parcel size, weight, service type, and the courier chosen. It’s advisable to compare rates before booking.
3. Can I track my parcel after dispatch?
Yes, most international courier companies offer tracking systems to monitor your parcel at every stage.
4. Are there any restrictions on items I can send to the US?
Yes, items like perishable foods, hazardous goods, and certain pharmaceutical products may be restricted. Check the official list with your courier.
5. Do courier companies offer packing assistance?
Many couriers provide packaging services, especially for fragile or high-value items.
6. What if my parcel is delayed in customs?
Customs delays may occur due to incomplete documentation or restricted contents. Couriers with customs expertise can help reduce the chances of delay.</t>
  </si>
  <si>
    <t>&lt;script type="application/ld+json"&gt;
{
  "@context": "https://schema.org/",
  "@type": "Product",
  "name": "Top International Courier Service from Gwalior to US",
  "image": "https://shipglobal.in/service/gwalior-to-us",
  "aggregateRating": {
    "@type": "AggregateRating",
    "ratingValue": 4.31,
    "bestRating": 5,
    "worstRating": 4,
    "ratingCount": 1089
  }
}
&lt;/script&gt;</t>
  </si>
  <si>
    <t>service/gwalior-to-us</t>
  </si>
  <si>
    <t>Courier from Gwalior to US | Upto 62% Off</t>
  </si>
  <si>
    <t xml:space="preserve">Send documents or packages from Gwalior to the US with fast, tracked, and reliable international courier services.
</t>
  </si>
  <si>
    <t>https://shipglobal.in/service/gwalior-to-us</t>
  </si>
  <si>
    <t>International Courier Service from Gwalior to US</t>
  </si>
  <si>
    <t>&lt;ul&gt;&lt;li&gt;&lt;a href="https://shipglobal.in/service/gwalior-to-europe"&gt;Reliable International Courier Service from Gwalior to Europe&lt;/a&gt;&lt;/li&gt;&lt;li&gt;&lt;a href="https://shipglobal.in/service/jabalpur-to-us"&gt;Reliable International Courier Service from Jabalpur to US&lt;/a&gt;&lt;/li&gt;&lt;li&gt;&lt;a href="https://shipglobal.in/service/jabalpur-to-europe"&gt;Reliable International Courier Service from Jabalpur to Europe&lt;/a&gt;&lt;/li&gt;&lt;li&gt;&lt;a href="https://shipglobal.in/service/dewas-to-us"&gt;Reliable International Courier Service from Dewas to US&lt;/a&gt;&lt;/li&gt;&lt;/ul&gt;</t>
  </si>
  <si>
    <t>Gwalior to Europe</t>
  </si>
  <si>
    <t>Reliable International Courier Service from Gwalior to Europe</t>
  </si>
  <si>
    <t xml:space="preserve">International courier services from Gwalior to Europe made simple with trusted partners, customs support, and competitive pricing.
</t>
  </si>
  <si>
    <t xml:space="preserve"> &lt;p&gt;Are you planning to ship a package from Gwalior to any European country but feeling unsure about which courier service to trust? Whether you're sending personal documents, commercial goods, or fulfilling e-commerce orders, choosing a dependable international courier is essential. In this guide, we explore the most reliable international courier services available in Gwalior for shipping to Europe, highlighting what sets each one apart.&lt;/p&gt;
  &lt;h2&gt;ShipGlobal.in – Simplifying Europe-bound Shipping from Gwalior&lt;/h2&gt;
  &lt;p&gt;If you’re looking for an easy, budget-friendly way to ship from Gwalior to Europe, &lt;strong&gt;ShipGlobal.in&lt;/strong&gt; could be your ideal partner. Built to simplify cross-border logistics for Indian exporters and individuals alike, this platform enables seamless shipping to over 220 countries, including all major European destinations.&lt;/p&gt;
  &lt;p&gt;ShipGlobal offers a quick setup process through its digital dashboard, real-time tracking features, and end-to-end customs assistance. For entrepreneurs and e-commerce sellers in Gwalior, it’s an effective solution to reach European customers without getting stuck in paperwork or hidden charges.&lt;/p&gt;
  &lt;h3&gt;Key Highlights:&lt;/h3&gt;
  &lt;ul&gt;
    &lt;li&gt;Complete shipment tracking from pickup to delivery&lt;/li&gt;
    &lt;li&gt;No minimum weight restrictions – ship as little as 50 grams&lt;/li&gt;
    &lt;li&gt;Competitive pricing tailored for small businesses and individuals&lt;/li&gt;
  &lt;/ul&gt;
  &lt;p&gt;Whether you’re a homegrown brand or an established exporter, ShipGlobal.in brings affordability and convenience together for Gwalior-to-Europe shipping.&lt;/p&gt;
  &lt;h2&gt;DHL – Fast and Trusted Global Logistics&lt;/h2&gt;
  &lt;p&gt;&lt;strong&gt;DHL&lt;/strong&gt; remains a global front-runner in express international delivery, particularly suitable for urgent shipments from Gwalior to destinations across Europe. Their network spans over 220 countries, and their robust customs expertise ensures your package moves smoothly across borders.&lt;/p&gt;
  &lt;p&gt;DHL Express also provides tailored support for businesses looking to expand internationally. From shipping electronics and documents to time-sensitive consignments, DHL’s infrastructure supports high-value and high-priority deliveries.&lt;/p&gt;
  &lt;h3&gt;Why Choose DHL?&lt;/h3&gt;
  &lt;ul&gt;
    &lt;li&gt;Recognized international presence and reliability&lt;/li&gt;
    &lt;li&gt;Dedicated logistics teams for customs and e-commerce support&lt;/li&gt;
    &lt;li&gt;Rapid delivery options to all major European countries&lt;/li&gt;
  &lt;/ul&gt;
  &lt;p&gt;&lt;strong&gt;Note:&lt;/strong&gt; DHL is known for its premium services, which may not be the most budget-conscious option for startups or low-margin exporters in Gwalior.&lt;/p&gt;
  &lt;h2&gt;DTDC International – Cost-Effective Cross-Border Shipping&lt;/h2&gt;
  &lt;p&gt;If affordability and ease-of-use are your top priorities, &lt;strong&gt;DTDC International&lt;/strong&gt; offers dependable courier services from Gwalior to Europe. Known for its value-for-money pricing and real-time parcel tracking, DTDC ensures smooth international deliveries for both documents and packages.&lt;/p&gt;
  &lt;p&gt;With user-friendly booking processes and door-to-door solutions, DTDC is suitable for small businesses, students, and individuals alike.&lt;/p&gt;
  &lt;h3&gt;Key Advantages:&lt;/h3&gt;
  &lt;ul&gt;
    &lt;li&gt;Budget-friendly pricing for international routes&lt;/li&gt;
    &lt;li&gt;Consistent delivery timelines&lt;/li&gt;
    &lt;li&gt;Real-time tracking with proactive customer support&lt;/li&gt;
  &lt;/ul&gt;
  &lt;h2&gt;Aramex – End-to-End Logistics for European Markets&lt;/h2&gt;
  &lt;p&gt;&lt;strong&gt;Aramex&lt;/strong&gt; is a strong player in international logistics, with specialized services tailored for cross-border trade. Their expertise in express deliveries and freight forwarding makes them a good choice for businesses in Gwalior aiming to serve European customers with precision and speed.&lt;/p&gt;
  &lt;p&gt;Aramex’s regional strength in Asia and Middle East, combined with strong European linkages, supports fast customs clearance and secure shipping.&lt;/p&gt;
  &lt;h3&gt;Highlights:&lt;/h3&gt;
  &lt;ul&gt;
    &lt;li&gt;Real-time delivery updates&lt;/li&gt;
    &lt;li&gt;Effective import/export handling&lt;/li&gt;
    &lt;li&gt;Flexible logistics solutions for bulk and retail shipments&lt;/li&gt;
  &lt;/ul&gt;
  &lt;h2&gt;USPS – Affordable Shipping via Partner Networks&lt;/h2&gt;
  &lt;p&gt;While &lt;strong&gt;USPS&lt;/strong&gt; is a U.S.-based courier, it operates international shipments through partner networks and offers economical options for those shipping from India to Europe via global integrations. If cost is a major consideration and delivery speed is secondary, USPS-based solutions may fit personal shipments or small consignments well.&lt;/p&gt;
  &lt;h2&gt;What to Consider When Choosing an International Courier from Gwalior to Europe&lt;/h2&gt;
  &lt;p&gt;Not every courier is suited for every type of shipment. Here are key factors to evaluate before booking your parcel:&lt;/p&gt;
  &lt;ul&gt;
    &lt;li&gt;&lt;strong&gt;Delivery Time:&lt;/strong&gt; Do you need urgent delivery? Choose express services like DHL or Aramex.&lt;/li&gt;
    &lt;li&gt;&lt;strong&gt;Cost:&lt;/strong&gt; On a tight budget? Look at DTDC and ShipGlobal.in for cost-effective solutions.&lt;/li&gt;
    &lt;li&gt;&lt;strong&gt;Shipment Tracking:&lt;/strong&gt; Want to monitor your parcel in real-time? Ensure your provider offers strong tracking systems.&lt;/li&gt;
    &lt;li&gt;&lt;strong&gt;Coverage:&lt;/strong&gt; Confirm that your courier has strong connections to European destinations.&lt;/li&gt;
    &lt;li&gt;&lt;strong&gt;Customs Support:&lt;/strong&gt; A courier that handles customs paperwork smoothly will save you time and stress.&lt;/li&gt;
    &lt;li&gt;&lt;strong&gt;Special Needs:&lt;/strong&gt; If you need cold-chain logistics, fragile handling, or integration with your e-commerce store, confirm these options before booking.&lt;/li&gt;
    &lt;li&gt;&lt;strong&gt;Remote Area Delivery:&lt;/strong&gt; Not all services cover lesser-known European towns—check for such coverage if relevant.&lt;/li&gt;
  &lt;/ul&gt;
  &lt;h2&gt;Conclusion&lt;/h2&gt;
  &lt;p&gt;Shipping internationally from Gwalior to Europe is easier than ever, thanks to a wide array of courier services designed to meet different shipping needs. Whether you prioritize affordability, speed, or support with international documentation, options like ShipGlobal.in, DHL, DTDC, Aramex, and USPS ensure that your package reaches its destination safely and on time.&lt;/p&gt;
  &lt;p&gt;Take a moment to evaluate your shipment requirements and select the courier that best aligns with your goals—whether it’s personal shipping, e-commerce delivery, or business exports.&lt;/p&gt;
&lt;/body&gt;</t>
  </si>
  <si>
    <t>&lt;h4&gt;Top picks for your next delivery include&lt;/h4&gt;&lt;ul&gt;&lt;li&gt;&lt;a href="https://shipglobal.in/service/jabalpur-to-us"&gt;Reliable International Courier Service from Jabalpur to US&lt;/a&gt;&lt;/li&gt;&lt;li&gt;&lt;a href="https://shipglobal.in/service/jabalpur-to-europe"&gt;Reliable International Courier Service from Jabalpur to Europe&lt;/a&gt;&lt;/li&gt;&lt;li&gt;&lt;a href="https://shipglobal.in/service/dewas-to-us"&gt;Reliable International Courier Service from Dewas to US&lt;/a&gt;&lt;/li&gt;&lt;li&gt;&lt;a href="https://shipglobal.in/service/dewas-to-europe"&gt;Best International Courier Service from Dewas to Europe&lt;/a&gt;&lt;/li&gt;&lt;/ul&gt;&lt;h2&gt;FAQs for International Courier Service from Gwalior to Europe&lt;/h2&gt;</t>
  </si>
  <si>
    <t>How do I select the right courier for Europe from Gwalior?
Compare delivery timelines, costs, destination coverage, and tracking features. If you’re a business, also check for customs support and platform integrations.
Can I book a courier from Gwalior to Europe online?
Yes, most major services offer online booking options. Platforms like ShipGlobal.in provide an easy-to-use dashboard for booking and managing international shipments.
Are there courier services in Gwalior that offer real-time tracking?
Yes. ShipGlobal.in, DHL, Aramex, and DTDC International all offer real-time tracking.
What type of items can be shipped to Europe?
You can ship commercial samples, personal parcels, documents, apparel, electronics, and more. Check each provider’s restricted items list before dispatch.
Which is the most budget-friendly courier from Gwalior to Europe?
ShipGlobal.in and DTDC typically offer competitive rates for small to medium-sized packages, especially if you’re shipping below 5 kg.</t>
  </si>
  <si>
    <t>&lt;script type="application/ld+json"&gt;
{
  "@context": "https://schema.org/",
  "@type": "Product",
  "name": "Reliable International Courier Service from Gwalior to Europe",
  "image": "https://shipglobal.in/service/gwalior-to-europe",
  "aggregateRating": {
    "@type": "AggregateRating",
    "ratingValue": 4.78,
    "bestRating": 5,
    "worstRating": 4,
    "ratingCount": 1351
  }
}
&lt;/script&gt;</t>
  </si>
  <si>
    <t>service/gwalior-to-europe</t>
  </si>
  <si>
    <t xml:space="preserve">Ship from Gwalior to Europe affordably with tracking, customs clearance, and courier partners you can rely on.
</t>
  </si>
  <si>
    <t>https://shipglobal.in/service/gwalior-to-europe</t>
  </si>
  <si>
    <t>International Courier Service from Gwalior to Europe</t>
  </si>
  <si>
    <t>&lt;ul&gt;&lt;li&gt;&lt;a href="https://shipglobal.in/service/jabalpur-to-us"&gt;Reliable International Courier Service from Jabalpur to US&lt;/a&gt;&lt;/li&gt;&lt;li&gt;&lt;a href="https://shipglobal.in/service/jabalpur-to-europe"&gt;Reliable International Courier Service from Jabalpur to Europe&lt;/a&gt;&lt;/li&gt;&lt;li&gt;&lt;a href="https://shipglobal.in/service/dewas-to-us"&gt;Reliable International Courier Service from Dewas to US&lt;/a&gt;&lt;/li&gt;&lt;li&gt;&lt;a href="https://shipglobal.in/service/dewas-to-europe"&gt;Best International Courier Service from Dewas to Europe&lt;/a&gt;&lt;/li&gt;&lt;/ul&gt;</t>
  </si>
  <si>
    <t>Jabalpur</t>
  </si>
  <si>
    <t>Jabalpur to US</t>
  </si>
  <si>
    <t>Reliable International Courier Service from Jabalpur to US</t>
  </si>
  <si>
    <t xml:space="preserve">Send shipments from Jabalpur to the US with trusted couriers offering fast delivery, tracking, and full customs assistance.
</t>
  </si>
  <si>
    <t>&lt;p&gt;Jabalpur, a growing industrial and cultural center in Madhya Pradesh, has seen a notable rise in demand for international courier services.
    Whether it's important documents, personal packages, business shipments, or eCommerce orders, selecting a trusted courier partner ensures
    timely, safe, and hassle-free deliveries. Here’s a detailed overview of some of the most reliable international courier services from Jabalpur to the United States.
  &lt;/p&gt;
  &lt;h2&gt;ShipGlobal.in&lt;/h2&gt;
  &lt;p&gt;
    ShipGlobal provides a dependable and cost-effective international courier service from Jabalpur to the US.
    Backed by a robust global logistics network, ShipGlobal ensures fast and secure shipping whether it’s a single parcel or frequent business consignments.
    Their streamlined processes, combined with customs support and real-time tracking, make international delivery from Jabalpur simple and smooth.
  &lt;/p&gt;
  &lt;h3&gt;Services Offered:&lt;/h3&gt;
  &lt;ul&gt;
    &lt;li&gt;Express and standard delivery from Jabalpur to USA&lt;/li&gt;
    &lt;li&gt;Solutions for eCommerce and D2C exporters&lt;/li&gt;
    &lt;li&gt;Documentation and customs clearance support&lt;/li&gt;
    &lt;li&gt;Live tracking for full visibility&lt;/li&gt;
  &lt;/ul&gt;
  &lt;h3&gt;Why Choose ShipGlobal:&lt;/h3&gt;
  &lt;ul&gt;
    &lt;li&gt;Customized logistics for personal and business use&lt;/li&gt;
    &lt;li&gt;Competitive international shipping rates&lt;/li&gt;
    &lt;li&gt;Seamless documentation and export support&lt;/li&gt;
    &lt;li&gt;Trusted by thousands of Indian sellers shipping to US destinations&lt;/li&gt;
  &lt;/ul&gt;
  &lt;h2&gt;Dutch International Couriers&lt;/h2&gt;
  &lt;p&gt;
    Known for efficient service and reliable delivery timelines, Dutch International Couriers partners with major global shipping providers
    like DHL, FedEx, and UPS. Their presence in central India makes them a viable option for exporters and individuals in Jabalpur.
  &lt;/p&gt;
  &lt;h3&gt;Services Offered:&lt;/h3&gt;
  &lt;ul&gt;
    &lt;li&gt;Express and economy international courier services&lt;/li&gt;
    &lt;li&gt;End-to-end tracking for US-bound shipments&lt;/li&gt;
    &lt;li&gt;Customs documentation support&lt;/li&gt;
    &lt;li&gt;Doorstep pickup from Jabalpur&lt;/li&gt;
  &lt;/ul&gt;
  &lt;h3&gt;Why Choose Dutch International Couriers:&lt;/h3&gt;
  &lt;ul&gt;
    &lt;li&gt;No hidden charges&lt;/li&gt;
    &lt;li&gt;24/7 customer support&lt;/li&gt;
    &lt;li&gt;Global partnerships for secure delivery to the US&lt;/li&gt;
  &lt;/ul&gt;
  &lt;h2&gt;Oscar Express Worldwide&lt;/h2&gt;
  &lt;p&gt;
    Oscar Express Worldwide provides wide coverage to over 325 global destinations and is frequently chosen by small businesses and exporters
    for shipping from cities like Jabalpur to international markets including the USA.
  &lt;/p&gt;
  &lt;h3&gt;Services Offered:&lt;/h3&gt;
  &lt;ul&gt;
    &lt;li&gt;Document and parcel courier to the US&lt;/li&gt;
    &lt;li&gt;Free pickup and packaging assistance from Jabalpur&lt;/li&gt;
    &lt;li&gt;Support for bulk shipping and eCommerce logistics&lt;/li&gt;
    &lt;li&gt;Documentation guidance&lt;/li&gt;
  &lt;/ul&gt;
  &lt;h3&gt;Why Choose Oscar Express Worldwide:&lt;/h3&gt;
  &lt;ul&gt;
    &lt;li&gt;Reliable delivery practices&lt;/li&gt;
    &lt;li&gt;Competitive rates for international logistics&lt;/li&gt;
    &lt;li&gt;Good record of timely and secure dispatches&lt;/li&gt;
  &lt;/ul&gt;
  &lt;h2&gt;Garudavega International Courier&lt;/h2&gt;
  &lt;p&gt;
    Garudavega specializes in global shipping of personal packages, food items, and medicines from India.
    Their service from Jabalpur to the United States has become a go-to for families and individuals.
  &lt;/p&gt;
  &lt;h3&gt;Services Offered:&lt;/h3&gt;
  &lt;ul&gt;
    &lt;li&gt;Parcel services for electronics, food, and documents&lt;/li&gt;
    &lt;li&gt;Tracking and doorstep pickup from Jabalpur&lt;/li&gt;
    &lt;li&gt;Transparent pricing&lt;/li&gt;
    &lt;li&gt;Secure packing and handling&lt;/li&gt;
  &lt;/ul&gt;
  &lt;h3&gt;Why Choose Garudavega:&lt;/h3&gt;
  &lt;ul&gt;
    &lt;li&gt;Fast delivery to US cities&lt;/li&gt;
    &lt;li&gt;Strong presence in tier-2 cities including Jabalpur&lt;/li&gt;
    &lt;li&gt;Good customer service and app-based tracking&lt;/li&gt;
  &lt;/ul&gt;
  &lt;h2&gt;FedEx International&lt;/h2&gt;
  &lt;p&gt;
    FedEx is globally recognized for secure and express logistics. Its strong air freight network ensures consistent and fast shipping from Jabalpur to the USA.
  &lt;/p&gt;
  &lt;h3&gt;Services Offered:&lt;/h3&gt;
  &lt;ul&gt;
    &lt;li&gt;Priority and standard international delivery&lt;/li&gt;
    &lt;li&gt;Overnight options for major US cities&lt;/li&gt;
    &lt;li&gt;Real-time tracking and packaging support&lt;/li&gt;
    &lt;li&gt;Customs documentation&lt;/li&gt;
  &lt;/ul&gt;
  &lt;h3&gt;Why Choose FedEx:&lt;/h3&gt;
  &lt;ul&gt;
    &lt;li&gt;Fast and secure logistics infrastructure&lt;/li&gt;
    &lt;li&gt;Trusted by corporates and exporters&lt;/li&gt;
    &lt;li&gt;Efficient delivery even for high-value items&lt;/li&gt;
  &lt;/ul&gt;
  &lt;h2&gt;Blue Dart Express&lt;/h2&gt;
  &lt;p&gt;
    A key player in both domestic and international delivery, Blue Dart offers reliable courier solutions for shipments from Jabalpur to over 220 countries,
    including comprehensive services for the US market.
  &lt;/p&gt;
  &lt;h3&gt;Services Offered:&lt;/h3&gt;
  &lt;ul&gt;
    &lt;li&gt;Time-sensitive international parcel services&lt;/li&gt;
    &lt;li&gt;Real-time shipment management&lt;/li&gt;
    &lt;li&gt;Support for eCommerce and business users&lt;/li&gt;
    &lt;li&gt;Customs and compliance handling&lt;/li&gt;
  &lt;/ul&gt;
  &lt;h3&gt;Why Choose Blue Dart:&lt;/h3&gt;
  &lt;ul&gt;
    &lt;li&gt;Broad international reach&lt;/li&gt;
    &lt;li&gt;Ideal for bulk and business shipments&lt;/li&gt;
    &lt;li&gt;High-value cargo handling from Jabalpur&lt;/li&gt;
  &lt;/ul&gt;
  &lt;h2&gt;Professional Couriers – International Division&lt;/h2&gt;
  &lt;p&gt;
    Professional Couriers is recognized for providing accessible and cost-efficient overseas courier services
    from Indian cities like Jabalpur to the US.
  &lt;/p&gt;
  &lt;h3&gt;Services Offered:&lt;/h3&gt;
  &lt;ul&gt;
    &lt;li&gt;Courier services for documents and goods&lt;/li&gt;
    &lt;li&gt;Multiple shipping options based on delivery urgency&lt;/li&gt;
    &lt;li&gt;Export documentation assistance&lt;/li&gt;
    &lt;li&gt;Live tracking&lt;/li&gt;
  &lt;/ul&gt;
  &lt;h3&gt;Why Choose Professional Couriers:&lt;/h3&gt;
  &lt;ul&gt;
    &lt;li&gt;Affordable global delivery rates&lt;/li&gt;
    &lt;li&gt;Regional support in Madhya Pradesh&lt;/li&gt;
    &lt;li&gt;Good for both personal and commercial users&lt;/li&gt;
  &lt;/ul&gt;
  &lt;h2&gt;Conclusion&lt;/h2&gt;
  &lt;p&gt;
    Choosing the right international courier from Jabalpur to the US involves considering several factors—speed, price, reliability, and service support.
    Couriers like ShipGlobal, FedEx, Dutch International Couriers, Oscar Express, and others offer strong international logistics services tailored
    to both individuals and businesses.
  &lt;/p&gt;
  &lt;p&gt;
    Whether you're sending gifts to family in the US or fulfilling orders as an Indian exporter, these international courier partners
    from Jabalpur offer dependable and secure solutions for overseas shipping.
  &lt;/p&gt;
&lt;/body&gt;</t>
  </si>
  <si>
    <t>&lt;h4&gt;Looking to ship elsewhere? Check out&lt;/h4&gt;&lt;ul&gt;&lt;li&gt;&lt;a href="https://shipglobal.in/service/jabalpur-to-europe"&gt;Reliable International Courier Service from Jabalpur to Europe&lt;/a&gt;&lt;/li&gt;&lt;li&gt;&lt;a href="https://shipglobal.in/service/dewas-to-us"&gt;Reliable International Courier Service from Dewas to US&lt;/a&gt;&lt;/li&gt;&lt;li&gt;&lt;a href="https://shipglobal.in/service/dewas-to-europe"&gt;Best International Courier Service from Dewas to Europe&lt;/a&gt;&lt;/li&gt;&lt;li&gt;&lt;a href="https://shipglobal.in/service/ludhiana-to-us"&gt;Reliable International Courier Service from Ludhiana to US&lt;/a&gt;&lt;/li&gt;&lt;/ul&gt;&lt;h2&gt;FAQs for International Courier Service from Jabalpur to US&lt;/h2&gt;</t>
  </si>
  <si>
    <t>What is the cost of shipping from Jabalpur to the United States?
The cost depends on factors like parcel weight, dimensions, shipping speed, and service provider. Most courier services offer online calculators to estimate rates.
Which courier is fastest for deliveries to the US from Jabalpur?
FedEx, ShipGlobal, and DHL (via Dutch International Couriers) offer some of the fastest international options with express delivery to the US.
Can I track my shipment from Jabalpur to the US?
Yes. All listed courier services provide online or app-based tracking tools for real-time parcel monitoring.
Are there budget-friendly courier options in Jabalpur for the US?
Yes. Services like ShipGlobal, Professional Couriers, and Oscar Express offer affordable shipping without compromising delivery quality.
Do these courier services help with customs clearance for the US?
Yes, most offer end-to-end support including customs documentation and clearance assistance for parcels sent to the United States.
What items are restricted when shipping from India to the USA?
Items like explosives, restricted electronics, flammable materials, and certain medicines may not be allowed. Always confirm with the service provider before sending.</t>
  </si>
  <si>
    <t>&lt;script type="application/ld+json"&gt;
{
  "@context": "https://schema.org/",
  "@type": "Product",
  "name": "Reliable International Courier Service from Jabalpur to US",
  "image": "https://shipglobal.in/service/jabalpur-to-us",
  "aggregateRating": {
    "@type": "AggregateRating",
    "ratingValue": 4.21,
    "bestRating": 5,
    "worstRating": 3,
    "ratingCount": 818
  }
}
&lt;/script&gt;</t>
  </si>
  <si>
    <t>service/jabalpur-to-us</t>
  </si>
  <si>
    <t>Courier from Jabalpur to USA | Upto 62% Off</t>
  </si>
  <si>
    <t xml:space="preserve">Reliable international courier service from Jabalpur to the US with quick delivery, tracking, and secure shipping options.
</t>
  </si>
  <si>
    <t>https://shipglobal.in/service/jabalpur-to-us</t>
  </si>
  <si>
    <t>International Courier Service from Jabalpur to US</t>
  </si>
  <si>
    <t>&lt;ul&gt;&lt;li&gt;&lt;a href="https://shipglobal.in/service/jabalpur-to-europe"&gt;Reliable International Courier Service from Jabalpur to Europe&lt;/a&gt;&lt;/li&gt;&lt;li&gt;&lt;a href="https://shipglobal.in/service/dewas-to-us"&gt;Reliable International Courier Service from Dewas to US&lt;/a&gt;&lt;/li&gt;&lt;li&gt;&lt;a href="https://shipglobal.in/service/dewas-to-europe"&gt;Best International Courier Service from Dewas to Europe&lt;/a&gt;&lt;/li&gt;&lt;li&gt;&lt;a href="https://shipglobal.in/service/ludhiana-to-us"&gt;Reliable International Courier Service from Ludhiana to US&lt;/a&gt;&lt;/li&gt;&lt;/ul&gt;</t>
  </si>
  <si>
    <t>Jabalpur to Europe</t>
  </si>
  <si>
    <t>Reliable International Courier Service from Jabalpur to Europe</t>
  </si>
  <si>
    <t xml:space="preserve">Ship from Jabalpur to Europe with affordable courier options that ensure real-time tracking and hassle-free customs handling.
</t>
  </si>
  <si>
    <t>&lt;p&gt;Have you been searching for a dependable way to send parcels from Jabalpur to Europe? Whether you're an entrepreneur fulfilling overseas orders or someone sending a gift to loved ones abroad, choosing the right courier service is essential. In today’s global marketplace, international logistics plays a key role in seamless cross-border deliveries. Fortunately, Jabalpur now offers a range of trustworthy international courier options to ship to various European destinations. Let’s explore the top choices and help you make the most informed decision.&lt;/p&gt;
&lt;h2&gt;1. DHL Express&lt;/h2&gt;
&lt;p&gt;DHL has built a strong reputation for its fast and efficient global network, covering over 220 countries. For shipments from Jabalpur to Europe, DHL provides express delivery with end-to-end tracking and dedicated customs clearance services. Their premium support and reliable service make them a solid choice for time-sensitive deliveries and high-value items.&lt;/p&gt;
&lt;h2&gt;2. ShipGlobal.in&lt;/h2&gt;
&lt;p&gt;If you're looking for a balance between affordability and quality service, ShipGlobal.in is an excellent option. It is especially popular among small and medium exporters in cities like Jabalpur who want cost-effective international shipping without compromising on reliability. From real-time tracking to doorstep pickups and efficient customs processing, ShipGlobal.in makes exporting to Europe simple and affordable.&lt;/p&gt;
&lt;h2&gt;3. India Post (EMS Speed Post)&lt;/h2&gt;
&lt;p&gt;India Post’s EMS Speed Post is a government-operated service that offers international shipping at competitive rates. While it may not be as fast as private couriers, it's a trusted option for budget-conscious individuals. You can send parcels from Jabalpur to Europe at a lower cost, though delivery times may vary depending on the destination country.&lt;/p&gt;
&lt;h2&gt;4. FedEx International&lt;/h2&gt;
&lt;p&gt;FedEx offers both express and economy shipping options for parcels heading from Jabalpur to various European countries. With efficient logistics, secure handling, and well-integrated customs support, FedEx ensures your parcel reaches its destination safely and on time. It is ideal for businesses that need to deliver within specific timelines.&lt;/p&gt;
&lt;h2&gt;5. DTDC International&lt;/h2&gt;
&lt;p&gt;DTDC, with its international shipping capabilities, provides flexible options for both commercial and personal shipments from Jabalpur to Europe. They offer economy and express choices, giving senders the ability to select services based on urgency and budget.&lt;/p&gt;
&lt;h2&gt;6. Aramex&lt;/h2&gt;
&lt;p&gt;Aramex is known for its economical international logistics, making it a preferred option for startups and eCommerce sellers in Jabalpur. Their global network and affordable pricing structure make them suitable for those who want reliable service without premium costs. Aramex is especially effective for shipping multiple parcels or bulk orders.&lt;/p&gt;
&lt;h2&gt;7. XpressBees&lt;/h2&gt;
&lt;p&gt;Though more recent to the international logistics space, XpressBees is expanding quickly. With a growing network and integrated logistics solutions, they cater to both B2C businesses and individual senders. From Jabalpur, they offer structured international shipping support to European destinations, making them a fresh and promising option.&lt;/p&gt;
&lt;h2&gt;8. Gati&lt;/h2&gt;
&lt;p&gt;Gati is a longstanding logistics provider with capabilities for international shipping. For exporters in Jabalpur, Gati’s services are especially valuable for bulk or high-frequency shipments to Europe. They combine reliability with cost-efficiency, especially suited to textile, engineering goods, and handicraft exporters in the region.&lt;/p&gt;
&lt;h2&gt;Why Choosing a Trustworthy Courier Service Matters&lt;/h2&gt;
&lt;ul&gt;
    &lt;li&gt;&lt;strong&gt;On-Time Deliveries:&lt;/strong&gt; Delays can disrupt plans. Reputable couriers ensure your parcels reach Europe within expected timeframes.&lt;/li&gt;
    &lt;li&gt;&lt;strong&gt;Safe Transportation:&lt;/strong&gt; Fragile or high-value items require professional handling.&lt;/li&gt;
    &lt;li&gt;&lt;strong&gt;Smooth Customs Process:&lt;/strong&gt; International shipping requires proper documentation. Good services simplify this step.&lt;/li&gt;
    &lt;li&gt;&lt;strong&gt;End-to-End Tracking:&lt;/strong&gt; Modern systems allow you to follow the parcel from Jabalpur all the way to your recipient in Europe.&lt;/li&gt;
    &lt;li&gt;&lt;strong&gt;Business Growth:&lt;/strong&gt; For exporters, a reliable logistics chain builds customer loyalty and supports global expansion.&lt;/li&gt;
&lt;/ul&gt;
&lt;h2&gt;Step-by-Step Guide to Ship from Jabalpur to Europe&lt;/h2&gt;
&lt;ol&gt;
    &lt;li&gt;&lt;strong&gt;Choose the Right Courier:&lt;/strong&gt; Compare services based on delivery time, cost, and available tracking features.&lt;/li&gt;
    &lt;li&gt;&lt;strong&gt;Prepare Your Parcel:&lt;/strong&gt; Use strong packaging and clearly label contents.&lt;/li&gt;
    &lt;li&gt;&lt;strong&gt;Handle Documentation:&lt;/strong&gt; Complete invoices, packing lists, and customs declarations as per European requirements.&lt;/li&gt;
    &lt;li&gt;&lt;strong&gt;Schedule the Pickup:&lt;/strong&gt; Many services offer doorstep pickups in Jabalpur.&lt;/li&gt;
    &lt;li&gt;&lt;strong&gt;Monitor the Shipment:&lt;/strong&gt; Use your tracking ID to check delivery status regularly.&lt;/li&gt;
    &lt;li&gt;&lt;strong&gt;Verify Delivery:&lt;/strong&gt; Confirm that your package has been received as expected.&lt;/li&gt;
&lt;/ol&gt;
&lt;h2&gt;How to Select the Best International Courier from Jabalpur to Europe&lt;/h2&gt;
&lt;ul&gt;
    &lt;li&gt;&lt;strong&gt;Transit Time:&lt;/strong&gt; Choose express if urgency matters.&lt;/li&gt;
    &lt;li&gt;&lt;strong&gt;Cost-Effectiveness:&lt;/strong&gt; For budget shipments, India Post and ShipGlobal.in offer low-cost options.&lt;/li&gt;
    &lt;li&gt;&lt;strong&gt;Tracking Capabilities:&lt;/strong&gt; Make sure you can follow your package.&lt;/li&gt;
    &lt;li&gt;&lt;strong&gt;Customs Support:&lt;/strong&gt; Look for companies that simplify export paperwork and handle customs smoothly.&lt;/li&gt;
&lt;/ul&gt;
&lt;h2&gt;Final Thoughts&lt;/h2&gt;
&lt;p&gt;Shipping from Jabalpur to Europe doesn’t have to be complicated or expensive. From established giants like DHL and FedEx to budget-friendly services like ShipGlobal.in and India Post, there’s a solution for every need. The best courier service is one that aligns with your priorities—be it speed, cost, or reliability. Choose smartly, pack well, and ensure all documents are in place for a stress-free shipping experience.&lt;/p&gt;
&lt;/body&gt;</t>
  </si>
  <si>
    <t>&lt;h4&gt;Send internationally with ease to&lt;/h4&gt;&lt;ul&gt;&lt;li&gt;&lt;a href="https://shipglobal.in/service/dewas-to-us"&gt;Reliable International Courier Service from Dewas to US&lt;/a&gt;&lt;/li&gt;&lt;li&gt;&lt;a href="https://shipglobal.in/service/dewas-to-europe"&gt;Best International Courier Service from Dewas to Europe&lt;/a&gt;&lt;/li&gt;&lt;li&gt;&lt;a href="https://shipglobal.in/service/ludhiana-to-us"&gt;Reliable International Courier Service from Ludhiana to US&lt;/a&gt;&lt;/li&gt;&lt;li&gt;&lt;a href="https://shipglobal.in/service/ludhiana-to-uk"&gt;Reliable International Courier Service from Ludhiana to UK&lt;/a&gt;&lt;/li&gt;&lt;/ul&gt;&lt;h2&gt;FAQs for International Courier Service from Jabalpur to Europe&lt;/h2&gt;</t>
  </si>
  <si>
    <t xml:space="preserve">1. What is the quickest way to ship a parcel from Jabalpur to Europe?
Air courier services such as DHL or FedEx can deliver your parcel in 3–7 business days, depending on the country and service selected.
2. Which service offers affordable and reliable international shipping to Europe?
ShipGlobal.in stands out for its competitive pricing and strong support system, ideal for exporters and individuals in Jabalpur.
3. Can I send commercial goods like handicrafts or garments from Jabalpur to Europe?
Yes, with the correct export documentation (invoice, packing list, KYC), you can ship commercial items easily to most European countries.
4. Are there restrictions on items I can send from Jabalpur to Europe?
Yes, prohibited items include sharp tools, batteries, and other goods banned by European customs. Always check with your courier before shipping.
5. How can I track my parcel?
Once your shipment is picked up, you'll receive a tracking number from services like ShipGlobal.in or DTDC to monitor delivery progress in real time.
6. Can I send personal items like clothes or gifts to Europe from Jabalpur?
Yes, personal shipments such as gifts or clothes are commonly shipped. You can choose affordable courier services for these non-commercial items.
</t>
  </si>
  <si>
    <t>&lt;script type="application/ld+json"&gt;
{
  "@context": "https://schema.org/",
  "@type": "Product",
  "name": "Reliable International Courier Service from Jabalpur to Europe",
  "image": "https://shipglobal.in/service/jabalpur-to-europe",
  "aggregateRating": {
    "@type": "AggregateRating",
    "ratingValue": 4.63,
    "bestRating": 5,
    "worstRating": 1,
    "ratingCount": 1499
  }
}
&lt;/script&gt;</t>
  </si>
  <si>
    <t>service/jabalpur-to-europe</t>
  </si>
  <si>
    <t>Courier from Jabalpur to Europe | Upto 62% Off</t>
  </si>
  <si>
    <t xml:space="preserve">Trusted courier services from Jabalpur to Europe offering safe, cost-effective shipping and full logistics support.
</t>
  </si>
  <si>
    <t>https://shipglobal.in/service/jabalpur-to-europe</t>
  </si>
  <si>
    <t>International Courier Service from Jabalpur to Europe</t>
  </si>
  <si>
    <t>&lt;ul&gt;&lt;li&gt;&lt;a href="https://shipglobal.in/service/dewas-to-us"&gt;Reliable International Courier Service from Dewas to US&lt;/a&gt;&lt;/li&gt;&lt;li&gt;&lt;a href="https://shipglobal.in/service/dewas-to-europe"&gt;Best International Courier Service from Dewas to Europe&lt;/a&gt;&lt;/li&gt;&lt;li&gt;&lt;a href="https://shipglobal.in/service/ludhiana-to-us"&gt;Reliable International Courier Service from Ludhiana to US&lt;/a&gt;&lt;/li&gt;&lt;li&gt;&lt;a href="https://shipglobal.in/service/ludhiana-to-uk"&gt;Reliable International Courier Service from Ludhiana to UK&lt;/a&gt;&lt;/li&gt;&lt;/ul&gt;</t>
  </si>
  <si>
    <t>Dewas</t>
  </si>
  <si>
    <t>Dewas to US</t>
  </si>
  <si>
    <t>Reliable International Courier Service from Dewas to US</t>
  </si>
  <si>
    <t xml:space="preserve">Courier services from Dewas to the US made easy with quick delivery, transparent tracking, and smooth export documentation.
</t>
  </si>
  <si>
    <t xml:space="preserve">  &lt;p&gt;Dewas, a growing industrial and trade city in Madhya Pradesh, is witnessing a rising need for dependable international courier services. Whether you're a business owner shipping merchandise to the United States or an individual sending a package to family or friends, choosing the right courier partner ensures your shipment reaches its destination safely, on time, and without hassle.&lt;/p&gt;
    &lt;p&gt;Several reputable logistics companies now offer international courier services from Dewas to the US. These service providers cater to a wide range of shipping requirements — from urgent document deliveries to large bulk shipments.&lt;/p&gt;
    &lt;h2&gt;Why a Reliable Courier Partner Makes All the Difference&lt;/h2&gt;
    &lt;p&gt;Shipping a parcel internationally involves much more than simply dispatching it. From ensuring accurate documentation and secure packaging to customs clearance and real-time tracking, there are several touchpoints where things can go wrong without a reliable courier partner.&lt;/p&gt;
    &lt;p&gt;Selecting a trusted courier service from Dewas to the US helps avoid hidden charges, unexpected delays, or complications with customs. It ensures a seamless and secure shipping experience, whether you're sending commercial goods or personal parcels.&lt;/p&gt;
    &lt;h2&gt;Leading Courier Services from Dewas to the US&lt;/h2&gt;
    &lt;p&gt;Below is a list of well-regarded courier services that offer reliable international delivery solutions from Dewas to the United States:&lt;/p&gt;
    &lt;h3&gt;ShipGlobal&lt;/h3&gt;
    &lt;p&gt;ShipGlobal is widely recognized for offering affordable and reliable courier services to the US. It is particularly popular among eCommerce exporters and small businesses in Dewas looking for competitive rates, flexible shipment options, and reliable tracking.&lt;/p&gt;
    &lt;h3&gt;DHL Express&lt;/h3&gt;
    &lt;p&gt;Known for its extensive global reach and fast delivery timelines, DHL Express provides excellent express shipping options from Dewas to the US. Their strong customer support and efficient customs clearance process are valuable advantages.&lt;/p&gt;
    &lt;h3&gt;NimbusPost International&lt;/h3&gt;
    &lt;p&gt;NimbusPost offers cost-effective courier services to the US, supported by real-time tracking and seamless logistics integration. It is a good choice for both individuals and businesses sending parcels internationally.&lt;/p&gt;
    &lt;h3&gt;Garudavega&lt;/h3&gt;
    &lt;p&gt;Specializing in international deliveries of food products, medicines, and personal items, Garudavega is a popular courier choice for people sending parcels from Dewas to their families in the US. Their emphasis on safety and timely delivery makes them stand out.&lt;/p&gt;
    &lt;h3&gt;The Professional Couriers&lt;/h3&gt;
    &lt;p&gt;This well-established Indian courier company provides dependable shipping services to the United States. With real-time tracking and support for customs clearance, they ensure a smooth courier experience for users in Dewas.&lt;/p&gt;
    &lt;h3&gt;Oscar Express Worldwide&lt;/h3&gt;
    &lt;p&gt;Oscar Express offers comprehensive courier solutions, including packaging assistance and customs support. Their competitive pricing and global logistics network make them a reliable option for international freight forwarding.&lt;/p&gt;
    &lt;h3&gt;Aramex International&lt;/h3&gt;
    &lt;p&gt;Aramex specializes in logistics support for eCommerce businesses and offers both standard and express shipping to the US. With eco-friendly packaging and flexible pricing plans, they are a modern courier option from Dewas.&lt;/p&gt;
    &lt;h3&gt;TNT Express (FedEx)&lt;/h3&gt;
    &lt;p&gt;TNT, now a FedEx company, provides expedited and economical shipping services from Dewas to the US. They are especially reliable for businesses seeking consistent delivery to North American markets.&lt;/p&gt;
    &lt;h3&gt;UPS International&lt;/h3&gt;
    &lt;p&gt;UPS is a globally trusted name, offering international air freight, express delivery, and customs brokerage. Their services from Dewas to the US are ideal for both high-volume business shipments and individual parcels.&lt;/p&gt;
    &lt;h3&gt;Delhivery International&lt;/h3&gt;
    &lt;p&gt;As one of India’s fastest-growing logistics firms, Delhivery offers efficient and budget-friendly courier services to the US from Dewas. It is increasingly favored by online sellers and growing exporters.&lt;/p&gt;
    &lt;h2&gt;Factors to Consider When Choosing a Courier Service&lt;/h2&gt;
    &lt;ul&gt;
        &lt;li&gt;&lt;strong&gt;Delivery Speed:&lt;/strong&gt; If urgency is a priority, opt for express courier services such as DHL, FedEx, or UPS.&lt;/li&gt;
        &lt;li&gt;&lt;strong&gt;Cost Efficiency:&lt;/strong&gt; Compare rates across courier providers to select an option that offers value without compromising quality.&lt;/li&gt;
        &lt;li&gt;&lt;strong&gt;Tracking Transparency:&lt;/strong&gt; Ensure the courier offers end-to-end tracking capabilities for shipment visibility.&lt;/li&gt;
        &lt;li&gt;&lt;strong&gt;Customs Assistance:&lt;/strong&gt; Choose services that help manage customs documentation and clearance to avoid delays.&lt;/li&gt;
        &lt;li&gt;&lt;strong&gt;Insurance:&lt;/strong&gt; For high-value shipments, confirm whether insurance options are available for added protection.&lt;/li&gt;
    &lt;/ul&gt;
    &lt;h2&gt;Final Thoughts&lt;/h2&gt;
    &lt;p&gt;Whether you're an exporter in Dewas or someone sending a parcel to loved ones in the US, selecting the right international courier service can save you time, money, and stress. Leading providers like ShipGlobal, DHL, Aramex, and UPS offer a variety of solutions tailored to your shipping needs.&lt;/p&gt;
    &lt;p&gt;By partnering with a dependable logistics company, you can ensure smooth and efficient courier delivery from Dewas to anywhere in the United States — whether it's documents, electronics, clothing, or gifts.&lt;/p&gt;
&lt;/body&gt;</t>
  </si>
  <si>
    <t>&lt;h4&gt;International coverage now includes&lt;/h4&gt;&lt;ul&gt;&lt;li&gt;&lt;a href="https://shipglobal.in/service/dewas-to-europe"&gt;Best International Courier Service from Dewas to Europe&lt;/a&gt;&lt;/li&gt;&lt;li&gt;&lt;a href="https://shipglobal.in/service/ludhiana-to-us"&gt;Reliable International Courier Service from Ludhiana to US&lt;/a&gt;&lt;/li&gt;&lt;li&gt;&lt;a href="https://shipglobal.in/service/ludhiana-to-uk"&gt;Reliable International Courier Service from Ludhiana to UK&lt;/a&gt;&lt;/li&gt;&lt;li&gt;&lt;a href="https://shipglobal.in/service/ludhiana-to-canada"&gt;Best International Courier Service from Ludhiana to Canada&lt;/a&gt;&lt;/li&gt;&lt;/ul&gt;&lt;h2&gt;FAQs for International Courier Service from Dewas to US&lt;/h2&gt;</t>
  </si>
  <si>
    <t>1. What is the delivery time for a shipment from Dewas to the US?
Express services usually take 2 to 5 business days. Economy shipping may take 7 to 15 days depending on the service provider.
2. What documents are necessary for international shipping?
You typically need a commercial invoice, shipping label, and customs declaration form. Additional permits may be required for restricted goods.
3. Can I track my shipment?
Yes, most international courier services provide real-time tracking via their websites or mobile applications.
4. Are there any restrictions on items I can send to the US?
Yes, items like perishables, hazardous goods, or counterfeit products are generally restricted. It’s best to consult the courier provider for a full list.
5. What are the shipping costs from Dewas to the US?
Costs vary by weight, dimensions, courier company, and delivery speed. Express services typically cost more than standard options.
6. Are customs duties applicable for parcels sent from India to the US?
Yes, the recipient in the US may be required to pay duties based on the product category and declared value.</t>
  </si>
  <si>
    <t>&lt;script type="application/ld+json"&gt;
{
  "@context": "https://schema.org/",
  "@type": "Product",
  "name": "Reliable International Courier Service from Dewas to US",
  "image": "https://shipglobal.in/service/dewas-to-us",
  "aggregateRating": {
    "@type": "AggregateRating",
    "ratingValue": 4.75,
    "bestRating": 5,
    "worstRating": 3,
    "ratingCount": 1290
  }
}
&lt;/script&gt;</t>
  </si>
  <si>
    <t>service/dewas-to-us</t>
  </si>
  <si>
    <t>Courier from Dewas to USA | Get 54% Off</t>
  </si>
  <si>
    <t xml:space="preserve">Ship from Dewas to the US with reliable courier partners, competitive rates, and full tracking for your international parcels.
</t>
  </si>
  <si>
    <t>https://shipglobal.in/service/dewas-to-us</t>
  </si>
  <si>
    <t>International Courier Service from Dewas to US</t>
  </si>
  <si>
    <t>&lt;ul&gt;&lt;li&gt;&lt;a href="https://shipglobal.in/service/dewas-to-europe"&gt;Best International Courier Service from Dewas to Europe&lt;/a&gt;&lt;/li&gt;&lt;li&gt;&lt;a href="https://shipglobal.in/service/ludhiana-to-us"&gt;Reliable International Courier Service from Ludhiana to US&lt;/a&gt;&lt;/li&gt;&lt;li&gt;&lt;a href="https://shipglobal.in/service/ludhiana-to-uk"&gt;Reliable International Courier Service from Ludhiana to UK&lt;/a&gt;&lt;/li&gt;&lt;li&gt;&lt;a href="https://shipglobal.in/service/ludhiana-to-canada"&gt;Best International Courier Service from Ludhiana to Canada&lt;/a&gt;&lt;/li&gt;&lt;/ul&gt;</t>
  </si>
  <si>
    <t>Dewas to Europe</t>
  </si>
  <si>
    <t>Best International Courier Service from Dewas to Europe</t>
  </si>
  <si>
    <t xml:space="preserve">Affordable and reliable shipping from Dewas to Europe with top couriers offering seamless delivery and customs support.
</t>
  </si>
  <si>
    <t xml:space="preserve"> &lt;p&gt;Dewas, a rapidly emerging industrial town in Madhya Pradesh, is witnessing growing demand for reliable international courier solutions. Whether you're a manufacturer shipping goods to Europe or an individual sending personal packages, selecting the best courier service is crucial for ensuring timely and hassle-free deliveries.&lt;/p&gt;
  &lt;p&gt;Several trusted courier providers operate in Dewas, offering secure, trackable, and cost-effective logistics support. These services address a range of needs—from urgent documents to large-volume freight forwarding from Dewas to Europe.&lt;/p&gt;
  &lt;h2&gt;Why Choosing the Right Courier Service Matters&lt;/h2&gt;
  &lt;p&gt;Sending a parcel from Dewas to any European country is not just about transportation—it involves regulatory compliance, safe packaging, customs documentation, and real-time visibility. The right international courier ensures a smooth process from pick-up to final delivery, avoiding hidden costs, delays, or customs setbacks.&lt;/p&gt;
  &lt;h2&gt;Leading International Courier Services from Dewas to Europe&lt;/h2&gt;
  &lt;p&gt;Here are some of the most dependable courier options available in Dewas for shipping parcels to Europe:&lt;/p&gt;
  &lt;h3&gt;ShipGlobal&lt;/h3&gt;
  &lt;p&gt;ShipGlobal offers specialized freight forwarding from Dewas to Europe at competitive rates. With a strong focus on eCommerce exporters and SMEs, they provide flexible shipping plans, reliable documentation support, and tracking features that make cross-border shipping easier.&lt;/p&gt;
  &lt;h3&gt;The Professional Couriers&lt;/h3&gt;
  &lt;p&gt;With a strong national presence, The Professional Couriers extend their international services to Europe from Dewas. Their focus on cost-effective delivery and streamlined customs support makes them suitable for businesses and individuals alike.&lt;/p&gt;
  &lt;h3&gt;NimbusPost International&lt;/h3&gt;
  &lt;p&gt;NimbusPost delivers efficient international courier services with a strong emphasis on technology. Their seamless tracking system and hassle-free customs clearance make them a trusted choice for shipping to European countries.&lt;/p&gt;
  &lt;h3&gt;Aramex International&lt;/h3&gt;
  &lt;p&gt;Aramex is known for its logistics expertise in eCommerce. Offering both standard and express options for parcel delivery to Europe, they also provide eco-conscious packaging and custom solutions tailored to business clients.&lt;/p&gt;
  &lt;h3&gt;Garudavega&lt;/h3&gt;
  &lt;p&gt;Garudavega serves a wide range of delivery needs, including parcels with food items, medicines, and essential documents. Their robust network ensures timely and secure delivery from Dewas to various European destinations.&lt;/p&gt;
  &lt;h3&gt;Oscar Express Worldwide&lt;/h3&gt;
  &lt;p&gt;Oscar Express is a reputable freight forwarding service known for transparent pricing and support with packaging and customs formalities. They cater well to exporters and manufacturers operating out of Dewas.&lt;/p&gt;
  &lt;h3&gt;DHL Express&lt;/h3&gt;
  &lt;p&gt;DHL is a global leader in international logistics. Their express courier service from Dewas to Europe is favored for speed, reliability, and global support infrastructure, especially for time-sensitive shipments.&lt;/p&gt;
  &lt;h3&gt;Delhivery International&lt;/h3&gt;
  &lt;p&gt;Delhivery’s growing international logistics arm provides economical courier services from Dewas to European countries. Their platform is particularly suitable for eCommerce exporters needing scalable freight solutions.&lt;/p&gt;
  &lt;h3&gt;UPS International&lt;/h3&gt;
  &lt;p&gt;UPS brings robust logistics, including air freight and express courier, to customers in Dewas looking to ship to Europe. Their customs brokerage and door-to-door delivery features add to their credibility.&lt;/p&gt;
  &lt;h2&gt;How to Select the Best Courier from Dewas to Europe&lt;/h2&gt;
  &lt;ul&gt;
    &lt;li&gt;&lt;strong&gt;Delivery Timelines:&lt;/strong&gt; Choose express services for urgent shipments or standard ones for regular delivery needs.&lt;/li&gt;
    &lt;li&gt;&lt;strong&gt;Cost Comparison:&lt;/strong&gt; Evaluate pricing for different weight categories and service levels.&lt;/li&gt;
    &lt;li&gt;&lt;strong&gt;Real-Time Tracking:&lt;/strong&gt; Opt for couriers that provide end-to-end shipment visibility.&lt;/li&gt;
    &lt;li&gt;&lt;strong&gt;Customs Handling:&lt;/strong&gt; A courier with strong customs clearance support helps avoid unnecessary delays.&lt;/li&gt;
    &lt;li&gt;&lt;strong&gt;Insurance Coverage:&lt;/strong&gt; For high-value packages, select a courier that offers insurance options.&lt;/li&gt;
  &lt;/ul&gt;
  &lt;h2&gt;Conclusion&lt;/h2&gt;
  &lt;p&gt;Whether you're exporting goods or sending gifts, selecting a trusted courier service from Dewas to Europe can ensure a smooth international shipping experience. Couriers like ShipGlobal, DHL, Aramex, NimbusPost, and UPS offer a range of options suitable for both individuals and businesses.&lt;/p&gt;
  &lt;p&gt;By comparing services based on pricing, delivery speed, and support features, you can choose a courier that aligns with your shipping goals. A reliable logistics partner helps you avoid complications and ensures that your parcels reach European destinations safely and on time.&lt;/p&gt;
&lt;/body&gt;</t>
  </si>
  <si>
    <t>&lt;h4&gt;Looking to ship elsewhere? Check out&lt;/h4&gt;&lt;ul&gt;&lt;li&gt;&lt;a href="https://shipglobal.in/service/ludhiana-to-us"&gt;Reliable International Courier Service from Ludhiana to US&lt;/a&gt;&lt;/li&gt;&lt;li&gt;&lt;a href="https://shipglobal.in/service/ludhiana-to-uk"&gt;Reliable International Courier Service from Ludhiana to UK&lt;/a&gt;&lt;/li&gt;&lt;li&gt;&lt;a href="https://shipglobal.in/service/ludhiana-to-canada"&gt;Best International Courier Service from Ludhiana to Canada&lt;/a&gt;&lt;/li&gt;&lt;li&gt;&lt;a href="https://shipglobal.in/service/amritsar-to-us"&gt;Best International Courier Service from Amritsar to US&lt;/a&gt;&lt;/li&gt;&lt;/ul&gt;&lt;h2&gt;FAQs for International Courier Service from Dewas to Europe&lt;/h2&gt;</t>
  </si>
  <si>
    <t>1. How long does it take to send a parcel from Dewas to Europe?
Express deliveries may take 2–5 business days, while standard services can take 5–10 days depending on the destination country.
2. What are the shipping rates from Dewas to European countries?
Rates vary by weight, size, courier, and urgency. It is advisable to get quotes from multiple providers before booking.
3. Can I track my shipment in real-time?
Yes, most leading courier services offer real-time tracking through their websites or mobile apps.
4. Are there restrictions on items I can send to Europe?
Yes, certain items like flammable materials, perishable goods, or controlled substances may be restricted. Confirm with your courier before shipping.
5. Do couriers offer packaging services in Dewas?
Several courier companies provide professional packaging assistance to ensure safe transit.
6. What happens if my shipment is held up at customs?
Customs delays can occur if paperwork is incomplete or items are flagged. Couriers with customs support can help expedite resolution.</t>
  </si>
  <si>
    <t>&lt;script type="application/ld+json"&gt;
{
  "@context": "https://schema.org/",
  "@type": "Product",
  "name": "Best International Courier Service from Dewas to Europe",
  "image": "https://shipglobal.in/service/dewas-to-europe",
  "aggregateRating": {
    "@type": "AggregateRating",
    "ratingValue": 4.45,
    "bestRating": 5,
    "worstRating": 1,
    "ratingCount": 947
  }
}
&lt;/script&gt;</t>
  </si>
  <si>
    <t>service/dewas-to-europe</t>
  </si>
  <si>
    <t>Courier from Dewas to Europe | Save upto 58%</t>
  </si>
  <si>
    <t xml:space="preserve">Send parcels from Dewas to Europe with trusted couriers providing secure shipping, tracking, and customs handling.
</t>
  </si>
  <si>
    <t>https://shipglobal.in/service/dewas-to-europe</t>
  </si>
  <si>
    <t>International Courier Service from Dewas to Europe</t>
  </si>
  <si>
    <t>&lt;ul&gt;&lt;li&gt;&lt;a href="https://shipglobal.in/service/ludhiana-to-us"&gt;Reliable International Courier Service from Ludhiana to US&lt;/a&gt;&lt;/li&gt;&lt;li&gt;&lt;a href="https://shipglobal.in/service/ludhiana-to-uk"&gt;Reliable International Courier Service from Ludhiana to UK&lt;/a&gt;&lt;/li&gt;&lt;li&gt;&lt;a href="https://shipglobal.in/service/ludhiana-to-canada"&gt;Best International Courier Service from Ludhiana to Canada&lt;/a&gt;&lt;/li&gt;&lt;li&gt;&lt;a href="https://shipglobal.in/service/amritsar-to-us"&gt;Best International Courier Service from Amritsar to US&lt;/a&gt;&lt;/li&gt;&lt;/ul&gt;</t>
  </si>
  <si>
    <t>Punjab</t>
  </si>
  <si>
    <t>Ludhiana</t>
  </si>
  <si>
    <t>Ludhiana to US</t>
  </si>
  <si>
    <t>Reliable International Courier Service from Ludhiana to US</t>
  </si>
  <si>
    <t>Ship effortlessly from Ludhiana to the USA with trusted courier partners. Fast delivery, customs support, and real-time tracking at affordable rates.</t>
  </si>
  <si>
    <t xml:space="preserve">&lt;p&gt;Do you need to send a package abroad from Ludhiana but are unsure which courier service to choose? With so many options available, making the right decision can feel overwhelming. Whether you’re shipping personal parcels, business consignments, or e-commerce orders, selecting a reliable courier is key. Let’s explore some of the best international courier services in Ludhiana and why they stand out.&lt;/p&gt;
  &lt;h2&gt;ShipGlobal.in – Your Trusted Shipping Partner&lt;/h2&gt;
  &lt;p&gt;Ever wished international shipping could be as easy as sending a local parcel? That’s exactly what ShipGlobal.in is here to do! With cost-effective solutions to over 220 countries, real-time tracking, and hassle-free customs clearance, ShipGlobal simplifies global shipping. Plus, their user-friendly dashboard helps you create shipments in just a few clicks.&lt;/p&gt;
  &lt;p&gt;Running an online business in Ludhiana? ShipGlobal could be your go-to choice. Their secure shipping and tracking system lets you stay in control at every step.&lt;/p&gt;
  &lt;ul&gt;
    &lt;li&gt;End-to-end tracking&lt;/li&gt;
    &lt;li&gt;No minimum order requirement&lt;/li&gt;
    &lt;li&gt;Affordable and secure shipping&lt;/li&gt;
  &lt;/ul&gt;
  &lt;p&gt;If you’re looking for international courier services that are budget-friendly and reliable, ShipGlobal.in is an excellent option.&lt;/p&gt;
  &lt;h2&gt;DHL – Connecting the World With Speed And Efficiency&lt;/h2&gt;
  &lt;p&gt;DHL is a top choice for urgent shipments from Ludhiana, operating across more than 220 countries. As a global logistics leader, DHL offers integrated document and package delivery services with advanced technology and extensive industry partnerships.&lt;/p&gt;
  &lt;p&gt;Their business unit, DHL Express, is ideal for reliable international shipping. Whether you're expanding your business, exploring new markets, or simply sending gifts abroad, DHL provides expert support throughout the process.&lt;/p&gt;
  &lt;ul&gt;
    &lt;li&gt;Trusted global logistics network&lt;/li&gt;
    &lt;li&gt;Expert support teams&lt;/li&gt;
    &lt;li&gt;Smooth customs clearance&lt;/li&gt;
    &lt;li&gt;Speedy delivery across borders&lt;/li&gt;
  &lt;/ul&gt;
  &lt;p&gt;Though slightly more expensive, DHL is unmatched in terms of reliability and speed, especially for businesses with time-sensitive deliveries.&lt;/p&gt;
  &lt;h2&gt;DTDC International – Affordable And Reliable Global Shipping&lt;/h2&gt;
  &lt;p&gt;DTDC offers an affordable and dependable solution for international shipping from Ludhiana. Whether you're sending documents or valuable items, DTDC ensures timely deliveries and smooth customs processes. Their real-time tracking and doorstep pickup services provide complete peace of mind.&lt;/p&gt;
  &lt;p&gt;A great option if you’re looking for value-for-money international courier services.&lt;/p&gt;
  &lt;h2&gt;Aramex – Global Leader In Logistics&lt;/h2&gt;
  &lt;p&gt;Need precision in your shipping to the USA? Aramex delivers. Offering express courier services, freight forwarding, and supply chain solutions, Aramex is known for reliable and fast international logistics.&lt;/p&gt;
  &lt;p&gt;Their Aramex Express division caters to export, import, and domestic needs. With a strong presence in the Middle East and Asia, Aramex is well-suited for Ludhiana-based businesses expanding internationally.&lt;/p&gt;
  &lt;ul&gt;
    &lt;li&gt;Real-time shipment tracking&lt;/li&gt;
    &lt;li&gt;Doorstep delivery&lt;/li&gt;
    &lt;li&gt;Dependable freight solutions&lt;/li&gt;
  &lt;/ul&gt;
  &lt;h2&gt;USPS – Budget-Friendly International Shipping&lt;/h2&gt;
  &lt;p&gt;For those prioritizing affordability, USPS offers economical international shipping options with flexible delivery speeds. Their tracking and insurance options add peace of mind, making them ideal for personal shipments or small businesses.&lt;/p&gt;
  &lt;h2&gt;Factors To Keep In Mind While Choosing Courier Services In Ludhiana&lt;/h2&gt;
  &lt;ul&gt;
    &lt;li&gt;&lt;strong&gt;Delivery Speed:&lt;/strong&gt; Need urgent delivery? DHL and FedEx offer express options.&lt;/li&gt;
    &lt;li&gt;&lt;strong&gt;Cost:&lt;/strong&gt; ShipGlobal.in, DTDC, and USPS are budget-friendly.&lt;/li&gt;
    &lt;li&gt;&lt;strong&gt;Tracking &amp; Security:&lt;/strong&gt; Real-time tracking from ShipGlobal, DHL, and FedEx ensures peace of mind.&lt;/li&gt;
    &lt;li&gt;&lt;strong&gt;Customs Assistance:&lt;/strong&gt; Choose services that simplify customs clearance.&lt;/li&gt;
    &lt;li&gt;&lt;strong&gt;Coverage:&lt;/strong&gt; Make sure your destination is supported without extra charges.&lt;/li&gt;
    &lt;li&gt;&lt;strong&gt;Special Handling:&lt;/strong&gt; Need cold chain, fragile item, or eCommerce support? Verify service compatibility.&lt;/li&gt;
    &lt;li&gt;&lt;strong&gt;Remote Area Access:&lt;/strong&gt; Some couriers charge extra or may not serve remote destinations—double-check coverage.&lt;/li&gt;
  &lt;/ul&gt;
  &lt;h2&gt;Final Thoughts&lt;/h2&gt;
  &lt;p&gt;Sending international shipments from Ludhiana doesn’t have to be complicated! With trusted services like USPS, DHL, FedEx, ShipGlobal.in, DTDC, Blue Dart, and Aramex, you have a range of reliable options. Whether you prioritize speed, cost, or tracking, there's a courier tailored to your shipping needs.&lt;/p&gt;
  &lt;p&gt;So, which one will you choose for your next shipment to the USA?&lt;/p&gt;
  </t>
  </si>
  <si>
    <t>&lt;h4&gt;Top courier lanes available from your area:&lt;/h4&gt;&lt;ul&gt;&lt;li&gt;&lt;a href="https://shipglobal.in/service/ludhiana-to-uk"&gt;Reliable International Courier Service from Ludhiana to UK&lt;/a&gt;&lt;/li&gt;&lt;li&gt;&lt;a href="https://shipglobal.in/service/ludhiana-to-canada"&gt;Best International Courier Service from Ludhiana to Canada&lt;/a&gt;&lt;/li&gt;&lt;li&gt;&lt;a href="https://shipglobal.in/service/amritsar-to-us"&gt;Best International Courier Service from Amritsar to US&lt;/a&gt;&lt;/li&gt;&lt;li&gt;&lt;a href="https://shipglobal.in/service/amritsar-to-uk"&gt;International Courier Service from Amritsar to UK&lt;/a&gt;&lt;/li&gt;&lt;/ul&gt;&lt;h2&gt;FAQs for International Courier Service from Ludhiana to US&lt;/h2&gt;</t>
  </si>
  <si>
    <t>1. How do I choose the best international courier service in Ludhiana?
Compare delivery speed, pricing, tracking, and customs support. Choose based on what matters most to your shipment.
2. How can I book a courier service in Ludhiana?
You can book online through the courier’s official site or by contacting their local service center.
3. Do these couriers offer real-time tracking?
Yes, major providers like ShipGlobal.in, DHL, and FedEx offer real-time tracking features.
4. What can I ship internationally?
You can ship documents, gifts, clothes, electronics, and eCommerce goods—just avoid restricted or hazardous items.
5. Can I send heavy or bulky shipments internationally from Ludhiana?
Yes, many couriers handle bulk shipments and offer packaging support for secure delivery.</t>
  </si>
  <si>
    <t>&lt;script type="application/ld+json"&gt;
{
  "@context": "https://schema.org/",
  "@type": "Product",
  "name": "Reliable International Courier Service from Ludhiana to US",
  "image": "https://shipglobal.in/service/ludhiana-to-us",
  "aggregateRating": {
    "@type": "AggregateRating",
    "ratingValue": 4.92,
    "bestRating": 5,
    "worstRating": 1,
    "ratingCount": 2291
  }
}
&lt;/script&gt;</t>
  </si>
  <si>
    <t>service/ludhiana-to-us</t>
  </si>
  <si>
    <t>Courier from Ludhiana to USA | Save upto 54%</t>
  </si>
  <si>
    <t xml:space="preserve">Explore trusted international courier services from Ludhiana to the USA. Discover affordable, fast, and secure shipping with real-time tracking and customs support.
</t>
  </si>
  <si>
    <t>https://shipglobal.in/service/ludhiana-to-us</t>
  </si>
  <si>
    <t>International Courier Service from Ludhiana to US</t>
  </si>
  <si>
    <t>&lt;ul&gt;&lt;li&gt;&lt;a href="https://shipglobal.in/service/ludhiana-to-uk"&gt;Reliable International Courier Service from Ludhiana to UK&lt;/a&gt;&lt;/li&gt;&lt;li&gt;&lt;a href="https://shipglobal.in/service/ludhiana-to-canada"&gt;Best International Courier Service from Ludhiana to Canada&lt;/a&gt;&lt;/li&gt;&lt;li&gt;&lt;a href="https://shipglobal.in/service/amritsar-to-us"&gt;Best International Courier Service from Amritsar to US&lt;/a&gt;&lt;/li&gt;&lt;li&gt;&lt;a href="https://shipglobal.in/service/amritsar-to-uk"&gt;International Courier Service from Amritsar to UK&lt;/a&gt;&lt;/li&gt;&lt;/ul&gt;</t>
  </si>
  <si>
    <t>Ludhiana to UK</t>
  </si>
  <si>
    <t>Reliable International Courier Service from Ludhiana to UK</t>
  </si>
  <si>
    <t>Shipping from Ludhiana to the UK? Discover top courier services like ShipGlobal and FedEx that make global delivery fast, easy, and affordable.</t>
  </si>
  <si>
    <t>&lt;p&gt;Ludhiana, a major industrial hub in Punjab, has seen increased demand for reliable and efficient international courier services. Whether you&amp;rsquo;re shipping personal documents, business consignments, or eCommerce parcels, choosing the right courier ensures timely delivery and peace of mind. Below is a detailed guide to the best international courier services from Ludhiana to the UK, each offering secure global shipping and professional logistics support.&lt;/p&gt;
&lt;h2&gt;ShipGlobal.in&lt;/h2&gt;
&lt;p&gt;ShipGlobal.in offers reliable, cost-effective international courier solutions from Ludhiana to the UK. Their strong network and advanced logistics ensure every shipment is delivered securely and on time, regardless of size or type.&lt;/p&gt;
&lt;h3&gt;Services Offered&lt;/h3&gt;
&lt;ul&gt;
&lt;li&gt;Express and economy international shipping&lt;/li&gt;
&lt;li&gt;eCommerce shipping and fulfillment&lt;/li&gt;
&lt;li&gt;Customs clearance and paperwork assistance&lt;/li&gt;
&lt;li&gt;Real-time tracking for complete transparency&lt;/li&gt;
&lt;/ul&gt;
&lt;h3&gt;Why Choose ShipGlobal?&lt;/h3&gt;
&lt;ul&gt;
&lt;li&gt;Tailored logistics for individuals and businesses&lt;/li&gt;
&lt;li&gt;Competitive pricing for shipments to the UK&lt;/li&gt;
&lt;li&gt;Secure and efficient delivery network&lt;/li&gt;
&lt;/ul&gt;
&lt;h2&gt;Dutch International Couriers&lt;/h2&gt;
&lt;p&gt;Known for speedy and efficient international delivery, Dutch International Couriers collaborates with major carriers like DHL and UPS, making it a great option for sending packages from Ludhiana to the UK.&lt;/p&gt;
&lt;h3&gt;Services Offered&lt;/h3&gt;
&lt;ul&gt;
&lt;li&gt;Express and economy courier services&lt;/li&gt;
&lt;li&gt;Door-to-door delivery&lt;/li&gt;
&lt;li&gt;Customs and clearance support&lt;/li&gt;
&lt;li&gt;24/7 real-time tracking&lt;/li&gt;
&lt;/ul&gt;
&lt;h3&gt;Why Choose Dutch International Couriers?&lt;/h3&gt;
&lt;ul&gt;
&lt;li&gt;Affordable pricing with no hidden costs&lt;/li&gt;
&lt;li&gt;Round-the-clock customer support&lt;/li&gt;
&lt;li&gt;Strong international parcel handling capability&lt;/li&gt;
&lt;/ul&gt;
&lt;h2&gt;Oscar Express Worldwide&lt;/h2&gt;
&lt;p&gt;Oscar Express specializes in international parcel delivery, offering service to over 325 countries, including fast and secure options from Ludhiana to the UK.&lt;/p&gt;
&lt;h3&gt;Services Offered&lt;/h3&gt;
&lt;ul&gt;
&lt;li&gt;Global shipping for documents and parcels&lt;/li&gt;
&lt;li&gt;Free pickup and packing support&lt;/li&gt;
&lt;li&gt;Dedicated services for eCommerce sellers&lt;/li&gt;
&lt;li&gt;Efficient customs processing&lt;/li&gt;
&lt;/ul&gt;
&lt;h3&gt;Why Choose Oscar Express?&lt;/h3&gt;
&lt;ul&gt;
&lt;li&gt;Decades of experience in international courier service&lt;/li&gt;
&lt;li&gt;Flexible options and competitive rates&lt;/li&gt;
&lt;li&gt;Efficient delivery mechanisms with tracking&lt;/li&gt;
&lt;/ul&gt;
&lt;h2&gt;Garudavega International Courier&lt;/h2&gt;
&lt;p&gt;With services to over 230 destinations, Garudavega is a popular name for international delivery from Ludhiana to the UK, especially for personal and specialized shipments.&lt;/p&gt;
&lt;h3&gt;Services Offered&lt;/h3&gt;
&lt;ul&gt;
&lt;li&gt;International delivery of parcels and documents&lt;/li&gt;
&lt;li&gt;Special handling for food, medicines, electronics&lt;/li&gt;
&lt;li&gt;Doorstep pickup and delivery&lt;/li&gt;
&lt;li&gt;Transparent pricing and live tracking&lt;/li&gt;
&lt;/ul&gt;
&lt;h3&gt;Why Choose Garudavega?&lt;/h3&gt;
&lt;ul&gt;
&lt;li&gt;User-friendly mobile tracking app&lt;/li&gt;
&lt;li&gt;Strong global coverage&lt;/li&gt;
&lt;li&gt;Responsive support team&lt;/li&gt;
&lt;/ul&gt;
&lt;h2&gt;FedEx International Courier&lt;/h2&gt;
&lt;p&gt;FedEx offers premium international courier services and is widely used for its speed and precision. It's a great fit for corporate shipments and eCommerce exports to the UK.&lt;/p&gt;
&lt;h3&gt;Services Offered&lt;/h3&gt;
&lt;ul&gt;
&lt;li&gt;Priority and economy shipping options&lt;/li&gt;
&lt;li&gt;Customs clearance and paperwork&lt;/li&gt;
&lt;li&gt;Overnight or two-day delivery to major UK cities&lt;/li&gt;
&lt;li&gt;Secure packaging solutions&lt;/li&gt;
&lt;/ul&gt;
&lt;h3&gt;Why Choose FedEx?&lt;/h3&gt;
&lt;ul&gt;
&lt;li&gt;Proven reliability for international shipments&lt;/li&gt;
&lt;li&gt;Trusted brand with expansive reach&lt;/li&gt;
&lt;li&gt;Advanced tracking tools&lt;/li&gt;
&lt;/ul&gt;
&lt;h2&gt;Blue Dart International Courier&lt;/h2&gt;
&lt;p&gt;Blue Dart, a major logistics provider, offers international delivery services to over 220 countries, including reliable options from Ludhiana to the UK.&lt;/p&gt;
&lt;h3&gt;Services Offered&lt;/h3&gt;
&lt;ul&gt;
&lt;li&gt;Express international parcel services&lt;/li&gt;
&lt;li&gt;Secure handling of time-sensitive goods&lt;/li&gt;
&lt;li&gt;Online tracking and shipment alerts&lt;/li&gt;
&lt;li&gt;Support with customs and compliance&lt;/li&gt;
&lt;/ul&gt;
&lt;h3&gt;Why Choose Blue Dart?&lt;/h3&gt;
&lt;ul&gt;
&lt;li&gt;Widespread service coverage&lt;/li&gt;
&lt;li&gt;Ideal for bulk and high-value shipments&lt;/li&gt;
&lt;li&gt;Reliable customer service&lt;/li&gt;
&lt;/ul&gt;
&lt;h2&gt;Professional Couriers &amp;ndash; International Division&lt;/h2&gt;
&lt;p&gt;Professional Couriers offers budget-friendly and dependable international courier services from Ludhiana to the UK, ideal for both businesses and individuals.&lt;/p&gt;
&lt;h3&gt;Services Offered&lt;/h3&gt;
&lt;ul&gt;
&lt;li&gt;Parcel and document delivery to the UK&lt;/li&gt;
&lt;li&gt;Customs documentation support&lt;/li&gt;
&lt;li&gt;Real-time tracking and updates&lt;/li&gt;
&lt;li&gt;Flexible shipping timelines&lt;/li&gt;
&lt;/ul&gt;
&lt;h3&gt;Why Choose Professional Couriers?&lt;/h3&gt;
&lt;ul&gt;
&lt;li&gt;Affordable rates for global shipping&lt;/li&gt;
&lt;li&gt;Wide reach and strong distribution network&lt;/li&gt;
&lt;li&gt;Safe packaging and timely deliveries&lt;/li&gt;
&lt;/ul&gt;
&lt;h2&gt;Conclusion&lt;/h2&gt;
&lt;p&gt;Whether you are an individual sending gifts or a business expanding into the UK market, Ludhiana offers numerous trustworthy international courier services. From fast delivery to budget-friendly options, services like ShipGlobal, FedEx, Garudavega, Dutch International, and Blue Dart provide the ideal blend of speed, cost-effectiveness, and reliability. Compare features, rates, and coverage before selecting the best service for your needs.&lt;/p&gt;</t>
  </si>
  <si>
    <t>&lt;h4&gt;Next stop? Maybe try&lt;/h4&gt;&lt;ul&gt;&lt;li&gt;&lt;a href="https://shipglobal.in/service/ludhiana-to-canada"&gt;Best International Courier Service from Ludhiana to Canada&lt;/a&gt;&lt;/li&gt;&lt;li&gt;&lt;a href="https://shipglobal.in/service/amritsar-to-us"&gt;Best International Courier Service from Amritsar to US&lt;/a&gt;&lt;/li&gt;&lt;li&gt;&lt;a href="https://shipglobal.in/service/amritsar-to-uk"&gt;International Courier Service from Amritsar to UK&lt;/a&gt;&lt;/li&gt;&lt;li&gt;&lt;a href="https://shipglobal.in/service/amritsar-to-canada"&gt;International Courier Service from Amritsar to Canada&lt;/a&gt;&lt;/li&gt;&lt;/ul&gt;&lt;h2&gt;FAQs for International Courier Service from Ludhiana to UK&lt;/h2&gt;</t>
  </si>
  <si>
    <t>How Much Does International Shipping Cost From Ludhiana?
Shipping cost depends on the parcel weight, size, speed of delivery, and insurance. Most couriers offer rate calculators on their websites.
Which Courier Is Fastest For Delivery To UK?
DHL, FedEx, and ShipGlobal offer express shipping with deliveries to the UK in 1–3 business days.
Can I Track My Shipment From Ludhiana To UK?
Yes, all major couriers provide real-time tracking with updates at every stage of the journey.
Are There Low-Cost Courier Services In Ludhiana?
Yes, companies like Professional Couriers, Oscar Express, and ShipGlobal offer cost-effective international shipping options.
Do Couriers Handle Customs Documentation?
Yes, most international couriers assist with customs forms and clearance for smooth delivery.
What Items Cannot Be Shipped Internationally?
Restricted items include flammable materials, explosives, perishables, currency, and some electronics. Always check with your courier for item restrictions.</t>
  </si>
  <si>
    <t>&lt;script type="application/ld+json"&gt;
{
  "@context": "https://schema.org/",
  "@type": "Product",
  "name": "Reliable International Courier Service from Ludhiana to UK",
  "image": "https://shipglobal.in/service/ludhiana-to-uk",
  "aggregateRating": {
    "@type": "AggregateRating",
    "ratingValue": 4.65,
    "bestRating": 5,
    "worstRating": 1,
    "ratingCount": 2352
  }
}
&lt;/script&gt;</t>
  </si>
  <si>
    <t>service/ludhiana-to-uk</t>
  </si>
  <si>
    <t>Courier from Ludhiana to UK | Save upto 48%</t>
  </si>
  <si>
    <t>Send parcels from Ludhiana to the UK with trusted couriers. Fast, secure, and budget-friendly international shipping made simple</t>
  </si>
  <si>
    <t>https://shipglobal.in/service/ludhiana-to-uk</t>
  </si>
  <si>
    <t>International Courier Service from Ludhiana to UK</t>
  </si>
  <si>
    <t>&lt;ul&gt;&lt;li&gt;&lt;a href="https://shipglobal.in/service/ludhiana-to-canada"&gt;Best International Courier Service from Ludhiana to Canada&lt;/a&gt;&lt;/li&gt;&lt;li&gt;&lt;a href="https://shipglobal.in/service/amritsar-to-us"&gt;Best International Courier Service from Amritsar to US&lt;/a&gt;&lt;/li&gt;&lt;li&gt;&lt;a href="https://shipglobal.in/service/amritsar-to-uk"&gt;International Courier Service from Amritsar to UK&lt;/a&gt;&lt;/li&gt;&lt;li&gt;&lt;a href="https://shipglobal.in/service/amritsar-to-canada"&gt;International Courier Service from Amritsar to Canada&lt;/a&gt;&lt;/li&gt;&lt;/ul&gt;</t>
  </si>
  <si>
    <t>Ludhiana to Canada</t>
  </si>
  <si>
    <t>Best International Courier Service from Ludhiana to Canada</t>
  </si>
  <si>
    <t>Need to ship something from Ludhiana to Canada? From surprise gifts to business orders, discover the smartest courier services that deliver fast, safe, and stress-free—right to the Maple Leaf Nation!</t>
  </si>
  <si>
    <t>&lt;p&gt;Ever found yourself wondering which courier service is best for sending packages from Ludhiana to Canada? Whether you're delivering a gift to family overseas or fulfilling an eCommerce order, the right courier service can make all the difference. With global trade and personal deliveries on the rise, Ludhiana is now a hub for trusted international courier services. Let&amp;rsquo;s explore some of the top options that can help you ship from Ludhiana to Canada with ease.&lt;/p&gt;
&lt;h2&gt;DHL&lt;/h2&gt;
&lt;p&gt;DHL is a globally recognized logistics leader, offering fast and reliable delivery from Ludhiana to Canada. With operations in over 220 countries, they provide express shipping, real-time tracking, and smooth customs clearance&amp;mdash;ideal for urgent documents or business shipments.&lt;/p&gt;
&lt;h2&gt;ShipGlobal.in&lt;/h2&gt;
&lt;p&gt;Looking for an affordable yet efficient shipping service? ShipGlobal.in is a budget-friendly option loved by small businesses and individuals. It offers reliable international courier services from Ludhiana to Canada, real-time tracking, and responsive customer support&amp;mdash;making global deliveries simple and secure.&lt;/p&gt;
&lt;h2&gt;India Post&lt;/h2&gt;
&lt;p&gt;India Post&amp;rsquo;s EMS Speed Post is a great economical choice for shipping to Canada. While it may take a few extra days compared to private couriers, it&amp;rsquo;s ideal for non-urgent deliveries at budget rates.&lt;/p&gt;
&lt;h2&gt;FedEx International&lt;/h2&gt;
&lt;p&gt;FedEx offers both express and economy services for shipping from Ludhiana to Canada. Known for its secure handling and efficient logistics, FedEx is perfect for businesses and individuals alike. Their customs support and tracking features ensure a hassle-free delivery.&lt;/p&gt;
&lt;h2&gt;DTDC&lt;/h2&gt;
&lt;p&gt;DTDC has a strong international network and offers affordable courier services from Ludhiana to Canada. Whether it&amp;rsquo;s documents or bulk shipments, DTDC provides both express and economy shipping options to suit your delivery speed and budget.&lt;/p&gt;
&lt;h2&gt;Aramex&lt;/h2&gt;
&lt;p&gt;Aramex specializes in cost-effective international logistics, making it a great choice for eCommerce sellers and SMEs in Ludhiana. With reliable shipping solutions and competitive pricing, Aramex ensures timely deliveries to Canada without breaking the bank.&lt;/p&gt;
&lt;h2&gt;XpressBees&lt;/h2&gt;
&lt;p&gt;XpressBees is a growing logistics provider offering B2C international courier services. Known for timely and secure deliveries, it&amp;rsquo;s a promising option for businesses looking to ship from Ludhiana to Canada. Their value-added services like multimodal shipping and packaging support make them stand out.&lt;/p&gt;
&lt;h2&gt;Gati&lt;/h2&gt;
&lt;p&gt;Gati is a veteran logistics company offering reliable overseas shipping. It&amp;rsquo;s especially popular with eCommerce companies and bulk shippers. If you&amp;rsquo;re looking for dependable service from Ludhiana to Canada, Gati is worth considering for both personal and business parcels.&lt;/p&gt;
&lt;h2&gt;Why You Need A Reliable Shipping Partner&lt;/h2&gt;
&lt;ul&gt;
&lt;li&gt;Timely Deliveries: Avoid missed deadlines for gifts or business shipments.&lt;/li&gt;
&lt;li&gt;Safe Handling: Secure packaging and trained staff reduce damage risks.&lt;/li&gt;
&lt;li&gt;Customs Support: Smooth documentation and clearance for faster delivery.&lt;/li&gt;
&lt;li&gt;Live Tracking: Monitor your parcel every step of the way.&lt;/li&gt;
&lt;li&gt;Customer Satisfaction: Reliable shipping builds trust and repeat business.&lt;/li&gt;
&lt;/ul&gt;
&lt;h2&gt;How To Ship From Ludhiana To Canada&lt;/h2&gt;
&lt;ol&gt;
&lt;li&gt;Choose a Courier: Compare services like DHL, FedEx, and ShipGlobal.in.&lt;/li&gt;
&lt;li&gt;Pack Securely: Use sturdy packaging and label correctly.&lt;/li&gt;
&lt;li&gt;Prepare Documents: Fill out shipping labels, invoices, and customs forms.&lt;/li&gt;
&lt;li&gt;Book Pickup or Drop Off: Schedule a pickup or visit the courier office.&lt;/li&gt;
&lt;li&gt;Track Your Shipment: Use the tracking ID provided by your courier.&lt;/li&gt;
&lt;li&gt;Confirm Delivery: Get confirmation from the recipient once delivered.&lt;/li&gt;
&lt;/ol&gt;
&lt;h2&gt;Choosing The Right Courier Service&lt;/h2&gt;
&lt;ul&gt;
&lt;li&gt;Speed: Express services like DHL and FedEx offer fast delivery.&lt;/li&gt;
&lt;li&gt;Cost: India Post and ShipGlobal.in are good for budget-conscious shipping.&lt;/li&gt;
&lt;li&gt;Tracking &amp;amp; Support: Choose a provider that offers real-time updates and good customer service.&lt;/li&gt;
&lt;li&gt;Customs Handling: Check if the courier assists with customs forms and clearance.&lt;/li&gt;
&lt;/ul&gt;
&lt;h2&gt;Conclusion&lt;/h2&gt;
&lt;p&gt;Shipping from Ludhiana to Canada is now easier than ever with a range of reliable courier services. Whether you prefer express shipping with FedEx or affordable solutions from ShipGlobal.in or India Post, there&amp;rsquo;s a service that fits your needs. Just ensure proper packaging, documentation, and tracking&amp;mdash;and your parcel will reach its destination without stress.&lt;/p&gt;
&lt;p&gt;Happy Shipping!&lt;/p&gt;</t>
  </si>
  <si>
    <t>&lt;h4&gt;These international routes are in demand:&lt;/h4&gt;&lt;ul&gt;&lt;li&gt;&lt;a href="https://shipglobal.in/service/amritsar-to-us"&gt;Best International Courier Service from Amritsar to US&lt;/a&gt;&lt;/li&gt;&lt;li&gt;&lt;a href="https://shipglobal.in/service/amritsar-to-uk"&gt;International Courier Service from Amritsar to UK&lt;/a&gt;&lt;/li&gt;&lt;li&gt;&lt;a href="https://shipglobal.in/service/amritsar-to-canada"&gt;International Courier Service from Amritsar to Canada&lt;/a&gt;&lt;/li&gt;&lt;li&gt;&lt;a href="https://shipglobal.in/service/jalandhar-to-us"&gt;Top International Courier Service from Jalandhar to US&lt;/a&gt;&lt;/li&gt;&lt;/ul&gt;&lt;h2&gt;FAQs for International Courier Service from Ludhiana to Canada&lt;/h2&gt;</t>
  </si>
  <si>
    <t>1. What is the fastest way to send a parcel from Ludhiana to Canada?
Air courier services like DHL and FedEx can deliver in 3–7 business days depending on the destination and service level.
2. Which courier service offers the best balance of price and reliability for Canada?
ShipGlobal.in offers competitive pricing and full support for international shipping, making it a popular choice.
3. Can I ship commercial items like textiles or electronics from Ludhiana to Canada?
Yes. Just ensure you have the required export documents like invoices, packing list, and KYC verification.
4. What items cannot be shipped from Ludhiana to Canada?
Restricted items include flammable goods, sharp objects, batteries, and prohibited electronics. Check with the courier in advance.
5. How do I track my shipment from Ludhiana to Canada?
Most couriers, including FedEx and ShipGlobal.in, offer real-time tracking via their website or mobile app.
6. Can I send gifts or small parcels to Canada from Ludhiana?
Absolutely! Couriers offer special rates for gifts, clothes, documents, and small parcels under the personal shipment category.</t>
  </si>
  <si>
    <t>&lt;script type="application/ld+json"&gt;
{
  "@context": "https://schema.org/",
  "@type": "Product",
  "name": "Best International Courier Service from Ludhiana to Canada",
  "image": "https://shipglobal.in/service/ludhiana-to-canada",
  "aggregateRating": {
    "@type": "AggregateRating",
    "ratingValue": 4.65,
    "bestRating": 5,
    "worstRating": 2,
    "ratingCount": 1996
  }
}
&lt;/script&gt;</t>
  </si>
  <si>
    <t>service/ludhiana-to-canada</t>
  </si>
  <si>
    <t>Courier from Ludhiana to Canada | Save upto 62%</t>
  </si>
  <si>
    <t>Sending parcels from Ludhiana to Canada? Explore top courier services like ShipGlobal, DHL, and FedEx for fast, reliable, and budget-friendly international deliveries—made easy and trackable.</t>
  </si>
  <si>
    <t>https://shipglobal.in/service/ludhiana-to-canada</t>
  </si>
  <si>
    <t>International Courier Service from Ludhiana to Canada</t>
  </si>
  <si>
    <t>&lt;ul&gt;&lt;li&gt;&lt;a href="https://shipglobal.in/service/amritsar-to-us"&gt;Best International Courier Service from Amritsar to US&lt;/a&gt;&lt;/li&gt;&lt;li&gt;&lt;a href="https://shipglobal.in/service/amritsar-to-uk"&gt;International Courier Service from Amritsar to UK&lt;/a&gt;&lt;/li&gt;&lt;li&gt;&lt;a href="https://shipglobal.in/service/amritsar-to-canada"&gt;International Courier Service from Amritsar to Canada&lt;/a&gt;&lt;/li&gt;&lt;li&gt;&lt;a href="https://shipglobal.in/service/jalandhar-to-us"&gt;Top International Courier Service from Jalandhar to US&lt;/a&gt;&lt;/li&gt;&lt;/ul&gt;</t>
  </si>
  <si>
    <t>Amritsar</t>
  </si>
  <si>
    <t>Amritsar to US</t>
  </si>
  <si>
    <t>Best International Courier Service from Amritsar to US</t>
  </si>
  <si>
    <t>Shipping from Amritsar to the USA? Discover top courier services like DHL, FedEx, and ShipGlobal that make overseas delivery smooth, secure, and surprisingly affordable, whether it’s gifts, goods, or urgent docs.</t>
  </si>
  <si>
    <t xml:space="preserve">&lt;p&gt;Amritsar, a growing industrial and cultural city in Punjab, is seeing increased demand for dependable international courier services. Whether you're a business exporting products or an individual sending parcels to family or friends in the USA, choosing the right courier service is crucial for a smooth, timely, and secure shipping experience.&lt;/p&gt;
  &lt;p&gt;Fortunately, several trusted international courier companies operate in Amritsar, offering reliable solutions for everything from urgent document deliveries to large cargo shipments bound for the United States.&lt;/p&gt;
  &lt;h2&gt;Why Choosing The Right Courier Service Matters&lt;/h2&gt;
  &lt;p&gt;Efficient shipping to the USA is more than just moving a box across borders. It includes navigating customs clearance, ensuring proper packaging, offering tracking updates, and delivering on time. A reliable courier ensures that your parcel reaches its U.S. destination without unnecessary delays or hidden costs.&lt;/p&gt;
  &lt;h2&gt;Top International Courier Services In Amritsar&lt;/h2&gt;
  &lt;h3&gt;ShipGlobal&lt;/h3&gt;
  &lt;p&gt;ShipGlobal offers cost-effective international shipping from Amritsar to the USA, ideal for both businesses and personal use. Their flexible logistics model supports eCommerce sellers and individual shippers alike, with affordable pricing and dependable delivery timelines.&lt;/p&gt;
  &lt;h3&gt;DHL Express&lt;/h3&gt;
  &lt;p&gt;A global leader in logistics, DHL provides fast and secure shipping to the USA. Their expansive delivery network ensures smooth freight forwarding from Amritsar, backed by real-time tracking and strong customer support.&lt;/p&gt;
  &lt;h3&gt;NimbusPost International&lt;/h3&gt;
  &lt;p&gt;NimbusPost is known for its affordability and efficient cross-border delivery. Their services include seamless customs clearance, advanced tracking systems, and reliable parcel delivery to the USA for both individuals and businesses.&lt;/p&gt;
  &lt;h3&gt;Garudavega&lt;/h3&gt;
  &lt;p&gt;Garudavega specializes in shipping food items, medicines, and important documents to the U.S. They handle packages of all sizes with care, offering quick, secure, and reasonably priced international courier services from Amritsar.&lt;/p&gt;
  &lt;h3&gt;The Professional Couriers&lt;/h3&gt;
  &lt;p&gt;A well-known name in the Indian logistics sector, The Professional Couriers offers affordable shipping to the USA. With end-to-end tracking and customs assistance, they ensure a reliable and efficient delivery experience.&lt;/p&gt;
  &lt;h3&gt;Oscar Express Worldwide&lt;/h3&gt;
  &lt;p&gt;Oscar Express offers professional freight forwarding and global shipping solutions. From packaging assistance to customs paperwork, they ensure hassle-free parcel delivery from Amritsar to the USA at competitive prices.&lt;/p&gt;
  &lt;h3&gt;Aramex International&lt;/h3&gt;
  &lt;p&gt;Aramex is a great option for eCommerce sellers and small businesses shipping to the USA. They offer standard and express options, along with eco-friendly packaging and transparent pricing.&lt;/p&gt;
  &lt;h3&gt;TNT Express (Part of FedEx)&lt;/h3&gt;
  &lt;p&gt;TNT Express provides reliable and flexible shipping services to the USA. Now under the FedEx umbrella, it offers extensive reach and strong support for both express and economy deliveries.&lt;/p&gt;
  &lt;h3&gt;UPS International&lt;/h3&gt;
  &lt;p&gt;UPS is a trusted global name offering international air freight, express deliveries, and customs brokerage services. It’s ideal for both personal and commercial shipping needs from Amritsar to the USA.&lt;/p&gt;
  &lt;h3&gt;Delhivery International&lt;/h3&gt;
  &lt;p&gt;Delhivery, a rising player in international logistics, offers affordable shipping options for businesses and eCommerce platforms in Amritsar. Their services include real-time tracking, customs clearance, and dependable delivery to the U.S.&lt;/p&gt;
  &lt;h2&gt;How To Choose The Right Courier Service&lt;/h2&gt;
  &lt;p&gt;Before selecting a courier for shipping to the USA, consider the following:&lt;/p&gt;
  &lt;ul&gt;
    &lt;li&gt;&lt;strong&gt;Delivery Speed:&lt;/strong&gt; Need urgent delivery? Choose express options like DHL, FedEx, or UPS.&lt;/li&gt;
    &lt;li&gt;&lt;strong&gt;Pricing:&lt;/strong&gt; Compare rates among providers to balance cost and reliability.&lt;/li&gt;
    &lt;li&gt;&lt;strong&gt;Tracking Features:&lt;/strong&gt; Opt for couriers with real-time tracking systems.&lt;/li&gt;
    &lt;li&gt;&lt;strong&gt;Customs Support:&lt;/strong&gt; Look for services that assist with documentation and clearance.&lt;/li&gt;
    &lt;li&gt;&lt;strong&gt;Insurance:&lt;/strong&gt; If you’re shipping high-value goods, ensure insurance is available.&lt;/li&gt;
  &lt;/ul&gt;
  &lt;h2&gt;Final Thoughts&lt;/h2&gt;
  &lt;p&gt;Selecting the right courier service from Amritsar to the USA depends on your budget, urgency, and shipment size. Providers like ShipGlobal, FedEx, UPS, DHL, and Aramex offer a variety of reliable options for personal and business needs.&lt;/p&gt;
  &lt;p&gt;Whether it’s documents, gifts, or commercial goods, choosing a trusted courier ensures safe, timely, and cost-effective delivery to the United States. With proper planning and the right logistics partner, international shipping from Amritsar is easy and efficient.&lt;/p&gt;
 </t>
  </si>
  <si>
    <t>&lt;h4&gt;Plan your next shipment with&lt;/h4&gt;&lt;ul&gt;&lt;li&gt;&lt;a href="https://shipglobal.in/service/amritsar-to-uk"&gt;International Courier Service from Amritsar to UK&lt;/a&gt;&lt;/li&gt;&lt;li&gt;&lt;a href="https://shipglobal.in/service/amritsar-to-canada"&gt;International Courier Service from Amritsar to Canada&lt;/a&gt;&lt;/li&gt;&lt;li&gt;&lt;a href="https://shipglobal.in/service/jalandhar-to-us"&gt;Top International Courier Service from Jalandhar to US&lt;/a&gt;&lt;/li&gt;&lt;li&gt;&lt;a href="https://shipglobal.in/service/jalandhar-to-uk"&gt;International Courier Service from Jalandhar to UK&lt;/a&gt;&lt;/li&gt;&lt;/ul&gt;&lt;h2&gt;FAQs for International Courier Service from Amritsar to US&lt;/h2&gt;</t>
  </si>
  <si>
    <t>1. How long does it take to ship a package from Amritsar to the USA?
Express deliveries take 2–5 business days, while economy options may take 7–15 days depending on the courier and location.
2. What documents are required for international shipping?
You typically need an invoice, shipping label, customs declaration form, and any permits required for restricted items.
3. Can I track my shipment to the USA?
Yes. Most courier services provide real-time tracking via their websites or apps.
4. Are there any restricted items for shipping to the USA?
Yes, including perishable goods, hazardous items, certain electronics, and counterfeit products. Always confirm with your courier before shipping.
5. What’s the cost to send a parcel from Amritsar to the USA?
Costs vary by weight, size, courier, and shipping speed. Express services cost more than economy options.
6. Will customs duties apply on shipments to the USA?
Yes. The recipient in the USA may have to pay duties based on the value and nature of the items.
7. Which courier is best for urgent deliveries?
DHL, FedEx, and UPS offer the fastest services for urgent international shipments.
8. Can I send food or medicines to the USA from Amritsar?
Yes, though restrictions may apply. Garudavega and ShipGlobal offer specialized services for such shipments.</t>
  </si>
  <si>
    <t>&lt;script type="application/ld+json"&gt;
{
  "@context": "https://schema.org/",
  "@type": "Product",
  "name": "Best International Courier Service from Amritsar to US",
  "image": "https://shipglobal.in/service/amritsar-to-us",
  "aggregateRating": {
    "@type": "AggregateRating",
    "ratingValue": 4.88,
    "bestRating": 5,
    "worstRating": 1,
    "ratingCount": 1941
  }
}
&lt;/script&gt;</t>
  </si>
  <si>
    <t>service/amritsar-to-us</t>
  </si>
  <si>
    <t>Courier from Amritsar to USA | Get Upto 57% Off</t>
  </si>
  <si>
    <t>Send parcels from Amritsar to the USA with trusted courier services. Explore fast, reliable, and budget-friendly international shipping options tailored for personal and business needs.</t>
  </si>
  <si>
    <t>https://shipglobal.in/service/amritsar-to-us</t>
  </si>
  <si>
    <t>International Courier Service from Amritsar to US</t>
  </si>
  <si>
    <t>&lt;ul&gt;&lt;li&gt;&lt;a href="https://shipglobal.in/service/amritsar-to-uk"&gt;International Courier Service from Amritsar to UK&lt;/a&gt;&lt;/li&gt;&lt;li&gt;&lt;a href="https://shipglobal.in/service/amritsar-to-canada"&gt;International Courier Service from Amritsar to Canada&lt;/a&gt;&lt;/li&gt;&lt;li&gt;&lt;a href="https://shipglobal.in/service/jalandhar-to-us"&gt;Top International Courier Service from Jalandhar to US&lt;/a&gt;&lt;/li&gt;&lt;li&gt;&lt;a href="https://shipglobal.in/service/jalandhar-to-uk"&gt;International Courier Service from Jalandhar to UK&lt;/a&gt;&lt;/li&gt;&lt;/ul&gt;</t>
  </si>
  <si>
    <t>Amritsar to UK</t>
  </si>
  <si>
    <t>International Courier Service from Amritsar to UK</t>
  </si>
  <si>
    <t>Shipping from Amritsar to the UK? Discover trusted courier services like DHL, ShipGlobal, and Aramex that offer fast, secure, and budget-friendly global delivery—perfect for both personal and business needs.</t>
  </si>
  <si>
    <t>&lt;p&gt;Amritsar, a bustling trade and cultural center, has seen a growing demand for dependable international courier services. Whether you're a business shipping products to the UK or an individual sending a parcel to friends or family, selecting the right courier is key for a seamless and reliable shipping experience.&lt;/p&gt;
&lt;p&gt;Several trusted international courier providers operate in Amritsar, offering secure, timely, and budget-friendly solutions. These services accommodate a wide range of needs&amp;mdash;from urgent documents to bulk freight forwarding from Amritsar to the UK.&lt;/p&gt;
&lt;h2&gt;Why Is Selecting The Right Courier Service Essential?&lt;/h2&gt;
&lt;p&gt;Shipping to the United Kingdom involves more than just delivering a box. It includes customs clearance, secure packaging, real-time tracking, and timely handover. Choosing the right courier ensures that your parcel reaches its UK destination without hidden charges, delays, or complications.&lt;/p&gt;
&lt;h2&gt;Top International Courier Services In Amritsar&lt;/h2&gt;
&lt;h3&gt;ShipGlobal&lt;/h3&gt;
&lt;p&gt;ShipGlobal provides cost-effective freight forwarding from Amritsar to the UK. Supporting both individuals and eCommerce businesses, their services are designed for flexibility, affordability, and reliability.&lt;/p&gt;
&lt;h3&gt;The Professional Couriers&lt;/h3&gt;
&lt;p&gt;A long-standing courier company in India, The Professional Couriers offers reliable and economical delivery to the UK. With real-time tracking and expert customs handling, they ensure a hassle-free international shipping experience.&lt;/p&gt;
&lt;h3&gt;NimbusPost International&lt;/h3&gt;
&lt;p&gt;NimbusPost is a trusted name in international logistics, offering efficient and affordable courier solutions. With advanced tracking and smooth customs support, NimbusPost ensures consistent parcel delivery to the UK.&lt;/p&gt;
&lt;h3&gt;Aramex International&lt;/h3&gt;
&lt;p&gt;Aramex is known for its eCommerce logistics, eco-friendly packaging, and flexible pricing. They offer both express and standard shipping from Amritsar to the UK, ideal for businesses and personal shippers alike.&lt;/p&gt;
&lt;h3&gt;Garudavega&lt;/h3&gt;
&lt;p&gt;Garudavega specializes in parcel deliveries of all sizes, including food items, medicines, and documents to the UK. Their strong commitment to secure and timely shipping makes them a favorite among individual senders.&lt;/p&gt;
&lt;h3&gt;Oscar Express Worldwide&lt;/h3&gt;
&lt;p&gt;Oscar Express provides professional freight forwarding from Amritsar to the UK. Their services include packaging assistance, customs clearance, and competitive rates for seamless global shipping.&lt;/p&gt;
&lt;h3&gt;DHL Express&lt;/h3&gt;
&lt;p&gt;A globally renowned courier company, DHL offers fast and reliable international shipping. With a vast logistics network, they ensure speedy freight forwarding from Amritsar to the UK with excellent customer service.&lt;/p&gt;
&lt;h3&gt;Delhivery International&lt;/h3&gt;
&lt;p&gt;Delhivery has extended its services to international markets, offering cost-effective and efficient shipping from Amritsar to the UK. It is a great option for eCommerce sellers looking for consistent performance and delivery support.&lt;/p&gt;
&lt;h3&gt;UPS International&lt;/h3&gt;
&lt;p&gt;UPS is one of the most well-established international courier providers. Offering air freight, express parcel delivery, and customs brokerage, UPS ensures timely and reliable shipping to the UK from Amritsar.&lt;/p&gt;
&lt;h2&gt;How To Choose The Best Courier Service?&lt;/h2&gt;
&lt;p&gt;Before choosing a courier for shipping from Amritsar to the UK, consider the following:&lt;/p&gt;
&lt;ul&gt;
&lt;li&gt;&lt;strong&gt;Delivery Speed:&lt;/strong&gt; For urgent shipments, choose express services like DHL or UPS.&lt;/li&gt;
&lt;li&gt;&lt;strong&gt;Cost:&lt;/strong&gt; Compare courier rates to find the best value without compromising quality.&lt;/li&gt;
&lt;li&gt;&lt;strong&gt;Tracking Features:&lt;/strong&gt; Opt for couriers that provide real-time tracking updates.&lt;/li&gt;
&lt;li&gt;&lt;strong&gt;Customs Support:&lt;/strong&gt; Choose couriers that assist with documentation and clearance.&lt;/li&gt;
&lt;li&gt;&lt;strong&gt;Insurance Options:&lt;/strong&gt; If sending valuable items, check if the courier offers insurance coverage.&lt;/li&gt;
&lt;/ul&gt;
&lt;h2&gt;Final Thoughts&lt;/h2&gt;
&lt;p&gt;Choosing the best international courier service from Amritsar to the UK depends on your timeline, budget, and package type. Couriers like NimbusPost, DHL, ShipGlobal, Aramex, UPS, and The Professional Couriers provide various reliable options for global shipping.&lt;/p&gt;
&lt;p&gt;With the right shipping partner, your delivery experience can be smooth, quick, and stress-free. Whether you're shipping documents, gifts, or large consignments, these courier services simplify the process and ensure successful delivery from Amritsar to the UK.&lt;/p&gt;</t>
  </si>
  <si>
    <t>&lt;h4&gt;Expand your reach with delivery to&lt;/h4&gt;&lt;ul&gt;&lt;li&gt;&lt;a href="https://shipglobal.in/service/amritsar-to-canada"&gt;International Courier Service from Amritsar to Canada&lt;/a&gt;&lt;/li&gt;&lt;li&gt;&lt;a href="https://shipglobal.in/service/jalandhar-to-us"&gt;Top International Courier Service from Jalandhar to US&lt;/a&gt;&lt;/li&gt;&lt;li&gt;&lt;a href="https://shipglobal.in/service/jalandhar-to-uk"&gt;International Courier Service from Jalandhar to UK&lt;/a&gt;&lt;/li&gt;&lt;li&gt;&lt;a href="https://shipglobal.in/service/jalandhar-to-canada"&gt;International Courier Service from Jalandhar to Canada&lt;/a&gt;&lt;/li&gt;&lt;/ul&gt;&lt;h2&gt;FAQs for International Courier Service from Amritsar to UK&lt;/h2&gt;</t>
  </si>
  <si>
    <t>1. How long does it take to ship a parcel from Amritsar to the UK?
Delivery times vary. Express services typically take 2–5 days, while standard shipping may take 5–10 business days.
2. What are the charges for international shipping from Amritsar to the UK?
Charges depend on the parcel's size, weight, shipping method, and courier. Comparing rates is recommended for the best value.
3. Can I track my parcel after it is shipped?
Yes. Most couriers offer real-time tracking through their websites or mobile apps.
4. Are there restricted items I cannot send to the UK?
Yes. Items like perishables, explosives, certain medications, and hazardous materials are restricted. Check with your courier for a complete list.</t>
  </si>
  <si>
    <t>&lt;script type="application/ld+json"&gt;
{
  "@context": "https://schema.org/",
  "@type": "Product",
  "name": "International Courier Service from Amritsar to UK",
  "image": "https://shipglobal.in/service/amritsar-to-uk",
  "aggregateRating": {
    "@type": "AggregateRating",
    "ratingValue": 4.72,
    "bestRating": 5,
    "worstRating": 3,
    "ratingCount": 1882
  }
}
&lt;/script&gt;</t>
  </si>
  <si>
    <t>service/amritsar-to-uk</t>
  </si>
  <si>
    <t>Looking to ship from Amritsar to the UK? Explore top international courier services with express delivery, real-time tracking, and customs support. Fast, safe, and affordable shipping made easy.
Ask ChatGPT</t>
  </si>
  <si>
    <t>https://shipglobal.in/service/amritsar-to-uk</t>
  </si>
  <si>
    <t>&lt;ul&gt;&lt;li&gt;&lt;a href="https://shipglobal.in/service/amritsar-to-canada"&gt;International Courier Service from Amritsar to Canada&lt;/a&gt;&lt;/li&gt;&lt;li&gt;&lt;a href="https://shipglobal.in/service/jalandhar-to-us"&gt;Top International Courier Service from Jalandhar to US&lt;/a&gt;&lt;/li&gt;&lt;li&gt;&lt;a href="https://shipglobal.in/service/jalandhar-to-uk"&gt;International Courier Service from Jalandhar to UK&lt;/a&gt;&lt;/li&gt;&lt;li&gt;&lt;a href="https://shipglobal.in/service/jalandhar-to-canada"&gt;International Courier Service from Jalandhar to Canada&lt;/a&gt;&lt;/li&gt;&lt;/ul&gt;</t>
  </si>
  <si>
    <t>Amritsar to Canada</t>
  </si>
  <si>
    <t>International Courier Service from Amritsar to Canada</t>
  </si>
  <si>
    <t>Sending a parcel from Amritsar to Canada? From express shipping to budget-friendly options, explore the best courier services that offer smooth customs clearance, live tracking, and dependable delivery—perfect for personal and business needs.</t>
  </si>
  <si>
    <t>&lt;p&gt;Do you need to send a package abroad from Amritsar but aren’t sure which courier service to choose? With so many options available, selecting the right one can feel overwhelming. Whether you’re shipping personal parcels, business consignments, or e-commerce orders, choosing a reliable courier is essential. Let’s explore some of the best international courier services in Amritsar and what makes them stand out!&lt;/p&gt;
  &lt;h2&gt;ShipGlobal.in – Your Trusted Shipping Partner&lt;/h2&gt;
  &lt;p&gt;Ever wish international shipping was as simple as sending a local parcel? That’s what ShipGlobal.in is here to do! With cost-effective shipping to over 220 countries, real-time tracking, and easy customs clearance, ShipGlobal makes global logistics effortless. Their user-friendly dashboard lets you create and manage shipments in just minutes.&lt;/p&gt;
  &lt;p&gt;If you run an online business in Amritsar, ShipGlobal might be the perfect partner. Their secure tracking system ensures you’re always in control.&lt;/p&gt;
  &lt;strong&gt;Key Benefits:&lt;/strong&gt;
  &lt;ul&gt;
    &lt;li&gt;End-to-end tracking&lt;/li&gt;
    &lt;li&gt;No minimum order&lt;/li&gt;
    &lt;li&gt;Affordable and secure&lt;/li&gt;
  &lt;/ul&gt;
  &lt;p&gt;If you’re looking for budget-friendly and efficient international courier services, ShipGlobal.in is an excellent option.&lt;/p&gt;
  &lt;h2&gt;DHL – Connecting The World With Speed And Efficiency&lt;/h2&gt;
  &lt;p&gt;DHL is a top pick for urgent shipments from Amritsar, connecting people across more than 220 countries. As a global logistics leader, DHL offers a seamless experience for both document and parcel shipping. Their advanced logistics solutions and wide network make them a favorite for global expansion.&lt;/p&gt;
  &lt;strong&gt;Why Choose DHL?&lt;/strong&gt;
  &lt;ul&gt;
    &lt;li&gt;Trusted global logistics network&lt;/li&gt;
    &lt;li&gt;Experienced shipping professionals&lt;/li&gt;
    &lt;li&gt;Hassle-free customs clearance&lt;/li&gt;
    &lt;li&gt;Exceptional delivery speed&lt;/li&gt;
  &lt;/ul&gt;
  &lt;p&gt;DHL may come at a premium, but it delivers unmatched reliability and speed—ideal for businesses with time-sensitive shipments.&lt;/p&gt;
  &lt;h2&gt;DTDC International – Affordable And Reliable Global Shipping&lt;/h2&gt;
  &lt;p&gt;DTDC makes global shipping straightforward and affordable. Whether you’re sending critical documents or valuable packages, DTDC ensures smooth customs clearance and timely delivery. With real-time tracking and doorstep pickup services, DTDC offers peace of mind at every stage of your shipment.&lt;/p&gt;
  &lt;p&gt;A great option for value-for-money international courier services in Amritsar.&lt;/p&gt;
  &lt;h2&gt;Aramex – A Global Leader In Logistics&lt;/h2&gt;
  &lt;p&gt;Need precision in your shipping to Canada? Aramex delivers with speed and care. Offering express courier services, freight forwarding, and supply chain solutions, Aramex is a trusted name in international logistics.&lt;/p&gt;
  &lt;p&gt;Their business unit, Aramex Express, is ideal for export, import, and domestic shipments. With a strong presence in Asia and the Middle East, it’s perfect for Amritsar-based businesses looking to go global.&lt;/p&gt;
  &lt;strong&gt;Key Benefits:&lt;/strong&gt;
  &lt;ul&gt;
    &lt;li&gt;Real-time tracking&lt;/li&gt;
    &lt;li&gt;Door-to-door delivery&lt;/li&gt;
    &lt;li&gt;Trusted logistics solutions&lt;/li&gt;
  &lt;/ul&gt;
  &lt;h2&gt;USPS – Budget-Friendly International Shipping&lt;/h2&gt;
  &lt;p&gt;If affordability is your top concern, USPS offers economical international shipping options with different delivery speeds. Their reliable tracking and insurance services make them a good fit for personal parcels and small business shipments.&lt;/p&gt;
  &lt;h2&gt;Factors To Keep In Mind While Choosing International Courier Services In Amritsar&lt;/h2&gt;
  &lt;p&gt;Choosing the right courier is about more than just picking a popular name. Here’s what to consider:&lt;/p&gt;
  &lt;ul&gt;
    &lt;li&gt;&lt;strong&gt;Delivery Speed:&lt;/strong&gt; For urgent deliveries, express options from DHL and FedEx are best.&lt;/li&gt;
    &lt;li&gt;&lt;strong&gt;Cost:&lt;/strong&gt; For budget-conscious shipping, consider USPS, DTDC, and ShipGlobal.in.&lt;/li&gt;
    &lt;li&gt;&lt;strong&gt;Tracking &amp; Security:&lt;/strong&gt; Use couriers that offer real-time tracking like ShipGlobal.in or FedEx.&lt;/li&gt;
    &lt;li&gt;&lt;strong&gt;Destination Coverage:&lt;/strong&gt; Make sure the courier can deliver to your specific location in Canada.&lt;/li&gt;
    &lt;li&gt;&lt;strong&gt;Customs Support:&lt;/strong&gt; Go with services that offer customs clearance assistance to avoid delays.&lt;/li&gt;
    &lt;li&gt;&lt;strong&gt;Special Requirements:&lt;/strong&gt; Need cold chain, freight forwarding, or e-commerce integration? Choose accordingly.&lt;/li&gt;
    &lt;li&gt;&lt;strong&gt;Remote Access:&lt;/strong&gt; Confirm whether the courier can deliver to rural or remote areas in Canada.&lt;/li&gt;
  &lt;/ul&gt;
  &lt;h2&gt;Final Thoughts&lt;/h2&gt;
  &lt;p&gt;Shipping internationally from Amritsar to Canada doesn’t have to be complicated. With services like USPS, DHL, FedEx, ShipGlobal.in, DTDC, Blue Dart, and Aramex available in Amritsar, you have plenty of trusted options. Whether you prioritize cost, speed, or tracking, there’s a courier to match your needs.&lt;/p&gt;
  &lt;p&gt;So, next time you need to send a parcel from Amritsar to Canada, you’ll know exactly who to trust!&lt;/p&gt;</t>
  </si>
  <si>
    <t>&lt;h4&gt;More destinations we serve include&lt;/h4&gt;&lt;ul&gt;&lt;li&gt;&lt;a href="https://shipglobal.in/service/jalandhar-to-us"&gt;Top International Courier Service from Jalandhar to US&lt;/a&gt;&lt;/li&gt;&lt;li&gt;&lt;a href="https://shipglobal.in/service/jalandhar-to-uk"&gt;International Courier Service from Jalandhar to UK&lt;/a&gt;&lt;/li&gt;&lt;li&gt;&lt;a href="https://shipglobal.in/service/jalandhar-to-canada"&gt;International Courier Service from Jalandhar to Canada&lt;/a&gt;&lt;/li&gt;&lt;li&gt;&lt;a href="https://shipglobal.in/service/mohali-to-us"&gt;Top International Courier Service from Mohali to US&lt;/a&gt;&lt;/li&gt;&lt;/ul&gt;&lt;h2&gt;FAQs for International Courier Service from Amritsar to Canada&lt;/h2&gt;</t>
  </si>
  <si>
    <t>1. How do I choose the best international courier service in Amritsar?
Consider delivery speed, price, tracking, customer reviews, and service coverage before deciding.
2. How can I book a courier service in Amritsar?
You can book online through the courier’s official website or by calling their customer support.                                                                                                                                       3.. Can I send heavy or bulky shipments to Canada from Amritsar?
Absolutely. Many courier companies offer customized solutions for heavy shipments, including secure packaging and freight support.</t>
  </si>
  <si>
    <t>&lt;script type="application/ld+json"&gt;
{
  "@context": "https://schema.org/",
  "@type": "Product",
  "name": "International Courier Service from Amritsar to Canada",
  "image": "https://shipglobal.in/service/amritsar-to-canada",
  "aggregateRating": {
    "@type": "AggregateRating",
    "ratingValue": 4.51,
    "bestRating": 5,
    "worstRating": 3,
    "ratingCount": 2336
  }
}
&lt;/script&gt;</t>
  </si>
  <si>
    <t>service/amritsar-to-canada</t>
  </si>
  <si>
    <t>Courier from Amritsar to Canada | Get Upto 52% Off</t>
  </si>
  <si>
    <t>Looking to ship from Amritsar to Canada? Discover top international courier services like DHL, ShipGlobal, and Aramex offering fast, secure, and affordable global delivery with real-time tracking.</t>
  </si>
  <si>
    <t>https://shipglobal.in/service/amritsar-to-canada</t>
  </si>
  <si>
    <t>&lt;ul&gt;&lt;li&gt;&lt;a href="https://shipglobal.in/service/jalandhar-to-us"&gt;Top International Courier Service from Jalandhar to US&lt;/a&gt;&lt;/li&gt;&lt;li&gt;&lt;a href="https://shipglobal.in/service/jalandhar-to-uk"&gt;International Courier Service from Jalandhar to UK&lt;/a&gt;&lt;/li&gt;&lt;li&gt;&lt;a href="https://shipglobal.in/service/jalandhar-to-canada"&gt;International Courier Service from Jalandhar to Canada&lt;/a&gt;&lt;/li&gt;&lt;li&gt;&lt;a href="https://shipglobal.in/service/mohali-to-us"&gt;Top International Courier Service from Mohali to US&lt;/a&gt;&lt;/li&gt;&lt;/ul&gt;</t>
  </si>
  <si>
    <t>Jalandhar</t>
  </si>
  <si>
    <t>Jalandhar to USA</t>
  </si>
  <si>
    <t>Top International Courier Service from Jalandhar to USA</t>
  </si>
  <si>
    <t>Shipping from Jalandhar to the USA? Discover top international courier services like DHL, FedEx, and ShipGlobal that offer fast, affordable, and secure deliveries for documents, parcels, and business shipments.</t>
  </si>
  <si>
    <t xml:space="preserve">&lt;p&gt;Jalandhar, a thriving industrial and commercial hub in Punjab, has seen a growing demand for reliable international courier services. Whether you're sending important documents, personal parcels, business consignments, or eCommerce shipments, selecting the right courier ensures timely and secure delivery. Here’s a detailed look at some of the top international courier services from Jalandhar to the USA that specialize in overseas shipping and global package delivery.&lt;/p&gt;
  &lt;h2&gt;ShipGlobal.in&lt;/h2&gt;
  &lt;p&gt;At ShipGlobal, we take pride in offering seamless and cost-effective international courier services from Jalandhar to the USA through a strong network of global partners. Whether it’s a small parcel or a large shipment, our advanced logistics solutions make overseas shipping from Jalandhar simple and reliable.&lt;/p&gt;
  &lt;h3&gt;Services Offered:&lt;/h3&gt;
  &lt;ul&gt;
    &lt;li&gt;Express and economy international shipping&lt;/li&gt;
    &lt;li&gt;eCommerce shipping solutions&lt;/li&gt;
    &lt;li&gt;Customs clearance and documentation support&lt;/li&gt;
    &lt;li&gt;Real-time tracking for complete transparency&lt;/li&gt;
  &lt;/ul&gt;
  &lt;h3&gt;Why Choose ShipGlobal?&lt;/h3&gt;
  &lt;ul&gt;
    &lt;li&gt;Tailored solutions for individuals and businesses&lt;/li&gt;
    &lt;li&gt;Competitive pricing for global deliveries&lt;/li&gt;
    &lt;li&gt;Affordable rates without compromising service quality&lt;/li&gt;
    &lt;li&gt;Reliable and secure parcel handling&lt;/li&gt;
  &lt;/ul&gt;
  &lt;h2&gt;Dutch International Couriers&lt;/h2&gt;
  &lt;p&gt;Dutch International Couriers is known for its efficiency and speed. Partnering with major global carriers like DHL, FedEx, and UPS, they provide dependable options for shipping from Jalandhar to the USA.&lt;/p&gt;
  &lt;h3&gt;Services Offered:&lt;/h3&gt;
  &lt;ul&gt;
    &lt;li&gt;Express and economy international courier shipping&lt;/li&gt;
    &lt;li&gt;Customs clearance assistance&lt;/li&gt;
    &lt;li&gt;Real-time shipment tracking&lt;/li&gt;
    &lt;li&gt;Door-to-door package delivery&lt;/li&gt;
  &lt;/ul&gt;
  &lt;h3&gt;Why Choose Dutch International Couriers?&lt;/h3&gt;
  &lt;ul&gt;
    &lt;li&gt;Transparent pricing&lt;/li&gt;
    &lt;li&gt;24/7 customer support&lt;/li&gt;
    &lt;li&gt;Strong global delivery network&lt;/li&gt;
  &lt;/ul&gt;
  &lt;h2&gt;Oscar Express Worldwide&lt;/h2&gt;
  &lt;p&gt;Oscar Express Worldwide has built a strong reputation for its quality service and extensive international parcel network. They offer cost-effective shipping to over 325 destinations worldwide.&lt;/p&gt;
  &lt;h3&gt;Services Offered:&lt;/h3&gt;
  &lt;ul&gt;
    &lt;li&gt;Delivery for documents, parcels, and bulk consignments&lt;/li&gt;
    &lt;li&gt;Free pickup and packaging&lt;/li&gt;
    &lt;li&gt;Special support for eCommerce businesses&lt;/li&gt;
    &lt;li&gt;Customs clearance services&lt;/li&gt;
  &lt;/ul&gt;
  &lt;h3&gt;Why Choose Oscar Express Worldwide?&lt;/h3&gt;
  &lt;ul&gt;
    &lt;li&gt;Versatility in handling diverse shipments&lt;/li&gt;
    &lt;li&gt;Efficient and secure logistics&lt;/li&gt;
    &lt;li&gt;Competitive pricing in Jalandhar&lt;/li&gt;
  &lt;/ul&gt;
  &lt;h2&gt;Garudavega International Courier&lt;/h2&gt;
  &lt;p&gt;Garudavega is a trusted name, offering quick and reliable global package delivery from Jalandhar to more than 230 countries. Individuals and businesses trust their fast, transparent service.&lt;/p&gt;
  &lt;h3&gt;Services Offered:&lt;/h3&gt;
  &lt;ul&gt;
    &lt;li&gt;International parcel service for documents and packages&lt;/li&gt;
    &lt;li&gt;Real-time tracking and doorstep pickup&lt;/li&gt;
    &lt;li&gt;Handling for food, medicines, and electronics&lt;/li&gt;
    &lt;li&gt;Transparent pricing with no hidden fees&lt;/li&gt;
  &lt;/ul&gt;
  &lt;h3&gt;Why Choose Garudavega?&lt;/h3&gt;
  &lt;ul&gt;
    &lt;li&gt;Mobile app for easy tracking&lt;/li&gt;
    &lt;li&gt;Strong delivery network&lt;/li&gt;
    &lt;li&gt;Excellent customer support&lt;/li&gt;
  &lt;/ul&gt;
  &lt;h2&gt;FedEx International Courier&lt;/h2&gt;
  &lt;p&gt;FedEx is a top-tier international courier service trusted by both corporations and individuals for shipping from Jalandhar to the USA. Known for its speed and reliability, it’s a favorite for critical and time-sensitive shipments.&lt;/p&gt;
  &lt;h3&gt;Services Offered:&lt;/h3&gt;
  &lt;ul&gt;
    &lt;li&gt;Priority and economy shipping options&lt;/li&gt;
    &lt;li&gt;Customs and documentation support&lt;/li&gt;
    &lt;li&gt;Overnight and two-day delivery&lt;/li&gt;
    &lt;li&gt;Secure packaging solutions&lt;/li&gt;
  &lt;/ul&gt;
  &lt;h3&gt;Why Choose FedEx?&lt;/h3&gt;
  &lt;ul&gt;
    &lt;li&gt;Global delivery reach&lt;/li&gt;
    &lt;li&gt;Real-time shipment tracking&lt;/li&gt;
    &lt;li&gt;Trusted by businesses worldwide&lt;/li&gt;
  &lt;/ul&gt;
  &lt;h2&gt;Blue Dart International Courier&lt;/h2&gt;
  &lt;p&gt;A prominent name in logistics, Blue Dart offers international courier services from Jalandhar to over 220 countries, with secure handling and timely delivery.&lt;/p&gt;
  &lt;h3&gt;Services Offered:&lt;/h3&gt;
  &lt;ul&gt;
    &lt;li&gt;Express international shipping&lt;/li&gt;
    &lt;li&gt;Safe handling of high-value packages&lt;/li&gt;
    &lt;li&gt;Online tracking and shipment updates&lt;/li&gt;
    &lt;li&gt;Assistance with customs documentation&lt;/li&gt;
  &lt;/ul&gt;
  &lt;h3&gt;Why Choose Blue Dart?&lt;/h3&gt;
  &lt;ul&gt;
    &lt;li&gt;Broad global coverage&lt;/li&gt;
    &lt;li&gt;Multiple shipping options&lt;/li&gt;
    &lt;li&gt;Great support and tracking tools&lt;/li&gt;
  &lt;/ul&gt;
  &lt;h2&gt;Professional Couriers – International Division&lt;/h2&gt;
  &lt;p&gt;Professional Couriers is a well-established name offering affordable and efficient overseas shipping from Jalandhar to the USA. Their wide reach and cost-effective services make them a reliable partner.&lt;/p&gt;
  &lt;h3&gt;Services Offered:&lt;/h3&gt;
  &lt;ul&gt;
    &lt;li&gt;International delivery for parcels and documents&lt;/li&gt;
    &lt;li&gt;Customs documentation and clearance&lt;/li&gt;
    &lt;li&gt;Express and economy shipping choices&lt;/li&gt;
    &lt;li&gt;Real-time tracking&lt;/li&gt;
  &lt;/ul&gt;
  &lt;h3&gt;Why Choose Professional Couriers?&lt;/h3&gt;
  &lt;ul&gt;
    &lt;li&gt;Affordable courier solutions&lt;/li&gt;
    &lt;li&gt;Strong distribution across India and abroad&lt;/li&gt;
    &lt;li&gt;Secure and reliable handling&lt;/li&gt;
  &lt;/ul&gt;
  &lt;h2&gt;Conclusion&lt;/h2&gt;
  &lt;p&gt;Choosing the best international courier service from Jalandhar to the USA depends on several factors like cost, delivery speed, service quality, and destination coverage. Reputable companies like Garudavega, Dutch International Couriers, Oscar Express Worldwide, FedEx, Blue Dart, and ShipGlobal provide trusted, secure, and efficient global logistics.&lt;/p&gt;
  &lt;p&gt;Whether you’re sending personal gifts or expanding your business globally, these courier services from Jalandhar offer convenient, flexible, and cost-effective solutions. Make sure to compare features and pricing to find the right match for your needs.&lt;/p&gt;
  </t>
  </si>
  <si>
    <t>&lt;h4&gt;Top picks for your next delivery include&lt;/h4&gt;&lt;ul&gt;&lt;li&gt;&lt;a href="https://shipglobal.in/service/jalandhar-to-uk"&gt;International Courier Service from Jalandhar to UK&lt;/a&gt;&lt;/li&gt;&lt;li&gt;&lt;a href="https://shipglobal.in/service/jalandhar-to-canada"&gt;International Courier Service from Jalandhar to Canada&lt;/a&gt;&lt;/li&gt;&lt;li&gt;&lt;a href="https://shipglobal.in/service/mohali-to-us"&gt;Top International Courier Service from Mohali to US&lt;/a&gt;&lt;/li&gt;&lt;li&gt;&lt;a href="https://shipglobal.in/service/mohali-to-uk"&gt;Top International Courier Service from Mohali to UK&lt;/a&gt;&lt;/li&gt;&lt;/ul&gt;&lt;h2&gt;FAQs for International Courier Service from Jalandhar to US&lt;/h2&gt;</t>
  </si>
  <si>
    <t>1. How much does international shipping cost from Jalandhar?
The cost depends on the package weight, size, shipping method, and additional features like insurance or express delivery. Most courier websites offer rate calculators.
2. Which courier service is the fastest for deliveries from Jalandhar to the USA?
DHL, FedEx, and ShipGlobal offer express shipping options with delivery times ranging from same-day to 2–4 business days, depending on the destination.
3. Can I track my international parcel from Jalandhar?
Yes, all major couriers provide real-time tracking that allows you to monitor your shipment from pickup to delivery.
4. Are there affordable international courier services in Jalandhar?
Yes, services like ShipGlobal and Professional Couriers provide cost-effective international shipping without sacrificing quality.
5. Do couriers handle customs clearance from Jalandhar to the USA?
Yes, most international courier services provide full customs support, including documentation and clearance to avoid delays.</t>
  </si>
  <si>
    <t>&lt;script type="application/ld+json"&gt;
{
  "@context": "https://schema.org/",
  "@type": "Product",
  "name": "Top International Courier Service from Jalandhar to US",
  "image": "https://shipglobal.in/service/jalandhar-to-us",
  "aggregateRating": {
    "@type": "AggregateRating",
    "ratingValue": 4.68,
    "bestRating": 5,
    "worstRating": 3,
    "ratingCount": 1649
  }
}
&lt;/script&gt;</t>
  </si>
  <si>
    <t>service/jalandhar-to-us</t>
  </si>
  <si>
    <t>Courier from Jalandhar to USA | Save upto 61%</t>
  </si>
  <si>
    <t>Explore the best international courier services from Jalandhar to the USA. Compare trusted names like DHL, FedEx, ShipGlobal, and more for reliable, budget-friendly, and trackable global deliveries.</t>
  </si>
  <si>
    <t>https://shipglobal.in/service/jalandhar-to-us</t>
  </si>
  <si>
    <t>International Courier Service from Jalandhar to US</t>
  </si>
  <si>
    <t>&lt;ul&gt;&lt;li&gt;&lt;a href="https://shipglobal.in/service/jalandhar-to-uk"&gt;International Courier Service from Jalandhar to UK&lt;/a&gt;&lt;/li&gt;&lt;li&gt;&lt;a href="https://shipglobal.in/service/jalandhar-to-canada"&gt;International Courier Service from Jalandhar to Canada&lt;/a&gt;&lt;/li&gt;&lt;li&gt;&lt;a href="https://shipglobal.in/service/mohali-to-us"&gt;Top International Courier Service from Mohali to US&lt;/a&gt;&lt;/li&gt;&lt;li&gt;&lt;a href="https://shipglobal.in/service/mohali-to-uk"&gt;Top International Courier Service from Mohali to UK&lt;/a&gt;&lt;/li&gt;&lt;/ul&gt;</t>
  </si>
  <si>
    <t>Jalandhar to UK</t>
  </si>
  <si>
    <t>International Courier Service from Jalandhar to UK</t>
  </si>
  <si>
    <t>Wondering how to send your parcel from Jalandhar to the UK without the hassle? From express shipping to budget-friendly options, explore the best international courier services that combine speed, safety, and simplicity—all in one smooth delivery experience.</t>
  </si>
  <si>
    <t xml:space="preserve">&lt;p&gt;Ever found yourself wondering which courier service is best for sending packages from Jalandhar to the UK? Whether it’s a gift for family overseas or an order from your online store, choosing the right courier service can make all the difference. With global trade booming, the need for reliable international courier services from Jalandhar has grown rapidly. Luckily, you have several great options to choose from. Let’s explore some of the best international courier services in Jalandhar and find the one that suits your shipping needs.&lt;/p&gt;
  &lt;h2&gt;1. DHL&lt;/h2&gt;
  &lt;p&gt;DHL is a well-known name in global shipping—and for good reason. Operating in over 220 countries, DHL offers express shipping that can get your parcel from Jalandhar to the UK in just a few days. Their services include real-time tracking, smooth customs clearance, and responsive customer support, making DHL a go-to choice for both personal and business shipments.&lt;/p&gt;
  &lt;h2&gt;2. ShipGlobal.in&lt;/h2&gt;
  &lt;p&gt;Looking for an affordable yet reliable option? ShipGlobal.in is loved by small businesses and individuals alike for their cost-effective international shipping solutions from Jalandhar to the UK. Their logistics network is robust, ensuring every shipment reaches its destination safely.&lt;/p&gt;
  &lt;p&gt;Your search for budget-friendly courier services ends here. ShipGlobal.in also provides real-time tracking and excellent customer support to give you peace of mind.&lt;/p&gt;
  &lt;h2&gt;3. India Post&lt;/h2&gt;
  &lt;p&gt;If you prefer something more traditional and cost-conscious, India Post’s EMS Speed Post service is a solid choice. It offers affordable shipping to the UK from Jalandhar, although delivery may take a bit longer compared to private courier services. Still, it's a reliable option for non-urgent shipments.&lt;/p&gt;
  &lt;h2&gt;4. FedEx International&lt;/h2&gt;
  &lt;p&gt;FedEx provides both express and economy options, allowing you to choose between speed and budget. Their efficient logistics and secure handling ensure your package reaches the UK on time. FedEx also provides customs assistance, making the international shipping process smooth and stress-free.&lt;/p&gt;
  &lt;h2&gt;5. DTDC&lt;/h2&gt;
  &lt;p&gt;With a strong global network, DTDC is another reliable option for shipping from Jalandhar to the UK. They offer both express and economy international courier services, catering to different budgets and delivery timelines.&lt;/p&gt;
  &lt;h2&gt;6. Aramex&lt;/h2&gt;
  &lt;p&gt;Aramex is a great choice for small businesses and e-commerce sellers looking to ship internationally from Jalandhar to the UK. They offer affordable pricing, reliable logistics, and real-time tracking, making them a convenient option for regular shipments.&lt;/p&gt;
  &lt;h2&gt;7. XpressBees&lt;/h2&gt;
  &lt;p&gt;XpressBees is quickly gaining popularity in India’s logistics industry. They provide integrated B2C courier services, offering international shipping from Jalandhar to the UK. Their services include multimodal shipping, next-day delivery, and end-to-end tracking—great for growing businesses.&lt;/p&gt;
  &lt;h2&gt;8. Gati&lt;/h2&gt;
  &lt;p&gt;Gati has years of experience in bulk shipping and eCommerce logistics. If you're running a business in Jalandhar and need to send regular shipments to the UK, Gati's affordable international courier services can be a great fit.&lt;/p&gt;
  &lt;h2&gt;Why You Need A Reliable Shipping Partner&lt;/h2&gt;
  &lt;p&gt;A dependable courier can make or break your international shipping experience. Here’s why it's important to choose wisely:&lt;/p&gt;
  &lt;ul&gt;
    &lt;li&gt;&lt;strong&gt;Timely Deliveries:&lt;/strong&gt; Meet deadlines and keep customers happy.&lt;/li&gt;
    &lt;li&gt;&lt;strong&gt;Safe Handling:&lt;/strong&gt; Reduce the risk of damage or loss.&lt;/li&gt;
    &lt;li&gt;&lt;strong&gt;Hassle-Free Customs Clearance:&lt;/strong&gt; Avoid delays with expert help.&lt;/li&gt;
    &lt;li&gt;&lt;strong&gt;Real-Time Tracking:&lt;/strong&gt; Stay updated on your shipment’s journey.&lt;/li&gt;
    &lt;li&gt;&lt;strong&gt;Better Customer Experience:&lt;/strong&gt; A smooth delivery process builds trust.&lt;/li&gt;
  &lt;/ul&gt;
  &lt;h2&gt;How To Ship From Jalandhar To The UK&lt;/h2&gt;
  &lt;p&gt;International shipping is easy when you follow these steps:&lt;/p&gt;
  &lt;ol&gt;
    &lt;li&gt;&lt;strong&gt;Pick A Courier:&lt;/strong&gt; Compare services like DHL, FedEx, and India Post.&lt;/li&gt;
    &lt;li&gt;&lt;strong&gt;Pack It Right:&lt;/strong&gt; Use sturdy packaging and follow shipping guidelines.&lt;/li&gt;
    &lt;li&gt;&lt;strong&gt;Prepare Paperwork:&lt;/strong&gt; Complete customs forms, invoices, and shipping labels.&lt;/li&gt;
    &lt;li&gt;&lt;strong&gt;Book The Shipment:&lt;/strong&gt; Schedule a pickup or drop off at the courier center.&lt;/li&gt;
    &lt;li&gt;&lt;strong&gt;Track The Parcel:&lt;/strong&gt; Use the tracking ID to monitor its progress.&lt;/li&gt;
    &lt;li&gt;&lt;strong&gt;Confirm Delivery:&lt;/strong&gt; Check in with the recipient once the package is delivered.&lt;/li&gt;
  &lt;/ol&gt;
  &lt;h2&gt;Choosing The Right International Courier Service&lt;/h2&gt;
  &lt;p&gt;Here’s what to consider before you ship:&lt;/p&gt;
  &lt;ul&gt;
    &lt;li&gt;&lt;strong&gt;Speed:&lt;/strong&gt; Choose express services if time is critical.&lt;/li&gt;
    &lt;li&gt;&lt;strong&gt;Cost:&lt;/strong&gt; ShipGlobal.in and India Post offer affordable solutions.&lt;/li&gt;
    &lt;li&gt;&lt;strong&gt;Tracking &amp; Support:&lt;/strong&gt; Pick couriers with real-time tracking and solid customer support.&lt;/li&gt;
    &lt;li&gt;&lt;strong&gt;Customs Handling:&lt;/strong&gt; Check if the courier helps with clearance.&lt;/li&gt;
    &lt;li&gt;&lt;strong&gt;Reputation:&lt;/strong&gt; Read reviews and testimonials to ensure reliability.&lt;/li&gt;
  &lt;/ul&gt;
  &lt;h2&gt;Conclusion&lt;/h2&gt;
  &lt;p&gt;Shipping from Jalandhar to the UK doesn’t have to be stressful. With trusted courier partners like DHL, FedEx, Aramex, DTDC, ShipGlobal.in, and more, you can easily find the right match for your needs. Whether you prioritize budget, speed, or tracking, there’s a service tailored for you.&lt;/p&gt;
  &lt;p&gt;Just be sure to pack your items securely, complete all paperwork, and track your parcel for a smooth and worry-free delivery.&lt;/p&gt;
  &lt;p&gt;&lt;strong&gt;Happy Shipping!&lt;/strong&gt;&lt;/p&gt;
 </t>
  </si>
  <si>
    <t>&lt;h4&gt;Best shipping options for your products headed to&lt;/h4&gt;&lt;ul&gt;&lt;li&gt;&lt;a href="https://shipglobal.in/service/jalandhar-to-canada"&gt;International Courier Service from Jalandhar to Canada&lt;/a&gt;&lt;/li&gt;&lt;li&gt;&lt;a href="https://shipglobal.in/service/mohali-to-us"&gt;Top International Courier Service from Mohali to US&lt;/a&gt;&lt;/li&gt;&lt;li&gt;&lt;a href="https://shipglobal.in/service/mohali-to-uk"&gt;Top International Courier Service from Mohali to UK&lt;/a&gt;&lt;/li&gt;&lt;li&gt;&lt;a href="https://shipglobal.in/service/patiala-to-us"&gt;Best International Courier Service from Patiala to US&lt;/a&gt;&lt;/li&gt;&lt;/ul&gt;&lt;h2&gt;FAQs for International Courier Service from Jalandhar to UK&lt;/h2&gt;</t>
  </si>
  <si>
    <t>1. What is the fastest way to send a parcel from Jalandhar to the UK?
Air courier services like DHL and FedEx can deliver within 3–7 business days depending on the service and destination.
2. Which courier offers the best balance of price and reliability?
ShipGlobal.in provides budget-friendly rates and dependable tracking, making it a top choice for individuals and small businesses.
3. Can I send commercial items like clothing or jewelry to the UK from Jalandhar?
Yes. Just make sure you have the necessary export documents like invoices, packing lists, and KYC proof.
4. What items cannot be shipped internationally?
Restricted items include batteries, sharp tools, hazardous materials, and items prohibited by UK law. Check with your courier before booking.
5. How can I track my parcel to the UK?
Use the tracking ID provided by your courier—platforms like FedEx and ShipGlobal.in offer real-time updates.</t>
  </si>
  <si>
    <t>&lt;script type="application/ld+json"&gt;
{
  "@context": "https://schema.org/",
  "@type": "Product",
  "name": "International Courier Service from Jalandhar to UK",
  "image": "https://shipglobal.in/service/jalandhar-to-uk",
  "aggregateRating": {
    "@type": "AggregateRating",
    "ratingValue": 4.2,
    "bestRating": 5,
    "worstRating": 4,
    "ratingCount": 2447
  }
}
&lt;/script&gt;</t>
  </si>
  <si>
    <t>service/jalandhar-to-uk</t>
  </si>
  <si>
    <t>Courier from Jalandhar to UK | Save upto 54%</t>
  </si>
  <si>
    <t>Shipping from Jalandhar to the UK? Discover top courier services like DHL, FedEx, and ShipGlobal that offer fast, affordable, and trackable delivery—perfect for gifts, documents, or business parcels!</t>
  </si>
  <si>
    <t>https://shipglobal.in/service/jalandhar-to-uk</t>
  </si>
  <si>
    <t>&lt;ul&gt;&lt;li&gt;&lt;a href="https://shipglobal.in/service/jalandhar-to-canada"&gt;International Courier Service from Jalandhar to Canada&lt;/a&gt;&lt;/li&gt;&lt;li&gt;&lt;a href="https://shipglobal.in/service/mohali-to-us"&gt;Top International Courier Service from Mohali to US&lt;/a&gt;&lt;/li&gt;&lt;li&gt;&lt;a href="https://shipglobal.in/service/mohali-to-uk"&gt;Top International Courier Service from Mohali to UK&lt;/a&gt;&lt;/li&gt;&lt;li&gt;&lt;a href="https://shipglobal.in/service/patiala-to-us"&gt;Best International Courier Service from Patiala to US&lt;/a&gt;&lt;/li&gt;&lt;/ul&gt;</t>
  </si>
  <si>
    <t>Jalandhar to Canada</t>
  </si>
  <si>
    <t>International Courier Service from Jalandhar to Canada</t>
  </si>
  <si>
    <t>Looking to ship from Jalandhar to Canada? Discover top courier services like DHL, ShipGlobal, and FedEx offering fast, secure, and budget-friendly international deliveries with tracking and customs support.</t>
  </si>
  <si>
    <t>&lt;p&gt;Jalandhar, a vibrant commercial and industrial hub in Punjab, is witnessing a rising demand for dependable international courier services. Whether you're a business shipping goods abroad or an individual sending a parcel to family or friends in Canada, choosing the right courier service is key to a smooth, secure, and timely delivery.&lt;/p&gt;
&lt;p&gt;Fortunately, several reputable international courier providers operate in Jalandhar, offering safe, cost-effective, and timely shipping solutions. From express document deliveries to large-scale freight forwarding, these services cater to a variety of customer needs.&lt;/p&gt;
&lt;h2&gt;Why Choosing The Right Courier Service Matters&lt;/h2&gt;
&lt;p&gt;Efficient shipping from Jalandhar to Canada involves more than simply transporting a package. It includes handling customs documentation, ensuring secure packaging, and offering real-time tracking. The right courier ensures your parcel reaches Canada safely, on time, and without hidden fees or delays.&lt;/p&gt;
&lt;h2&gt;Top International Courier Services In Jalandhar&lt;/h2&gt;
&lt;h3&gt;ShipGlobal&lt;/h3&gt;
&lt;p&gt;ShipGlobal is known for its affordable freight forwarding solutions from Jalandhar to Canada. Serving both eCommerce businesses and individual shippers, ShipGlobal provides flexible, secure, and economical delivery options without compromising on service quality.&lt;/p&gt;
&lt;h3&gt;DHL Express&lt;/h3&gt;
&lt;p&gt;DHL Express is a globally trusted name offering fast and reliable courier services from Jalandhar to Canada. Their vast logistics network ensures smooth freight movement, on-time delivery, and dependable customer support.&lt;/p&gt;
&lt;h3&gt;NimbusPost International&lt;/h3&gt;
&lt;p&gt;NimbusPost is a rising name in international shipping, offering advanced tracking, fast customs clearance, and budget-friendly rates. It's an excellent choice for both personal and commercial parcel delivery to Canada.&lt;/p&gt;
&lt;h3&gt;Garudavega&lt;/h3&gt;
&lt;p&gt;Garudavega handles all types of international shipments&amp;mdash;from food and medicines to documents and electronics. Known for secure packaging and timely deliveries, it&amp;rsquo;s a popular pick for shipping from Jalandhar to Canada.&lt;/p&gt;
&lt;h3&gt;The Professional Couriers&lt;/h3&gt;
&lt;p&gt;A well-established courier company, The Professional Couriers offers affordable and efficient international shipping. Their tracking tools and smooth customs handling make them ideal for both businesses and individuals in Jalandhar.&lt;/p&gt;
&lt;h3&gt;Oscar Express Worldwide&lt;/h3&gt;
&lt;p&gt;Oscar Express has built a reputation for dependable freight forwarding from Jalandhar to Canada. Their services include packaging help, customs documentation, and competitive pricing&amp;mdash;perfect for hassle-free global shipping.&lt;/p&gt;
&lt;h3&gt;Aramex International&lt;/h3&gt;
&lt;p&gt;Aramex specializes in eCommerce logistics, offering both express and standard shipping from Jalandhar to Canada. They also promote eco-friendly packaging and flexible pricing, which makes them great for online retailers.&lt;/p&gt;
&lt;h3&gt;TNT Express&lt;/h3&gt;
&lt;p&gt;Now part of FedEx, TNT Express provides flexible shipping services to Canada. Their strong presence across North America and competitive delivery options make them a top choice for time-sensitive business shipments.&lt;/p&gt;
&lt;h3&gt;UPS International&lt;/h3&gt;
&lt;p&gt;UPS is a global logistics leader, providing comprehensive freight forwarding services from Jalandhar to Canada. From air freight and customs brokerage to secure parcel delivery, UPS ensures smooth cross-border shipping.&lt;/p&gt;
&lt;h3&gt;Delhivery International&lt;/h3&gt;
&lt;p&gt;Delhivery, a fast-growing logistics company, now offers international shipping services to Canada. Ideal for eCommerce sellers, Delhivery combines affordability with solid delivery performance.&lt;/p&gt;
&lt;h2&gt;How To Choose The Right Courier Service&lt;/h2&gt;
&lt;p&gt;Before finalizing your courier provider, consider the following factors:&lt;/p&gt;
&lt;ul&gt;
&lt;li&gt;&lt;strong&gt;Delivery Time:&lt;/strong&gt; Need fast shipping? Opt for express options like DHL or FedEx.&lt;/li&gt;
&lt;li&gt;&lt;strong&gt;Cost:&lt;/strong&gt; Compare rates to find the most budget-friendly courier without sacrificing reliability.&lt;/li&gt;
&lt;li&gt;&lt;strong&gt;Tracking Features:&lt;/strong&gt; Ensure your chosen courier provides real-time tracking tools.&lt;/li&gt;
&lt;li&gt;&lt;strong&gt;Customs Assistance:&lt;/strong&gt; Look for courier services that offer full customs support.&lt;/li&gt;
&lt;li&gt;&lt;strong&gt;Insurance Options:&lt;/strong&gt; Shipping valuables? Check if the courier provides insurance coverage.&lt;/li&gt;
&lt;/ul&gt;
&lt;h2&gt;Final Thoughts&lt;/h2&gt;
&lt;p&gt;Selecting the right courier from Jalandhar to Canada depends on your shipment size, delivery urgency, and budget. Top providers like DHL, FedEx, NimbusPost, ShipGlobal, UPS, and Aramex offer excellent options for global shipping. Whether you&amp;rsquo;re sending personal items or managing commercial exports, these couriers make international deliveries secure and hassle-free.&lt;/p&gt;
&lt;p&gt;With a little planning and the right courier partner, global shipping from Jalandhar to Canada can be simple and reliable.&lt;/p&gt;</t>
  </si>
  <si>
    <t>&lt;h4&gt;International coverage now includes&lt;/h4&gt;&lt;ul&gt;&lt;li&gt;&lt;a href="https://shipglobal.in/service/mohali-to-us"&gt;Top International Courier Service from Mohali to US&lt;/a&gt;&lt;/li&gt;&lt;li&gt;&lt;a href="https://shipglobal.in/service/mohali-to-uk"&gt;Top International Courier Service from Mohali to UK&lt;/a&gt;&lt;/li&gt;&lt;li&gt;&lt;a href="https://shipglobal.in/service/patiala-to-us"&gt;Best International Courier Service from Patiala to US&lt;/a&gt;&lt;/li&gt;&lt;li&gt;&lt;a href="https://shipglobal.in/service/patiala-to-uk"&gt;Top International Courier Service from Patiala to UK&lt;/a&gt;&lt;/li&gt;&lt;/ul&gt;&lt;h2&gt;FAQs for International Courier Service from Jalandhar to Canada&lt;/h2&gt;</t>
  </si>
  <si>
    <t>1. How long does it take to ship a parcel from Jalandhar to Canada?
Delivery time varies based on service type. Express shipping takes 2–5 days, while economy options may take 7–15 days.
2. What documents are required for international shipping?
Typically, you’ll need an invoice, customs declaration form, shipping label, and any special permits for restricted items.
3. Can I track my international shipment to Canada?
Yes, most courier services offer real-time tracking through their website or mobile apps.
4. What items are restricted from being shipped to Canada?
Restricted items include perishables, hazardous materials, counterfeit goods, and certain electronics. Confirm with your courier before sending.</t>
  </si>
  <si>
    <t>&lt;script type="application/ld+json"&gt;
{
  "@context": "https://schema.org/",
  "@type": "Product",
  "name": "International Courier Service from Jalandhar to Canada",
  "image": "https://shipglobal.in/service/jalandhar-to-canada",
  "aggregateRating": {
    "@type": "AggregateRating",
    "ratingValue": 4.13,
    "bestRating": 5,
    "worstRating": 3,
    "ratingCount": 1912
  }
}
&lt;/script&gt;</t>
  </si>
  <si>
    <t>service/jalandhar-to-canada</t>
  </si>
  <si>
    <t>Courier from Jalandhar to Canada | Upto 58% Off</t>
  </si>
  <si>
    <t>Need to send a parcel from Jalandhar to Canada? Whether it’s business shipments or personal packages, explore the most reliable international courier services that ensure fast delivery, smooth customs clearance, and real-time tracking—without breaking the bank.</t>
  </si>
  <si>
    <t>https://shipglobal.in/service/jalandhar-to-canada</t>
  </si>
  <si>
    <t>&lt;ul&gt;&lt;li&gt;&lt;a href="https://shipglobal.in/service/mohali-to-us"&gt;Top International Courier Service from Mohali to US&lt;/a&gt;&lt;/li&gt;&lt;li&gt;&lt;a href="https://shipglobal.in/service/mohali-to-uk"&gt;Top International Courier Service from Mohali to UK&lt;/a&gt;&lt;/li&gt;&lt;li&gt;&lt;a href="https://shipglobal.in/service/patiala-to-us"&gt;Best International Courier Service from Patiala to US&lt;/a&gt;&lt;/li&gt;&lt;li&gt;&lt;a href="https://shipglobal.in/service/patiala-to-uk"&gt;Top International Courier Service from Patiala to UK&lt;/a&gt;&lt;/li&gt;&lt;/ul&gt;</t>
  </si>
  <si>
    <t>Mohali</t>
  </si>
  <si>
    <t>Mohali to US</t>
  </si>
  <si>
    <t>Top International Courier Service from Mohali to US</t>
  </si>
  <si>
    <t>Shipping from Mohali to the USA? Explore the best courier services for quick, affordable, and hassle-free international delivery.</t>
  </si>
  <si>
    <t xml:space="preserve">&lt;p&gt;Mohali, a rapidly expanding commercial and tech hub in Punjab, has seen a significant rise in demand for reliable international courier services. Whether you're a business exporting products to the USA or an individual sending a parcel to loved ones, choosing the right courier service is essential for a smooth and secure shipping experience.&lt;/p&gt;
&lt;p&gt;Several reputed international courier companies operate in Mohali, offering timely, secure, and cost-effective global shipping solutions. These services cater to a wide range of needs—from urgent document deliveries to high-volume freight forwarding from Mohali to the USA.&lt;/p&gt;
&lt;h2&gt;Why Is Selecting The Right Courier Service Essential?&lt;/h2&gt;
&lt;p&gt;Shipping from Mohali to the United States of America involves more than simply transporting a package. It requires seamless customs clearance, secure packaging, real-time tracking, and prompt delivery. The right courier ensures a hassle-free experience without hidden fees or unexpected delays.&lt;/p&gt;
&lt;h2&gt;Top International Courier Services In Mohali&lt;/h2&gt;
&lt;h3&gt;ShipGlobal&lt;/h3&gt;
&lt;p&gt;ShipGlobal provides cost-effective freight forwarding solutions from Mohali to the USA. They serve both eCommerce businesses and individuals, offering flexible shipping options that blend affordability with reliability.&lt;/p&gt;
&lt;h3&gt;The Professional Couriers&lt;/h3&gt;
&lt;p&gt;One of India’s established courier networks, The Professional Couriers offers secure, budget-friendly international shipping with real-time tracking and smooth customs handling.&lt;/p&gt;
&lt;h3&gt;NimbusPost International&lt;/h3&gt;
&lt;p&gt;NimbusPost is a rising name in the logistics space, known for its affordable international courier solutions. With advanced tracking and efficient customs clearance, it ensures dependable parcel deliveries to the USA.&lt;/p&gt;
&lt;h3&gt;Aramex International&lt;/h3&gt;
&lt;p&gt;Aramex specializes in international eCommerce logistics, offering both express and standard shipping from Mohali. Their eco-friendly packaging and dynamic pricing make them ideal for modern businesses.&lt;/p&gt;
&lt;h3&gt;Garudavega&lt;/h3&gt;
&lt;p&gt;Garudavega provides specialized parcel delivery to the USA from Mohali, including food, medicines, documents, and electronics. Their timely and secure shipping process makes them a popular choice.&lt;/p&gt;
&lt;h3&gt;Oscar Express Worldwide&lt;/h3&gt;
&lt;p&gt;Oscar Express is renowned for dependable freight forwarding services. Their offerings include packaging help, customs support, and competitive rates, ideal for global logistics from Mohali to the USA.&lt;/p&gt;
&lt;h3&gt;DHL Express&lt;/h3&gt;
&lt;p&gt;A global leader in logistics, DHL Express delivers fast and efficient shipping from Mohali to the United States. Their extensive network and reliable customer service make them a top choice for businesses and urgent deliveries.&lt;/p&gt;
&lt;h3&gt;Delhivery International&lt;/h3&gt;
&lt;p&gt;Delhivery now offers international courier services tailored for eCommerce sellers. Their solutions combine affordability and efficiency, ensuring smooth shipping to the USA from Mohali.&lt;/p&gt;
&lt;h3&gt;UPS International&lt;/h3&gt;
&lt;p&gt;UPS provides a comprehensive suite of international logistics services, including express parcel delivery, air freight, and customs brokerage. Their well-established network ensures smooth and timely shipping to the USA.&lt;/p&gt;
&lt;h2&gt;How To Choose The Best Courier Service?&lt;/h2&gt;
&lt;p&gt;Before choosing a courier from Mohali to the USA, evaluate these essential factors:&lt;/p&gt;
&lt;ul&gt;
  &lt;li&gt;&lt;strong&gt;Delivery Speed:&lt;/strong&gt; For urgent deliveries, opt for express services like DHL or FedEx.&lt;/li&gt;
  &lt;li&gt;&lt;strong&gt;Cost:&lt;/strong&gt; Compare prices among different providers for a budget-friendly option that meets your needs.&lt;/li&gt;
  &lt;li&gt;&lt;strong&gt;Tracking Features:&lt;/strong&gt; Choose couriers that offer detailed, real-time tracking throughout the shipment journey.&lt;/li&gt;
  &lt;li&gt;&lt;strong&gt;Customs Support:&lt;/strong&gt; A courier with efficient customs clearance processes helps avoid delays.&lt;/li&gt;
  &lt;li&gt;&lt;strong&gt;Insurance Options:&lt;/strong&gt; For valuable shipments, ensure your courier offers insurance protection.&lt;/li&gt;
&lt;/ul&gt;
&lt;h2&gt;Final Thoughts&lt;/h2&gt;
&lt;p&gt;Choosing the right international courier service from Mohali to the USA depends on your delivery timelines, budget, and shipping needs. Trusted names like NimbusPost, DHL, FedEx, UPS, Aramex, ShipGlobal, and The Professional Couriers offer a variety of reliable services.&lt;/p&gt;
&lt;p&gt;By partnering with the right courier, you can guarantee timely, secure, and stress-free deliveries. Whether you’re shipping gifts, documents, or commercial goods, these services simplify international logistics and help you connect across borders with ease.&lt;/p&gt;
</t>
  </si>
  <si>
    <t>&lt;h4&gt;Now delivering from India to&lt;/h4&gt;&lt;ul&gt;&lt;li&gt;&lt;a href="https://shipglobal.in/service/mohali-to-uk"&gt;Top International Courier Service from Mohali to UK&lt;/a&gt;&lt;/li&gt;&lt;li&gt;&lt;a href="https://shipglobal.in/service/patiala-to-us"&gt;Best International Courier Service from Patiala to US&lt;/a&gt;&lt;/li&gt;&lt;li&gt;&lt;a href="https://shipglobal.in/service/patiala-to-uk"&gt;Top International Courier Service from Patiala to UK&lt;/a&gt;&lt;/li&gt;&lt;li&gt;&lt;a href="https://shipglobal.in/service/ahmedabad"&gt;Top International Courier Service from Ahmedabad&lt;/a&gt;&lt;/li&gt;&lt;/ul&gt;&lt;h2&gt;FAQs for International Courier Service from Mohali to US&lt;/h2&gt;</t>
  </si>
  <si>
    <t>1. How long does it take to ship a parcel from Mohali to the USA?
Express shipping takes around 2–5 days, while economy services may take 5–10 days, depending on the courier.
2. What are the charges for international shipping from Mohali to the USA?
Shipping costs depend on parcel weight, size, courier service, and speed. Comparing options before booking is recommended.
3. Can I track my parcel after shipping?
Yes, most international courier services offer real-time tracking for full shipment visibility.
4. Are there any restricted items I cannot send to the USA?
Yes. Items like perishable goods, explosives, hazardous materials, and certain medications may be restricted. Always check with your courier.
5. Do courier services provide packaging assistance?
Yes. Many providers offer professional packaging to ensure safe handling during transit.
6. What if my parcel is delayed in customs?
Delays often occur due to incomplete documents or restricted items. Choosing a courier with customs expertise helps avoid this.
7. Is insurance available for international shipping?
Yes. Most couriers offer insurance for added protection on high-value shipments.
8. Can I send food items from Mohali to the USA?
Yes, but it depends on the type of food and courier regulations. Always confirm with your courier service and ensure compliance with USA import laws.</t>
  </si>
  <si>
    <t>&lt;script type="application/ld+json"&gt;
{
  "@context": "https://schema.org/",
  "@type": "Product",
  "name": "Top International Courier Service from Mohali to US",
  "image": "https://shipglobal.in/service/mohali-to-us",
  "aggregateRating": {
    "@type": "AggregateRating",
    "ratingValue": 4.01,
    "bestRating": 5,
    "worstRating": 3,
    "ratingCount": 2176
  }
}
&lt;/script&gt;</t>
  </si>
  <si>
    <t>service/mohali-to-us</t>
  </si>
  <si>
    <t>Courier from Mohali to USA | Save upto 67%</t>
  </si>
  <si>
    <t>Send packages from Mohali to the USA with top couriers like DHL, FedEx, and ShipGlobal. Fast, secure, and trackable shipping made simple.</t>
  </si>
  <si>
    <t>https://shipglobal.in/service/mohali-to-us</t>
  </si>
  <si>
    <t>International Courier Service from Mohali to US</t>
  </si>
  <si>
    <t>&lt;ul&gt;&lt;li&gt;&lt;a href="https://shipglobal.in/service/mohali-to-uk"&gt;Top International Courier Service from Mohali to UK&lt;/a&gt;&lt;/li&gt;&lt;li&gt;&lt;a href="https://shipglobal.in/service/patiala-to-us"&gt;Best International Courier Service from Patiala to US&lt;/a&gt;&lt;/li&gt;&lt;li&gt;&lt;a href="https://shipglobal.in/service/patiala-to-uk"&gt;Top International Courier Service from Patiala to UK&lt;/a&gt;&lt;/li&gt;&lt;li&gt;&lt;a href="https://shipglobal.in/service/ahmedabad"&gt;Top International Courier Service from Ahmedabad&lt;/a&gt;&lt;/li&gt;&lt;/ul&gt;</t>
  </si>
  <si>
    <t>Mohali to UK</t>
  </si>
  <si>
    <t>Top International Courier Service from Mohali to UK</t>
  </si>
  <si>
    <t>Mohali businesses and individuals now have reliable courier solutions for shipping to the UK. From express deliveries with DHL and FedEx to budget-friendly services like ShipGlobal.in and India Post, there’s an option for every need. Whether it’s documents, personal gifts, or bulk commercial shipments, these couriers provide real-time tracking, customs support, and secure handling to make international shipping hassle-free.</t>
  </si>
  <si>
    <t>&lt;p&gt;Sending parcels from Mohali to the UK has never been easier. Whether you&amp;rsquo;re shipping personal gifts, important documents, or business orders, choosing the right international courier service ensures safe and timely delivery. From global giants like DHL and FedEx to affordable options such as ShipGlobal.in and India Post, Mohali has multiple reliable choices for international shipping. Let&amp;rsquo;s explore the best options available.&lt;/p&gt;
&lt;h2&gt;Top International Courier Services from Mohali to the UK&lt;/h2&gt;
&lt;h3&gt;DHL&lt;/h3&gt;
&lt;p&gt;DHL is one of the most recognized logistics brands worldwide. With coverage in over 220 countries, DHL offers express shipping from Mohali to the UK in just a few days. Benefits include:&lt;/p&gt;
&lt;ul&gt;
&lt;li&gt;Fast delivery&lt;/li&gt;
&lt;li&gt;Real-time tracking&lt;/li&gt;
&lt;li&gt;Seamless customs clearance&lt;/li&gt;
&lt;li&gt;Reliable customer support&lt;/li&gt;
&lt;/ul&gt;
&lt;h3&gt;ShipGlobal.in&lt;/h3&gt;
&lt;p&gt;If affordability is your priority, ShipGlobal.in is a top choice. Popular among small businesses and individuals, it offers:&lt;/p&gt;
&lt;ul&gt;
&lt;li&gt;Cost-effective rates&lt;/li&gt;
&lt;li&gt;Reliable tracking&lt;/li&gt;
&lt;li&gt;Doorstep pickup&lt;/li&gt;
&lt;li&gt;Support for both personal and commercial shipments&lt;/li&gt;
&lt;/ul&gt;
&lt;h3&gt;India Post&lt;/h3&gt;
&lt;p&gt;For budget-friendly shipping, India Post&amp;rsquo;s EMS Speed Post is widely trusted. It provides:&lt;/p&gt;
&lt;ul&gt;
&lt;li&gt;Low-cost international courier services&lt;/li&gt;
&lt;li&gt;Secure parcel handling&lt;/li&gt;
&lt;/ul&gt;
&lt;p&gt;Note: Delivery times may be longer compared to private couriers.&lt;/p&gt;
&lt;h3&gt;FedEx International&lt;/h3&gt;
&lt;p&gt;FedEx is a premium courier offering both express and economy services. Key features include:&lt;/p&gt;
&lt;ul&gt;
&lt;li&gt;Advanced logistics network&lt;/li&gt;
&lt;li&gt;On-time deliveries&lt;/li&gt;
&lt;li&gt;Efficient customs process&lt;/li&gt;
&lt;li&gt;Flexible shipping options&lt;/li&gt;
&lt;/ul&gt;
&lt;h3&gt;DTDC&lt;/h3&gt;
&lt;p&gt;DTDC has a strong global network and is ideal for both personal and business shipments. It offers:&lt;/p&gt;
&lt;ul&gt;
&lt;li&gt;Economy and express services&lt;/li&gt;
&lt;li&gt;Affordable international shipping&lt;/li&gt;
&lt;li&gt;Reliable customer support&lt;/li&gt;
&lt;/ul&gt;
&lt;h3&gt;Aramex&lt;/h3&gt;
&lt;p&gt;Aramex is popular among e-commerce sellers and SMEs. It provides:&lt;/p&gt;
&lt;ul&gt;
&lt;li&gt;Budget-friendly international courier services&lt;/li&gt;
&lt;li&gt;Dependable cross-border logistics&lt;/li&gt;
&lt;li&gt;Competitive rates for shipping to the UK&lt;/li&gt;
&lt;/ul&gt;
&lt;h3&gt;XpressBees&lt;/h3&gt;
&lt;p&gt;XpressBees is a fast-growing courier brand in India offering:&lt;/p&gt;
&lt;ul&gt;
&lt;li&gt;Same-day and next-day delivery&lt;/li&gt;
&lt;li&gt;Multi-package shipments (MPS)&lt;/li&gt;
&lt;li&gt;End-to-end logistics solutions&lt;/li&gt;
&lt;/ul&gt;
&lt;h3&gt;Gati&lt;/h3&gt;
&lt;p&gt;With years of logistics experience, Gati specializes in:&lt;/p&gt;
&lt;ul&gt;
&lt;li&gt;Bulk international shipments&lt;/li&gt;
&lt;li&gt;E-commerce logistics&lt;/li&gt;
&lt;li&gt;Reliable and cost-effective courier services&lt;/li&gt;
&lt;/ul&gt;
&lt;h2&gt;Why You Need a Reliable Shipping Partner&lt;/h2&gt;
&lt;p&gt;When shipping overseas, the right courier service makes all the difference. Here&amp;rsquo;s why:&lt;/p&gt;
&lt;ul&gt;
&lt;li&gt;Timely Deliveries: Ensure urgent packages arrive on schedule.&lt;/li&gt;
&lt;li&gt;Safe Handling: Reduce risks of loss or damage.&lt;/li&gt;
&lt;li&gt;Hassle-Free Customs Clearance: Smooth processing without delays.&lt;/li&gt;
&lt;li&gt;Real-Time Tracking: Keep track of your parcel&amp;rsquo;s journey.&lt;/li&gt;
&lt;li&gt;Better Customer Experience: Essential for businesses with repeat customers.&lt;/li&gt;
&lt;/ul&gt;
&lt;h2&gt;How to Ship from Mohali to the UK&lt;/h2&gt;
&lt;ol&gt;
&lt;li&gt;Choose a Courier: Compare services like DHL, FedEx, or ShipGlobal.in.&lt;/li&gt;
&lt;li&gt;Pack Properly: Use sturdy packaging as per guidelines.&lt;/li&gt;
&lt;li&gt;Complete Documentation: Prepare invoices, shipping labels, and customs forms.&lt;/li&gt;
&lt;li&gt;Book Your Shipment: Schedule pickup or drop-off at the courier office.&lt;/li&gt;
&lt;li&gt;Track the Parcel: Use the tracking ID for real-time updates.&lt;/li&gt;
&lt;li&gt;Confirm Delivery: Verify the recipient has received the package safely.&lt;/li&gt;
&lt;/ol&gt;
&lt;h2&gt;Choosing the Right International Courier Service&lt;/h2&gt;
&lt;ul&gt;
&lt;li&gt;Speed: Express options are best for urgent shipments.&lt;/li&gt;
&lt;li&gt;Cost: ShipGlobal.in and India Post are ideal for budget-conscious customers.&lt;/li&gt;
&lt;li&gt;Tracking &amp;amp; Support: Choose providers with real-time tracking and reliable support.&lt;/li&gt;
&lt;li&gt;Customs Handling: Opt for services with smooth customs clearance.&lt;/li&gt;
&lt;/ul&gt;
&lt;h2&gt;Conclusion&lt;/h2&gt;
&lt;p&gt;Shipping from Mohali to the UK doesn&amp;rsquo;t have to be complicated. With courier services like DHL, FedEx, ShipGlobal.in, Aramex, and India Post, you can choose the right balance of speed, cost, and reliability. Whether you&amp;rsquo;re sending personal gifts or commercial shipments, following the right steps ensures smooth and stress-free deliveries.&lt;/p&gt;
&lt;p&gt;Happy Shipping!&lt;/p&gt;
&lt;h2&gt;&amp;nbsp;&lt;/h2&gt;</t>
  </si>
  <si>
    <t>&lt;h4&gt;Where to next? Choose from our global list:&lt;/h4&gt;&lt;ul&gt;&lt;li&gt;&lt;a href="https://shipglobal.in/service/patiala-to-us"&gt;Best International Courier Service from Patiala to US&lt;/a&gt;&lt;/li&gt;&lt;li&gt;&lt;a href="https://shipglobal.in/service/patiala-to-uk"&gt;Top International Courier Service from Patiala to UK&lt;/a&gt;&lt;/li&gt;&lt;li&gt;&lt;a href="https://shipglobal.in/service/ahmedabad"&gt;Top International Courier Service from Ahmedabad&lt;/a&gt;&lt;/li&gt;&lt;li&gt;&lt;a href="https://shipglobal.in/service/surat"&gt;Best International Courier Service from Surat&lt;/a&gt;&lt;/li&gt;&lt;/ul&gt;&lt;h2&gt;FAQs for International Courier Service from Mohali to UK&lt;/h2&gt;</t>
  </si>
  <si>
    <t>1. What is the fastest way to send a parcel from Mohali to the UK?
Air courier services like DHL and FedEx deliver parcels in 3–7 business days.
2. Which courier service balances price and reliability?
ShipGlobal.in offers affordable rates with real-time tracking and reliable service.
3. Can I send commercial goods like textiles or jewelry from Mohali?
Yes, provided you have the necessary export documents such as invoices, packing lists, and KYC proofs.
4. What items are restricted for shipping to the UK?
Prohibited items include batteries, sharp objects, and items restricted by UK law.
5. How can I track my courier from Mohali to the UK?
Most providers like FedEx and ShipGlobal.in provide a tracking ID for real-time monitoring.
6. Can I send personal gifts to the UK from Mohali?
Yes. International couriers offer economical shipping for personal items like clothes, Rakhis, or small gifts.</t>
  </si>
  <si>
    <t>&lt;script type="application/ld+json"&gt;
{
  "@context": "https://schema.org/",
  "@type": "Product",
  "name": "Top International Courier Service from Mohali to UK",
  "image": "https://shipglobal.in/service/mohali-to-uk",
  "aggregateRating": {
    "@type": "AggregateRating",
    "ratingValue": 4.42,
    "bestRating": 5,
    "worstRating": 1,
    "ratingCount": 1157
  }
}
&lt;/script&gt;</t>
  </si>
  <si>
    <t>service/mohali-to-uk</t>
  </si>
  <si>
    <t>Courier from Mohali to UK | Get Upto 58% off</t>
  </si>
  <si>
    <t>Ship from Mohali to the UK with trusted couriers like DHL, FedEx, ShipGlobal.in, and India Post. Enjoy fast, affordable, and secure delivery with tracking and customs clearance support.</t>
  </si>
  <si>
    <t>https://shipglobal.in/service/mohali-to-uk</t>
  </si>
  <si>
    <t>International Courier Service from Mohali to UK</t>
  </si>
  <si>
    <t>&lt;ul&gt;&lt;li&gt;&lt;a href="https://shipglobal.in/service/patiala-to-us"&gt;Best International Courier Service from Patiala to US&lt;/a&gt;&lt;/li&gt;&lt;li&gt;&lt;a href="https://shipglobal.in/service/patiala-to-uk"&gt;Top International Courier Service from Patiala to UK&lt;/a&gt;&lt;/li&gt;&lt;li&gt;&lt;a href="https://shipglobal.in/service/ahmedabad"&gt;Top International Courier Service from Ahmedabad&lt;/a&gt;&lt;/li&gt;&lt;li&gt;&lt;a href="https://shipglobal.in/service/surat"&gt;Best International Courier Service from Surat&lt;/a&gt;&lt;/li&gt;&lt;/ul&gt;</t>
  </si>
  <si>
    <t>Patiala</t>
  </si>
  <si>
    <t>Patiala to US</t>
  </si>
  <si>
    <t>Best International Courier Service from Patiala to US</t>
  </si>
  <si>
    <t>Looking to send a parcel from Patiala to the USA? From DHL and FedEx to ShipGlobal.in and India Post, this guide covers the best international courier services, their costs, speed, tracking, and customs support — helping you choose the right shipping partner.</t>
  </si>
  <si>
    <t>&lt;p&gt;Sending parcels from Patiala to the USA? Whether it&amp;rsquo;s a gift for family, important documents, or e-commerce orders, choosing the right international courier can save you time, money, and stress. Patiala residents and businesses now have access to several trusted courier providers that deliver a mix of speed, affordability, and dependable customer support. Below is a restructured, easy-to-follow guide to the top courier services and how to ship from Patiala to the USA smoothly.&lt;/p&gt;
&lt;h2&gt;Top International Courier Services from Patiala to the USA&lt;/h2&gt;
&lt;h3&gt;DHL&lt;/h3&gt;
&lt;p&gt;DHL is a global logistics leader offering fast express services from Patiala to the USA. Key benefits include:&lt;/p&gt;
&lt;ul&gt;
&lt;li&gt;Express delivery options&lt;/li&gt;
&lt;li&gt;Real-time tracking&lt;/li&gt;
&lt;li&gt;Efficient customs handling&lt;/li&gt;
&lt;li&gt;Strong customer support&lt;/li&gt;
&lt;/ul&gt;
&lt;h3&gt;FedEx International&lt;/h3&gt;
&lt;p&gt;FedEx provides both express and economy services, ideal for businesses and urgent personal shipments. Features include:&lt;/p&gt;
&lt;ul&gt;
&lt;li&gt;Reliable transit times&lt;/li&gt;
&lt;li&gt;Advanced logistics network&lt;/li&gt;
&lt;li&gt;Simplified customs clearance&lt;/li&gt;
&lt;/ul&gt;
&lt;h3&gt;ShipGlobal.in&lt;/h3&gt;
&lt;p&gt;ShipGlobal.in is a budget-friendly option that serves small businesses and individuals. Advantages:&lt;/p&gt;
&lt;ul&gt;
&lt;li&gt;Competitive pricing&lt;/li&gt;
&lt;li&gt;Doorstep pickup&lt;/li&gt;
&lt;li&gt;Tracking and customer support&lt;/li&gt;
&lt;/ul&gt;
&lt;h3&gt;India Post (EMS Speed Post)&lt;/h3&gt;
&lt;p&gt;India Post&amp;rsquo;s EMS Speed Post offers cost-effective international delivery from Patiala to the USA. It is best for non-urgent parcels where cost matters more than speed.&lt;/p&gt;
&lt;h3&gt;DTDC&lt;/h3&gt;
&lt;p&gt;DTDC provides flexible international services &amp;mdash; both economy and express &amp;mdash; suitable for personal and commercial shipments from Patiala to the USA.&lt;/p&gt;
&lt;h3&gt;Aramex&lt;/h3&gt;
&lt;p&gt;Aramex is popular among e-commerce sellers for its cross-border logistics solutions, competitive pricing, and smooth documentation support.&lt;/p&gt;
&lt;h3&gt;XpressBees&lt;/h3&gt;
&lt;p&gt;XpressBees offers scalable international solutions for businesses and individuals, including multi-package handling and reliable delivery services.&lt;/p&gt;
&lt;h3&gt;Gati&lt;/h3&gt;
&lt;p&gt;Gati specializes in bulk and e-commerce logistics and provides dependable, competitively priced international courier services for frequent shippers.&lt;/p&gt;
&lt;h2&gt;Why a Reliable Shipping Partner Matters&lt;/h2&gt;
&lt;p&gt;Choosing the right courier service for shipments from Patiala to the USA affects more than transit time. A dependable partner ensures:&lt;/p&gt;
&lt;ul&gt;
&lt;li&gt;On-time delivery for urgent documents and business orders.&lt;/li&gt;
&lt;li&gt;Safe handling to reduce damage or loss.&lt;/li&gt;
&lt;li&gt;Smooth customs clearance to avoid delays and extra charges.&lt;/li&gt;
&lt;li&gt;Real-time tracking so you always know where your parcel is.&lt;/li&gt;
&lt;li&gt;Better customer experience for repeat business and peace of mind.&lt;/li&gt;
&lt;/ul&gt;
&lt;h2&gt;How to Ship from Patiala to the USA&lt;/h2&gt;
&lt;ol&gt;
&lt;li&gt;Choose a courier: Compare price, speed and support across DHL, FedEx, ShipGlobal.in, India Post, and others.&lt;/li&gt;
&lt;li&gt;Pack correctly: Use sturdy boxes and protective materials; follow courier packaging rules.&lt;/li&gt;
&lt;li&gt;Prepare documentation: Fill out invoices, commercial/personal customs declarations, and any permits required.&lt;/li&gt;
&lt;li&gt;Book the shipment: Schedule a pickup or drop off at the courier&amp;rsquo;s service point.&lt;/li&gt;
&lt;li&gt;Track the consignment: Use the tracking number to monitor transit and customs events.&lt;/li&gt;
&lt;li&gt;Confirm delivery: Verify with the recipient in the USA once the parcel arrives.&lt;/li&gt;
&lt;/ol&gt;
&lt;h2&gt;Choosing the Right International Courier Service&lt;/h2&gt;
&lt;p&gt;When deciding which courier to use from Patiala to the USA, weigh these factors:&lt;/p&gt;
&lt;ul&gt;
&lt;li&gt;Speed: Choose express for urgent shipments (DHL, FedEx).&lt;/li&gt;
&lt;li&gt;Cost: For budget options consider India Post or ShipGlobal.in.&lt;/li&gt;
&lt;li&gt;Tracking &amp;amp; Support: Opt for providers with strong real-time tracking and responsive customer care.&lt;/li&gt;
&lt;li&gt;Customs expertise: Use couriers experienced with US import rules to reduce delays.&lt;/li&gt;
&lt;/ul&gt;
&lt;h2&gt;Conclusion&lt;/h2&gt;
&lt;p&gt;Shipping from Patiala to the USA is straightforward when you pick the right courier. Whether you prioritize speed, price, or a balance of both, options like DHL, FedEx, ShipGlobal.in, and India Post cover most needs. Pack carefully, complete the paperwork, and monitor your parcel to ensure a smooth delivery experience.&lt;/p&gt;
&lt;p&gt;Happy Shipping from Patiala to the USA&lt;/p&gt;
&lt;h3&gt;&amp;nbsp;&lt;/h3&gt;</t>
  </si>
  <si>
    <t>&lt;h4&gt;Explore new market access to&lt;/h4&gt;&lt;ul&gt;&lt;li&gt;&lt;a href="https://shipglobal.in/service/patiala-to-uk"&gt;Top International Courier Service from Patiala to UK&lt;/a&gt;&lt;/li&gt;&lt;li&gt;&lt;a href="https://shipglobal.in/service/ahmedabad"&gt;Top International Courier Service from Ahmedabad&lt;/a&gt;&lt;/li&gt;&lt;li&gt;&lt;a href="https://shipglobal.in/service/surat"&gt;Best International Courier Service from Surat&lt;/a&gt;&lt;/li&gt;&lt;li&gt;&lt;a href="https://shipglobal.in/service/vadodara"&gt;Reliable International Courier Service from Vadodara&lt;/a&gt;&lt;/li&gt;&lt;/ul&gt;&lt;h2&gt;FAQs for International Courier Service from Patiala to US&lt;/h2&gt;</t>
  </si>
  <si>
    <t>1. How long does it take to ship a parcel from Patiala to the USA?
Delivery time depends on the service chosen—express couriers typically take 3–7 business days, while economy services can take longer.
2. What documents do I need to ship internationally?
Typically you need an invoice, shipping label, customs declaration (commercial or personal), and any permits for restricted items.
3. Can I ship commercial goods from Patiala to the USA?
Yes. Make sure you have proper commercial invoices, packing lists, and any necessary export documentation.
4. How can I track my parcel?
Couriers provide a tracking number at booking—use it on the carrier’s website or app for real-time updates.
5. Are there items I cannot ship to the USA?
Yes—hazardous materials, some food items, and goods restricted by US import regulations. Always check with the courier before sending.
6. Is insurance available for international shipments?
Most couriers offer optional insurance to protect high-value shipments—consider purchasing it for valuable items.</t>
  </si>
  <si>
    <t>&lt;script type="application/ld+json"&gt;
{
  "@context": "https://schema.org/",
  "@type": "Product",
  "name": "Best International Courier Service from Patiala to US",
  "image": "https://shipglobal.in/service/patiala-to-us",
  "aggregateRating": {
    "@type": "AggregateRating",
    "ratingValue": 4.08,
    "bestRating": 5,
    "worstRating": 4,
    "ratingCount": 1891
  }
}
&lt;/script&gt;</t>
  </si>
  <si>
    <t>service/patiala-to-us</t>
  </si>
  <si>
    <t>Courier from Patiala to USA | Save Upto 62%</t>
  </si>
  <si>
    <t>Ship from Patiala to the USA with ease. Compare top courier services like DHL, FedEx, ShipGlobal.in, India Post &amp; more for fast, affordable, and secure international delivery.</t>
  </si>
  <si>
    <t>https://shipglobal.in/service/patiala-to-us</t>
  </si>
  <si>
    <t>International Courier Service from Patiala to US</t>
  </si>
  <si>
    <t>&lt;ul&gt;&lt;li&gt;&lt;a href="https://shipglobal.in/service/patiala-to-uk"&gt;Top International Courier Service from Patiala to UK&lt;/a&gt;&lt;/li&gt;&lt;li&gt;&lt;a href="https://shipglobal.in/service/ahmedabad"&gt;Top International Courier Service from Ahmedabad&lt;/a&gt;&lt;/li&gt;&lt;li&gt;&lt;a href="https://shipglobal.in/service/surat"&gt;Best International Courier Service from Surat&lt;/a&gt;&lt;/li&gt;&lt;li&gt;&lt;a href="https://shipglobal.in/service/vadodara"&gt;Reliable International Courier Service from Vadodara&lt;/a&gt;&lt;/li&gt;&lt;/ul&gt;</t>
  </si>
  <si>
    <t>Patiala to UK</t>
  </si>
  <si>
    <t>Top International Courier Service from Patiala to UK</t>
  </si>
  <si>
    <t>Looking to send a package from Patiala to the UK? Discover the best international courier services, compare delivery speeds, costs, tracking options, and customs support to ensure smooth and hassle-free shipping.</t>
  </si>
  <si>
    <t>&lt;p&gt;Wondering which courier service is ideal for sending packages from Patiala to the UK? Whether it&amp;rsquo;s a personal gift or an online order, reliable international courier services are essential for smooth and secure shipping. Luckily, Patiala has multiple trustworthy options. Let&amp;rsquo;s explore some of the top courier services and see which one fits your needs best.&lt;/p&gt;
&lt;h2&gt;1. DHL&lt;/h2&gt;
&lt;p&gt;DHL is a global leader in shipping, operating in over 220 countries. They offer express shipping that delivers packages from Patiala to the UK within a few days. With real-time tracking, hassle-free customs clearance, and reliable customer support, DHL is perfect for both personal and business shipments.&lt;/p&gt;
&lt;h2&gt;2. ShipGlobal.in&lt;/h2&gt;
&lt;p&gt;ShipGlobal.in is a budget-friendly courier service ideal for small businesses and individuals. They provide cost-effective yet reliable shipping from Patiala to the UK. Enjoy real-time tracking and excellent customer support for stress-free deliveries.&lt;/p&gt;
&lt;h2&gt;3. India Post&lt;/h2&gt;
&lt;p&gt;India Post is the traditional, budget-conscious option. Their EMS Speed Post service ships parcels to the UK at an affordable rate. Delivery may take slightly longer than private couriers, but it&amp;rsquo;s dependable and economical.&lt;/p&gt;
&lt;h2&gt;4. FedEx International&lt;/h2&gt;
&lt;p&gt;FedEx offers premium shipping with both express and economy options. Their advanced logistics ensure timely deliveries, secure handling, and smooth customs processing, making international shipping hassle-free.&lt;/p&gt;
&lt;h2&gt;5. DTDC&lt;/h2&gt;
&lt;p&gt;DTDC has a strong global network, providing affordable international courier services for both commercial and personal shipments. With express and economy options, you can choose a plan that fits your timeline and budget.&lt;/p&gt;
&lt;h2&gt;6. Aramex&lt;/h2&gt;
&lt;p&gt;Aramex is known for budget-friendly cross-border logistics, making it ideal for e-commerce businesses and small shipments. Competitive pricing and reliable service make it a top choice for sending packages from Patiala to the UK.&lt;/p&gt;
&lt;h2&gt;7. XpressBees&lt;/h2&gt;
&lt;p&gt;XpressBees is a rising logistics provider, offering international courier services for both businesses and individuals. They provide timely deliveries and secure shipping, along with same-day/next-day options, multi-package shipments, and multimodal shipping solutions.&lt;/p&gt;
&lt;h2&gt;8. Gati&lt;/h2&gt;
&lt;p&gt;Gati is a long-standing logistics provider with reliable international courier services. They specialize in bulk shipments and e-commerce deliveries, making them ideal for businesses with regular international shipping needs.&lt;/p&gt;
&lt;h2&gt;Why You Need a Reliable Shipping Partner&lt;/h2&gt;
&lt;ul&gt;
&lt;li&gt;Timely Deliveries: Ensure important documents or shipments arrive on time.&lt;/li&gt;
&lt;li&gt;Safe Handling: Reduce the risk of damage or loss during transit.&lt;/li&gt;
&lt;li&gt;Hassle-Free Customs Clearance: Smooth documentation and customs processing.&lt;/li&gt;
&lt;li&gt;Real-Time Tracking: Monitor your shipment&amp;rsquo;s journey online.&lt;/li&gt;
&lt;li&gt;Better Customer Experience: For businesses, reliable shipping builds trust and repeat orders.&lt;/li&gt;
&lt;/ul&gt;
&lt;h2&gt;How to Ship from Patiala to the UK&lt;/h2&gt;
&lt;ol&gt;
&lt;li&gt;Pick a Courier Service: Compare options like DHL, FedEx, or India Post based on budget, speed, and tracking.&lt;/li&gt;
&lt;li&gt;Pack It Right: Use sturdy packaging and follow courier guidelines to protect your shipment.&lt;/li&gt;
&lt;li&gt;Prepare the Paperwork: Complete all necessary export documents, shipping labels, invoices, and customs forms.&lt;/li&gt;
&lt;li&gt;Book Your Shipment: Schedule a pickup or drop off your parcel at the courier&amp;rsquo;s service center.&lt;/li&gt;
&lt;li&gt;Track Your Package: Most couriers provide tracking numbers for real-time monitoring.&lt;/li&gt;
&lt;li&gt;Delivery Confirmation: Confirm with the recipient that the package arrived safely.&lt;/li&gt;
&lt;/ol&gt;
&lt;h2&gt;Choosing the Right International Courier Service&lt;/h2&gt;
&lt;ul&gt;
&lt;li&gt;Speed: Choose express options for urgent shipments.&lt;/li&gt;
&lt;li&gt;Cost: Budget-friendly services like ShipGlobal.in or India Post may be ideal.&lt;/li&gt;
&lt;li&gt;Tracking &amp;amp; Support: Ensure real-time tracking and responsive customer support.&lt;/li&gt;
&lt;li&gt;Customs Handling: Select a courier with smooth customs clearance and positive reviews.&lt;/li&gt;
&lt;/ul&gt;
&lt;h2&gt;Conclusion&lt;/h2&gt;
&lt;p&gt;Shipping from Patiala to the UK doesn&amp;rsquo;t have to be stressful. With top courier services like DHL, FedEx, ShipGlobal.in, India Post, Aramex, XpressBees, and Gati, you can find the perfect shipping partner that meets your budget, timeline, and parcel requirements. Pack carefully, complete all paperwork, and track your shipment for a hassle-free experience.&lt;/p&gt;
&lt;h2&gt;&amp;nbsp;&lt;/h2&gt;</t>
  </si>
  <si>
    <t>&lt;h4&gt;More destinations we serve include&lt;/h4&gt;&lt;ul&gt;&lt;li&gt;&lt;a href="https://shipglobal.in/service/ahmedabad"&gt;Top International Courier Service from Ahmedabad&lt;/a&gt;&lt;/li&gt;&lt;li&gt;&lt;a href="https://shipglobal.in/service/surat"&gt;Best International Courier Service from Surat&lt;/a&gt;&lt;/li&gt;&lt;li&gt;&lt;a href="https://shipglobal.in/service/vadodara"&gt;Reliable International Courier Service from Vadodara&lt;/a&gt;&lt;/li&gt;&lt;li&gt;&lt;a href="https://shipglobal.in/service/rajkot"&gt;Top International Courier Service from Rajkot&lt;/a&gt;&lt;/li&gt;&lt;/ul&gt;&lt;h2&gt;FAQs for International Courier Service from Patiala to UK&lt;/h2&gt;</t>
  </si>
  <si>
    <t>What is the fastest way to send a parcel from Patiala to the UK? Air courier is the fastest option, taking 3–7 business days depending on the service and destination.
Which courier offers the best balance of price and reliability? ShipGlobal.in offers competitive pricing, real-time tracking, and doorstep pickup, starting from as little as 50 grams.
Can I send commercial shipments like textiles or jewellery? Yes, with the appropriate export documents like invoices, packing lists, and KYC proofs.
Which items cannot be shipped? Restricted items like batteries, sharp objects, or items prohibited by UK law cannot be shipped. Always check before booking.
How do I track my shipment? Use tracking IDs provided by the courier, such as ShipGlobal.in or FedEx, for real-time updates.
Can I send personal gifts or small parcels? Yes, couriers offer economical options for personal use under gift categories.</t>
  </si>
  <si>
    <t>&lt;script type="application/ld+json"&gt;
{
  "@context": "https://schema.org/",
  "@type": "Product",
  "name": "Top International Courier Service from Patiala to UK",
  "image": "https://shipglobal.in/service/patiala-to-uk",
  "aggregateRating": {
    "@type": "AggregateRating",
    "ratingValue": 4.25,
    "bestRating": 5,
    "worstRating": 1,
    "ratingCount": 2460
  }
}
&lt;/script&gt;</t>
  </si>
  <si>
    <t>service/patiala-to-uk</t>
  </si>
  <si>
    <t>Courier from Patiala to UK | Save Upto 57%</t>
  </si>
  <si>
    <t>Ship parcels from Patiala to the UK with ease. Explore top international courier services like DHL, FedEx, ShipGlobal.in, and India Post for fast, reliable, and affordable deliveries.</t>
  </si>
  <si>
    <t>https://shipglobal.in/service/patiala-to-uk</t>
  </si>
  <si>
    <t>International Courier Service from Patiala to UK</t>
  </si>
  <si>
    <t>&lt;ul&gt;&lt;li&gt;&lt;a href="https://shipglobal.in/service/ahmedabad"&gt;Top International Courier Service from Ahmedabad&lt;/a&gt;&lt;/li&gt;&lt;li&gt;&lt;a href="https://shipglobal.in/service/surat"&gt;Best International Courier Service from Surat&lt;/a&gt;&lt;/li&gt;&lt;li&gt;&lt;a href="https://shipglobal.in/service/vadodara"&gt;Reliable International Courier Service from Vadodara&lt;/a&gt;&lt;/li&gt;&lt;li&gt;&lt;a href="https://shipglobal.in/service/rajkot"&gt;Top International Courier Service from Rajkot&lt;/a&gt;&lt;/li&gt;&lt;/ul&gt;</t>
  </si>
  <si>
    <t>Top International Courier Service from Ahmedabad</t>
  </si>
  <si>
    <t>Ahmedabad’s exporters and entrepreneurs are taking their businesses global with reliable international courier services. From urgent shipments to affordable delivery options, top logistics providers like ShipGlobal.in, DHL, DTDC, and Aramex are helping individuals and companies ship worldwide with ease, efficiency, and complete tracking transparency.</t>
  </si>
  <si>
    <t>&lt;p&gt;Do you need to send a package abroad from Ahmedabad but aren&amp;rsquo;t sure which courier service to choose? With so many options, picking the right one can feel overwhelming. Whether you&amp;rsquo;re shipping personal parcels, business documents, or eCommerce orders, selecting a reliable courier is key to ensuring smooth international delivery. Let&amp;rsquo;s explore some of the best international courier services in Ahmedabad and what makes them stand out!&lt;/p&gt;
&lt;p&gt;ShipGlobal.in &amp;mdash; Your Trusted Shipping Partner&lt;/p&gt;
&lt;p&gt;Ever wished international shipping was as simple as sending a local parcel? That&amp;rsquo;s exactly what ShipGlobal.in aims to do! They offer cost-effective delivery to over 220 countries, real-time tracking, and seamless customs clearance. Their user-friendly dashboard makes it easy to set up and manage shipments in just minutes.&lt;/p&gt;
&lt;p&gt;If you&amp;rsquo;re running an online business in Ahmedabad, ShipGlobal can be the perfect fit. With their transparent pricing and advanced tracking tools, you can monitor your shipment every step of the way.&lt;/p&gt;
&lt;p&gt;Key Benefits:&lt;/p&gt;
&lt;ul&gt;
&lt;li style="font-weight: 400;"&gt;End-to-end tracking&lt;br /&gt;&lt;br /&gt;&lt;/li&gt;
&lt;li style="font-weight: 400;"&gt;No minimum order requirement&lt;br /&gt;&lt;br /&gt;&lt;/li&gt;
&lt;li style="font-weight: 400;"&gt;Affordable, secure, and reliable&lt;br /&gt;&lt;br /&gt;&lt;/li&gt;
&lt;/ul&gt;
&lt;p&gt;If you&amp;rsquo;re looking for an international courier service that&amp;rsquo;s both budget-friendly and efficient, ShipGlobal.in is a great option.&lt;/p&gt;
&lt;p&gt;DHL &amp;mdash; Connecting the World with Speed and Efficiency&lt;/p&gt;
&lt;p&gt;DHL is a top choice for urgent international shipments from Ahmedabad, connecting customers across more than 220 countries and territories. As a global logistics leader, DHL offers integrated solutions for transporting both documents and goods. Their innovative logistics network and expert teams make cross-border shipping efficient and stress-free.&lt;/p&gt;
&lt;p&gt;DHL Express, the company&amp;rsquo;s international courier division, is particularly known for its reliability and premium service. Whether you&amp;rsquo;re expanding your business globally or sending time-sensitive packages abroad, DHL helps you every step of the way.&lt;/p&gt;
&lt;p&gt;Why Choose DHL?&lt;/p&gt;
&lt;ul&gt;
&lt;li style="font-weight: 400;"&gt;Trusted global network&lt;br /&gt;&lt;br /&gt;&lt;/li&gt;
&lt;li style="font-weight: 400;"&gt;Expert shipping and customs support&lt;br /&gt;&lt;br /&gt;&lt;/li&gt;
&lt;li style="font-weight: 400;"&gt;Exceptional delivery speed&lt;br /&gt;&lt;br /&gt;&lt;/li&gt;
&lt;li style="font-weight: 400;"&gt;Reliable and professional service&lt;br /&gt;&lt;br /&gt;&lt;/li&gt;
&lt;/ul&gt;
&lt;p&gt;For those who prioritize speed and reliability, DHL is one of the best international courier services available in Ahmedabad. However, it may be on the pricier side for small businesses with limited budgets.&lt;/p&gt;
&lt;p&gt;DTDC International &amp;mdash; Affordable and Reliable Global Shipping&lt;/p&gt;
&lt;p&gt;DTDC International simplifies international shipping with cost-effective and reliable services. Whether you&amp;rsquo;re sending important documents or valuable parcels, DTDC ensures smooth customs clearance and on-time delivery. Their door-to-door delivery and real-time tracking allow you to ship globally with confidence.&lt;/p&gt;
&lt;p&gt;DTDC is an excellent choice for those seeking an affordable and dependable international courier service from Ahmedabad.&lt;/p&gt;
&lt;p&gt;Aramex &amp;mdash; A Global Leader in Logistics&lt;/p&gt;
&lt;p&gt;Looking for a logistics partner that delivers precision and speed? Aramex provides express courier services, freight forwarding, and supply chain solutions for businesses and individuals. Whether it&amp;rsquo;s rapid delivery or full-scale logistics management, Aramex ensures secure and timely global shipments.&lt;/p&gt;
&lt;p&gt;Their Aramex Express unit focuses on international shipping, handling exports, imports, and domestic deliveries. With a strong presence across the Middle East and Asia, Aramex is an ideal choice for Ahmedabad-based businesses aiming to grow their global footprint.&lt;/p&gt;
&lt;p&gt;Key Benefits:&lt;/p&gt;
&lt;ul&gt;
&lt;li style="font-weight: 400;"&gt;Real-time shipment tracking&lt;br /&gt;&lt;br /&gt;&lt;/li&gt;
&lt;li style="font-weight: 400;"&gt;Door-to-door delivery&lt;br /&gt;&lt;br /&gt;&lt;/li&gt;
&lt;li style="font-weight: 400;"&gt;Reliable global logistics solutions&lt;br /&gt;&lt;br /&gt;&lt;/li&gt;
&lt;/ul&gt;
&lt;p&gt;USPS &amp;mdash; Budget-Friendly International Shipping&lt;/p&gt;
&lt;p&gt;If you&amp;rsquo;re looking for a cost-effective international courier service, USPS (United States Postal Service) offers a variety of affordable international shipping options with different delivery speeds. Their tracking and insurance services provide added security, making USPS a practical choice for personal and small business shipments from Ahmedabad.&lt;/p&gt;
&lt;p&gt;Factors to Keep in Mind When Choosing an International Courier in Ahmedabad&lt;/p&gt;
&lt;p&gt;Selecting the right courier isn&amp;rsquo;t just about choosing the most popular brand &amp;mdash; it&amp;rsquo;s about finding a service that fits your unique shipping needs. Here are a few key factors to consider:&lt;/p&gt;
&lt;ul&gt;
&lt;li style="font-weight: 400;"&gt;Delivery Speed: Need your shipment to arrive quickly? Express options from DHL or FedEx are ideal for urgent deliveries.&lt;br /&gt;&lt;br /&gt;&lt;/li&gt;
&lt;li style="font-weight: 400;"&gt;Cost: On a budget? Explore affordable options like ShipGlobal.in, DTDC International, or USPS.&lt;br /&gt;&lt;br /&gt;&lt;/li&gt;
&lt;li style="font-weight: 400;"&gt;Tracking and Security: For peace of mind, go with couriers offering advanced tracking &amp;mdash; like ShipGlobal.in or FedEx.&lt;br /&gt;&lt;br /&gt;&lt;/li&gt;
&lt;li style="font-weight: 400;"&gt;Destination Coverage: Ensure the courier provides delivery service to your target destination without delays.&lt;br /&gt;&lt;br /&gt;&lt;/li&gt;
&lt;li style="font-weight: 400;"&gt;Customs Support: International shipping requires customs paperwork &amp;mdash; pick a courier that handles it smoothly.&lt;br /&gt;&lt;br /&gt;&lt;/li&gt;
&lt;li style="font-weight: 400;"&gt;Special Requirements: If you need temperature-controlled shipping, heavy freight solutions, or eCommerce integrations, confirm that your courier offers these services.&lt;br /&gt;&lt;br /&gt;&lt;/li&gt;
&lt;li style="font-weight: 400;"&gt;Remote Area Deliveries: Check whether your courier can deliver to remote or rural destinations if needed.&lt;br /&gt;&lt;br /&gt;&lt;/li&gt;
&lt;/ul&gt;
&lt;p&gt;Final Thoughts&lt;/p&gt;
&lt;p&gt;Sending a package abroad doesn&amp;rsquo;t have to be stressful! With trusted names like ShipGlobal.in, DHL, FedEx, DTDC International, Blue Dart, USPS, and Aramex offering services in Ahmedabad, you have plenty of reliable options. Whether you&amp;rsquo;re prioritizing speed, cost, tracking, or coverage, there&amp;rsquo;s a courier that fits your exact needs.&lt;/p&gt;
&lt;p&gt;International shipping from Ahmedabad has never been easier. So, which one will you choose for your next global shipment?&lt;/p&gt;
&lt;p&gt;&lt;br /&gt;&lt;br /&gt;&lt;/p&gt;</t>
  </si>
  <si>
    <t>&lt;h4&gt;Global courier services just opened for&lt;/h4&gt;&lt;ul&gt;&lt;li&gt;&lt;a href="https://shipglobal.in/service/surat"&gt;Best International Courier Service from Surat&lt;/a&gt;&lt;/li&gt;&lt;li&gt;&lt;a href="https://shipglobal.in/service/vadodara"&gt;Reliable International Courier Service from Vadodara&lt;/a&gt;&lt;/li&gt;&lt;li&gt;&lt;a href="https://shipglobal.in/service/rajkot"&gt;Top International Courier Service from Rajkot&lt;/a&gt;&lt;/li&gt;&lt;li&gt;&lt;a href="https://shipglobal.in/service/gandhidham/mundra"&gt;Reliable International Courier Service from Gandhidham/Mundra&lt;/a&gt;&lt;/li&gt;&lt;/ul&gt;&lt;h2&gt;FAQs for International Courier Service from Ahmedabad&lt;/h2&gt;</t>
  </si>
  <si>
    <t>How do I choose the best international courier service in Ahmedabad?
Consider factors like delivery speed, cost, tracking options, coverage, and customer reviews. Select the one that aligns best with your shipping priorities.
How can I book a courier service in Ahmedabad?
You can book shipments online through the courier’s official website or contact their customer service for personalized assistance.
Do international courier services in Ahmedabad offer real-time tracking?
Yes. Couriers like ShipGlobal.in, DHL, FedEx, and Blue Dart provide live tracking to help you monitor your package at every step.
What items can I ship internationally from Ahmedabad?
Most standard items like documents, parcels, and eCommerce products can be shipped internationally. However, certain hazardous or perishable goods may be restricted.
Which is the most affordable international courier service in Ahmedabad?
The cost depends on weight, destination, and speed, but ShipGlobal.in is known for its budget-friendly pricing, with international rates starting from as low as 50g.
Can I ship heavy or bulky items internationally from Ahmedabad?
Yes. Most international couriers offer specialized packaging and handling services for heavy or oversized shipments, ensuring safe and efficient delivery.</t>
  </si>
  <si>
    <t>&lt;script type="application/ld+json"&gt;
{
  "@context": "https://schema.org/",
  "@type": "Product",
  "name": "Top International Courier Service from Ahmedabad",
  "image": "https://shipglobal.in/service/ahmedabad",
  "aggregateRating": {
    "@type": "AggregateRating",
    "ratingValue": 4.28,
    "bestRating": 5,
    "worstRating": 3,
    "ratingCount": 1152
  }
}
&lt;/script&gt;</t>
  </si>
  <si>
    <t>service/ahmedabad</t>
  </si>
  <si>
    <t>International Courier Service Ahemdabad| Save Upto 60%</t>
  </si>
  <si>
    <t>Ahmedabad’s trade and eCommerce link India globally via ShipGlobal, DHL, DTDC &amp; Aramex for fast, secure shipping.</t>
  </si>
  <si>
    <t>https://shipglobal.in/service/ahmedabad</t>
  </si>
  <si>
    <t>International Courier Service from Ahmedabad</t>
  </si>
  <si>
    <t>&lt;ul&gt;&lt;li&gt;&lt;a href="https://shipglobal.in/service/surat"&gt;Best International Courier Service from Surat&lt;/a&gt;&lt;/li&gt;&lt;li&gt;&lt;a href="https://shipglobal.in/service/vadodara"&gt;Reliable International Courier Service from Vadodara&lt;/a&gt;&lt;/li&gt;&lt;li&gt;&lt;a href="https://shipglobal.in/service/rajkot"&gt;Top International Courier Service from Rajkot&lt;/a&gt;&lt;/li&gt;&lt;li&gt;&lt;a href="https://shipglobal.in/service/gandhidham/mundra"&gt;Reliable International Courier Service from Gandhidham/Mundra&lt;/a&gt;&lt;/li&gt;&lt;/ul&gt;</t>
  </si>
  <si>
    <t>Best International Courier Service from Surat</t>
  </si>
  <si>
    <t>Surat’s exporters and entrepreneurs are taking their businesses global with reliable international courier services. From urgent express deliveries to affordable shipping options, trusted partners like ShipGlobal.in, DHL, DTDC, and Aramex make international shipping from Surat easy, efficient, and completely trackable.</t>
  </si>
  <si>
    <t>&lt;p&gt;Planning to send a package abroad from Surat but not sure which courier service to choose? With so many options available, picking the right one can be confusing. Whether you&amp;rsquo;re shipping personal parcels, business documents, or eCommerce orders, selecting a reliable international courier service ensures your shipment reaches its destination quickly and safely. Let&amp;rsquo;s explore the best international courier services in Surat and what makes them stand out!&lt;/p&gt;
&lt;p&gt;ShipGlobal.in &amp;mdash; Your Trusted Shipping Partner&lt;/p&gt;
&lt;p&gt;Wish international shipping was as easy as sending a local parcel? That&amp;rsquo;s exactly what&amp;nbsp;ShipGlobal.in&amp;nbsp;makes possible! Offering cost-effective delivery to over 220 countries, real-time tracking, and smooth customs clearance, ShipGlobal helps you ship worldwide without the usual hassles.&lt;/p&gt;
&lt;p&gt;Their user-friendly platform allows you to create, manage, and track shipments in just a few clicks. For online sellers and small businesses in Surat, ShipGlobal is a perfect fit &amp;mdash; offering affordable, reliable, and fully trackable global delivery options.&lt;/p&gt;
&lt;p&gt;Key Benefits:&lt;/p&gt;
&lt;ul&gt;
&lt;li style="font-weight: 400;"&gt;End-to-end shipment tracking&lt;br /&gt;&lt;br /&gt;&lt;/li&gt;
&lt;li style="font-weight: 400;"&gt;No minimum order requirements&lt;br /&gt;&lt;br /&gt;&lt;/li&gt;
&lt;li style="font-weight: 400;"&gt;Affordable, secure, and fast&lt;br /&gt;&lt;br /&gt;&lt;/li&gt;
&lt;/ul&gt;
&lt;p&gt;If you&amp;rsquo;re looking for a&amp;nbsp;budget-friendly international courier service in Surat, ShipGlobal.in is one of the best options available.&lt;/p&gt;
&lt;p&gt;DHL &amp;mdash; Connecting the World with Speed and Efficiency&lt;/p&gt;
&lt;p&gt;DHL Express&amp;nbsp;is among the most trusted names in global logistics, offering express shipping to more than 220 countries and territories. For those in Surat with urgent international shipments, DHL provides unmatched speed and efficiency.&lt;/p&gt;
&lt;p&gt;Their world-class logistics infrastructure and professional expertise ensure smooth customs clearance and on-time delivery. DHL Express also supports businesses looking to expand globally, providing tailored cross-border solutions.&lt;/p&gt;
&lt;p&gt;Why Choose DHL?&lt;/p&gt;
&lt;ul&gt;
&lt;li style="font-weight: 400;"&gt;Reliable global network&lt;br /&gt;&lt;br /&gt;&lt;/li&gt;
&lt;li style="font-weight: 400;"&gt;Expert shipping and customs guidance&lt;br /&gt;&lt;br /&gt;&lt;/li&gt;
&lt;li style="font-weight: 400;"&gt;Door-to-door service&lt;br /&gt;&lt;br /&gt;&lt;/li&gt;
&lt;li style="font-weight: 400;"&gt;Fast and secure delivery&lt;br /&gt;&lt;br /&gt;&lt;/li&gt;
&lt;/ul&gt;
&lt;p&gt;For those who prioritize&amp;nbsp;speed and reliability, DHL stands as one of the best international courier options in Surat &amp;mdash; though it may be slightly premium-priced for small shippers.&lt;/p&gt;
&lt;p&gt;DTDC International &amp;mdash; Affordable and Reliable Global Shipping&lt;/p&gt;
&lt;p&gt;DTDC International&amp;nbsp;simplifies worldwide shipping with budget-friendly pricing and reliable services. Whether you&amp;rsquo;re sending documents or parcels, DTDC ensures seamless customs handling and on-time delivery.&lt;/p&gt;
&lt;p&gt;With door-to-door service and real-time shipment tracking, DTDC gives you complete peace of mind when shipping from Surat to destinations across the globe.&lt;/p&gt;
&lt;p&gt;If you&amp;rsquo;re searching for an&amp;nbsp;affordable and dependable courier service, DTDC International is a solid choice.&lt;/p&gt;
&lt;p&gt;Aramex &amp;mdash; A Global Leader in Logistics&lt;/p&gt;
&lt;p&gt;Looking for a logistics provider that combines precision with efficiency?&amp;nbsp;Aramex&amp;nbsp;delivers express courier, freight forwarding, and supply chain solutions across the globe.&lt;/p&gt;
&lt;p&gt;Their&amp;nbsp;Aramex Express&amp;nbsp;division focuses on fast international delivery, import/export services, and end-to-end logistics management. With a strong presence in the Middle East and Asia, Aramex is ideal for businesses in Surat aiming to expand their global reach.&lt;/p&gt;
&lt;p&gt;Key Benefits:&lt;/p&gt;
&lt;ul&gt;
&lt;li style="font-weight: 400;"&gt;Real-time tracking system&lt;br /&gt;&lt;br /&gt;&lt;/li&gt;
&lt;li style="font-weight: 400;"&gt;Door-to-door delivery&lt;br /&gt;&lt;br /&gt;&lt;/li&gt;
&lt;li style="font-weight: 400;"&gt;Dependable logistics expertise&lt;br /&gt;&lt;br /&gt;&lt;/li&gt;
&lt;/ul&gt;
&lt;p&gt;USPS &amp;mdash; Budget-Friendly International Shipping&lt;/p&gt;
&lt;p&gt;For those prioritizing affordability,&amp;nbsp;USPS&amp;nbsp;(United States Postal Service) provides multiple cost-effective international shipping options with varying delivery speeds. Their tracking and insurance services offer extra security, making USPS an excellent choice for individuals and small businesses in Surat.&lt;/p&gt;
&lt;p&gt;Factors to Keep in Mind When Choosing an International Courier in Surat&lt;/p&gt;
&lt;p&gt;Selecting the best courier service isn&amp;rsquo;t just about brand reputation &amp;mdash; it&amp;rsquo;s about matching your shipping needs with the right provider. Here are key factors to consider:&lt;/p&gt;
&lt;ul&gt;
&lt;li style="font-weight: 400;"&gt;Delivery Speed:&amp;nbsp;Need fast delivery? Go for express options like DHL or FedEx.&lt;br /&gt;&lt;br /&gt;&lt;/li&gt;
&lt;li style="font-weight: 400;"&gt;Cost:&amp;nbsp;On a tight budget? ShipGlobal.in, DTDC, and USPS offer cost-effective international rates.&lt;br /&gt;&lt;br /&gt;&lt;/li&gt;
&lt;li style="font-weight: 400;"&gt;Tracking and Security:&amp;nbsp;For full visibility, choose couriers with real-time tracking like ShipGlobal.in or FedEx.&lt;br /&gt;&lt;br /&gt;&lt;/li&gt;
&lt;li style="font-weight: 400;"&gt;Destination Coverage:&amp;nbsp;Ensure your courier serves your target destination without unnecessary delays.&lt;br /&gt;&lt;br /&gt;&lt;/li&gt;
&lt;li style="font-weight: 400;"&gt;Customs Support:&amp;nbsp;Choose a courier that manages customs paperwork efficiently.&lt;br /&gt;&lt;br /&gt;&lt;/li&gt;
&lt;li style="font-weight: 400;"&gt;Special Requirements:&amp;nbsp;If you need temperature-controlled, fragile, or freight shipments, check if your courier offers specialized services.&lt;br /&gt;&lt;br /&gt;&lt;/li&gt;
&lt;li style="font-weight: 400;"&gt;Remote Deliveries:&amp;nbsp;Confirm whether your courier covers remote or rural international destinations.&lt;br /&gt;&lt;br /&gt;&lt;/li&gt;
&lt;/ul&gt;
&lt;p&gt;Final Thoughts&lt;/p&gt;
&lt;p&gt;Sending a package overseas doesn&amp;rsquo;t have to be complicated! With trusted services like&amp;nbsp;ShipGlobal.in, DHL, FedEx, DTDC International, Blue Dart, USPS,&amp;nbsp;and&amp;nbsp;Aramex&amp;nbsp;operating in Surat, you have plenty of reliable options to choose from.&lt;/p&gt;
&lt;p&gt;Whether you&amp;rsquo;re focused on&amp;nbsp;speed,&amp;nbsp;cost,&amp;nbsp;tracking, or&amp;nbsp;coverage, there&amp;rsquo;s a courier service in Surat perfectly suited for your needs.&lt;/p&gt;
&lt;p&gt;International shipping from Surat is now faster, easier, and more affordable than ever &amp;mdash; connecting you seamlessly with destinations around the world. So, which one will you choose for your next shipment?&lt;/p&gt;
&lt;p&gt;&amp;nbsp;&lt;/p&gt;</t>
  </si>
  <si>
    <t>&lt;h4&gt;Top courier lanes available from your area:&lt;/h4&gt;&lt;ul&gt;&lt;li&gt;&lt;a href="https://shipglobal.in/service/vadodara"&gt;Reliable International Courier Service from Vadodara&lt;/a&gt;&lt;/li&gt;&lt;li&gt;&lt;a href="https://shipglobal.in/service/rajkot"&gt;Top International Courier Service from Rajkot&lt;/a&gt;&lt;/li&gt;&lt;li&gt;&lt;a href="https://shipglobal.in/service/gandhidham/mundra"&gt;Reliable International Courier Service from Gandhidham/Mundra&lt;/a&gt;&lt;/li&gt;&lt;li&gt;&lt;a href="https://shipglobal.in/service/mumbai"&gt;Top International Courier Service from Mumbai&lt;/a&gt;&lt;/li&gt;&lt;/ul&gt;&lt;h2&gt;FAQs for International Courier Service from Surat&lt;/h2&gt;</t>
  </si>
  <si>
    <t>How do I choose the best international courier service in Surat?
Compare delivery speed, cost, tracking features, and coverage before deciding. Read customer reviews for additional insights.
How can I book a courier service in Surat?
You can book directly through the courier’s official website or contact their customer service for help with international bookings.
Do courier services in Surat offer real-time tracking?
Yes. Couriers like ShipGlobal.in, DHL, FedEx, and Blue Dart provide live shipment tracking and delivery updates.
What items can I ship internationally from Surat?
You can send documents, parcels, and eCommerce goods. However, some items like hazardous materials or perishable goods are restricted — always check before booking.
Which courier service is the most affordable in Surat?
ShipGlobal.in is known for its budget-friendly international rates, with global shipping starting as low as 50g.
Can I ship heavy or large items internationally from Surat?
Yes. Most courier companies provide specialized packaging and handling for bulky shipments, ensuring safe and efficient transport.</t>
  </si>
  <si>
    <t>&lt;script type="application/ld+json"&gt;
{
  "@context": "https://schema.org/",
  "@type": "Product",
  "name": "Best International Courier Service from Surat",
  "image": "https://shipglobal.in/service/surat",
  "aggregateRating": {
    "@type": "AggregateRating",
    "ratingValue": 4.54,
    "bestRating": 5,
    "worstRating": 2,
    "ratingCount": 903
  }
}
&lt;/script&gt;</t>
  </si>
  <si>
    <t>service/surat</t>
  </si>
  <si>
    <t>International Courier Services from Surat | Save Upto 60%</t>
  </si>
  <si>
    <t>Surat’s export and eCommerce hub links India worldwide with ShipGlobal, DHL, DTDC &amp; Aramex for fast, secure, affordable shipping.</t>
  </si>
  <si>
    <t>https://shipglobal.in/service/surat</t>
  </si>
  <si>
    <t>International Courier Service from Surat</t>
  </si>
  <si>
    <t>&lt;ul&gt;&lt;li&gt;&lt;a href="https://shipglobal.in/service/vadodara"&gt;Reliable International Courier Service from Vadodara&lt;/a&gt;&lt;/li&gt;&lt;li&gt;&lt;a href="https://shipglobal.in/service/rajkot"&gt;Top International Courier Service from Rajkot&lt;/a&gt;&lt;/li&gt;&lt;li&gt;&lt;a href="https://shipglobal.in/service/gandhidham/mundra"&gt;Reliable International Courier Service from Gandhidham/Mundra&lt;/a&gt;&lt;/li&gt;&lt;li&gt;&lt;a href="https://shipglobal.in/service/mumbai"&gt;Top International Courier Service from Mumbai&lt;/a&gt;&lt;/li&gt;&lt;/ul&gt;</t>
  </si>
  <si>
    <t>Reliable International Courier Service from Vadodara</t>
  </si>
  <si>
    <t>Vadodara’s businesses and exporters are going global with reliable international courier services. From express shipments to budget-friendly delivery options, trusted partners like ShipGlobal.in, DHL, DTDC, and Aramex ensure safe, fast, and trackable international shipping from Vadodara to destinations worldwide.</t>
  </si>
  <si>
    <t>&lt;p&gt;Planning to send a package abroad from Vadodara but not sure which courier service to choose? With so many options available, it can be tricky to pick the one that suits your needs best. Whether you&amp;rsquo;re shipping personal parcels, business documents, or eCommerce orders, selecting a reliable international courier service is key to ensuring timely and secure delivery.&lt;br /&gt; Let&amp;rsquo;s explore some of the best international courier services in Vadodara and what makes them stand out!&lt;/p&gt;
&lt;p&gt;ShipGlobal.in &amp;mdash; Your Trusted Shipping Partner&lt;/p&gt;
&lt;p&gt;Wish international shipping was as simple as sending a local parcel? That&amp;rsquo;s exactly what ShipGlobal.in delivers! Offering cost-effective delivery to over 220 countries, ShipGlobal provides real-time tracking, transparent pricing, and smooth customs clearance.&lt;/p&gt;
&lt;p&gt;Their user-friendly online platform allows you to book, manage, and track shipments in just a few clicks. For small businesses and online sellers in Vadodara, ShipGlobal is an ideal choice &amp;mdash; offering affordable global shipping without compromising on reliability.&lt;/p&gt;
&lt;p&gt;Key Benefits:&lt;/p&gt;
&lt;ul&gt;
&lt;li style="font-weight: 400;"&gt;End-to-end real-time tracking&lt;br /&gt;&lt;br /&gt;&lt;/li&gt;
&lt;li style="font-weight: 400;"&gt;No minimum shipment requirement&lt;br /&gt;&lt;br /&gt;&lt;/li&gt;
&lt;li style="font-weight: 400;"&gt;Secure, fast, and affordable&lt;br /&gt;&lt;br /&gt;&lt;/li&gt;
&lt;/ul&gt;
&lt;p&gt;If you&amp;rsquo;re looking for a budget-friendly and efficient international courier service in Vadodara, ShipGlobal.in is a top option worth considering.&lt;/p&gt;
&lt;p&gt;DHL &amp;mdash; Connecting the World with Speed and Efficiency&lt;/p&gt;
&lt;p&gt;DHL Express is one of the most recognized names in global logistics, connecting more than 220 countries and territories worldwide. For those in Vadodara who need fast, secure, and professional international shipping, DHL is a go-to choice.&lt;/p&gt;
&lt;p&gt;With industry-leading logistics infrastructure and advanced tracking systems, DHL ensures smooth customs clearance and on-time delivery. The DHL Express team also assists businesses in expanding their cross-border reach with expert guidance.&lt;/p&gt;
&lt;p&gt;Why Choose DHL?&lt;/p&gt;
&lt;ul&gt;
&lt;li style="font-weight: 400;"&gt;Trusted global delivery network&lt;br /&gt;&lt;br /&gt;&lt;/li&gt;
&lt;li style="font-weight: 400;"&gt;Quick customs processing&lt;br /&gt;&lt;br /&gt;&lt;/li&gt;
&lt;li style="font-weight: 400;"&gt;Professional logistics support&lt;br /&gt;&lt;br /&gt;&lt;/li&gt;
&lt;li style="font-weight: 400;"&gt;Consistent and reliable performance&lt;br /&gt;&lt;br /&gt;&lt;/li&gt;
&lt;/ul&gt;
&lt;p&gt;For those who value speed and dependability, DHL ranks among the best international courier services in Vadodara &amp;mdash; though its premium services may come at a slightly higher cost.&lt;/p&gt;
&lt;p&gt;DTDC International &amp;mdash; Affordable and Reliable Global Shipping&lt;/p&gt;
&lt;p&gt;DTDC International is known for offering reliable and budget-friendly international courier services. Whether it&amp;rsquo;s sending confidential documents or valuable parcels, DTDC ensures smooth customs handling and on-time delivery.&lt;/p&gt;
&lt;p&gt;With door-to-door service, real-time tracking, and efficient customer support, DTDC makes global shipping simple for individuals and businesses in Vadodara.&lt;/p&gt;
&lt;p&gt;If you&amp;rsquo;re seeking an affordable and trustworthy courier company, DTDC International is a dependable choice.&lt;/p&gt;
&lt;p&gt;Aramex &amp;mdash; A Global Leader in Logistics&lt;/p&gt;
&lt;p&gt;Looking for precision, speed, and global reach? Aramex delivers all three. Known for its express courier services, freight forwarding, and supply chain solutions, Aramex is ideal for businesses in Vadodara looking to expand internationally.&lt;/p&gt;
&lt;p&gt;Their Aramex Express unit handles international shipping for exports and imports, with strong coverage across Asia and the Middle East. Businesses can rely on Aramex for efficient, on-time deliveries and smooth customs processes.&lt;/p&gt;
&lt;p&gt;Key Benefits:&lt;/p&gt;
&lt;ul&gt;
&lt;li style="font-weight: 400;"&gt;Live shipment tracking&lt;br /&gt;&lt;br /&gt;&lt;/li&gt;
&lt;li style="font-weight: 400;"&gt;Door-to-door service&lt;br /&gt;&lt;br /&gt;&lt;/li&gt;
&lt;li style="font-weight: 400;"&gt;Reliable logistics support&lt;br /&gt;&lt;br /&gt;&lt;/li&gt;
&lt;/ul&gt;
&lt;p&gt;USPS &amp;mdash; Budget-Friendly International Shipping&lt;/p&gt;
&lt;p&gt;For those seeking affordable global courier services, USPS (United States Postal Service) provides a range of cost-effective international delivery options. Their tracking and insurance features offer peace of mind, making USPS a great option for personal or small-business shipments from Vadodara.&lt;/p&gt;
&lt;p&gt;Factors to Consider When Choosing an International Courier in Vadodara&lt;/p&gt;
&lt;p&gt;Selecting the best courier isn&amp;rsquo;t just about brand recognition &amp;mdash; it&amp;rsquo;s about finding one that fits your unique shipping needs. Consider the following factors before booking:&lt;/p&gt;
&lt;ul&gt;
&lt;li style="font-weight: 400;"&gt;Delivery Speed: For urgent shipments, choose express couriers like DHL or FedEx.&lt;br /&gt;&lt;br /&gt;&lt;/li&gt;
&lt;li style="font-weight: 400;"&gt;Cost: On a budget? ShipGlobal.in, DTDC, or USPS offer affordable international rates.&lt;br /&gt;&lt;br /&gt;&lt;/li&gt;
&lt;li style="font-weight: 400;"&gt;Tracking and Security: Opt for couriers offering real-time tracking such as ShipGlobal.in or FedEx.&lt;br /&gt;&lt;br /&gt;&lt;/li&gt;
&lt;li style="font-weight: 400;"&gt;Destination Coverage: Ensure the courier covers your desired country or region without delays.&lt;br /&gt;&lt;br /&gt;&lt;/li&gt;
&lt;li style="font-weight: 400;"&gt;Customs Support: Choose a provider that assists with customs documentation and clearance.&lt;br /&gt;&lt;br /&gt;&lt;/li&gt;
&lt;li style="font-weight: 400;"&gt;Special Requirements: Check if the courier can handle temperature-sensitive, fragile, or freight shipments.&lt;br /&gt;&lt;br /&gt;&lt;/li&gt;
&lt;li style="font-weight: 400;"&gt;Remote Deliveries: Confirm whether the courier covers remote or less accessible destinations abroad.&lt;br /&gt;&lt;br /&gt;&lt;/li&gt;
&lt;/ul&gt;
&lt;p&gt;Final Thoughts&lt;/p&gt;
&lt;p&gt;Shipping a package abroad doesn&amp;rsquo;t have to be complicated! With trusted names like ShipGlobal.in, DHL, FedEx, DTDC International, Blue Dart, USPS, and Aramex offering services in Vadodara, you have plenty of reliable options to choose from.&lt;/p&gt;
&lt;p&gt;Whether your priority is speed, cost, tracking, or coverage, there&amp;rsquo;s a courier in Vadodara that fits your needs perfectly.&lt;/p&gt;
&lt;p&gt;With modern logistics and global connectivity, international shipping from Vadodara has never been easier. So, which courier will you trust for your next overseas delivery?&lt;/p&gt;
&lt;p&gt;&lt;br /&gt;&lt;br /&gt;&lt;/p&gt;</t>
  </si>
  <si>
    <t>&lt;h4&gt;Ship your products worldwide, including&lt;/h4&gt;&lt;ul&gt;&lt;li&gt;&lt;a href="https://shipglobal.in/service/rajkot"&gt;Top International Courier Service from Rajkot&lt;/a&gt;&lt;/li&gt;&lt;li&gt;&lt;a href="https://shipglobal.in/service/gandhidham/mundra"&gt;Reliable International Courier Service from Gandhidham/Mundra&lt;/a&gt;&lt;/li&gt;&lt;li&gt;&lt;a href="https://shipglobal.in/service/mumbai"&gt;Top International Courier Service from Mumbai&lt;/a&gt;&lt;/li&gt;&lt;li&gt;&lt;a href="https://shipglobal.in/service/pune"&gt;International Courier Service from Pune&lt;/a&gt;&lt;/li&gt;&lt;/ul&gt;&lt;h2&gt;FAQs for International Courier Service from Vadodara&lt;/h2&gt;</t>
  </si>
  <si>
    <t>How do I choose the best international courier service in Vadodara?
Consider delivery speed, pricing, tracking features, coverage, and customer feedback before deciding.
How can I book a courier service in Vadodara?
You can book directly online via the courier’s official website or contact their local service centers for assistance.
Do international couriers in Vadodara offer real-time tracking?
Yes, companies like ShipGlobal.in, DHL, FedEx, and Blue Dart provide real-time tracking to help monitor your shipment throughout its journey.
What items can I send internationally from Vadodara?
You can ship documents, parcels, and eCommerce products. However, some items — such as perishable, hazardous, or restricted goods — require special permissions or may be prohibited.
Which is the most affordable international courier service in Vadodara?
ShipGlobal.in is widely known for offering competitive, budget-friendly international shipping rates starting from 50g.
Can I send heavy or bulky items internationally from Vadodara?
Yes, most courier companies provide solutions for large or heavy shipments, ensuring safe packaging and transportation.</t>
  </si>
  <si>
    <t>&lt;script type="application/ld+json"&gt;
{
  "@context": "https://schema.org/",
  "@type": "Product",
  "name": "Reliable International Courier Service from Vadodara",
  "image": "https://shipglobal.in/service/vadodara",
  "aggregateRating": {
    "@type": "AggregateRating",
    "ratingValue": 4.68,
    "bestRating": 5,
    "worstRating": 1,
    "ratingCount": 1653
  }
}
&lt;/script&gt;</t>
  </si>
  <si>
    <t>service/vadodara</t>
  </si>
  <si>
    <t>International Courier Services from Vadodara | Upto 60%</t>
  </si>
  <si>
    <t>Vadodara’s trade and eCommerce hub connects India globally via ShipGlobal, DHL, &amp; Aramex for fast, secure, affordable shipping.</t>
  </si>
  <si>
    <t>https://shipglobal.in/service/vadodara</t>
  </si>
  <si>
    <t>International Courier Service from Vadodara</t>
  </si>
  <si>
    <t>&lt;ul&gt;&lt;li&gt;&lt;a href="https://shipglobal.in/service/rajkot"&gt;Top International Courier Service from Rajkot&lt;/a&gt;&lt;/li&gt;&lt;li&gt;&lt;a href="https://shipglobal.in/service/gandhidham/mundra"&gt;Reliable International Courier Service from Gandhidham/Mundra&lt;/a&gt;&lt;/li&gt;&lt;li&gt;&lt;a href="https://shipglobal.in/service/mumbai"&gt;Top International Courier Service from Mumbai&lt;/a&gt;&lt;/li&gt;&lt;li&gt;&lt;a href="https://shipglobal.in/service/pune"&gt;International Courier Service from Pune&lt;/a&gt;&lt;/li&gt;&lt;/ul&gt;</t>
  </si>
  <si>
    <t>Top International Courier Service from Rajkot</t>
  </si>
  <si>
    <t>Rajkot’s exporters and eCommerce businesses are expanding globally with dependable international courier services. From express deliveries to affordable shipping solutions, trusted names like ShipGlobal.in, DHL, DTDC, and Aramex ensure fast, safe, and fully trackable shipments from Rajkot to destinations worldwide.</t>
  </si>
  <si>
    <t>&lt;p&gt;Need to send a package abroad from Rajkot but unsure which courier service to trust? With so many options available, finding the right one can be challenging. Whether you&amp;rsquo;re shipping personal parcels, business consignments, or eCommerce orders, choosing a dependable international courier is key to ensuring fast and secure delivery.&lt;br /&gt; Let&amp;rsquo;s explore some of the best international courier services in Rajkot and see what makes them stand out!&lt;/p&gt;
&lt;p&gt;ShipGlobal.in &amp;mdash; Your Trusted Shipping Partner&lt;/p&gt;
&lt;p&gt;Ever wished international shipping was as easy as sending a local parcel? That&amp;rsquo;s exactly what ShipGlobal.in delivers! They offer affordable shipping to over 220 countries, real-time tracking, and smooth customs clearance &amp;mdash; all through a simple online platform.&lt;/p&gt;
&lt;p&gt;For small businesses and online sellers in Rajkot, ShipGlobal is a perfect fit. Their quick setup process, transparent pricing, and reliable delivery make global shipping effortless.&lt;/p&gt;
&lt;p&gt;Key Benefits:&lt;/p&gt;
&lt;ul&gt;
&lt;li style="font-weight: 400;"&gt;Real-time shipment tracking&lt;br /&gt;&lt;br /&gt;&lt;/li&gt;
&lt;li style="font-weight: 400;"&gt;No minimum order requirement&lt;br /&gt;&lt;br /&gt;&lt;/li&gt;
&lt;li style="font-weight: 400;"&gt;Secure, affordable, and fast&lt;br /&gt;&lt;br /&gt;&lt;/li&gt;
&lt;/ul&gt;
&lt;p&gt;If you&amp;rsquo;re looking for a cost-effective international courier service in Rajkot, ShipGlobal.in is one of the best choices available.&lt;/p&gt;
&lt;p&gt;DHL &amp;mdash; Global Shipping with Speed and Reliability&lt;/p&gt;
&lt;p&gt;DHL Express is a world leader in logistics and international courier services. Operating across more than 220 countries, DHL offers unmatched speed and precision for urgent international shipments from Rajkot.&lt;/p&gt;
&lt;p&gt;Their advanced logistics infrastructure, expert customs handling, and real-time tracking ensure that your parcels reach their destination quickly and safely. DHL also supports Rajkot-based exporters and eCommerce sellers looking to expand into new global markets.&lt;/p&gt;
&lt;p&gt;Why Choose DHL?&lt;/p&gt;
&lt;ul&gt;
&lt;li style="font-weight: 400;"&gt;Trusted worldwide logistics network&lt;br /&gt;&lt;br /&gt;&lt;/li&gt;
&lt;li style="font-weight: 400;"&gt;Professional customs and documentation support&lt;br /&gt;&lt;br /&gt;&lt;/li&gt;
&lt;li style="font-weight: 400;"&gt;Fast, time-definite delivery&lt;br /&gt;&lt;br /&gt;&lt;/li&gt;
&lt;li style="font-weight: 400;"&gt;Exceptional reliability&lt;br /&gt;&lt;br /&gt;&lt;/li&gt;
&lt;/ul&gt;
&lt;p&gt;For those who value speed, trust, and professionalism, DHL remains a top choice for international shipping from Rajkot &amp;mdash; though it&amp;rsquo;s slightly more expensive than standard options.&lt;/p&gt;
&lt;p&gt;DTDC International &amp;mdash; Affordable and Reliable Global Deliveries&lt;/p&gt;
&lt;p&gt;DTDC International simplifies global shipping with affordable, dependable services. Whether you&amp;rsquo;re sending personal parcels or commercial goods, DTDC ensures smooth customs clearance and on-time delivery.&lt;/p&gt;
&lt;p&gt;Their door-to-door service and live tracking make them a reliable courier for individuals and businesses in Rajkot.&lt;/p&gt;
&lt;p&gt;If you&amp;rsquo;re seeking budget-friendly international courier services, DTDC International is a smart pick.&lt;/p&gt;
&lt;p&gt;Aramex &amp;mdash; Trusted Global Logistics Partner&lt;/p&gt;
&lt;p&gt;Looking for a global logistics provider that combines precision, flexibility, and speed? Aramex is the answer. They provide express courier services, freight forwarding, and logistics solutions that cater to individuals and businesses alike.&lt;/p&gt;
&lt;p&gt;Their Aramex Express unit specializes in international deliveries, covering exports and imports with strong connections across the Middle East, Asia, and Europe. Rajkot-based businesses expanding globally can depend on Aramex for efficient and secure delivery.&lt;/p&gt;
&lt;p&gt;Key Benefits:&lt;/p&gt;
&lt;ul&gt;
&lt;li style="font-weight: 400;"&gt;Real-time tracking&lt;br /&gt;&lt;br /&gt;&lt;/li&gt;
&lt;li style="font-weight: 400;"&gt;Door-to-door delivery&lt;br /&gt;&lt;br /&gt;&lt;/li&gt;
&lt;li style="font-weight: 400;"&gt;Reliable international network&lt;br /&gt;&lt;br /&gt;&lt;/li&gt;
&lt;/ul&gt;
&lt;p&gt;USPS &amp;mdash; Affordable International Shipping&lt;/p&gt;
&lt;p&gt;For those seeking an economical shipping option, USPS (United States Postal Service) provides cost-effective international delivery services. With a variety of delivery speeds, shipment tracking, and insurance coverage, USPS is a great choice for personal or small business shipments from Rajkot.&lt;/p&gt;
&lt;p&gt;Important Factors to Consider When Choosing an International Courier in Rajkot&lt;/p&gt;
&lt;p&gt;Choosing the best courier isn&amp;rsquo;t just about reputation &amp;mdash; it&amp;rsquo;s about matching your shipment&amp;rsquo;s needs with the right service. Here&amp;rsquo;s what to look for:&lt;/p&gt;
&lt;ul&gt;
&lt;li style="font-weight: 400;"&gt;Delivery Speed: Need it delivered fast? Choose express couriers like DHL or FedEx.&lt;br /&gt;&lt;br /&gt;&lt;/li&gt;
&lt;li style="font-weight: 400;"&gt;Cost: On a budget? ShipGlobal.in, DTDC, and USPS offer affordable international rates.&lt;br /&gt;&lt;br /&gt;&lt;/li&gt;
&lt;li style="font-weight: 400;"&gt;Tracking and Security: For complete visibility, choose couriers offering end-to-end tracking like ShipGlobal.in or FedEx.&lt;br /&gt;&lt;br /&gt;&lt;/li&gt;
&lt;li style="font-weight: 400;"&gt;Coverage: Ensure the courier ships to your target destination efficiently.&lt;br /&gt;&lt;br /&gt;&lt;/li&gt;
&lt;li style="font-weight: 400;"&gt;Customs Support: Pick a courier that handles customs paperwork to avoid delays.&lt;br /&gt;&lt;br /&gt;&lt;/li&gt;
&lt;li style="font-weight: 400;"&gt;Special Handling: For temperature-controlled, fragile, or freight shipments, verify that your courier provides suitable options.&lt;br /&gt;&lt;br /&gt;&lt;/li&gt;
&lt;li style="font-weight: 400;"&gt;Remote Deliveries: Check whether your courier covers remote or rural international destinations.&lt;br /&gt;&lt;br /&gt;&lt;/li&gt;
&lt;/ul&gt;
&lt;p&gt;&lt;br /&gt;&lt;br /&gt;&lt;/p&gt;</t>
  </si>
  <si>
    <t>&lt;h4&gt;Delivering to your next big market:&lt;/h4&gt;&lt;ul&gt;&lt;li&gt;&lt;a href="https://shipglobal.in/service/gandhidham/mundra"&gt;Reliable International Courier Service from Gandhidham/Mundra&lt;/a&gt;&lt;/li&gt;&lt;li&gt;&lt;a href="https://shipglobal.in/service/mumbai"&gt;Top International Courier Service from Mumbai&lt;/a&gt;&lt;/li&gt;&lt;li&gt;&lt;a href="https://shipglobal.in/service/pune"&gt;International Courier Service from Pune&lt;/a&gt;&lt;/li&gt;&lt;li&gt;&lt;a href="https://shipglobal.in/service/nagpur"&gt;Reliable International Courier Service from Nagpur&lt;/a&gt;&lt;/li&gt;&lt;/ul&gt;&lt;h2&gt;FAQs for International Courier Service from Rajkot&lt;/h2&gt;</t>
  </si>
  <si>
    <t>How do I choose the best international courier service in Rajkot?
Consider delivery speed, cost, tracking options, and coverage. Read customer reviews to find a service that best suits your needs.
How can I book an international courier from Rajkot?
You can book online through the courier’s official website or visit their local branch offices for assistance.
Do courier services in Rajkot offer real-time tracking?
Yes. Couriers like ShipGlobal.in, DHL, FedEx, and Blue Dart provide live tracking so you can monitor your shipment throughout transit.
What items can I send internationally from Rajkot?
Most items such as documents, parcels, and business goods can be shipped internationally. However, hazardous or perishable items are restricted.
Which courier is the most affordable for international shipping from Rajkot?
ShipGlobal.in is widely recognized for offering budget-friendly rates, with international delivery starting from small weights at competitive prices.
Can I ship heavy or large packages internationally from Rajkot?
Yes. Many couriers provide specialized packaging and handling for heavy or bulky shipments to ensure safe transport.</t>
  </si>
  <si>
    <t>&lt;script type="application/ld+json"&gt;
{
  "@context": "https://schema.org/",
  "@type": "Product",
  "name": "Top International Courier Service from Rajkot",
  "image": "https://shipglobal.in/service/rajkot",
  "aggregateRating": {
    "@type": "AggregateRating",
    "ratingValue": 4.41,
    "bestRating": 5,
    "worstRating": 1,
    "ratingCount": 841
  }
}
&lt;/script&gt;</t>
  </si>
  <si>
    <t>service/rajkot</t>
  </si>
  <si>
    <t>Best International Courier Service Rajkot | Up to 60%</t>
  </si>
  <si>
    <t>Rajkot’s export and business hub connects globally with ShipGlobal, DHL, DTDC &amp; Aramex for fast, reliable, affordable shipping.</t>
  </si>
  <si>
    <t>https://shipglobal.in/service/rajkot</t>
  </si>
  <si>
    <t>International Courier Service from Rajkot</t>
  </si>
  <si>
    <t>&lt;ul&gt;&lt;li&gt;&lt;a href="https://shipglobal.in/service/gandhidham/mundra"&gt;Reliable International Courier Service from Gandhidham/Mundra&lt;/a&gt;&lt;/li&gt;&lt;li&gt;&lt;a href="https://shipglobal.in/service/mumbai"&gt;Top International Courier Service from Mumbai&lt;/a&gt;&lt;/li&gt;&lt;li&gt;&lt;a href="https://shipglobal.in/service/pune"&gt;International Courier Service from Pune&lt;/a&gt;&lt;/li&gt;&lt;li&gt;&lt;a href="https://shipglobal.in/service/nagpur"&gt;Reliable International Courier Service from Nagpur&lt;/a&gt;&lt;/li&gt;&lt;/ul&gt;</t>
  </si>
  <si>
    <t>Gandhidham/Mundra</t>
  </si>
  <si>
    <t>Reliable International Courier Service from Gandhidham/Mundra</t>
  </si>
  <si>
    <t>Gandhidham and Mundra are powering India’s international trade with dependable courier services. From express deliveries to affordable global shipping, trusted brands like ShipGlobal.in, DHL, DTDC, and Aramex are helping businesses and individuals ship from Gujarat to destinations worldwide — safely, quickly, and affordably.</t>
  </si>
  <si>
    <t>&lt;p&gt;If you&amp;rsquo;re planning to send a package abroad from Gandhidham or Mundra, finding the right courier partner is essential. With these twin hubs being key trade gateways of Gujarat, reliable international courier services are in high demand &amp;mdash; for both businesses and individuals.&lt;br /&gt; Whether you&amp;rsquo;re shipping export consignments, eCommerce parcels, or personal packages, the right courier ensures your shipment reaches its destination safely, quickly, and affordably.&lt;br /&gt; Let&amp;rsquo;s explore some of the best international courier services in Gandhidham and Mundra and what sets them apart.&lt;/p&gt;
&lt;p&gt;ShipGlobal.in &amp;mdash; Your Trusted Global Shipping Partner&lt;/p&gt;
&lt;p&gt;ShipGlobal.in makes international shipping simple, affordable, and transparent. Serving over 220 countries, ShipGlobal offers real-time tracking, smooth customs clearance, and quick delivery.&lt;br /&gt; Their easy-to-use platform lets you book, manage, and track shipments within minutes &amp;mdash; ideal for exporters, importers, and eCommerce sellers in Gandhidham and Mundra.&lt;/p&gt;
&lt;p&gt;Key Benefits:&lt;/p&gt;
&lt;ul&gt;
&lt;li style="font-weight: 400;"&gt;Real-time end-to-end tracking&lt;br /&gt;&lt;br /&gt;&lt;/li&gt;
&lt;li style="font-weight: 400;"&gt;No minimum shipment size&lt;br /&gt;&lt;br /&gt;&lt;/li&gt;
&lt;li style="font-weight: 400;"&gt;Cost-effective, secure, and fast delivery&lt;br /&gt;&lt;br /&gt;&lt;/li&gt;
&lt;/ul&gt;
&lt;p&gt;For those seeking a budget-friendly and efficient courier service, ShipGlobal.in is one of the most reliable options in the Gandhidham&amp;ndash;Mundra region.&lt;/p&gt;
&lt;p&gt;DHL &amp;mdash; Connecting Businesses Across the Globe&lt;/p&gt;
&lt;p&gt;DHL Express is a global leader in international shipping, connecting over 220 countries with unmatched efficiency. For businesses in Gandhidham and Mundra, DHL&amp;rsquo;s express logistics solutions ensure your shipments reach global markets on time.&lt;/p&gt;
&lt;p&gt;With professional customs support and advanced tracking tools, DHL makes international shipping effortless &amp;mdash; ideal for exporters in the Mundra Port area looking for speed and reliability.&lt;/p&gt;
&lt;p&gt;Why Choose DHL?&lt;/p&gt;
&lt;ul&gt;
&lt;li style="font-weight: 400;"&gt;Trusted worldwide delivery network&lt;br /&gt;&lt;br /&gt;&lt;/li&gt;
&lt;li style="font-weight: 400;"&gt;Fast customs clearance&lt;br /&gt;&lt;br /&gt;&lt;/li&gt;
&lt;li style="font-weight: 400;"&gt;Premium express shipping options&lt;br /&gt;&lt;br /&gt;&lt;/li&gt;
&lt;li style="font-weight: 400;"&gt;Expert logistics and customer service&lt;br /&gt;&lt;br /&gt;&lt;/li&gt;
&lt;/ul&gt;
&lt;p&gt;DHL is a top-tier choice for businesses that prioritize speed and dependability &amp;mdash; though it comes at a slightly higher cost compared to economy couriers.&lt;/p&gt;
&lt;p&gt;DTDC International &amp;mdash; Reliable and Affordable&lt;/p&gt;
&lt;p&gt;DTDC International provides reliable, affordable courier solutions for both individuals and small businesses. Whether you&amp;rsquo;re shipping important documents or export packages, DTDC ensures smooth customs handling and timely delivery.&lt;/p&gt;
&lt;p&gt;Their door-to-door pickup and tracking make global shipping convenient from Gandhidham or Mundra.&lt;/p&gt;
&lt;p&gt;If you&amp;rsquo;re looking for a trusted and affordable courier partner, DTDC International is a great fit.&lt;/p&gt;
&lt;p&gt;Aramex &amp;mdash; Global Reach, Local Reliability&lt;/p&gt;
&lt;p&gt;Aramex offers end-to-end international courier, freight, and supply chain services. With a strong presence in Asia and the Middle East, Aramex is a great choice for traders and exporters in Gandhidham and Mundra handling shipments to global destinations.&lt;/p&gt;
&lt;p&gt;Their Aramex Express service ensures fast, reliable deliveries &amp;mdash; whether you&amp;rsquo;re sending business consignments or personal parcels.&lt;/p&gt;
&lt;p&gt;Key Benefits:&lt;/p&gt;
&lt;ul&gt;
&lt;li style="font-weight: 400;"&gt;Live tracking and door-to-door delivery&lt;br /&gt;&lt;br /&gt;&lt;/li&gt;
&lt;li style="font-weight: 400;"&gt;Dependable global logistics network&lt;br /&gt;&lt;br /&gt;&lt;/li&gt;
&lt;li style="font-weight: 400;"&gt;Cost-effective and scalable services&lt;br /&gt;&lt;br /&gt;&lt;/li&gt;
&lt;/ul&gt;
&lt;p&gt;USPS &amp;mdash; Cost-Effective International Shipping&lt;/p&gt;
&lt;p&gt;For affordable international shipping, USPS (United States Postal Service) offers flexible delivery options with varying speeds. With tracking and insurance features, USPS is ideal for small businesses or individuals sending lightweight parcels abroad from Gandhidham or Mundra.&lt;/p&gt;
&lt;p&gt;Factors to Consider When Choosing an International Courier in Gandhidham / Mundra&lt;/p&gt;
&lt;p&gt;Choosing the right courier depends on your shipping goals. Before you book, keep these key factors in mind:&lt;/p&gt;
&lt;ul&gt;
&lt;li style="font-weight: 400;"&gt;Delivery Speed: Urgent shipments? Choose express couriers like DHL or FedEx.&lt;br /&gt;&lt;br /&gt;&lt;/li&gt;
&lt;li style="font-weight: 400;"&gt;Cost: On a budget? Consider affordable options like ShipGlobal.in or DTDC.&lt;br /&gt;&lt;br /&gt;&lt;/li&gt;
&lt;li style="font-weight: 400;"&gt;Tracking: For complete visibility, choose services offering live tracking (ShipGlobal.in, FedEx).&lt;br /&gt;&lt;br /&gt;&lt;/li&gt;
&lt;li style="font-weight: 400;"&gt;Coverage: Ensure your courier delivers to your desired destination without delay.&lt;br /&gt;&lt;br /&gt;&lt;/li&gt;
&lt;li style="font-weight: 400;"&gt;Customs Support: Pick couriers offering full customs documentation and clearance.&lt;br /&gt;&lt;br /&gt;&lt;/li&gt;
&lt;li style="font-weight: 400;"&gt;Handling Needs: For special cargo &amp;mdash; like fragile, temperature-controlled, or large shipments &amp;mdash; confirm handling capability.&lt;br /&gt;&lt;br /&gt;&lt;/li&gt;
&lt;li style="font-weight: 400;"&gt;Port Connectivity: If you&amp;rsquo;re shipping bulk goods, choose couriers familiar with Mundra Port and Kandla Port logistics.&lt;br /&gt;&lt;br /&gt;&lt;/li&gt;
&lt;/ul&gt;
&lt;p&gt;Final Thoughts&lt;/p&gt;
&lt;p&gt;Shipping internationally from Gandhidham or Mundra doesn&amp;rsquo;t have to be difficult. With trusted partners like ShipGlobal.in, DHL, FedEx, DTDC International, Blue Dart, USPS, and Aramex, businesses and individuals can ship worldwide with confidence.&lt;/p&gt;
&lt;p&gt;Whether your focus is on speed, cost, or tracking, these couriers offer flexible and reliable solutions.&lt;br /&gt; With Gujarat&amp;rsquo;s port-driven economy and growing global connections, Gandhidham and Mundra are fast becoming key international shipping hubs &amp;mdash; making global logistics more efficient than ever.&lt;/p&gt;
&lt;p&gt;&lt;br /&gt;&lt;br /&gt;&lt;br /&gt;&lt;/p&gt;</t>
  </si>
  <si>
    <t>&lt;h4&gt;More destinations we serve include&lt;/h4&gt;&lt;ul&gt;&lt;li&gt;&lt;a href="https://shipglobal.in/service/mumbai"&gt;Top International Courier Service from Mumbai&lt;/a&gt;&lt;/li&gt;&lt;li&gt;&lt;a href="https://shipglobal.in/service/pune"&gt;International Courier Service from Pune&lt;/a&gt;&lt;/li&gt;&lt;li&gt;&lt;a href="https://shipglobal.in/service/nagpur"&gt;Reliable International Courier Service from Nagpur&lt;/a&gt;&lt;/li&gt;&lt;li&gt;&lt;a href="https://shipglobal.in/service/nashik"&gt;Reliable International Courier Service from Nashik&lt;/a&gt;&lt;/li&gt;&lt;/ul&gt;&lt;h2&gt;FAQs for International Courier Service from Gandhidham/Mundra&lt;/h2&gt;</t>
  </si>
  <si>
    <t>How do I choose the best international courier service in Gandhidham or Mundra?
Compare pricing, speed, tracking, and coverage. Look for couriers that also handle customs efficiently.
How can I book a courier service in Gandhidham or Mundra?
You can book online through the courier’s website or contact their local service center for assistance.
Do couriers in Gandhidham and Mundra offer real-time tracking?
Yes. Services like ShipGlobal.in, DHL, FedEx, and Blue Dart provide live tracking with instant status updates.
What items can I send internationally from Gandhidham or Mundra?
You can ship most items like documents, parcels, and eCommerce goods. However, perishable or restricted items may require special clearance.
Which courier is most affordable for international shipping?
ShipGlobal.in is known for its low-cost international rates, starting from small weights at competitive prices.
Can I send heavy or large shipments from Gandhidham or Mundra?
Yes. Couriers like DHL, FedEx, and DTDC offer specialized services for heavy or oversized cargo</t>
  </si>
  <si>
    <t>&lt;script type="application/ld+json"&gt;
{
  "@context": "https://schema.org/",
  "@type": "Product",
  "name": "Reliable International Courier Service from Gandhidham/Mundra",
  "image": "https://shipglobal.in/service/gandhidham/mundra",
  "aggregateRating": {
    "@type": "AggregateRating",
    "ratingValue": 4.54,
    "bestRating": 5,
    "worstRating": 3,
    "ratingCount": 1538
  }
}
&lt;/script&gt;</t>
  </si>
  <si>
    <t>service/gandhidham/mundra</t>
  </si>
  <si>
    <t>International Courier Gandhidham &amp; Mundra | Up to 60%</t>
  </si>
  <si>
    <t>Gandhidham &amp; Mundra, Gujarat’s logistics hubs, connect globally via ShipGlobal, DHL, DTDC &amp; Aramex for fast, affordable shipping.</t>
  </si>
  <si>
    <t>https://shipglobal.in/service/gandhidham/mundra</t>
  </si>
  <si>
    <t>International Courier Service from Gandhidham/Mundra</t>
  </si>
  <si>
    <t>&lt;ul&gt;&lt;li&gt;&lt;a href="https://shipglobal.in/service/mumbai"&gt;Top International Courier Service from Mumbai&lt;/a&gt;&lt;/li&gt;&lt;li&gt;&lt;a href="https://shipglobal.in/service/pune"&gt;International Courier Service from Pune&lt;/a&gt;&lt;/li&gt;&lt;li&gt;&lt;a href="https://shipglobal.in/service/nagpur"&gt;Reliable International Courier Service from Nagpur&lt;/a&gt;&lt;/li&gt;&lt;li&gt;&lt;a href="https://shipglobal.in/service/nashik"&gt;Reliable International Courier Service from Nashik&lt;/a&gt;&lt;/li&gt;&lt;/ul&gt;</t>
  </si>
  <si>
    <t>Top International Courier Service from Mumbai</t>
  </si>
  <si>
    <t>Mumbai’s exporters and eCommerce businesses rely on dependable international courier services to ship worldwide. From express deliveries to budget-friendly options, trusted names like ShipGlobal.in, DHL, DTDC, and Aramex ensure fast, safe, and trackable shipping from India’s commercial capital to destinations across the globe.</t>
  </si>
  <si>
    <t>&lt;p&gt;Looking to send a package abroad from Mumbai but unsure which courier service to trust? With countless options available, choosing the right one can feel overwhelming. Whether you&amp;rsquo;re shipping personal parcels, business consignments, or eCommerce orders, selecting a dependable international courier is key to ensuring quick and secure delivery.&lt;br /&gt; Let&amp;rsquo;s explore the best international courier services in Mumbai and what makes them stand out in a city known as India&amp;rsquo;s global gateway.&lt;/p&gt;
&lt;p&gt;ShipGlobal.in &amp;mdash; Your Trusted International Shipping Partner&lt;/p&gt;
&lt;p&gt;ShipGlobal.in makes international shipping as simple as local delivery. Serving over 220 countries, ShipGlobal offers affordable rates, real-time tracking, and seamless customs clearance.&lt;/p&gt;
&lt;p&gt;Their user-friendly online platform allows businesses and individuals in Mumbai to create, manage, and monitor shipments with ease. For eCommerce sellers and exporters, ShipGlobal provides cost-effective global logistics solutions without compromising reliability.&lt;/p&gt;
&lt;p&gt;Key Benefits:&lt;/p&gt;
&lt;ul&gt;
&lt;li style="font-weight: 400;"&gt;Real-time tracking from pickup to delivery&lt;br /&gt;&lt;br /&gt;&lt;/li&gt;
&lt;li style="font-weight: 400;"&gt;No minimum shipment requirement&lt;br /&gt;&lt;br /&gt;&lt;/li&gt;
&lt;li style="font-weight: 400;"&gt;Fast, secure, and affordable&lt;br /&gt;&lt;br /&gt;&lt;/li&gt;
&lt;/ul&gt;
&lt;p&gt;If you&amp;rsquo;re looking for a budget-friendly and efficient international courier in Mumbai, ShipGlobal.in is one of the best choices.&lt;/p&gt;
&lt;p&gt;DHL &amp;mdash; Global Shipping with Speed and Reliability&lt;/p&gt;
&lt;p&gt;DHL Express is one of the world&amp;rsquo;s most recognized logistics brands, connecting over 220 countries with its premium international courier services. For Mumbai&amp;rsquo;s exporters and importers, DHL offers unmatched delivery speed, reliability, and customs support.&lt;/p&gt;
&lt;p&gt;Their advanced logistics systems and global expertise ensure smooth transit and on-time delivery every time. Whether it&amp;rsquo;s documents, parcels, or bulk shipments, DHL Express is a trusted partner for time-sensitive deliveries.&lt;/p&gt;
&lt;p&gt;Why Choose DHL?&lt;/p&gt;
&lt;ul&gt;
&lt;li style="font-weight: 400;"&gt;World-class global delivery network&lt;br /&gt;&lt;br /&gt;&lt;/li&gt;
&lt;li style="font-weight: 400;"&gt;Expert customs and documentation assistance&lt;br /&gt;&lt;br /&gt;&lt;/li&gt;
&lt;li style="font-weight: 400;"&gt;Speedy and secure delivery options&lt;br /&gt;&lt;br /&gt;&lt;/li&gt;
&lt;li style="font-weight: 400;"&gt;Excellent reliability and tracking&lt;br /&gt;&lt;br /&gt;&lt;/li&gt;
&lt;/ul&gt;
&lt;p&gt;While slightly premium-priced, DHL remains one of the most trusted couriers for international shipping from Mumbai.&lt;/p&gt;
&lt;p&gt;DTDC International &amp;mdash; Reliable and Affordable Global Deliveries&lt;/p&gt;
&lt;p&gt;DTDC International simplifies global courier services by combining affordability and reliability. They handle all types of international shipments &amp;mdash; from business parcels to personal packages &amp;mdash; ensuring timely delivery and hassle-free customs clearance.&lt;/p&gt;
&lt;p&gt;Their door-to-door delivery and real-time tracking make shipping from Mumbai easy for both individuals and small businesses.&lt;/p&gt;
&lt;p&gt;If you need a dependable courier on a budget, DTDC International is a great option.&lt;/p&gt;
&lt;h3&gt;Aramex &amp;mdash; Smart Global Logistics Solutions&lt;/h3&gt;
&lt;p&gt;Aramex offers comprehensive international courier and logistics services designed for businesses of all sizes. With its strong network across Asia, the Middle East, and Europe, Aramex is ideal for Mumbai-based exporters looking for speed and reliability.&lt;/p&gt;
&lt;p&gt;Their Aramex Express service ensures efficient cross-border deliveries with advanced tracking and door-to-door convenience.&lt;/p&gt;
&lt;p&gt;Key Benefits:&lt;/p&gt;
&lt;ul&gt;
&lt;li style="font-weight: 400;"&gt;Real-time shipment visibility&lt;br /&gt;&lt;br /&gt;&lt;/li&gt;
&lt;li style="font-weight: 400;"&gt;Reliable global delivery network&lt;br /&gt;&lt;br /&gt;&lt;/li&gt;
&lt;li style="font-weight: 400;"&gt;End-to-end logistics solutions&lt;br /&gt;&lt;br /&gt;&lt;/li&gt;
&lt;/ul&gt;
&lt;p&gt;USPS &amp;mdash; Budget-Friendly International Shipping&lt;/p&gt;
&lt;p&gt;For those seeking a low-cost international shipping solution, USPS (United States Postal Service) offers several affordable delivery options. With tracking and insurance services included, USPS is a great choice for small businesses or individuals sending light parcels overseas from Mumbai.&lt;/p&gt;
&lt;p&gt;Factors to Consider When Choosing an International Courier in Mumbai&lt;/p&gt;
&lt;p&gt;Before selecting a courier, assess what matters most for your shipment. Here are a few important points to keep in mind:&lt;/p&gt;
&lt;ul&gt;
&lt;li style="font-weight: 400;"&gt;Delivery Speed: Urgent shipment? Choose express services like DHL or FedEx.&lt;br /&gt;&lt;br /&gt;&lt;/li&gt;
&lt;li style="font-weight: 400;"&gt;Cost: For budget shipments, ShipGlobal.in and DTDC offer excellent value.&lt;br /&gt;&lt;br /&gt;&lt;/li&gt;
&lt;li style="font-weight: 400;"&gt;Tracking: Go for couriers that provide live, end-to-end tracking.&lt;br /&gt;&lt;br /&gt;&lt;/li&gt;
&lt;li style="font-weight: 400;"&gt;Coverage: Ensure your courier delivers to the destination country without delays.&lt;br /&gt;&lt;br /&gt;&lt;/li&gt;
&lt;li style="font-weight: 400;"&gt;Customs Support: Choose a provider with strong customs expertise for smoother clearance.&lt;br /&gt;&lt;br /&gt;&lt;/li&gt;
&lt;li style="font-weight: 400;"&gt;Special Handling: Need temperature control or heavy freight services? Confirm availability.&lt;br /&gt;&lt;br /&gt;&lt;/li&gt;
&lt;li style="font-weight: 400;"&gt;Network Reliability: Pick a courier with proven performance in Mumbai&amp;rsquo;s busy logistics corridors.&lt;br /&gt;&lt;br /&gt;&lt;/li&gt;
&lt;/ul&gt;
&lt;p&gt;Final Thoughts&lt;/p&gt;
&lt;p&gt;Shipping a package overseas from Mumbai is easier than ever. With trusted partners like ShipGlobal.in, DHL, FedEx, DTDC International, Blue Dart, USPS, and Aramex, businesses and individuals can ship confidently to destinations across the globe.&lt;/p&gt;
&lt;p&gt;Whether your priority is speed, cost, or tracking, Mumbai&amp;rsquo;s top international courier services offer dependable solutions for every need.&lt;br /&gt; As India&amp;rsquo;s commercial and trade capital, Mumbai continues to lead the way in global logistics, connecting people and businesses worldwide with eas&lt;/p&gt;
&lt;p&gt;&lt;br /&gt;&lt;br /&gt;&lt;/p&gt;</t>
  </si>
  <si>
    <t>&lt;h4&gt;Smarter shipping routes now cover&lt;/h4&gt;&lt;ul&gt;&lt;li&gt;&lt;a href="https://shipglobal.in/service/pune"&gt;International Courier Service from Pune&lt;/a&gt;&lt;/li&gt;&lt;li&gt;&lt;a href="https://shipglobal.in/service/nagpur"&gt;Reliable International Courier Service from Nagpur&lt;/a&gt;&lt;/li&gt;&lt;li&gt;&lt;a href="https://shipglobal.in/service/nashik"&gt;Reliable International Courier Service from Nashik&lt;/a&gt;&lt;/li&gt;&lt;li&gt;&lt;a href="https://shipglobal.in/service/aurangabad"&gt;Reliable International Courier Service from Aurangabad&lt;/a&gt;&lt;/li&gt;&lt;/ul&gt;&lt;h2&gt;FAQs for International Courier Service from Mumbai&lt;/h2&gt;</t>
  </si>
  <si>
    <t>How do I choose the best international courier service in Mumbai?
Compare delivery time, cost, tracking features, and customer reviews before selecting a courier that fits your needs.
How can I book an international courier in Mumbai?
You can book shipments directly through the courier’s official website or by visiting their local branches.
Do couriers in Mumbai offer real-time shipment tracking?
Yes. Couriers like ShipGlobal.in, DHL, FedEx, and Blue Dart provide live tracking through their websites or mobile apps.
What items can I send internationally from Mumbai?
You can send most items, including documents, parcels, and eCommerce goods. However, hazardous, perishable, or restricted items may require special approval.
Which courier offers the best rates for international shipping from Mumbai?
ShipGlobal.in is known for its competitive pricing, offering affordable international rates for small and large shipments alike.
Can I send heavy or bulky items internationally from Mumbai?
Yes, many couriers like DHL, FedEx, and DTDC handle large or heavy packages with specialized packing and logistics services.</t>
  </si>
  <si>
    <t>&lt;script type="application/ld+json"&gt;
{
  "@context": "https://schema.org/",
  "@type": "Product",
  "name": "Top International Courier Service from Mumbai",
  "image": "https://shipglobal.in/service/mumbai",
  "aggregateRating": {
    "@type": "AggregateRating",
    "ratingValue": 4.86,
    "bestRating": 5,
    "worstRating": 4,
    "ratingCount": 1198
  }
}
&lt;/script&gt;</t>
  </si>
  <si>
    <t>service/mumbai</t>
  </si>
  <si>
    <t>International Courier Services in Mumbai | Up to 60%</t>
  </si>
  <si>
    <t>Mumbai’s global trade hub connects India to 220+ countries via ShipGlobal, DHL, DTDC &amp; Aramex for fast, secure shipping.</t>
  </si>
  <si>
    <t>https://shipglobal.in/service/mumbai</t>
  </si>
  <si>
    <t>International Courier Service from Mumbai</t>
  </si>
  <si>
    <t>&lt;ul&gt;&lt;li&gt;&lt;a href="https://shipglobal.in/service/pune"&gt;International Courier Service from Pune&lt;/a&gt;&lt;/li&gt;&lt;li&gt;&lt;a href="https://shipglobal.in/service/nagpur"&gt;Reliable International Courier Service from Nagpur&lt;/a&gt;&lt;/li&gt;&lt;li&gt;&lt;a href="https://shipglobal.in/service/nashik"&gt;Reliable International Courier Service from Nashik&lt;/a&gt;&lt;/li&gt;&lt;li&gt;&lt;a href="https://shipglobal.in/service/aurangabad"&gt;Reliable International Courier Service from Aurangabad&lt;/a&gt;&lt;/li&gt;&lt;/ul&gt;</t>
  </si>
  <si>
    <t>International Courier Service from Pune</t>
  </si>
  <si>
    <t>Pune’s exporters, entrepreneurs, and eCommerce sellers are expanding globally with dependable international courier services. From express deliveries to affordable shipping options, trusted partners like ShipGlobal.in, DHL, DTDC, and Aramex ensure fast, trackable, and reliable global deliveries from Pune.</t>
  </si>
  <si>
    <t>&lt;p&gt;Planning to send a package abroad from Pune but not sure which courier service to choose? With so many international shipping options available, selecting the right one can feel overwhelming. Whether you&amp;rsquo;re sending personal parcels, business consignments, or eCommerce shipments, choosing a reliable international courier service is key to ensuring smooth, secure, and on-time delivery.&lt;br /&gt; Let&amp;rsquo;s look at the best international courier services in Pune and what makes them stand out!&lt;/p&gt;
&lt;p&gt;ShipGlobal.in &amp;mdash; Your Trusted International Shipping Partner&lt;/p&gt;
&lt;p&gt;ShipGlobal.in is redefining the way Pune ships internationally. Offering delivery to over 220 countries, ShipGlobal provides affordable shipping rates, live tracking, and seamless customs clearance.&lt;/p&gt;
&lt;p&gt;Their intuitive online dashboard allows you to book, manage, and track your shipments in just a few clicks &amp;mdash; perfect for eCommerce sellers, exporters, and individuals in Pune.&lt;/p&gt;
&lt;p&gt;Key Benefits:&lt;/p&gt;
&lt;ul&gt;
&lt;li style="font-weight: 400;"&gt;End-to-end tracking visibility&lt;br /&gt;&lt;br /&gt;&lt;/li&gt;
&lt;li style="font-weight: 400;"&gt;No minimum shipment size&lt;br /&gt;&lt;br /&gt;&lt;/li&gt;
&lt;li style="font-weight: 400;"&gt;Fast, secure, and affordable&lt;br /&gt;&lt;br /&gt;&lt;/li&gt;
&lt;/ul&gt;
&lt;p&gt;If you&amp;rsquo;re looking for a cost-effective and reliable courier service in Pune, ShipGlobal.in is one of the top choices for both individuals and businesses.&lt;/p&gt;
&lt;p&gt;DHL &amp;mdash; Global Shipping with Speed and Efficiency&lt;/p&gt;
&lt;p&gt;DHL Express is one of the world&amp;rsquo;s most recognized courier companies, connecting India to more than 220 countries. For time-sensitive international shipments from Pune, DHL is a premium choice known for its exceptional speed and reliability.&lt;/p&gt;
&lt;p&gt;Their global infrastructure, expert customs support, and advanced tracking systems ensure hassle-free deliveries to destinations around the world.&lt;/p&gt;
&lt;p&gt;Why Choose DHL?&lt;/p&gt;
&lt;ul&gt;
&lt;li style="font-weight: 400;"&gt;Trusted global delivery network&lt;br /&gt;&lt;br /&gt;&lt;/li&gt;
&lt;li style="font-weight: 400;"&gt;Professional customs clearance&lt;br /&gt;&lt;br /&gt;&lt;/li&gt;
&lt;li style="font-weight: 400;"&gt;Fast, express delivery&lt;br /&gt;&lt;br /&gt;&lt;/li&gt;
&lt;li style="font-weight: 400;"&gt;Real-time shipment tracking&lt;br /&gt;&lt;br /&gt;&lt;/li&gt;
&lt;/ul&gt;
&lt;p&gt;While DHL&amp;rsquo;s pricing is slightly premium, its unmatched reliability makes it ideal for exporters and professionals in Pune.&lt;/p&gt;
&lt;p&gt;DTDC International &amp;mdash; Affordable Global Shipping&lt;/p&gt;
&lt;p&gt;DTDC International combines affordability and dependability for international shipments from Pune. Whether you&amp;rsquo;re sending documents or business parcels, DTDC ensures smooth customs handling and on-time delivery.&lt;/p&gt;
&lt;p&gt;Their door-to-door service and easy tracking make international shipping simple for both individuals and small businesses.&lt;/p&gt;
&lt;p&gt;If you&amp;rsquo;re after a budget-friendly and efficient courier, DTDC International is a strong choice.&lt;/p&gt;
&lt;p&gt;Aramex &amp;mdash; Smart Global Logistics Partner&lt;/p&gt;
&lt;p&gt;Aramex provides end-to-end logistics, express delivery, and freight solutions for international shipments. With a strong presence in Asia, the Middle East, and Europe, Aramex is a preferred courier for Pune-based exporters expanding globally.&lt;/p&gt;
&lt;p&gt;Their Aramex Express service guarantees fast international deliveries with secure packaging, tracking, and customs assistance.&lt;/p&gt;
&lt;p&gt;Key Benefits:&lt;/p&gt;
&lt;ul&gt;
&lt;li style="font-weight: 400;"&gt;Door-to-door delivery&lt;br /&gt;&lt;br /&gt;&lt;/li&gt;
&lt;li style="font-weight: 400;"&gt;Real-time tracking updates&lt;br /&gt;&lt;br /&gt;&lt;/li&gt;
&lt;li style="font-weight: 400;"&gt;Reliable logistics network&lt;br /&gt;&lt;br /&gt;&lt;/li&gt;
&lt;/ul&gt;
&lt;p&gt;USPS &amp;mdash; Budget-Friendly International Shipping&lt;/p&gt;
&lt;p&gt;If you&amp;rsquo;re looking for affordable global courier services, USPS (United States Postal Service) provides low-cost international delivery options with varying transit speeds. Their tracking and insurance options make them an excellent choice for individuals and small businesses shipping abroad from Pune.&lt;/p&gt;
&lt;p&gt;Factors to Consider When Choosing an International Courier in Pune&lt;/p&gt;
&lt;p&gt;Before booking your shipment, consider these key factors to ensure you pick the right courier:&lt;/p&gt;
&lt;ul&gt;
&lt;li style="font-weight: 400;"&gt;Delivery Speed: For urgent shipments, use express options like DHL or FedEx.&lt;br /&gt;&lt;br /&gt;&lt;/li&gt;
&lt;li style="font-weight: 400;"&gt;Cost: If you&amp;rsquo;re on a budget, ShipGlobal.in, DTDC, or USPS offer competitive pricing.&lt;br /&gt;&lt;br /&gt;&lt;/li&gt;
&lt;li style="font-weight: 400;"&gt;Tracking: Choose a courier with live tracking and delivery updates.&lt;br /&gt;&lt;br /&gt;&lt;/li&gt;
&lt;li style="font-weight: 400;"&gt;Coverage: Ensure your destination country is serviced efficiently.&lt;br /&gt;&lt;br /&gt;&lt;/li&gt;
&lt;li style="font-weight: 400;"&gt;Customs Handling: Pick a courier that manages customs clearance to avoid delays.&lt;br /&gt;&lt;br /&gt;&lt;/li&gt;
&lt;li style="font-weight: 400;"&gt;Special Requirements: Check if the courier offers solutions for fragile, temperature-controlled, or large shipments.&lt;br /&gt;&lt;br /&gt;&lt;/li&gt;
&lt;li style="font-weight: 400;"&gt;Reputation: Select a courier with consistent on-time delivery performance.&lt;br /&gt;&lt;br /&gt;&lt;/li&gt;
&lt;/ul&gt;
&lt;p&gt;Final Thoughts&lt;/p&gt;
&lt;p&gt;International shipping from Pune has never been easier. With reliable services like ShipGlobal.in, DHL, FedEx, DTDC International, Blue Dart, USPS, and Aramex, you can ship your packages worldwide safely and conveniently.&lt;/p&gt;
&lt;p&gt;Whether your priority is speed, affordability, or tracking, Pune&amp;rsquo;s international courier services offer flexible options to match your needs.&lt;br /&gt; As one of India&amp;rsquo;s major IT and export hubs, Pune&amp;rsquo;s global connectivity continues to make international shipping fast, efficient, and dependable.&lt;/p&gt;
&lt;p&gt;&lt;br /&gt;&lt;br /&gt;&lt;/p&gt;</t>
  </si>
  <si>
    <t>&lt;h4&gt;Shipping hot spots from India now include&lt;/h4&gt;&lt;ul&gt;&lt;li&gt;&lt;a href="https://shipglobal.in/service/nagpur"&gt;Reliable International Courier Service from Nagpur&lt;/a&gt;&lt;/li&gt;&lt;li&gt;&lt;a href="https://shipglobal.in/service/nashik"&gt;Reliable International Courier Service from Nashik&lt;/a&gt;&lt;/li&gt;&lt;li&gt;&lt;a href="https://shipglobal.in/service/aurangabad"&gt;Reliable International Courier Service from Aurangabad&lt;/a&gt;&lt;/li&gt;&lt;li&gt;&lt;a href="https://shipglobal.in/service/chennai"&gt;Best International Courier Service from Chennai&lt;/a&gt;&lt;/li&gt;&lt;/ul&gt;&lt;h2&gt;FAQs for International Courier Service from Pune&lt;/h2&gt;</t>
  </si>
  <si>
    <t>How do I choose the best international courier service in Pune?
Compare pricing, delivery time, and tracking features. Choose a courier that fits your shipment type and budget.
How can I book an international courier in Pune?
You can book directly online via the courier’s official website or visit their nearest local office.
Do couriers in Pune offer real-time shipment tracking?
Yes. Companies like ShipGlobal.in, DHL, FedEx, and Blue Dart provide live tracking through their websites or apps.
What items can I send internationally from Pune?
Most standard items, including documents, parcels, and business goods, can be shipped. However, perishable or hazardous goods may require special permissions.
Which courier offers the most affordable international shipping from Pune?
ShipGlobal.in is known for offering competitive international shipping rates, starting from small parcels at low costs.
Can I send heavy or large packages internationally from Pune?
Yes, couriers like DHL, FedEx, and DTDC provide specialized services for large or heavy shipments.</t>
  </si>
  <si>
    <t>&lt;script type="application/ld+json"&gt;
{
  "@context": "https://schema.org/",
  "@type": "Product",
  "name": "International Courier Service from Pune",
  "image": "https://shipglobal.in/service/pune",
  "aggregateRating": {
    "@type": "AggregateRating",
    "ratingValue": 4.48,
    "bestRating": 5,
    "worstRating": 3,
    "ratingCount": 1305
  }
}
&lt;/script&gt;</t>
  </si>
  <si>
    <t>service/pune</t>
  </si>
  <si>
    <t xml:space="preserve">Best International Courier Services in Pune | Up to 60% </t>
  </si>
  <si>
    <t>Pune’s export and business hub connects India to 220+ destinations via ShipGlobal, DHL, DTDC &amp; Aramex for fast, secure shipping.</t>
  </si>
  <si>
    <t>https://shipglobal.in/service/pune</t>
  </si>
  <si>
    <t>&lt;ul&gt;&lt;li&gt;&lt;a href="https://shipglobal.in/service/nagpur"&gt;Reliable International Courier Service from Nagpur&lt;/a&gt;&lt;/li&gt;&lt;li&gt;&lt;a href="https://shipglobal.in/service/nashik"&gt;Reliable International Courier Service from Nashik&lt;/a&gt;&lt;/li&gt;&lt;li&gt;&lt;a href="https://shipglobal.in/service/aurangabad"&gt;Reliable International Courier Service from Aurangabad&lt;/a&gt;&lt;/li&gt;&lt;li&gt;&lt;a href="https://shipglobal.in/service/chennai"&gt;Best International Courier Service from Chennai&lt;/a&gt;&lt;/li&gt;&lt;/ul&gt;</t>
  </si>
  <si>
    <t>Reliable International Courier Service from Nagpur</t>
  </si>
  <si>
    <t>Nagpur’s exporters, eCommerce businesses, and individuals are shipping worldwide with trusted international courier services. From express to economical options, reliable providers like ShipGlobal.in, DHL, DTDC, and Aramex make global deliveries from Nagpur quick, safe, and affordable.</t>
  </si>
  <si>
    <t>&lt;p&gt;Planning to send a package abroad from Nagpur but unsure which courier service to choose? With several global and local logistics companies operating in the city, it&amp;rsquo;s important to select one that ensures reliability, speed, and safety. Whether you&amp;rsquo;re shipping personal parcels, export consignments, or eCommerce orders, the right international courier can make all the difference.&lt;br /&gt; Here&amp;rsquo;s a look at some of the best international courier services in Nagpur &amp;mdash; and what makes them stand out.&lt;/p&gt;
&lt;p&gt;ShipGlobal.in &amp;mdash; Your Reliable International Shipping Partner&lt;/p&gt;
&lt;p&gt;ShipGlobal.in simplifies international shipping for individuals and businesses in Nagpur. With coverage across 220+ countries, ShipGlobal offers affordable rates, real-time tracking, and smooth customs clearance.&lt;/p&gt;
&lt;p&gt;Their easy-to-use online dashboard allows customers to create and manage shipments effortlessly. For eCommerce sellers and exporters in Nagpur, ShipGlobal is an ideal solution for cost-effective, transparent, and reliable global delivery.&lt;/p&gt;
&lt;p&gt;Key Benefits:&lt;/p&gt;
&lt;ul&gt;
&lt;li style="font-weight: 400;"&gt;End-to-end shipment tracking&lt;br /&gt;&lt;br /&gt;&lt;/li&gt;
&lt;li style="font-weight: 400;"&gt;No minimum order size&lt;br /&gt;&lt;br /&gt;&lt;/li&gt;
&lt;li style="font-weight: 400;"&gt;Fast, secure, and affordable deliveries&lt;br /&gt;&lt;br /&gt;&lt;/li&gt;
&lt;/ul&gt;
&lt;p&gt;If you&amp;rsquo;re searching for a budget-friendly and dependable courier service in Nagpur, ShipGlobal.in is one of the top choices available.&lt;/p&gt;
&lt;p&gt;DHL &amp;mdash; Fast, Reliable, and Global&lt;/p&gt;
&lt;p&gt;DHL Express is one of the world&amp;rsquo;s leading international courier companies, connecting India to more than 220 destinations. For urgent shipments from Nagpur, DHL offers unmatched speed, precision, and reliability.&lt;/p&gt;
&lt;p&gt;Their advanced logistics network, expert customs support, and live tracking features ensure timely and secure international deliveries. DHL is especially trusted by exporters, corporates, and professionals managing global shipments.&lt;/p&gt;
&lt;p&gt;Why Choose DHL?&lt;/p&gt;
&lt;ul&gt;
&lt;li style="font-weight: 400;"&gt;Trusted worldwide logistics brand&lt;br /&gt;&lt;br /&gt;&lt;/li&gt;
&lt;li style="font-weight: 400;"&gt;Smooth customs handling&lt;br /&gt;&lt;br /&gt;&lt;/li&gt;
&lt;li style="font-weight: 400;"&gt;Quick and guaranteed deliveries&lt;br /&gt;&lt;br /&gt;&lt;/li&gt;
&lt;li style="font-weight: 400;"&gt;Comprehensive tracking options&lt;br /&gt;&lt;br /&gt;&lt;/li&gt;
&lt;/ul&gt;
&lt;p&gt;DHL is perfect for customers who value speed and reliability, even if it comes at a slightly higher price.&lt;/p&gt;
&lt;p&gt;DTDC International &amp;mdash; Affordable and Reliable Shipping&lt;/p&gt;
&lt;p&gt;DTDC International provides simple, affordable, and dependable international shipping from Nagpur. Whether you&amp;rsquo;re sending documents, parcels, or commercial goods, DTDC ensures safe handling and on-time delivery.&lt;/p&gt;
&lt;p&gt;With door-to-door service, easy online booking, and shipment tracking, DTDC remains a popular choice among individuals and small businesses.&lt;/p&gt;
&lt;p&gt;If you&amp;rsquo;re after an affordable international courier service, DTDC International offers great value.&lt;/p&gt;
&lt;p&gt;Aramex &amp;mdash; Trusted Global Logistics Network&lt;/p&gt;
&lt;p&gt;Aramex offers fast, flexible, and secure global shipping solutions. Known for its strong presence in Asia, the Middle East, and Europe, Aramex connects Nagpur&amp;rsquo;s exporters and individuals to destinations across the world.&lt;/p&gt;
&lt;p&gt;Their Aramex Express service ensures quick deliveries with reliable tracking and professional handling.&lt;/p&gt;
&lt;p&gt;Key Benefits:&lt;/p&gt;
&lt;ul&gt;
&lt;li style="font-weight: 400;"&gt;Real-time shipment tracking&lt;br /&gt;&lt;br /&gt;&lt;/li&gt;
&lt;li style="font-weight: 400;"&gt;Door-to-door delivery services&lt;br /&gt;&lt;br /&gt;&lt;/li&gt;
&lt;li style="font-weight: 400;"&gt;Dependable international logistics&lt;br /&gt;&lt;br /&gt;&lt;/li&gt;
&lt;/ul&gt;
&lt;p&gt;USPS &amp;mdash; Economical International Shipping Option&lt;/p&gt;
&lt;p&gt;For those seeking budget-friendly international courier services, USPS (United States Postal Service) offers affordable international delivery with varying speed and service levels. Their tracking and insurance options make them ideal for light parcels and smaller shipments from Nagpur.&lt;/p&gt;
&lt;p&gt;Factors to Consider When Choosing an International Courier in Nagpur&lt;/p&gt;
&lt;p&gt;Choosing the right courier isn&amp;rsquo;t just about the price &amp;mdash; it&amp;rsquo;s about reliability and service quality. Here&amp;rsquo;s what to consider before booking:&lt;/p&gt;
&lt;ul&gt;
&lt;li style="font-weight: 400;"&gt;Delivery Speed: For urgent deliveries, choose express options like DHL or FedEx.&lt;br /&gt;&lt;br /&gt;&lt;/li&gt;
&lt;li style="font-weight: 400;"&gt;Cost: Looking for affordable rates? Check out ShipGlobal.in, DTDC, or USPS.&lt;br /&gt;&lt;br /&gt;&lt;/li&gt;
&lt;li style="font-weight: 400;"&gt;Tracking: Pick couriers offering real-time tracking and delivery updates.&lt;br /&gt;&lt;br /&gt;&lt;/li&gt;
&lt;li style="font-weight: 400;"&gt;Coverage: Ensure your destination country is serviced by your chosen courier.&lt;br /&gt;&lt;br /&gt;&lt;/li&gt;
&lt;li style="font-weight: 400;"&gt;Customs Assistance: Choose a provider that helps with documentation and clearance.&lt;br /&gt;&lt;br /&gt;&lt;/li&gt;
&lt;li style="font-weight: 400;"&gt;Special Handling: For heavy, fragile, or temperature-sensitive shipments, confirm service availability.&lt;br /&gt;&lt;br /&gt;&lt;/li&gt;
&lt;li style="font-weight: 400;"&gt;Customer Support: Go for couriers with responsive local and international support.&lt;br /&gt;&lt;br /&gt;&lt;/li&gt;
&lt;/ul&gt;
&lt;p&gt;Final Thoughts&lt;/p&gt;
&lt;p&gt;With reliable providers like ShipGlobal.in, DHL, FedEx, DTDC International, Blue Dart, USPS, and Aramex, international shipping from Nagpur is now easier than ever.&lt;/p&gt;
&lt;p&gt;Whether your focus is speed, affordability, or tracking, Nagpur&amp;rsquo;s top international courier services offer flexible options to meet your needs.&lt;br /&gt; As central India&amp;rsquo;s logistics hub, Nagpur continues to strengthen its global connectivity, making international shipping faster, simpler, and more efficient than ever before.&lt;/p&gt;
&lt;p&gt;&lt;br /&gt;&lt;br /&gt;&lt;/p&gt;</t>
  </si>
  <si>
    <t>&lt;h4&gt;Boost your exports with shipping to&lt;/h4&gt;&lt;ul&gt;&lt;li&gt;&lt;a href="https://shipglobal.in/service/nashik"&gt;Reliable International Courier Service from Nashik&lt;/a&gt;&lt;/li&gt;&lt;li&gt;&lt;a href="https://shipglobal.in/service/aurangabad"&gt;Reliable International Courier Service from Aurangabad&lt;/a&gt;&lt;/li&gt;&lt;li&gt;&lt;a href="https://shipglobal.in/service/chennai"&gt;Best International Courier Service from Chennai&lt;/a&gt;&lt;/li&gt;&lt;li&gt;&lt;a href="https://shipglobal.in/service/coimbatore"&gt;Top International Courier Service from Coimbatore&lt;/a&gt;&lt;/li&gt;&lt;/ul&gt;&lt;h2&gt;FAQs for International Courier Service from Nagpur&lt;/h2&gt;</t>
  </si>
  <si>
    <t>How do I choose the best international courier service in Nagpur?
Compare delivery time, cost, tracking, and customer reviews. Pick a courier that fits your shipping needs and budget.
How can I book a courier service in Nagpur?
You can book directly online through the courier’s official website or by visiting their nearest branch office.
Do couriers in Nagpur offer live tracking?
Yes. Companies like ShipGlobal.in, DHL, FedEx, and Blue Dart provide real-time shipment tracking on their websites and mobile apps.
What items can I send internationally from Nagpur?
You can ship most items, including documents, parcels, and eCommerce goods. Restricted or hazardous items may require special permission.
Which courier is most affordable for international shipping from Nagpur?
ShipGlobal.in is known for its low-cost international shipping options, offering competitive rates for both individuals and businesses.
Can I send heavy or bulky shipments from Nagpur?
Yes. Couriers like DHL, FedEx, and DTDC provide specialized services for large or heavy shipments.</t>
  </si>
  <si>
    <t>&lt;script type="application/ld+json"&gt;
{
  "@context": "https://schema.org/",
  "@type": "Product",
  "name": "Reliable International Courier Service from Nagpur",
  "image": "https://shipglobal.in/service/nagpur",
  "aggregateRating": {
    "@type": "AggregateRating",
    "ratingValue": 5.0,
    "bestRating": 5,
    "worstRating": 1,
    "ratingCount": 2137
  }
}
&lt;/script&gt;</t>
  </si>
  <si>
    <t>service/nagpur</t>
  </si>
  <si>
    <t>Best International Courier Services in Nagpur | Up to 60%</t>
  </si>
  <si>
    <t>Nagpur’s logistics hub connects India globally via ShipGlobal, DHL, DTDC &amp; Aramex for fast, reliable, affordable shipping.</t>
  </si>
  <si>
    <t>https://shipglobal.in/service/nagpur</t>
  </si>
  <si>
    <t>International Courier Service from Nagpur</t>
  </si>
  <si>
    <t>&lt;ul&gt;&lt;li&gt;&lt;a href="https://shipglobal.in/service/nashik"&gt;Reliable International Courier Service from Nashik&lt;/a&gt;&lt;/li&gt;&lt;li&gt;&lt;a href="https://shipglobal.in/service/aurangabad"&gt;Reliable International Courier Service from Aurangabad&lt;/a&gt;&lt;/li&gt;&lt;li&gt;&lt;a href="https://shipglobal.in/service/chennai"&gt;Best International Courier Service from Chennai&lt;/a&gt;&lt;/li&gt;&lt;li&gt;&lt;a href="https://shipglobal.in/service/coimbatore"&gt;Top International Courier Service from Coimbatore&lt;/a&gt;&lt;/li&gt;&lt;/ul&gt;</t>
  </si>
  <si>
    <t>Reliable International Courier Service from Nashik</t>
  </si>
  <si>
    <t>Nashik’s growing trade and eCommerce network is expanding globally with reliable international courier partners. From express deliveries to cost-effective solutions, top names like ShipGlobal.in, DHL, DTDC, and Aramex make global shipping from Nashik seamless and secure.</t>
  </si>
  <si>
    <t>&lt;p&gt;Looking to send a package abroad from Nashik? Whether you&amp;rsquo;re an exporter, business owner, or individual, choosing a reliable international courier service is crucial to ensure safe and timely deliveries. With so many logistics companies offering global shipping from Nashik, finding the right one can be a challenge.&lt;/p&gt;
&lt;p&gt;Here&amp;rsquo;s a guide to the best international courier services in Nashik that can help you ship efficiently &amp;mdash; no matter the destination.&lt;/p&gt;
&lt;p&gt;ShipGlobal.in &amp;mdash; Simplifying International Shipping&lt;/p&gt;
&lt;p&gt;ShipGlobal.in makes international shipping easy, fast, and affordable. Serving more than 220 countries, ShipGlobal offers cost-effective pricing, real-time tracking, and hassle-free customs clearance.&lt;/p&gt;
&lt;p&gt;For Nashik&amp;rsquo;s exporters, entrepreneurs, and eCommerce sellers, ShipGlobal provides flexible solutions that fit both business and personal shipping needs. Their intuitive online dashboard makes it simple to book, manage, and track your shipments with complete transparency.&lt;/p&gt;
&lt;p&gt;Key Benefits:&lt;/p&gt;
&lt;ul&gt;
&lt;li style="font-weight: 400;"&gt;End-to-end live tracking&lt;br /&gt;&lt;br /&gt;&lt;/li&gt;
&lt;li style="font-weight: 400;"&gt;No minimum shipment limit&lt;br /&gt;&lt;br /&gt;&lt;/li&gt;
&lt;li style="font-weight: 400;"&gt;Affordable, secure, and fast service&lt;br /&gt;&lt;br /&gt;&lt;/li&gt;
&lt;/ul&gt;
&lt;p&gt;If you&amp;rsquo;re looking for a reliable and budget-friendly international courier service in Nashik, ShipGlobal.in is an excellent choice.&lt;/p&gt;
&lt;p&gt;DHL &amp;mdash; Global Shipping Made Easy&lt;/p&gt;
&lt;p&gt;DHL Express is one of the world&amp;rsquo;s most trusted logistics brands, offering international shipping to over 220 destinations. For businesses in Nashik dealing with global clients or exporters shipping high-value products, DHL provides unmatched speed, reliability, and customs expertise.&lt;/p&gt;
&lt;p&gt;With an extensive logistics network and professional handling, DHL ensures that your parcels reach their destination safely and on time.&lt;/p&gt;
&lt;p&gt;Why Choose DHL?&lt;/p&gt;
&lt;ul&gt;
&lt;li style="font-weight: 400;"&gt;Global delivery expertise&lt;br /&gt;&lt;br /&gt;&lt;/li&gt;
&lt;li style="font-weight: 400;"&gt;Seamless customs support&lt;br /&gt;&lt;br /&gt;&lt;/li&gt;
&lt;li style="font-weight: 400;"&gt;Fast and efficient deliveries&lt;br /&gt;&lt;br /&gt;&lt;/li&gt;
&lt;li style="font-weight: 400;"&gt;Real-time tracking and customer assistance&lt;br /&gt;&lt;br /&gt;&lt;/li&gt;
&lt;/ul&gt;
&lt;p&gt;Though DHL&amp;rsquo;s pricing is on the premium side, its world-class reliability makes it worth the investment for critical shipments.&lt;/p&gt;
&lt;p&gt;DTDC International &amp;mdash; Affordable Global Solutions&lt;/p&gt;
&lt;p&gt;DTDC International is a dependable name in global logistics for those who need affordable international courier services from Nashik. Whether you&amp;rsquo;re shipping documents, parcels, or business consignments, DTDC ensures smooth customs clearance and punctual deliveries.&lt;/p&gt;
&lt;p&gt;Their door-to-door service and live tracking make global shipping simple and transparent for customers.&lt;/p&gt;
&lt;p&gt;DTDC International is ideal for small businesses and individuals looking for value-for-money courier solutions.&lt;/p&gt;
&lt;p&gt;Aramex &amp;mdash; Efficient and Trusted Logistics Network&lt;/p&gt;
&lt;p&gt;Aramex delivers reliable international courier and freight services for both businesses and individuals in Nashik. With a strong global presence, especially in the Middle East, Asia, and Europe, Aramex offers express shipping and eCommerce logistics that are fast and dependable.&lt;/p&gt;
&lt;p&gt;Their Aramex Express service handles time-sensitive international shipments with precision and efficiency.&lt;/p&gt;
&lt;p&gt;Key Benefits:&lt;/p&gt;
&lt;ul&gt;
&lt;li style="font-weight: 400;"&gt;Door-to-door international deliveries&lt;br /&gt;&lt;br /&gt;&lt;/li&gt;
&lt;li style="font-weight: 400;"&gt;Real-time shipment tracking&lt;br /&gt;&lt;br /&gt;&lt;/li&gt;
&lt;li style="font-weight: 400;"&gt;Dependable and professional service&lt;br /&gt;&lt;br /&gt;&lt;/li&gt;
&lt;/ul&gt;
&lt;p&gt;USPS &amp;mdash; Cost-Effective International Deliveries&lt;/p&gt;
&lt;p&gt;If affordability is your priority, USPS (United States Postal Service) provides several low-cost international shipping options with varying delivery times. Ideal for lightweight parcels or personal shipments, USPS also offers tracking and insurance features for added peace of mind.&lt;/p&gt;
&lt;p&gt;What to Consider Before Choosing an International Courier in Nashik&lt;/p&gt;
&lt;p&gt;Before booking an international courier service from Nashik, keep these key points in mind:&lt;/p&gt;
&lt;ul&gt;
&lt;li style="font-weight: 400;"&gt;Speed: Choose express services like DHL or FedEx for urgent shipments.&lt;br /&gt;&lt;br /&gt;&lt;/li&gt;
&lt;li style="font-weight: 400;"&gt;Cost: For affordable shipping, consider ShipGlobal.in, DTDC, or USPS.&lt;br /&gt;&lt;br /&gt;&lt;/li&gt;
&lt;li style="font-weight: 400;"&gt;Tracking: Look for real-time tracking features for full shipment visibility.&lt;br /&gt;&lt;br /&gt;&lt;/li&gt;
&lt;li style="font-weight: 400;"&gt;Coverage: Ensure your courier delivers to your target destination efficiently.&lt;br /&gt;&lt;br /&gt;&lt;/li&gt;
&lt;li style="font-weight: 400;"&gt;Customs Support: Choose couriers with in-house customs handling to avoid delays.&lt;br /&gt;&lt;br /&gt;&lt;/li&gt;
&lt;li style="font-weight: 400;"&gt;Handling Needs: Verify if they manage fragile, large, or temperature-sensitive cargo.&lt;br /&gt;&lt;br /&gt;&lt;/li&gt;
&lt;li style="font-weight: 400;"&gt;Customer Support: Go with a courier that provides responsive customer assistance.&lt;br /&gt;&lt;br /&gt;&lt;/li&gt;
&lt;/ul&gt;
&lt;p&gt;Final Thoughts&lt;/p&gt;
&lt;p&gt;Thanks to trusted providers like ShipGlobal.in, DHL, FedEx, DTDC International, Blue Dart, USPS, and Aramex, shipping internationally from Nashik has never been easier.&lt;/p&gt;
&lt;p&gt;Whether your priority is speed, cost, or tracking, these couriers offer tailored solutions for your business or personal needs.&lt;br /&gt; As one of Maharashtra&amp;rsquo;s emerging export and manufacturing hubs, Nashik&amp;rsquo;s growing connectivity makes global trade and logistics more accessible than ever before.&lt;/p&gt;
&lt;p&gt;&lt;br /&gt;&lt;br /&gt;&lt;/p&gt;</t>
  </si>
  <si>
    <t>&lt;h4&gt;Ship your products worldwide, including&lt;/h4&gt;&lt;ul&gt;&lt;li&gt;&lt;a href="https://shipglobal.in/service/aurangabad"&gt;Reliable International Courier Service from Aurangabad&lt;/a&gt;&lt;/li&gt;&lt;li&gt;&lt;a href="https://shipglobal.in/service/chennai"&gt;Best International Courier Service from Chennai&lt;/a&gt;&lt;/li&gt;&lt;li&gt;&lt;a href="https://shipglobal.in/service/coimbatore"&gt;Top International Courier Service from Coimbatore&lt;/a&gt;&lt;/li&gt;&lt;li&gt;&lt;a href="https://shipglobal.in/service/tiruppur"&gt;Top International Courier Service from Tiruppur&lt;/a&gt;&lt;/li&gt;&lt;/ul&gt;&lt;h2&gt;FAQs for International Courier Service from Nashik&lt;/h2&gt;</t>
  </si>
  <si>
    <t>How do I choose the best international courier service in Nashik?
Compare pricing, delivery timelines, and tracking options. Pick one that fits your needs and shipment type.
How can I book an international courier in Nashik?
You can book online through the courier’s official website or visit their local service branch in Nashik.
Do couriers in Nashik offer real-time tracking?
Yes, services like ShipGlobal.in, DHL, FedEx, and Blue Dart offer real-time tracking and delivery updates.
What items can I ship internationally from Nashik?
Most items like documents, parcels, and commercial goods can be shipped. Some perishable or restricted items may require special permissions.
Which courier offers affordable international shipping from Nashik?
ShipGlobal.in is well-known for offering cost-effective international shipping with transparent pricing.
Can I send heavy or bulk items internationally from Nashik?
Yes, couriers like DHL, FedEx, and DTDC provide specialized services for bulky or heavy shipments.</t>
  </si>
  <si>
    <t>&lt;script type="application/ld+json"&gt;
{
  "@context": "https://schema.org/",
  "@type": "Product",
  "name": "Reliable International Courier Service from Nashik",
  "image": "https://shipglobal.in/service/nashik",
  "aggregateRating": {
    "@type": "AggregateRating",
    "ratingValue": 4.93,
    "bestRating": 5,
    "worstRating": 3,
    "ratingCount": 1608
  }
}
&lt;/script&gt;</t>
  </si>
  <si>
    <t>service/nashik</t>
  </si>
  <si>
    <t>International Courier Services from Nashik | Up to 58%</t>
  </si>
  <si>
    <t>Nashik’s exporters ship worldwide with ShipGlobal, DHL, DTDC &amp; Aramex, saving up to 58% on fast, secure global delivery.</t>
  </si>
  <si>
    <t>https://shipglobal.in/service/nashik</t>
  </si>
  <si>
    <t>International Courier Service from Nashik</t>
  </si>
  <si>
    <t>&lt;ul&gt;&lt;li&gt;&lt;a href="https://shipglobal.in/service/aurangabad"&gt;Reliable International Courier Service from Aurangabad&lt;/a&gt;&lt;/li&gt;&lt;li&gt;&lt;a href="https://shipglobal.in/service/chennai"&gt;Best International Courier Service from Chennai&lt;/a&gt;&lt;/li&gt;&lt;li&gt;&lt;a href="https://shipglobal.in/service/coimbatore"&gt;Top International Courier Service from Coimbatore&lt;/a&gt;&lt;/li&gt;&lt;li&gt;&lt;a href="https://shipglobal.in/service/tiruppur"&gt;Top International Courier Service from Tiruppur&lt;/a&gt;&lt;/li&gt;&lt;/ul&gt;</t>
  </si>
  <si>
    <t>Reliable International Courier Service from Aurangabad</t>
  </si>
  <si>
    <t>Aurangabad’s expanding industrial and export sectors are reaching global markets through trusted international courier services. From express shipping to cost-effective global deliveries, top names like ShipGlobal.in, DHL, DTDC, and Aramex offer seamless, secure, and affordable shipping solutions from Aurangabad.</t>
  </si>
  <si>
    <t>&lt;p&gt;Need to send a parcel abroad from Aurangabad? Whether you&amp;rsquo;re an exporter, entrepreneur, or individual, choosing the right international courier service ensures your shipment reaches its destination safely, on time, and within budget.&lt;br /&gt; With Aurangabad&amp;rsquo;s growing industrial presence and strong export network, the city has access to several reliable global courier options.&lt;br /&gt; Here&amp;rsquo;s a look at the best international courier services in Aurangabad and how to choose the one that fits your shipping needs.&lt;/p&gt;
&lt;p&gt;ShipGlobal.in &amp;mdash; Smart, Simple &amp;amp; Affordable Shipping&lt;/p&gt;
&lt;p&gt;ShipGlobal.in makes international shipping from Aurangabad effortless and cost-effective. With services to over 220 countries, ShipGlobal offers competitive rates, end-to-end tracking, and hassle-free customs clearance.&lt;/p&gt;
&lt;p&gt;Their user-friendly online platform allows you to create, manage, and track your shipments easily. Perfect for exporters, eCommerce sellers, and individuals, ShipGlobal ensures that your packages reach international destinations safely and quickly.&lt;/p&gt;
&lt;p&gt;Key Benefits:&lt;/p&gt;
&lt;ul&gt;
&lt;li style="font-weight: 400;"&gt;Real-time shipment tracking&lt;br /&gt;&lt;br /&gt;&lt;/li&gt;
&lt;li style="font-weight: 400;"&gt;No minimum shipment quantity&lt;br /&gt;&lt;br /&gt;&lt;/li&gt;
&lt;li style="font-weight: 400;"&gt;Affordable, reliable, and secure&lt;br /&gt;&lt;br /&gt;&lt;/li&gt;
&lt;/ul&gt;
&lt;p&gt;If you&amp;rsquo;re looking for a budget-friendly and trustworthy international courier service in Aurangabad, ShipGlobal.in is an excellent choice for both business and personal needs.&lt;/p&gt;
&lt;p&gt;DHL &amp;mdash; Connecting Aurangabad to the World&lt;/p&gt;
&lt;p&gt;DHL Express is a leading name in international logistics, operating in over 220 countries and territories. For time-sensitive shipments from Aurangabad, DHL offers unmatched reliability, speed, and customer support.&lt;/p&gt;
&lt;p&gt;With professional customs handling and a powerful delivery network, DHL ensures your packages arrive on schedule and in perfect condition.&lt;/p&gt;
&lt;p&gt;Why Choose DHL?&lt;/p&gt;
&lt;ul&gt;
&lt;li style="font-weight: 400;"&gt;Trusted worldwide logistics brand&lt;br /&gt;&lt;br /&gt;&lt;/li&gt;
&lt;li style="font-weight: 400;"&gt;Seamless customs and documentation support&lt;br /&gt;&lt;br /&gt;&lt;/li&gt;
&lt;li style="font-weight: 400;"&gt;Rapid delivery with real-time tracking&lt;br /&gt;&lt;br /&gt;&lt;/li&gt;
&lt;li style="font-weight: 400;"&gt;Reliable service for express shipments&lt;br /&gt;&lt;br /&gt;&lt;/li&gt;
&lt;/ul&gt;
&lt;p&gt;While DHL is slightly premium in pricing, its exceptional speed and dependability make it a top choice for urgent international shipments from Aurangabad.&lt;/p&gt;
&lt;p&gt;DTDC International &amp;mdash; Affordable Worldwide Courier&lt;/p&gt;
&lt;p&gt;DTDC International offers convenient, affordable, and dependable international courier services from Aurangabad. Whether you&amp;rsquo;re shipping important documents or commercial goods, DTDC ensures timely delivery and smooth customs clearance.&lt;/p&gt;
&lt;p&gt;Their door-to-door pickup, real-time tracking, and dedicated customer support make global shipping simple for individuals and businesses alike.&lt;/p&gt;
&lt;p&gt;If you want a reliable courier at competitive prices, DTDC International is a great fit for you.&lt;/p&gt;
&lt;p&gt;Aramex &amp;mdash; Global Logistics with Local Reach&lt;/p&gt;
&lt;p&gt;Aramex is another trusted international courier company that connects Aurangabad to global markets. With an extensive network across Asia, the Middle East, and Europe, Aramex offers express delivery, freight forwarding, and eCommerce logistics solutions.&lt;/p&gt;
&lt;p&gt;Their Aramex Express service ensures fast deliveries, easy documentation, and complete shipment visibility.&lt;/p&gt;
&lt;p&gt;Key Benefits:&lt;/p&gt;
&lt;ul&gt;
&lt;li style="font-weight: 400;"&gt;Door-to-door international service&lt;br /&gt;&lt;br /&gt;&lt;/li&gt;
&lt;li style="font-weight: 400;"&gt;Real-time tracking and updates&lt;br /&gt;&lt;br /&gt;&lt;/li&gt;
&lt;li style="font-weight: 400;"&gt;Dependable and cost-effective logistics&lt;br /&gt;&lt;br /&gt;&lt;/li&gt;
&lt;/ul&gt;
&lt;p&gt;USPS &amp;mdash; Budget-Friendly International Shipping&lt;/p&gt;
&lt;p&gt;For individuals and small businesses seeking affordable shipping options, USPS (United States Postal Service) offers multiple international delivery services at competitive prices. With tracking and insurance available, USPS is a good choice for lightweight or non-urgent international shipments from Aurangabad.&lt;/p&gt;
&lt;p&gt;Things to Consider Before Choosing an International Courier in Aurangabad&lt;/p&gt;
&lt;p&gt;Before finalizing a courier partner, evaluate these key factors to make the best choice:&lt;/p&gt;
&lt;ul&gt;
&lt;li style="font-weight: 400;"&gt;Delivery Speed: For urgent deliveries, pick express options like DHL or FedEx.&lt;br /&gt;&lt;br /&gt;&lt;/li&gt;
&lt;li style="font-weight: 400;"&gt;Cost: On a budget? Choose ShipGlobal.in, DTDC, or USPS for affordable rates.&lt;br /&gt;&lt;br /&gt;&lt;/li&gt;
&lt;li style="font-weight: 400;"&gt;Tracking Features: Go with couriers offering real-time tracking for shipment visibility.&lt;br /&gt;&lt;br /&gt;&lt;/li&gt;
&lt;li style="font-weight: 400;"&gt;Coverage: Confirm that your destination country is serviced by the courier.&lt;br /&gt;&lt;br /&gt;&lt;/li&gt;
&lt;li style="font-weight: 400;"&gt;Customs Support: Ensure they handle customs clearance smoothly to avoid delays.&lt;br /&gt;&lt;br /&gt;&lt;/li&gt;
&lt;li style="font-weight: 400;"&gt;Package Type: Check whether the courier handles fragile, heavy, or high-value shipments.&lt;br /&gt;&lt;br /&gt;&lt;/li&gt;
&lt;li style="font-weight: 400;"&gt;Customer Service: Select a courier known for reliable and responsive customer support.&lt;br /&gt;&lt;br /&gt;&lt;/li&gt;
&lt;/ul&gt;
&lt;p&gt;Final Thoughts&lt;/p&gt;
&lt;p&gt;With trusted logistics providers like ShipGlobal.in, DHL, FedEx, DTDC International, Blue Dart, USPS, and Aramex, international shipping from Aurangabad is now faster and easier than ever.&lt;/p&gt;
&lt;p&gt;Whether your priority is speed, cost, or tracking, these international couriers offer the perfect blend of convenience and reliability.&lt;br /&gt; As Aurangabad continues to grow as an export and industrial hub, its access to global courier services ensures seamless connectivity to destinations across the world.&lt;/p&gt;
&lt;p&gt;&lt;br /&gt;&lt;br /&gt;&lt;/p&gt;
&lt;p data-start="356" data-end="862"&gt;&amp;nbsp;&lt;/p&gt;</t>
  </si>
  <si>
    <t>&lt;h4&gt;Best shipping destinations this week:&lt;/h4&gt;&lt;ul&gt;&lt;li&gt;&lt;a href="https://shipglobal.in/service/chennai"&gt;Best International Courier Service from Chennai&lt;/a&gt;&lt;/li&gt;&lt;li&gt;&lt;a href="https://shipglobal.in/service/coimbatore"&gt;Top International Courier Service from Coimbatore&lt;/a&gt;&lt;/li&gt;&lt;li&gt;&lt;a href="https://shipglobal.in/service/tiruppur"&gt;Top International Courier Service from Tiruppur&lt;/a&gt;&lt;/li&gt;&lt;li&gt;&lt;a href="https://shipglobal.in/service/madurai"&gt;International Courier Service from Madurai&lt;/a&gt;&lt;/li&gt;&lt;/ul&gt;&lt;h2&gt;FAQs for International Courier Service from Aurangabad&lt;/h2&gt;</t>
  </si>
  <si>
    <t>How do I choose the best international courier service in Aurangabad?
Compare rates, delivery speed, and tracking features. Select a courier that matches your shipment type and urgency.
How can I book an international courier in Aurangabad?
You can easily book online through the courier’s website or contact their local branch for support.
Do couriers in Aurangabad offer real-time shipment tracking?
Yes. Services like ShipGlobal.in, DHL, FedEx, and Blue Dart provide live tracking to monitor your package’s journey.
What items can I ship internationally from Aurangabad?
Most non-restricted goods like documents, parcels, and business items can be shipped internationally. Always check restrictions for perishable or hazardous items.
Which courier offers the best value for money in Aurangabad?
ShipGlobal.in is known for its competitive international rates and transparent pricing.
Can I send large or heavy shipments from Aurangabad?
Yes, couriers like DHL, FedEx, and DTDC provide specialized handling for heavy or oversized shipments.</t>
  </si>
  <si>
    <t>&lt;script type="application/ld+json"&gt;
{
  "@context": "https://schema.org/",
  "@type": "Product",
  "name": "Reliable International Courier Service from Aurangabad",
  "image": "https://shipglobal.in/service/aurangabad",
  "aggregateRating": {
    "@type": "AggregateRating",
    "ratingValue": 4.83,
    "bestRating": 5,
    "worstRating": 3,
    "ratingCount": 1112
  }
}
&lt;/script&gt;</t>
  </si>
  <si>
    <t>service/aurangabad</t>
  </si>
  <si>
    <t>International Courier Services Aurangabad | Up to 62%</t>
  </si>
  <si>
    <t>Aurangabad businesses reach 220+ global destinations with ShipGlobal, DHL, DTDC &amp; Aramex, enjoying fast delivery and big shipping savings.</t>
  </si>
  <si>
    <t>https://shipglobal.in/service/aurangabad</t>
  </si>
  <si>
    <t>International Courier Service from Aurangabad</t>
  </si>
  <si>
    <t>&lt;ul&gt;&lt;li&gt;&lt;a href="https://shipglobal.in/service/chennai"&gt;Best International Courier Service from Chennai&lt;/a&gt;&lt;/li&gt;&lt;li&gt;&lt;a href="https://shipglobal.in/service/coimbatore"&gt;Top International Courier Service from Coimbatore&lt;/a&gt;&lt;/li&gt;&lt;li&gt;&lt;a href="https://shipglobal.in/service/tiruppur"&gt;Top International Courier Service from Tiruppur&lt;/a&gt;&lt;/li&gt;&lt;li&gt;&lt;a href="https://shipglobal.in/service/madurai"&gt;International Courier Service from Madurai&lt;/a&gt;&lt;/li&gt;&lt;/ul&gt;</t>
  </si>
  <si>
    <t>Best International Courier Service from Chennai</t>
  </si>
  <si>
    <t>Chennai’s global trade network is expanding with reliable international courier services. From express deliveries to affordable international shipping, trusted brands like ShipGlobal.in, DHL, DTDC, and Aramex ensure fast, trackable, and secure worldwide deliveries from India’s coastal logistics hub.</t>
  </si>
  <si>
    <t>&lt;p&gt;Planning to send a package abroad from Chennai? Whether it&amp;rsquo;s for personal, business, or eCommerce purposes, selecting the right international courier service ensures that your shipment reaches its destination safely, quickly, and at the right price.&lt;/p&gt;
&lt;p&gt;As one of India&amp;rsquo;s biggest export and logistics hubs, Chennai offers multiple trusted courier options that cater to global shipping needs. Let&amp;rsquo;s explore the best international courier services in Chennai and what makes each one stand out.&lt;/p&gt;
&lt;p&gt;ShipGlobal.in &amp;mdash; Fast, Secure &amp;amp; Affordable Shipping&lt;/p&gt;
&lt;p&gt;ShipGlobal.in simplifies international shipping for individuals and businesses in Chennai. Offering delivery to over 220 countries, ShipGlobal combines affordability, reliability, and convenience &amp;mdash; backed by real-time tracking and smooth customs clearance.&lt;/p&gt;
&lt;p&gt;Their easy-to-use platform lets you book, manage, and track shipments in just a few clicks. Whether you&amp;rsquo;re an exporter, eCommerce seller, or simply sending a parcel to family overseas, ShipGlobal provides cost-effective and professional courier solutions.&lt;/p&gt;
&lt;p&gt;Key Benefits:&lt;/p&gt;
&lt;ul&gt;
&lt;li style="font-weight: 400;"&gt;End-to-end shipment tracking&lt;br /&gt;&lt;br /&gt;&lt;/li&gt;
&lt;li style="font-weight: 400;"&gt;No minimum order size&lt;br /&gt;&lt;br /&gt;&lt;/li&gt;
&lt;li style="font-weight: 400;"&gt;Affordable, fast, and reliable shipping&lt;br /&gt;&lt;br /&gt;&lt;/li&gt;
&lt;/ul&gt;
&lt;p&gt;If you&amp;rsquo;re looking for a budget-friendly international courier service in Chennai, ShipGlobal.in is a top pick.&lt;/p&gt;
&lt;p&gt;DHL &amp;mdash; Chennai&amp;rsquo;s Global Logistics Leader&lt;/p&gt;
&lt;p&gt;DHL Express is one of the most recognized names in international courier services. With operations in more than 220 countries, DHL offers express shipping, expert customs clearance, and guaranteed on-time delivery &amp;mdash; making it a favorite among Chennai&amp;rsquo;s exporters and corporates.&lt;/p&gt;
&lt;p&gt;From documents to large shipments, DHL&amp;rsquo;s network ensures speed and precision every step of the way.&lt;/p&gt;
&lt;p&gt;Why Choose DHL?&lt;/p&gt;
&lt;ul&gt;
&lt;li style="font-weight: 400;"&gt;Trusted global brand&lt;br /&gt;&lt;br /&gt;&lt;/li&gt;
&lt;li style="font-weight: 400;"&gt;Expert customs and trade support&lt;br /&gt;&lt;br /&gt;&lt;/li&gt;
&lt;li style="font-weight: 400;"&gt;Quick, time-definite delivery&lt;br /&gt;&lt;br /&gt;&lt;/li&gt;
&lt;li style="font-weight: 400;"&gt;Reliable customer service and tracking&lt;br /&gt;&lt;br /&gt;&lt;/li&gt;
&lt;/ul&gt;
&lt;p&gt;While slightly premium in pricing, DHL is ideal for urgent and high-value shipments from Chennai.&lt;/p&gt;
&lt;p&gt;DTDC International &amp;mdash; Dependable and Cost-Effective&lt;/p&gt;
&lt;p&gt;DTDC International has built its reputation as an affordable and trustworthy international courier service in India. For Chennai-based businesses and individuals, DTDC offers easy online booking, door-to-door delivery, and real-time tracking for shipments of all sizes.&lt;/p&gt;
&lt;p&gt;Their wide global coverage and partnerships ensure seamless customs clearance and on-time deliveries at competitive prices.&lt;/p&gt;
&lt;p&gt;Ideal for: small businesses, startups, and eCommerce sellers looking for affordable shipping from Chennai.&lt;/p&gt;
&lt;p&gt;Aramex &amp;mdash; Smart Global Courier Solutions&lt;/p&gt;
&lt;p&gt;Aramex connects Chennai to destinations across Asia, the Middle East, and Europe with reliable courier, freight, and logistics solutions. Known for its flexible delivery options and efficient service, Aramex is perfect for both personal and business shipments.&lt;/p&gt;
&lt;p&gt;Their Aramex Express service offers fast international delivery with easy documentation and tracking support.&lt;/p&gt;
&lt;p&gt;Key Benefits:&lt;/p&gt;
&lt;ul&gt;
&lt;li style="font-weight: 400;"&gt;Real-time shipment tracking&lt;br /&gt;&lt;br /&gt;&lt;/li&gt;
&lt;li style="font-weight: 400;"&gt;Door-to-door delivery&lt;br /&gt;&lt;br /&gt;&lt;/li&gt;
&lt;li style="font-weight: 400;"&gt;Trusted global logistics network&lt;br /&gt;&lt;br /&gt;&lt;/li&gt;
&lt;/ul&gt;
&lt;p&gt;USPS &amp;mdash; Budget-Friendly International Courier&lt;/p&gt;
&lt;p&gt;If affordability is your top priority, USPS (United States Postal Service) offers several international delivery options at reasonable rates. Ideal for smaller or non-urgent packages, USPS includes tracking and insurance options to ensure peace of mind for every shipment.&lt;/p&gt;
&lt;p&gt;What to Consider Before Choosing an International Courier in Chennai&lt;/p&gt;
&lt;p&gt;Choosing the best courier depends on your shipment&amp;rsquo;s needs. Here&amp;rsquo;s what to evaluate before booking:&lt;/p&gt;
&lt;ul&gt;
&lt;li style="font-weight: 400;"&gt;Speed: Need it fast? Opt for express options like DHL or FedEx.&lt;br /&gt;&lt;br /&gt;&lt;/li&gt;
&lt;li style="font-weight: 400;"&gt;Cost: On a budget? ShipGlobal.in, DTDC, and USPS offer competitive rates.&lt;br /&gt;&lt;br /&gt;&lt;/li&gt;
&lt;li style="font-weight: 400;"&gt;Tracking: Choose couriers offering real-time tracking for shipment visibility.&lt;br /&gt;&lt;br /&gt;&lt;/li&gt;
&lt;li style="font-weight: 400;"&gt;Coverage: Ensure the courier serves your destination country without delays.&lt;br /&gt;&lt;br /&gt;&lt;/li&gt;
&lt;li style="font-weight: 400;"&gt;Customs Support: Pick providers with smooth customs handling.&lt;br /&gt;&lt;br /&gt;&lt;/li&gt;
&lt;li style="font-weight: 400;"&gt;Package Type: Check for special handling services for fragile or oversized items.&lt;br /&gt;&lt;br /&gt;&lt;/li&gt;
&lt;li style="font-weight: 400;"&gt;Customer Service: Reliable customer support ensures a stress-free experience.&lt;br /&gt;&lt;br /&gt;&lt;/li&gt;
&lt;/ul&gt;
&lt;p&gt;Final Thoughts&lt;/p&gt;
&lt;p&gt;From exporters to individuals, everyone in Chennai now has access to world-class global shipping. Trusted couriers like ShipGlobal.in, DHL, FedEx, DTDC International, Blue Dart, USPS, and Aramex offer a range of options to fit your priorities &amp;mdash; whether it&amp;rsquo;s speed, cost, or convenience.&lt;/p&gt;
&lt;p&gt;As a global trade powerhouse, Chennai&amp;rsquo;s logistics network continues to make international shipping simpler, faster, and more affordable than ever before.&lt;/p&gt;
&lt;p&gt;&lt;br /&gt;&lt;br /&gt;&lt;/p&gt;</t>
  </si>
  <si>
    <t>&lt;h4&gt;Plan global logistics to&lt;/h4&gt;&lt;ul&gt;&lt;li&gt;&lt;a href="https://shipglobal.in/service/coimbatore"&gt;Top International Courier Service from Coimbatore&lt;/a&gt;&lt;/li&gt;&lt;li&gt;&lt;a href="https://shipglobal.in/service/tiruppur"&gt;Top International Courier Service from Tiruppur&lt;/a&gt;&lt;/li&gt;&lt;li&gt;&lt;a href="https://shipglobal.in/service/madurai"&gt;International Courier Service from Madurai&lt;/a&gt;&lt;/li&gt;&lt;li&gt;&lt;a href="https://shipglobal.in/service/erode"&gt;Best International Courier Service from Erode&lt;/a&gt;&lt;/li&gt;&lt;/ul&gt;&lt;h2&gt;FAQs for International Courier Service from Chennai&lt;/h2&gt;</t>
  </si>
  <si>
    <t>How do I choose the best international courier service in Chennai?
Compare delivery speed, price, and reliability. Choose one that aligns with your shipment type and urgency.
How can I book an international courier in Chennai?
Book directly through the courier’s website or visit their nearest service center in Chennai.
Do couriers in Chennai offer real-time tracking?
Yes. Providers like ShipGlobal.in, DHL, FedEx, and Blue Dart offer live shipment tracking through apps or websites.
What items can I ship internationally from Chennai?
You can ship documents, parcels, and business goods. Some restricted or perishable items may require additional paperwork.
Which courier offers the most affordable international shipping from Chennai?
ShipGlobal.in is known for its competitive pricing and transparent international shipping rates.
Can I send heavy or bulk shipments internationally from Chennai?
Yes. Couriers like DHL, FedEx, and DTDC offer specialized logistics for oversized or heavy parcels.</t>
  </si>
  <si>
    <t>&lt;script type="application/ld+json"&gt;
{
  "@context": "https://schema.org/",
  "@type": "Product",
  "name": "Best International Courier Service from Chennai",
  "image": "https://shipglobal.in/service/chennai",
  "aggregateRating": {
    "@type": "AggregateRating",
    "ratingValue": 4.85,
    "bestRating": 5,
    "worstRating": 2,
    "ratingCount": 1154
  }
}
&lt;/script&gt;</t>
  </si>
  <si>
    <t>service/chennai</t>
  </si>
  <si>
    <t>International Courier Services Chennai | Up to 65%</t>
  </si>
  <si>
    <t>Chennai sellers and exporters ship to 220+ countries with ShipGlobal, DHL, DTDC &amp; Aramex, saving up to 65% on global delivery.</t>
  </si>
  <si>
    <t>https://shipglobal.in/service/chennai</t>
  </si>
  <si>
    <t>International Courier Service from Chennai</t>
  </si>
  <si>
    <t>&lt;ul&gt;&lt;li&gt;&lt;a href="https://shipglobal.in/service/coimbatore"&gt;Top International Courier Service from Coimbatore&lt;/a&gt;&lt;/li&gt;&lt;li&gt;&lt;a href="https://shipglobal.in/service/tiruppur"&gt;Top International Courier Service from Tiruppur&lt;/a&gt;&lt;/li&gt;&lt;li&gt;&lt;a href="https://shipglobal.in/service/madurai"&gt;International Courier Service from Madurai&lt;/a&gt;&lt;/li&gt;&lt;li&gt;&lt;a href="https://shipglobal.in/service/erode"&gt;Best International Courier Service from Erode&lt;/a&gt;&lt;/li&gt;&lt;/ul&gt;</t>
  </si>
  <si>
    <t>Top International Courier Service from Coimbatore</t>
  </si>
  <si>
    <t>Coimbatore’s global trade and textile exports are thriving with dependable international courier services. From affordable deliveries to express shipments, leading couriers like ShipGlobal.in, DHL, DTDC, and Aramex make global shipping from Coimbatore fast, transparent, and cost-effective.</t>
  </si>
  <si>
    <t>&lt;p&gt;Looking to send a package abroad from Coimbatore? Whether you&amp;rsquo;re an exporter, entrepreneur, or individual, choosing the right international courier service ensures that your shipment arrives safely, on time, and at the best possible rate.&lt;/p&gt;
&lt;p&gt;As one of South India&amp;rsquo;s leading business and textile hubs, Coimbatore has access to several trusted international courier companies offering reliable and affordable services. Let&amp;rsquo;s explore the best international courier services in Coimbatore and what makes them stand out.&lt;/p&gt;
&lt;p&gt;ShipGlobal.in &amp;mdash; Reliable &amp;amp; Affordable International Shipping&lt;/p&gt;
&lt;p&gt;ShipGlobal.in is a trusted international courier partner helping businesses and individuals in Coimbatore ship parcels to over 220 countries. Offering transparent pricing, real-time tracking, and seamless customs clearance, ShipGlobal ensures that every delivery is smooth and worry-free.&lt;/p&gt;
&lt;p&gt;Their easy-to-use dashboard lets you book, manage, and monitor shipments in minutes &amp;mdash; ideal for Coimbatore&amp;rsquo;s exporters, eCommerce sellers, and manufacturers.&lt;/p&gt;
&lt;p&gt;Key Benefits:&lt;/p&gt;
&lt;ul&gt;
&lt;li style="font-weight: 400;"&gt;End-to-end live tracking&lt;br /&gt;&lt;br /&gt;&lt;/li&gt;
&lt;li style="font-weight: 400;"&gt;No minimum shipment requirement&lt;br /&gt;&lt;br /&gt;&lt;/li&gt;
&lt;li style="font-weight: 400;"&gt;Fast, safe, and affordable&lt;br /&gt;&lt;br /&gt;&lt;/li&gt;
&lt;/ul&gt;
&lt;p&gt;If you&amp;rsquo;re searching for a cost-effective and dependable international courier service in Coimbatore, ShipGlobal.in is one of the best options available.&lt;/p&gt;
&lt;p&gt;DHL &amp;mdash; Global Courier Leader with Express Services&lt;/p&gt;
&lt;p&gt;DHL Express is one of the most recognized names in international shipping, operating in over 220 countries worldwide. For businesses and individuals in Coimbatore who prioritize speed, reliability, and precision, DHL offers premium courier services with world-class logistics support.&lt;/p&gt;
&lt;p&gt;Their robust global network, customs expertise, and delivery guarantees make DHL the preferred choice for exporters and professionals shipping internationally from Coimbatore.&lt;/p&gt;
&lt;p&gt;Why Choose DHL?&lt;/p&gt;
&lt;ul&gt;
&lt;li style="font-weight: 400;"&gt;Fast and reliable global delivery&lt;br /&gt;&lt;br /&gt;&lt;/li&gt;
&lt;li style="font-weight: 400;"&gt;Expert customs and documentation support&lt;br /&gt;&lt;br /&gt;&lt;/li&gt;
&lt;li style="font-weight: 400;"&gt;Comprehensive tracking and customer care&lt;br /&gt;&lt;br /&gt;&lt;/li&gt;
&lt;li style="font-weight: 400;"&gt;Trusted worldwide logistics brand&lt;br /&gt;&lt;br /&gt;&lt;/li&gt;
&lt;/ul&gt;
&lt;p&gt;While DHL is a premium courier, it&amp;rsquo;s perfect for time-sensitive and high-value international shipments.&lt;/p&gt;
&lt;p&gt;DTDC International &amp;mdash; Affordable and Reliable Shipping&lt;/p&gt;
&lt;p&gt;DTDC International offers affordable international courier services from Coimbatore with smooth customs handling and dependable delivery timelines. Whether you&amp;rsquo;re shipping documents, commercial goods, or eCommerce parcels, DTDC ensures efficiency and affordability.&lt;/p&gt;
&lt;p&gt;Their real-time tracking and door-to-door pickup make global shipping easy and convenient.&lt;/p&gt;
&lt;p&gt;If you&amp;rsquo;re a small business or individual looking for an economical global courier, DTDC International is a great fit.&lt;/p&gt;
&lt;p&gt;Aramex &amp;mdash; Smart Global Logistics Solutions&lt;/p&gt;
&lt;p&gt;Aramex provides international courier, freight forwarding, and eCommerce logistics services across Asia, Europe, and the Middle East. Known for its flexible shipping options and strong network, Aramex is ideal for Coimbatore-based businesses exporting globally.&lt;/p&gt;
&lt;p&gt;Their Aramex Express service ensures fast and reliable door-to-door international deliveries with full shipment visibility.&lt;/p&gt;
&lt;p&gt;Key Benefits:&lt;/p&gt;
&lt;ul&gt;
&lt;li style="font-weight: 400;"&gt;Real-time tracking updates&lt;br /&gt;&lt;br /&gt;&lt;/li&gt;
&lt;li style="font-weight: 400;"&gt;Cost-effective logistics services&lt;br /&gt;&lt;br /&gt;&lt;/li&gt;
&lt;li style="font-weight: 400;"&gt;Reliable express delivery network&lt;br /&gt;&lt;br /&gt;&lt;/li&gt;
&lt;/ul&gt;
&lt;p&gt;USPS &amp;mdash; Budget-Friendly Global Shipping&lt;/p&gt;
&lt;p&gt;If you&amp;rsquo;re sending small or lightweight packages abroad, USPS (United States Postal Service) offers affordable international shipping with tracking and insurance options. It&amp;rsquo;s an excellent choice for individuals and small businesses in Coimbatore looking for cost-efficient global delivery options.&lt;/p&gt;
&lt;p&gt;How to Choose the Right International Courier in Coimbatore&lt;/p&gt;
&lt;p&gt;Before selecting a courier service, consider these key factors to ensure smooth and affordable shipping:&lt;/p&gt;
&lt;ul&gt;
&lt;li style="font-weight: 400;"&gt;Delivery Speed: For urgent shipments, go for express options like DHL or FedEx.&lt;br /&gt;&lt;br /&gt;&lt;/li&gt;
&lt;li style="font-weight: 400;"&gt;Cost: On a budget? Choose ShipGlobal.in, DTDC, or USPS for affordable rates.&lt;br /&gt;&lt;br /&gt;&lt;/li&gt;
&lt;li style="font-weight: 400;"&gt;Tracking: Always opt for couriers offering real-time tracking.&lt;br /&gt;&lt;br /&gt;&lt;/li&gt;
&lt;li style="font-weight: 400;"&gt;Coverage: Make sure the courier covers your destination country efficiently.&lt;br /&gt;&lt;br /&gt;&lt;/li&gt;
&lt;li style="font-weight: 400;"&gt;Customs Handling: Pick couriers with strong customs support to avoid delays.&lt;br /&gt;&lt;br /&gt;&lt;/li&gt;
&lt;li style="font-weight: 400;"&gt;Package Type: Check if they handle fragile, heavy, or temperature-sensitive shipments.&lt;br /&gt;&lt;br /&gt;&lt;/li&gt;
&lt;li style="font-weight: 400;"&gt;Customer Service: Reliable and responsive support is a must for international shipping.&lt;br /&gt;&lt;br /&gt;&lt;/li&gt;
&lt;/ul&gt;
&lt;h3&gt;Final Thoughts&lt;/h3&gt;
&lt;p&gt;With trusted names like ShipGlobal.in, DHL, FedEx, DTDC International, Blue Dart, USPS, and Aramex, international shipping from Coimbatore is now simpler and more efficient than ever.&lt;/p&gt;
&lt;p&gt;Whether you value speed, affordability, or real-time tracking, Coimbatore&amp;rsquo;s leading couriers offer flexible and dependable global delivery solutions.&lt;br /&gt; As one of Tamil Nadu&amp;rsquo;s fastest-growing export centers, Coimbatore&amp;rsquo;s logistics ecosystem makes global shipping seamless, affordable, and accessible to everyone.&lt;/p&gt;
&lt;p&gt;&lt;br /&gt;&lt;br /&gt;&lt;/p&gt;</t>
  </si>
  <si>
    <t>&lt;h4&gt;Preferred destinations for Indian exporters include&lt;/h4&gt;&lt;ul&gt;&lt;li&gt;&lt;a href="https://shipglobal.in/service/tiruppur"&gt;Top International Courier Service from Tiruppur&lt;/a&gt;&lt;/li&gt;&lt;li&gt;&lt;a href="https://shipglobal.in/service/madurai"&gt;International Courier Service from Madurai&lt;/a&gt;&lt;/li&gt;&lt;li&gt;&lt;a href="https://shipglobal.in/service/erode"&gt;Best International Courier Service from Erode&lt;/a&gt;&lt;/li&gt;&lt;li&gt;&lt;a href="https://shipglobal.in/service/bengaluru"&gt;International Courier Service from Bengaluru&lt;/a&gt;&lt;/li&gt;&lt;/ul&gt;&lt;h2&gt;FAQs for International Courier Service from Coimbatore&lt;/h2&gt;</t>
  </si>
  <si>
    <t>How do I choose the best international courier service in Coimbatore?
Compare pricing, delivery speed, and tracking features. Choose a service that aligns with your shipment type and urgency.
How can I book an international courier in Coimbatore?
Book online via the courier’s website or visit their local service branch in Coimbatore.
Do couriers in Coimbatore offer real-time tracking?
Yes, services like ShipGlobal.in, DHL, FedEx, and Blue Dart offer live shipment tracking and updates.
What items can I ship internationally from Coimbatore?
You can send documents, parcels, and eCommerce goods. Some items like perishables or hazardous materials may require special clearance.
Which courier offers the most affordable international shipping from Coimbatore?
ShipGlobal.in is known for its competitive international rates and transparent pricing.
Can I ship heavy or large packages internationally from Coimbatore?
Yes, couriers like DHL, FedEx, and DTDC offer specialized logistics services for large or heavy shipments.</t>
  </si>
  <si>
    <t>&lt;script type="application/ld+json"&gt;
{
  "@context": "https://schema.org/",
  "@type": "Product",
  "name": "Top International Courier Service from Coimbatore",
  "image": "https://shipglobal.in/service/coimbatore",
  "aggregateRating": {
    "@type": "AggregateRating",
    "ratingValue": 4.88,
    "bestRating": 5,
    "worstRating": 4,
    "ratingCount": 1266
  }
}
&lt;/script&gt;</t>
  </si>
  <si>
    <t>service/coimbatore</t>
  </si>
  <si>
    <t>International Courier Services Coimbatore | Up to 63%</t>
  </si>
  <si>
    <t>Coimbatore exporters and sellers reach 220+ global destinations with ShipGlobal, DHL, DTDC &amp; Aramex for fast, affordable shipping.</t>
  </si>
  <si>
    <t>https://shipglobal.in/service/coimbatore</t>
  </si>
  <si>
    <t>International Courier Service from Coimbatore</t>
  </si>
  <si>
    <t>&lt;ul&gt;&lt;li&gt;&lt;a href="https://shipglobal.in/service/tiruppur"&gt;Top International Courier Service from Tiruppur&lt;/a&gt;&lt;/li&gt;&lt;li&gt;&lt;a href="https://shipglobal.in/service/madurai"&gt;International Courier Service from Madurai&lt;/a&gt;&lt;/li&gt;&lt;li&gt;&lt;a href="https://shipglobal.in/service/erode"&gt;Best International Courier Service from Erode&lt;/a&gt;&lt;/li&gt;&lt;li&gt;&lt;a href="https://shipglobal.in/service/bengaluru"&gt;International Courier Service from Bengaluru&lt;/a&gt;&lt;/li&gt;&lt;/ul&gt;</t>
  </si>
  <si>
    <t>Top International Courier Service from Tiruppur</t>
  </si>
  <si>
    <t>Tiruppur’s textile exporters are expanding globally with dependable international courier services. From express shipments to budget-friendly export deliveries, trusted partners like ShipGlobal.in, DHL, DTDC, and Aramex make international shipping from Tiruppur smooth, trackable, and cost-efficient.</t>
  </si>
  <si>
    <t>&lt;p&gt;Need to send a shipment abroad from Tiruppur? Whether you&amp;rsquo;re an apparel exporter, business owner, or individual, selecting the right international courier service ensures that your parcels reach their destination safely, quickly, and affordably.&lt;/p&gt;
&lt;p&gt;Known as India&amp;rsquo;s Knitwear Capital, Tiruppur has a massive export network and relies heavily on efficient global logistics. Let&amp;rsquo;s explore the best international courier services in Tiruppur that help connect this industrial powerhouse to the world.&lt;/p&gt;
&lt;p&gt;ShipGlobal.in &amp;mdash; Trusted by Tiruppur&amp;rsquo;s Exporters&lt;/p&gt;
&lt;p&gt;ShipGlobal.in has become a preferred courier partner for Tiruppur&amp;rsquo;s textile and apparel exporters. With affordable rates, real-time tracking, and seamless customs clearance, ShipGlobal ensures smooth, on-time global deliveries to over 220 countries.&lt;/p&gt;
&lt;p&gt;Their user-friendly dashboard allows you to create, manage, and track shipments easily &amp;mdash; making it ideal for Tiruppur&amp;rsquo;s small and medium exporters, eCommerce sellers, and businesses.&lt;/p&gt;
&lt;p&gt;Key Benefits:&lt;/p&gt;
&lt;ul&gt;
&lt;li style="font-weight: 400;"&gt;End-to-end tracking and status updates&lt;br /&gt;&lt;br /&gt;&lt;/li&gt;
&lt;li style="font-weight: 400;"&gt;No minimum shipment quantity&lt;br /&gt;&lt;br /&gt;&lt;/li&gt;
&lt;li style="font-weight: 400;"&gt;Cost-effective, secure, and fast shipping&lt;br /&gt;&lt;br /&gt;&lt;/li&gt;
&lt;/ul&gt;
&lt;p&gt;If you&amp;rsquo;re looking for a budget-friendly international courier service in Tiruppur, ShipGlobal.in is the go-to choice for businesses and individuals alike.&lt;/p&gt;
&lt;p&gt;DHL &amp;mdash; Fast &amp;amp; Reliable Global Shipping&lt;/p&gt;
&lt;p&gt;DHL Express is one of the most trusted global courier brands, connecting Tiruppur&amp;rsquo;s exporters to buyers across 220+ countries. For urgent and high-value shipments, DHL offers industry-leading express services, customs expertise, and guaranteed delivery timelines.&lt;/p&gt;
&lt;p&gt;Their powerful logistics infrastructure and professional support make DHL an ideal option for textile businesses shipping globally.&lt;/p&gt;
&lt;p&gt;Why Choose DHL?&lt;/p&gt;
&lt;ul&gt;
&lt;li style="font-weight: 400;"&gt;Global logistics network&lt;br /&gt;&lt;br /&gt;&lt;/li&gt;
&lt;li style="font-weight: 400;"&gt;Smooth customs handling&lt;br /&gt;&lt;br /&gt;&lt;/li&gt;
&lt;li style="font-weight: 400;"&gt;On-time guaranteed deliveries&lt;br /&gt;&lt;br /&gt;&lt;/li&gt;
&lt;li style="font-weight: 400;"&gt;Real-time shipment tracking&lt;br /&gt;&lt;br /&gt;&lt;/li&gt;
&lt;/ul&gt;
&lt;p&gt;While slightly premium in price, DHL&amp;rsquo;s reliability and speed make it worth the investment for Tiruppur&amp;rsquo;s exporters.&lt;/p&gt;
&lt;p&gt;DTDC International &amp;mdash; Affordable and Reliable&lt;/p&gt;
&lt;p&gt;DTDC International is another popular choice for exporters and individuals in Tiruppur seeking affordable global shipping. Whether it&amp;rsquo;s small apparel parcels or bulk textile shipments, DTDC ensures timely, secure, and hassle-free delivery to international destinations.&lt;/p&gt;
&lt;p&gt;Their door-to-door delivery and transparent tracking system simplify the entire process for Tiruppur&amp;rsquo;s export-oriented businesses.&lt;/p&gt;
&lt;p&gt;If you&amp;rsquo;re seeking a reliable yet affordable courier service, DTDC International is an excellent option.&lt;/p&gt;
&lt;p&gt;Aramex &amp;mdash; Smart Logistics for Global Businesses&lt;/p&gt;
&lt;p&gt;Aramex provides end-to-end international shipping, freight forwarding, and logistics solutions that cater perfectly to Tiruppur&amp;rsquo;s export-driven industries. With a strong presence across the Middle East, Europe, and Asia, Aramex ensures timely global deliveries at competitive rates.&lt;/p&gt;
&lt;p&gt;Their Aramex Express service handles both commercial and personal shipments efficiently.&lt;/p&gt;
&lt;p&gt;Key Benefits:&lt;/p&gt;
&lt;ul&gt;
&lt;li style="font-weight: 400;"&gt;Real-time tracking access&lt;br /&gt;&lt;br /&gt;&lt;/li&gt;
&lt;li style="font-weight: 400;"&gt;Reliable door-to-door delivery&lt;br /&gt;&lt;br /&gt;&lt;/li&gt;
&lt;li style="font-weight: 400;"&gt;Flexible, cost-effective logistics network&lt;br /&gt;&lt;br /&gt;&lt;/li&gt;
&lt;/ul&gt;
&lt;p&gt;USPS &amp;mdash; Economical Global Shipping Option&lt;/p&gt;
&lt;p&gt;For smaller parcels and personal shipments, USPS (United States Postal Service) offers affordable international delivery options. With tracking and insurance available, USPS is a convenient choice for individuals and small traders in Tiruppur looking for low-cost global courier services.&lt;/p&gt;
&lt;p&gt;How to Choose the Right International Courier in Tiruppur&lt;/p&gt;
&lt;p&gt;Selecting the right courier service depends on your shipping needs. Here are some important factors to consider:&lt;/p&gt;
&lt;ul&gt;
&lt;li style="font-weight: 400;"&gt;Speed: For urgent shipments, choose express couriers like DHL or FedEx.&lt;br /&gt;&lt;br /&gt;&lt;/li&gt;
&lt;li style="font-weight: 400;"&gt;Cost: For budget-friendly shipping, opt for ShipGlobal.in, DTDC, or USPS.&lt;br /&gt;&lt;br /&gt;&lt;/li&gt;
&lt;li style="font-weight: 400;"&gt;Tracking: Go with couriers offering real-time shipment tracking.&lt;br /&gt;&lt;br /&gt;&lt;/li&gt;
&lt;li style="font-weight: 400;"&gt;Coverage: Ensure your destination country is serviced efficiently.&lt;br /&gt;&lt;br /&gt;&lt;/li&gt;
&lt;li style="font-weight: 400;"&gt;Customs Support: Choose couriers that handle customs clearance for you.&lt;br /&gt;&lt;br /&gt;&lt;/li&gt;
&lt;li style="font-weight: 400;"&gt;Handling Needs: If you ship garments or delicate items, confirm packaging and care standards.&lt;br /&gt;&lt;br /&gt;&lt;/li&gt;
&lt;li style="font-weight: 400;"&gt;Customer Support: Reliable after-sales support ensures peace of mind.&lt;br /&gt;&lt;br /&gt;&lt;/li&gt;
&lt;/ul&gt;
&lt;p&gt;Final Thoughts&lt;/p&gt;
&lt;p&gt;From knitwear exporters to eCommerce sellers, Tiruppur&amp;rsquo;s global trade success depends heavily on fast and affordable logistics. With leading courier services like ShipGlobal.in, DHL, FedEx, DTDC International, Blue Dart, USPS, and Aramex, international shipping from Tiruppur is now easier than ever.&lt;/p&gt;
&lt;p&gt;Whether you prioritize speed, cost, or tracking, these services provide end-to-end solutions to help your business ship with confidence.&lt;br /&gt; As Tiruppur continues to strengthen its export dominance, its access to trusted courier partners makes global delivery smooth, efficient, and cost-effective.&lt;/p&gt;
&lt;p&gt;&lt;br /&gt;&lt;br /&gt;&lt;/p&gt;</t>
  </si>
  <si>
    <t>&lt;h4&gt;Explore new market access to&lt;/h4&gt;&lt;ul&gt;&lt;li&gt;&lt;a href="https://shipglobal.in/service/madurai"&gt;International Courier Service from Madurai&lt;/a&gt;&lt;/li&gt;&lt;li&gt;&lt;a href="https://shipglobal.in/service/erode"&gt;Best International Courier Service from Erode&lt;/a&gt;&lt;/li&gt;&lt;li&gt;&lt;a href="https://shipglobal.in/service/bengaluru"&gt;International Courier Service from Bengaluru&lt;/a&gt;&lt;/li&gt;&lt;li&gt;&lt;a href="https://shipglobal.in/service/mangaluru"&gt;International Courier Service from Mangaluru&lt;/a&gt;&lt;/li&gt;&lt;/ul&gt;&lt;h2&gt;FAQs for International Courier Service from Tiruppur&lt;/h2&gt;</t>
  </si>
  <si>
    <t>How do I choose the best international courier service in Tiruppur?
Compare rates, delivery speed, and tracking options. Pick a courier that matches your shipment size and urgency.
How can I book a courier in Tiruppur?
Book online through the courier’s official website or visit their local service center in Tiruppur.
Do couriers in Tiruppur offer live tracking?
Yes. Couriers like ShipGlobal.in, DHL, FedEx, and Blue Dart provide real-time shipment tracking.
What items can I ship internationally from Tiruppur?
You can send garments, documents, and export goods. Restricted or hazardous items may need prior approval.
Which courier offers the best rates from Tiruppur?
ShipGlobal.in offers some of the most competitive international shipping prices for exporters and individuals.
Can I send bulk apparel shipments internationally from Tiruppur?
Yes. Couriers like DHL, DTDC, and ShipGlobal.in handle high-volume and large shipments efficiently.</t>
  </si>
  <si>
    <t>&lt;script type="application/ld+json"&gt;
{
  "@context": "https://schema.org/",
  "@type": "Product",
  "name": "Top International Courier Service from Tiruppur",
  "image": "https://shipglobal.in/service/tiruppur",
  "aggregateRating": {
    "@type": "AggregateRating",
    "ratingValue": 4.4,
    "bestRating": 5,
    "worstRating": 3,
    "ratingCount": 1435
  }
}
&lt;/script&gt;</t>
  </si>
  <si>
    <t>service/tiruppur</t>
  </si>
  <si>
    <t>International Courier Services Tiruppur | Up to 61%</t>
  </si>
  <si>
    <t>Tiruppur exporters and garment makers ship to 220+ destinations with ShipGlobal, DHL, DTDC &amp; Aramex for fast, affordable delivery.</t>
  </si>
  <si>
    <t>https://shipglobal.in/service/tiruppur</t>
  </si>
  <si>
    <t>International Courier Service from Tiruppur</t>
  </si>
  <si>
    <t>&lt;ul&gt;&lt;li&gt;&lt;a href="https://shipglobal.in/service/madurai"&gt;International Courier Service from Madurai&lt;/a&gt;&lt;/li&gt;&lt;li&gt;&lt;a href="https://shipglobal.in/service/erode"&gt;Best International Courier Service from Erode&lt;/a&gt;&lt;/li&gt;&lt;li&gt;&lt;a href="https://shipglobal.in/service/bengaluru"&gt;International Courier Service from Bengaluru&lt;/a&gt;&lt;/li&gt;&lt;li&gt;&lt;a href="https://shipglobal.in/service/mangaluru"&gt;International Courier Service from Mangaluru&lt;/a&gt;&lt;/li&gt;&lt;/ul&gt;</t>
  </si>
  <si>
    <t>International Courier Service from Madurai</t>
  </si>
  <si>
    <t>Madurai’s expanding trade and eCommerce industries are connecting globally with trusted international courier partners. From express deliveries to affordable global shipping, reliable names like ShipGlobal.in, DHL, DTDC, and Aramex ensure fast, safe, and trackable deliveries from Madurai.</t>
  </si>
  <si>
    <t>&lt;p&gt;Looking to send a package abroad from Madurai? Whether you&amp;rsquo;re an exporter, business owner, or individual sending parcels to loved ones, choosing the right international courier service ensures safe, timely, and cost-effective delivery.&lt;/p&gt;
&lt;p&gt;As one of Tamil Nadu&amp;rsquo;s fastest-growing trade centers, Madurai has access to several reliable global logistics providers offering affordable and efficient shipping. Here&amp;rsquo;s a look at the best international courier services in Madurai and what makes them stand out.&lt;/p&gt;
&lt;p&gt;ShipGlobal.in &amp;mdash; Simplifying Global Shipping for Madurai&lt;/p&gt;
&lt;p&gt;ShipGlobal.in offers fast, secure, and affordable international shipping from Madurai to over 220 countries. Known for its transparent pricing, real-time tracking, and efficient customs clearance, ShipGlobal makes global deliveries simple and stress-free.&lt;/p&gt;
&lt;p&gt;Their intuitive platform allows individuals, exporters, and eCommerce sellers in Madurai to book and manage shipments in just minutes. With flexible delivery options and reliable support, ShipGlobal is perfect for both personal and business shipping needs.&lt;/p&gt;
&lt;p&gt;Key Benefits:&lt;/p&gt;
&lt;ul&gt;
&lt;li style="font-weight: 400;"&gt;End-to-end shipment tracking&lt;br /&gt;&lt;br /&gt;&lt;/li&gt;
&lt;li style="font-weight: 400;"&gt;No minimum shipment requirement&lt;br /&gt;&lt;br /&gt;&lt;/li&gt;
&lt;li style="font-weight: 400;"&gt;Affordable, secure, and fast delivery&lt;br /&gt;&lt;br /&gt;&lt;/li&gt;
&lt;/ul&gt;
&lt;p&gt;If you&amp;rsquo;re searching for a budget-friendly and trustworthy courier service in Madurai, ShipGlobal.in is a top-rated choice.&lt;/p&gt;
&lt;p&gt;DHL &amp;mdash; Fast &amp;amp; Reliable Global Logistics&lt;/p&gt;
&lt;p&gt;DHL Express is one of the world&amp;rsquo;s most renowned courier companies, offering reliable international delivery to more than 220 destinations. For businesses and exporters in Madurai, DHL provides express shipping solutions that combine speed, accuracy, and superior customer support.&lt;/p&gt;
&lt;p&gt;Their professional customs assistance and advanced logistics ensure that your shipments reach their destination on time and in perfect condition.&lt;/p&gt;
&lt;p&gt;Why Choose DHL?&lt;/p&gt;
&lt;ul&gt;
&lt;li style="font-weight: 400;"&gt;Trusted global logistics network&lt;br /&gt;&lt;br /&gt;&lt;/li&gt;
&lt;li style="font-weight: 400;"&gt;Quick customs clearance&lt;br /&gt;&lt;br /&gt;&lt;/li&gt;
&lt;li style="font-weight: 400;"&gt;Fast, guaranteed delivery&lt;br /&gt;&lt;br /&gt;&lt;/li&gt;
&lt;li style="font-weight: 400;"&gt;Real-time shipment updates&lt;br /&gt;&lt;br /&gt;&lt;/li&gt;
&lt;/ul&gt;
&lt;p&gt;While DHL is slightly more expensive, its exceptional service quality and reliability make it a great choice for urgent or high-value shipments from Madurai.&lt;/p&gt;
&lt;p&gt;DTDC International &amp;mdash; Affordable and Dependable&lt;/p&gt;
&lt;p&gt;DTDC International is a leading choice for those seeking affordable international courier services from Madurai. With door-to-door delivery, smooth customs handling, and dependable transit times, DTDC ensures that your shipments reach their destination safely and on schedule.&lt;/p&gt;
&lt;p&gt;Their global partnerships and tracking system make international shipping simple and transparent.&lt;/p&gt;
&lt;p&gt;If you&amp;rsquo;re looking for a cost-effective courier for personal or small business shipments, DTDC International is an ideal solution.&lt;/p&gt;
&lt;p&gt;Aramex &amp;mdash; Trusted Global Delivery Network&lt;/p&gt;
&lt;p&gt;Aramex provides international courier, freight, and logistics services designed for businesses and individuals in Madurai. With a strong presence across Asia, the Middle East, and Europe, Aramex is known for its reliability, speed, and flexible shipping options.&lt;/p&gt;
&lt;p&gt;Their Aramex Express service ensures fast and secure door-to-door deliveries, making it a solid choice for exporters and traders in Madurai.&lt;/p&gt;
&lt;p&gt;Key Benefits:&lt;/p&gt;
&lt;ul&gt;
&lt;li style="font-weight: 400;"&gt;Real-time shipment tracking&lt;br /&gt;&lt;br /&gt;&lt;/li&gt;
&lt;li style="font-weight: 400;"&gt;Door-to-door global delivery&lt;br /&gt;&lt;br /&gt;&lt;/li&gt;
&lt;li style="font-weight: 400;"&gt;Cost-effective and professional service&lt;br /&gt;&lt;br /&gt;&lt;/li&gt;
&lt;/ul&gt;
&lt;p&gt;USPS &amp;mdash; Budget-Friendly International Shipping&lt;/p&gt;
&lt;p&gt;If you&amp;rsquo;re sending small packages or personal parcels, USPS (United States Postal Service) offers affordable global delivery options. With tracking and insurance features included, USPS is a good option for low-cost international shipments from Madurai.&lt;/p&gt;
&lt;p&gt;How to Choose the Right International Courier in Madurai&lt;/p&gt;
&lt;p&gt;Before booking your shipment, consider these key factors to select the best courier for your needs:&lt;/p&gt;
&lt;ul&gt;
&lt;li style="font-weight: 400;"&gt;Delivery Speed: For urgent deliveries, choose express options like DHL or FedEx.&lt;br /&gt;&lt;br /&gt;&lt;/li&gt;
&lt;li style="font-weight: 400;"&gt;Cost: If you&amp;rsquo;re looking for affordable services, opt for ShipGlobal.in, DTDC, or USPS.&lt;br /&gt;&lt;br /&gt;&lt;/li&gt;
&lt;li style="font-weight: 400;"&gt;Tracking: Select couriers that offer real-time tracking for shipment visibility.&lt;br /&gt;&lt;br /&gt;&lt;/li&gt;
&lt;li style="font-weight: 400;"&gt;Coverage: Ensure your chosen courier covers your destination country efficiently.&lt;br /&gt;&lt;br /&gt;&lt;/li&gt;
&lt;li style="font-weight: 400;"&gt;Customs Handling: A good courier will help with customs paperwork to prevent delays.&lt;br /&gt;&lt;br /&gt;&lt;/li&gt;
&lt;li style="font-weight: 400;"&gt;Package Type: Confirm whether your courier handles heavy, fragile, or bulk shipments.&lt;br /&gt;&lt;br /&gt;&lt;/li&gt;
&lt;li style="font-weight: 400;"&gt;Customer Support: Choose a service provider with reliable customer care and assistance.&lt;br /&gt;&lt;br /&gt;&lt;/li&gt;
&lt;/ul&gt;
&lt;p&gt;Final Thoughts&lt;/p&gt;
&lt;p&gt;With trusted courier partners like ShipGlobal.in, DHL, FedEx, DTDC International, Blue Dart, USPS, and Aramex, international shipping from Madurai is now smoother than ever.&lt;/p&gt;
&lt;p&gt;Whether your focus is speed, affordability, or reliability, these services offer the right solutions for every kind of shipment.&lt;br /&gt; As Madurai continues to grow as a regional logistics and trade hub, its access to world-class courier services ensures that sending parcels abroad is faster, simpler, and more affordable than ever before.&lt;/p&gt;</t>
  </si>
  <si>
    <t>&lt;h4&gt;Expand your reach with delivery to&lt;/h4&gt;&lt;ul&gt;&lt;li&gt;&lt;a href="https://shipglobal.in/service/erode"&gt;Best International Courier Service from Erode&lt;/a&gt;&lt;/li&gt;&lt;li&gt;&lt;a href="https://shipglobal.in/service/bengaluru"&gt;International Courier Service from Bengaluru&lt;/a&gt;&lt;/li&gt;&lt;li&gt;&lt;a href="https://shipglobal.in/service/mangaluru"&gt;International Courier Service from Mangaluru&lt;/a&gt;&lt;/li&gt;&lt;li&gt;&lt;a href="https://shipglobal.in/service/mysuru"&gt;Best International Courier Service from Mysuru&lt;/a&gt;&lt;/li&gt;&lt;/ul&gt;&lt;h2&gt;FAQs for International Courier Service from Madurai&lt;/h2&gt;</t>
  </si>
  <si>
    <t>How do I choose the best international courier service in Madurai?
Compare pricing, delivery time, and customer reviews. Choose a courier that fits your budget and urgency.
How can I book an international courier from Madurai?
You can book directly through the courier’s website or visit their nearest service center in Madurai.
Do couriers in Madurai offer live shipment tracking?
Yes. Couriers like ShipGlobal.in, DHL, FedEx, and Blue Dart provide real-time tracking updates.
What items can I ship internationally from Madurai?
You can send most items like documents, parcels, and eCommerce products. Restricted goods may require additional clearance.
Which courier offers affordable international shipping from Madurai?
ShipGlobal.in is well-known for its low-cost, transparent pricing on international shipments.
Can I send large or heavy shipments internationally from Madurai?
Yes. Couriers like DHL, FedEx, and DTDC offer specialized services for oversized or heavy parcels.</t>
  </si>
  <si>
    <t>&lt;script type="application/ld+json"&gt;
{
  "@context": "https://schema.org/",
  "@type": "Product",
  "name": "International Courier Service from Madurai",
  "image": "https://shipglobal.in/service/madurai",
  "aggregateRating": {
    "@type": "AggregateRating",
    "ratingValue": 4.07,
    "bestRating": 5,
    "worstRating": 3,
    "ratingCount": 1789
  }
}
&lt;/script&gt;</t>
  </si>
  <si>
    <t>service/madurai</t>
  </si>
  <si>
    <t>International Courier Services Madurai | Up to 59%</t>
  </si>
  <si>
    <t>Madurai exporters and traders ship to 220+ destinations via ShipGlobal, DHL, DTDC &amp; Aramex for fast, secure global delivery.</t>
  </si>
  <si>
    <t>https://shipglobal.in/service/madurai</t>
  </si>
  <si>
    <t>&lt;ul&gt;&lt;li&gt;&lt;a href="https://shipglobal.in/service/erode"&gt;Best International Courier Service from Erode&lt;/a&gt;&lt;/li&gt;&lt;li&gt;&lt;a href="https://shipglobal.in/service/bengaluru"&gt;International Courier Service from Bengaluru&lt;/a&gt;&lt;/li&gt;&lt;li&gt;&lt;a href="https://shipglobal.in/service/mangaluru"&gt;International Courier Service from Mangaluru&lt;/a&gt;&lt;/li&gt;&lt;li&gt;&lt;a href="https://shipglobal.in/service/mysuru"&gt;Best International Courier Service from Mysuru&lt;/a&gt;&lt;/li&gt;&lt;/ul&gt;</t>
  </si>
  <si>
    <t>Best International Courier Service from Erode</t>
  </si>
  <si>
    <t>Erode’s textile and trading industries are reaching global markets with dependable international courier services. From express deliveries to affordable global shipping, leading couriers like ShipGlobal.in, DHL, DTDC, and Aramex make shipping from Erode fast, trackable, and cost-effective.</t>
  </si>
  <si>
    <t>&lt;p&gt;Looking to send a parcel abroad from Erode? Whether you&amp;rsquo;re a textile exporter, business owner, or individual, choosing the right international courier service ensures your shipment reaches its destination safely, on time, and without hassle.&lt;/p&gt;
&lt;p&gt;As one of South India&amp;rsquo;s leading trade and textile centers, Erode depends on reliable courier partners to keep its exports moving. Here&amp;rsquo;s a detailed look at the best international courier services in Erode that offer trusted, fast, and affordable global shipping.&lt;/p&gt;
&lt;p&gt;ShipGlobal.in &amp;mdash; Trusted Partner for Erode&amp;rsquo;s Exporters&lt;/p&gt;
&lt;p&gt;ShipGlobal.in is a leading international courier company helping businesses and individuals in Erode ship worldwide with ease. With affordable pricing, real-time tracking, and seamless customs clearance, ShipGlobal makes international shipping simple and cost-effective.&lt;/p&gt;
&lt;p&gt;Their easy-to-use online platform allows exporters, eCommerce sellers, and individuals in Erode to create, manage, and track shipments effortlessly.&lt;/p&gt;
&lt;p&gt;Key Benefits:&lt;/p&gt;
&lt;ul&gt;
&lt;li style="font-weight: 400;"&gt;End-to-end shipment tracking&lt;br /&gt;&lt;br /&gt;&lt;/li&gt;
&lt;li style="font-weight: 400;"&gt;No minimum shipment size&lt;br /&gt;&lt;br /&gt;&lt;/li&gt;
&lt;li style="font-weight: 400;"&gt;Fast, secure, and affordable shipping&lt;br /&gt;&lt;br /&gt;&lt;/li&gt;
&lt;/ul&gt;
&lt;p&gt;If you&amp;rsquo;re searching for a budget-friendly international courier in Erode, ShipGlobal.in is an ideal choice for both business and personal shipping needs.&lt;/p&gt;
&lt;p&gt;DHL &amp;mdash; Global Express Courier with Trusted Speed&lt;/p&gt;
&lt;p&gt;DHL Express is one of the world&amp;rsquo;s top logistics providers, connecting more than 220 countries and territories. For Erode&amp;rsquo;s textile and business exporters, DHL offers unmatched delivery speed, professional customs handling, and strong global connectivity.&lt;/p&gt;
&lt;p&gt;Their reliable express services make DHL a preferred choice for time-sensitive and high-value international shipments.&lt;/p&gt;
&lt;p&gt;Why Choose DHL?&lt;/p&gt;
&lt;ul&gt;
&lt;li style="font-weight: 400;"&gt;Global delivery network&lt;br /&gt;&lt;br /&gt;&lt;/li&gt;
&lt;li style="font-weight: 400;"&gt;Expert customs and trade support&lt;br /&gt;&lt;br /&gt;&lt;/li&gt;
&lt;li style="font-weight: 400;"&gt;Speedy and secure express service&lt;br /&gt;&lt;br /&gt;&lt;/li&gt;
&lt;li style="font-weight: 400;"&gt;Real-time tracking and customer assistance&lt;br /&gt;&lt;br /&gt;&lt;/li&gt;
&lt;/ul&gt;
&lt;p&gt;While slightly premium, DHL is perfect for exporters and individuals who value speed and reliability.&lt;/p&gt;
&lt;p&gt;DTDC International &amp;mdash; Affordable &amp;amp; Reliable Global Courier&lt;/p&gt;
&lt;p&gt;DTDC International makes international shipping from Erode easy, cost-effective, and reliable. From small personal parcels to large export consignments, DTDC ensures smooth customs clearance and on-time delivery.&lt;/p&gt;
&lt;p&gt;Their door-to-door delivery service and live tracking system make global shipping convenient for businesses and individuals alike.&lt;/p&gt;
&lt;p&gt;If you need a low-cost yet dependable international courier, DTDC International is a great option.&lt;/p&gt;
&lt;p&gt;Aramex &amp;mdash; Global Logistics with Local Expertise&lt;/p&gt;
&lt;p&gt;Aramex provides efficient international courier, freight forwarding, and eCommerce logistics services, catering perfectly to Erode&amp;rsquo;s exporters and traders. With a strong presence in Asia, the Middle East, and Europe, Aramex ensures secure, fast, and professional global deliveries.&lt;/p&gt;
&lt;p&gt;Their Aramex Express service offers flexible international delivery options with easy documentation and tracking features.&lt;/p&gt;
&lt;p&gt;Key Benefits:&lt;/p&gt;
&lt;ul&gt;
&lt;li style="font-weight: 400;"&gt;Door-to-door international delivery&lt;br /&gt;&lt;br /&gt;&lt;/li&gt;
&lt;li style="font-weight: 400;"&gt;Real-time tracking&lt;br /&gt;&lt;br /&gt;&lt;/li&gt;
&lt;li style="font-weight: 400;"&gt;Cost-effective logistics solutions&lt;br /&gt;&lt;br /&gt;&lt;/li&gt;
&lt;/ul&gt;
&lt;p&gt;USPS &amp;mdash; Budget-Friendly International Shipping&lt;/p&gt;
&lt;p&gt;If you&amp;rsquo;re shipping lightweight parcels or personal items, USPS (United States Postal Service) provides affordable global delivery options with tracking and insurance. It&amp;rsquo;s a good choice for those who want economical international courier services from Erode.&lt;/p&gt;
&lt;p&gt;How to Choose the Right International Courier in Erode&lt;/p&gt;
&lt;p&gt;Before booking your shipment, consider these key points to select the most suitable courier service:&lt;/p&gt;
&lt;ul&gt;
&lt;li style="font-weight: 400;"&gt;Delivery Speed: For urgent shipments, choose express couriers like DHL or FedEx.&lt;br /&gt;&lt;br /&gt;&lt;/li&gt;
&lt;li style="font-weight: 400;"&gt;Cost: For affordable options, go for ShipGlobal.in, DTDC, or USPS.&lt;br /&gt;&lt;br /&gt;&lt;/li&gt;
&lt;li style="font-weight: 400;"&gt;Tracking: Always pick couriers that provide real-time shipment tracking.&lt;br /&gt;&lt;br /&gt;&lt;/li&gt;
&lt;li style="font-weight: 400;"&gt;Coverage: Ensure your chosen courier serves your destination country efficiently.&lt;br /&gt;&lt;br /&gt;&lt;/li&gt;
&lt;li style="font-weight: 400;"&gt;Customs Handling: Look for couriers that manage customs paperwork and clearance.&lt;br /&gt;&lt;br /&gt;&lt;/li&gt;
&lt;li style="font-weight: 400;"&gt;Shipment Type: Check if the courier handles bulk, fragile, or temperature-sensitive cargo.&lt;br /&gt;&lt;br /&gt;&lt;/li&gt;
&lt;li style="font-weight: 400;"&gt;Customer Support: Reliable support ensures a smooth international shipping experience.&lt;br /&gt;&lt;br /&gt;&lt;/li&gt;
&lt;/ul&gt;
&lt;p&gt;Final Thoughts&lt;/p&gt;
&lt;p&gt;With trusted names like ShipGlobal.in, DHL, FedEx, DTDC International, Blue Dart, USPS, and Aramex, international shipping from Erode is now seamless and reliable.&lt;/p&gt;
&lt;p&gt;Whether you prioritize speed, cost, or tracking, these services provide tailored solutions for exporters, traders, and individuals.&lt;br /&gt; As Erode continues to strengthen its position in global trade, its access to world-class courier partners ensures every shipment reaches its destination quickly and safely.&lt;/p&gt;
&lt;p&gt;&lt;br /&gt;&lt;br /&gt;&lt;br /&gt;&lt;/p&gt;</t>
  </si>
  <si>
    <t>&lt;h4&gt;Expand your business reach to&lt;/h4&gt;&lt;ul&gt;&lt;li&gt;&lt;a href="https://shipglobal.in/service/bengaluru"&gt;International Courier Service from Bengaluru&lt;/a&gt;&lt;/li&gt;&lt;li&gt;&lt;a href="https://shipglobal.in/service/mangaluru"&gt;International Courier Service from Mangaluru&lt;/a&gt;&lt;/li&gt;&lt;li&gt;&lt;a href="https://shipglobal.in/service/mysuru"&gt;Best International Courier Service from Mysuru&lt;/a&gt;&lt;/li&gt;&lt;li&gt;&lt;a href="https://shipglobal.in/service/hubballi"&gt;Top International Courier Service from Hubballi&lt;/a&gt;&lt;/li&gt;&lt;/ul&gt;&lt;h2&gt;FAQs for International Courier Service from Erode&lt;/h2&gt;</t>
  </si>
  <si>
    <t>How do I choose the best international courier service in Erode?
Compare delivery speed, cost, and tracking options. Choose a courier that fits your shipment size and urgency.
How can I book an international courier in Erode?
Book directly online through the courier’s official website or visit their nearest service center in Erode.
Do couriers in Erode offer live shipment tracking?
Yes. Couriers like ShipGlobal.in, DHL, FedEx, and Blue Dart offer real-time tracking and delivery updates.
What items can I ship internationally from Erode?
You can send garments, documents, and business goods. Some restricted or perishable items may require special clearance.
Which courier offers the best rates from Erode?
ShipGlobal.in offers competitive rates and transparent international pricing for exporters and individuals.
Can I ship large or bulk parcels internationally from Erode?
Yes. Couriers like DHL, DTDC, and ShipGlobal.in provide handling and packaging solutions for heavy or bulk</t>
  </si>
  <si>
    <t>&lt;script type="application/ld+json"&gt;
{
  "@context": "https://schema.org/",
  "@type": "Product",
  "name": "Best International Courier Service from Erode",
  "image": "https://shipglobal.in/service/erode",
  "aggregateRating": {
    "@type": "AggregateRating",
    "ratingValue": 4.94,
    "bestRating": 5,
    "worstRating": 1,
    "ratingCount": 1540
  }
}
&lt;/script&gt;</t>
  </si>
  <si>
    <t>service/erode</t>
  </si>
  <si>
    <t>International Courier Services Erode | Up to 64%</t>
  </si>
  <si>
    <t>Erode’s textile and trading community ships worldwide with ShipGlobal, DHL, DTDC &amp; Aramex for fast, secure, and affordable delivery.</t>
  </si>
  <si>
    <t>https://shipglobal.in/service/erode</t>
  </si>
  <si>
    <t>International Courier Service from Erode</t>
  </si>
  <si>
    <t>&lt;ul&gt;&lt;li&gt;&lt;a href="https://shipglobal.in/service/bengaluru"&gt;International Courier Service from Bengaluru&lt;/a&gt;&lt;/li&gt;&lt;li&gt;&lt;a href="https://shipglobal.in/service/mangaluru"&gt;International Courier Service from Mangaluru&lt;/a&gt;&lt;/li&gt;&lt;li&gt;&lt;a href="https://shipglobal.in/service/mysuru"&gt;Best International Courier Service from Mysuru&lt;/a&gt;&lt;/li&gt;&lt;li&gt;&lt;a href="https://shipglobal.in/service/hubballi"&gt;Top International Courier Service from Hubballi&lt;/a&gt;&lt;/li&gt;&lt;/ul&gt;</t>
  </si>
  <si>
    <t>International Courier Service from Bengaluru</t>
  </si>
  <si>
    <t>Bengaluru’s growing global trade and eCommerce ecosystem depend on trusted international courier partners. From express shipping to cost-effective solutions, reliable providers like ShipGlobal.in, DHL, DTDC, and Aramex make global deliveries fast, trackable, and affordable from India’s tech capital.</t>
  </si>
  <si>
    <t>&lt;p&gt;Need to send a parcel abroad from Bengaluru? Whether you&amp;rsquo;re an eCommerce seller, exporter, or individual sending documents or gifts overseas, choosing the right international courier service ensures timely and secure delivery.&lt;/p&gt;
&lt;p&gt;As India&amp;rsquo;s technology and startup hub, Bengaluru has access to some of the most trusted global logistics companies, offering efficient, affordable, and fast courier services. Here&amp;rsquo;s a look at the best international courier services in Bengaluru to help you ship worldwide with confidence.&lt;/p&gt;
&lt;p&gt;ShipGlobal.in &amp;mdash; Smart, Fast &amp;amp; Affordable International Shipping&lt;/p&gt;
&lt;p&gt;ShipGlobal.in is one of Bengaluru&amp;rsquo;s most preferred international courier services, offering fast, secure, and budget-friendly shipping to over 220 countries. With transparent pricing, real-time tracking, and easy customs clearance, ShipGlobal makes international shipping effortless for both businesses and individuals.&lt;/p&gt;
&lt;p&gt;Whether you&amp;rsquo;re an online seller shipping orders abroad or sending personal parcels, ShipGlobal provides complete end-to-end logistics support &amp;mdash; all from a simple, easy-to-use dashboard.&lt;/p&gt;
&lt;p&gt;Key Benefits:&lt;/p&gt;
&lt;ul&gt;
&lt;li style="font-weight: 400;"&gt;Real-time shipment tracking&lt;br /&gt;&lt;br /&gt;&lt;/li&gt;
&lt;li style="font-weight: 400;"&gt;No minimum shipping requirement&lt;br /&gt;&lt;br /&gt;&lt;/li&gt;
&lt;li style="font-weight: 400;"&gt;Affordable, safe, and fast delivery&lt;br /&gt;&lt;br /&gt;&lt;/li&gt;
&lt;/ul&gt;
&lt;p&gt;If you&amp;rsquo;re looking for a reliable and cost-effective international courier service in Bengaluru, ShipGlobal.in is an excellent choice.&lt;/p&gt;
&lt;p&gt;DHL &amp;mdash; Global Express Delivery You Can Trust&lt;/p&gt;
&lt;p&gt;DHL Express is one of the most recognized international courier brands, connecting Bengaluru to over 220 global destinations. Known for its lightning-fast delivery and world-class service, DHL is ideal for urgent, high-value, or time-sensitive shipments.&lt;/p&gt;
&lt;p&gt;Their strong logistics network and expert customs handling ensure your parcels arrive safely and on time &amp;mdash; making DHL a favorite for exporters and corporates in Bengaluru.&lt;/p&gt;
&lt;p&gt;Why Choose DHL?&lt;/p&gt;
&lt;ul&gt;
&lt;li style="font-weight: 400;"&gt;Trusted global logistics network&lt;br /&gt;&lt;br /&gt;&lt;/li&gt;
&lt;li style="font-weight: 400;"&gt;Fast and reliable express services&lt;br /&gt;&lt;br /&gt;&lt;/li&gt;
&lt;li style="font-weight: 400;"&gt;Hassle-free customs processing&lt;br /&gt;&lt;br /&gt;&lt;/li&gt;
&lt;li style="font-weight: 400;"&gt;Real-time tracking and support&lt;br /&gt;&lt;br /&gt;&lt;/li&gt;
&lt;/ul&gt;
&lt;p&gt;While DHL may be slightly premium, its unmatched speed and dependability make it worth it for urgent shipments.&lt;/p&gt;
&lt;p&gt;DTDC International &amp;mdash; Affordable Global Shipping for All&lt;/p&gt;
&lt;p&gt;DTDC International offers affordable international courier services from Bengaluru, with flexible delivery options and reliable transit times. Whether you&amp;rsquo;re sending documents, products, or eCommerce orders, DTDC ensures smooth customs clearance and real-time shipment tracking.&lt;/p&gt;
&lt;p&gt;Their door-to-door service makes it easy for businesses and individuals to ship worldwide without complications.&lt;/p&gt;
&lt;p&gt;If you&amp;rsquo;re after budget-friendly international courier services, DTDC International is a strong contender.&lt;/p&gt;
&lt;p&gt;Aramex &amp;mdash; Efficient Global Logistics Partner&lt;/p&gt;
&lt;p&gt;Aramex connects Bengaluru to major international markets across Asia, the Middle East, and Europe. Their express courier and logistics services are designed to meet the needs of exporters, manufacturers, and eCommerce companies.&lt;/p&gt;
&lt;p&gt;With door-to-door deliveries and live tracking, Aramex Express ensures a smooth and efficient international shipping experience.&lt;/p&gt;
&lt;p&gt;Key Benefits:&lt;/p&gt;
&lt;ul&gt;
&lt;li style="font-weight: 400;"&gt;Real-time shipment visibility&lt;br /&gt;&lt;br /&gt;&lt;/li&gt;
&lt;li style="font-weight: 400;"&gt;Door-to-door delivery&lt;br /&gt;&lt;br /&gt;&lt;/li&gt;
&lt;li style="font-weight: 400;"&gt;Reliable and affordable logistics solutions&lt;br /&gt;&lt;br /&gt;&lt;/li&gt;
&lt;/ul&gt;
&lt;p&gt;USPS &amp;mdash; Cost-Effective International Courier Service&lt;/p&gt;
&lt;p&gt;If you&amp;rsquo;re looking for an economical option for sending smaller packages or personal parcels abroad, USPS (United States Postal Service) offers low-cost international delivery services with tracking and insurance. It&amp;rsquo;s ideal for individuals and small businesses in Bengaluru seeking affordable global shipping solutions.&lt;/p&gt;
&lt;p&gt;How to Choose the Right International Courier in Bengaluru&lt;/p&gt;
&lt;p&gt;Before booking your shipment, it&amp;rsquo;s important to consider a few key factors to find the right courier partner:&lt;/p&gt;
&lt;ul&gt;
&lt;li style="font-weight: 400;"&gt;Delivery Speed: Choose express services like DHL or FedEx for urgent shipments.&lt;br /&gt;&lt;br /&gt;&lt;/li&gt;
&lt;li style="font-weight: 400;"&gt;Cost: On a budget? ShipGlobal.in, DTDC, or USPS offer great value.&lt;br /&gt;&lt;br /&gt;&lt;/li&gt;
&lt;li style="font-weight: 400;"&gt;Tracking: Opt for couriers with live tracking and status updates.&lt;br /&gt;&lt;br /&gt;&lt;/li&gt;
&lt;li style="font-weight: 400;"&gt;Coverage: Ensure your courier serves your destination country effectively.&lt;br /&gt;&lt;br /&gt;&lt;/li&gt;
&lt;li style="font-weight: 400;"&gt;Customs Handling: Look for providers who handle paperwork and clearances.&lt;br /&gt;&lt;br /&gt;&lt;/li&gt;
&lt;li style="font-weight: 400;"&gt;Package Type: Confirm the courier can handle fragile, bulky, or commercial goods.&lt;br /&gt;&lt;br /&gt;&lt;/li&gt;
&lt;li style="font-weight: 400;"&gt;Customer Service: Reliable customer support can make a big difference in global shipping.&lt;br /&gt;&lt;br /&gt;&lt;/li&gt;
&lt;/ul&gt;
&lt;p&gt;Final Thoughts&lt;/p&gt;
&lt;p&gt;Whether you&amp;rsquo;re shipping business parcels, personal packages, or export consignments, Bengaluru&amp;rsquo;s courier network offers fast, secure, and affordable options. Trusted names like ShipGlobal.in, DHL, FedEx, DTDC International, Blue Dart, USPS, and Aramex ensure that your shipment reaches anywhere in the world smoothly.&lt;/p&gt;
&lt;p&gt;As a leading global technology and trade hub, Bengaluru&amp;rsquo;s logistics infrastructure ensures that international shipping is faster, simpler, and more affordable than ever.&lt;/p&gt;
&lt;p&gt;&lt;br /&gt;&lt;br /&gt;&lt;/p&gt;</t>
  </si>
  <si>
    <t>&lt;h4&gt;From your city to the world  now shipping to&lt;/h4&gt;&lt;ul&gt;&lt;li&gt;&lt;a href="https://shipglobal.in/service/mangaluru"&gt;International Courier Service from Mangaluru&lt;/a&gt;&lt;/li&gt;&lt;li&gt;&lt;a href="https://shipglobal.in/service/mysuru"&gt;Best International Courier Service from Mysuru&lt;/a&gt;&lt;/li&gt;&lt;li&gt;&lt;a href="https://shipglobal.in/service/hubballi"&gt;Top International Courier Service from Hubballi&lt;/a&gt;&lt;/li&gt;&lt;li&gt;&lt;a href="https://shipglobal.in/service/dharwad"&gt;Reliable International Courier Service from Dharwad&lt;/a&gt;&lt;/li&gt;&lt;/ul&gt;&lt;h2&gt;FAQs for International Courier Service from Bengaluru&lt;/h2&gt;</t>
  </si>
  <si>
    <t>How do I choose the best international courier service in Bengaluru?
Compare delivery times, costs, and reliability. Pick a courier that suits your shipment type and urgency.
How can I book an international courier from Bengaluru?
You can book directly online through the courier’s website or visit their local service center in Bengaluru.
Do couriers in Bengaluru offer real-time shipment tracking?
Yes. Services like ShipGlobal.in, DHL, FedEx, and Blue Dart provide live tracking updates.
What items can I ship internationally from Bengaluru?
You can send documents, parcels, and export goods. However, some items (like perishables or restricted materials) may require special clearance.
Which courier offers the most affordable international shipping from Bengaluru?
ShipGlobal.in is known for its low-cost, transparent pricing for global shipping.
Can I send heavy or large shipments internationally from Bengaluru?
Yes. Couriers like DHL, FedEx, and DTDC provide logistics support for heavy or oversized packages.</t>
  </si>
  <si>
    <t>&lt;script type="application/ld+json"&gt;
{
  "@context": "https://schema.org/",
  "@type": "Product",
  "name": "International Courier Service from Bengaluru",
  "image": "https://shipglobal.in/service/bengaluru",
  "aggregateRating": {
    "@type": "AggregateRating",
    "ratingValue": 4.58,
    "bestRating": 5,
    "worstRating": 2,
    "ratingCount": 1493
  }
}
&lt;/script&gt;</t>
  </si>
  <si>
    <t>service/bengaluru</t>
  </si>
  <si>
    <t>International Courier Services from Bengaluru | Up to 66%</t>
  </si>
  <si>
    <t>Bengaluru businesses and startups ship worldwide via ShipGlobal, DHL, DTDC &amp; Aramex—fast, secure, and affordable delivery.</t>
  </si>
  <si>
    <t>https://shipglobal.in/service/bengaluru</t>
  </si>
  <si>
    <t>&lt;ul&gt;&lt;li&gt;&lt;a href="https://shipglobal.in/service/mangaluru"&gt;International Courier Service from Mangaluru&lt;/a&gt;&lt;/li&gt;&lt;li&gt;&lt;a href="https://shipglobal.in/service/mysuru"&gt;Best International Courier Service from Mysuru&lt;/a&gt;&lt;/li&gt;&lt;li&gt;&lt;a href="https://shipglobal.in/service/hubballi"&gt;Top International Courier Service from Hubballi&lt;/a&gt;&lt;/li&gt;&lt;li&gt;&lt;a href="https://shipglobal.in/service/dharwad"&gt;Reliable International Courier Service from Dharwad&lt;/a&gt;&lt;/li&gt;&lt;/ul&gt;</t>
  </si>
  <si>
    <t>International Courier Service from Mangaluru</t>
  </si>
  <si>
    <t>Mangaluru’s coastal trade and export industries are going global with dependable international courier services. From express shipments to affordable global deliveries, trusted partners like ShipGlobal.in, DHL, DTDC, and Aramex make international shipping from Mangaluru fast, transparent, and reliable.</t>
  </si>
  <si>
    <t>&lt;p&gt;Planning to send a shipment abroad from Mangaluru? Whether you&amp;rsquo;re an exporter, business owner, or individual sending parcels overseas, choosing a reliable international courier service is essential for smooth, safe, and on-time delivery.&lt;/p&gt;
&lt;p&gt;As one of India&amp;rsquo;s major coastal logistics hubs, Mangaluru connects traders and exporters to global destinations through efficient shipping networks. Here&amp;rsquo;s a detailed look at the best international courier services in Mangaluru that ensure fast, affordable, and reliable international deliveries.&lt;/p&gt;
&lt;p&gt;&amp;nbsp;&lt;/p&gt;
&lt;h3&gt;ShipGlobal.in &amp;mdash; Mangaluru&amp;rsquo;s Trusted Global Shipping Partner&lt;/h3&gt;
&lt;p&gt;ShipGlobal.in simplifies international shipping for businesses and individuals in Mangaluru. Offering deliveries to more than 220 countries, ShipGlobal combines affordability, reliability, and technology to make global shipping seamless.&lt;/p&gt;
&lt;p&gt;Their easy-to-use online dashboard lets you create, manage, and track shipments effortlessly. With transparent pricing, customs support, and live tracking, ShipGlobal is a top choice for exporters, eCommerce sellers, and individuals alike.&lt;/p&gt;
&lt;p&gt;Key Benefits:&lt;/p&gt;
&lt;ul&gt;
&lt;li style="font-weight: 400;"&gt;End-to-end shipment tracking&lt;br /&gt;&lt;br /&gt;&lt;/li&gt;
&lt;li style="font-weight: 400;"&gt;No minimum shipping limit&lt;br /&gt;&lt;br /&gt;&lt;/li&gt;
&lt;li style="font-weight: 400;"&gt;Affordable, fast, and secure delivery&lt;br /&gt;&lt;br /&gt;&lt;/li&gt;
&lt;/ul&gt;
&lt;p&gt;If you&amp;rsquo;re looking for a cost-effective international courier service in Mangaluru, ShipGlobal.in is an ideal solution for both business and personal shipping needs.&lt;/p&gt;
&lt;h3&gt;DHL &amp;mdash; Express Courier for Global Reach&lt;/h3&gt;
&lt;p&gt;DHL Express is one of the most recognized names in international logistics. Serving over 220 destinations, DHL offers premium courier services for businesses and individuals in Mangaluru who value speed, reliability, and world-class support.&lt;/p&gt;
&lt;p&gt;With expert customs clearance, real-time tracking, and a vast logistics network, DHL ensures your shipments reach their destination safely and on time.&lt;/p&gt;
&lt;p&gt;Why Choose DHL?&lt;/p&gt;
&lt;ul&gt;
&lt;li style="font-weight: 400;"&gt;Global express network&lt;br /&gt;&lt;br /&gt;&lt;/li&gt;
&lt;li style="font-weight: 400;"&gt;Professional customs support&lt;br /&gt;&lt;br /&gt;&lt;/li&gt;
&lt;li style="font-weight: 400;"&gt;On-time, guaranteed delivery&lt;br /&gt;&lt;br /&gt;&lt;/li&gt;
&lt;li style="font-weight: 400;"&gt;Reliable customer service and tracking&lt;br /&gt;&lt;br /&gt;&lt;/li&gt;
&lt;/ul&gt;
&lt;p&gt;While DHL&amp;rsquo;s services are slightly premium, they are perfect for urgent or high-value international shipments.&lt;/p&gt;
&lt;p&gt;&lt;br /&gt;&lt;br /&gt;&lt;/p&gt;
&lt;h3&gt;DTDC International &amp;mdash; Affordable &amp;amp; Reliable Global Delivery&lt;/h3&gt;
&lt;p&gt;DTDC International offers dependable and affordable international courier services from Mangaluru. Whether you&amp;rsquo;re shipping personal parcels, export consignments, or documents, DTDC provides smooth customs clearance and consistent delivery timelines.&lt;/p&gt;
&lt;p&gt;Their door-to-door pickup and live tracking make the process simple for individuals and businesses looking for a budget-friendly courier option.&lt;/p&gt;
&lt;h3&gt;Aramex &amp;mdash; Smart Global Logistics Solutions&lt;/h3&gt;
&lt;p&gt;Aramex is another trusted international courier company serving Mangaluru&amp;rsquo;s exporters and businesses. With a strong global network spanning Asia, the Middle East, and Europe, Aramex ensures efficient and cost-effective international shipping.&lt;/p&gt;
&lt;p&gt;Their Aramex Express service focuses on fast deliveries, full shipment visibility, and seamless door-to-door service.&lt;/p&gt;
&lt;p&gt;Key Benefits:&lt;/p&gt;
&lt;ul&gt;
&lt;li style="font-weight: 400;"&gt;Real-time shipment tracking&lt;br /&gt;&lt;br /&gt;&lt;/li&gt;
&lt;li style="font-weight: 400;"&gt;Door-to-door delivery&lt;br /&gt;&lt;br /&gt;&lt;/li&gt;
&lt;li style="font-weight: 400;"&gt;Affordable international logistics solutions&lt;/li&gt;
&lt;/ul&gt;
&lt;p&gt;&amp;nbsp;&lt;/p&gt;
&lt;ul&gt;
&lt;li&gt;&lt;/li&gt;
&lt;/ul&gt;
&lt;p&gt;&amp;nbsp;&lt;/p&gt;
&lt;h3&gt;USPS &amp;mdash; Cost-Effective Shipping for Individuals&lt;/h3&gt;
&lt;p&gt;If you&amp;rsquo;re shipping small parcels or documents abroad, USPS (United States Postal Service) offers budget-friendly international shipping options. With tracking and insurance coverage, USPS is ideal for personal shipments from Mangaluru to destinations worldwide.&lt;/p&gt;
&lt;p&gt;&amp;nbsp;&lt;/p&gt;
&lt;h3&gt;How to Choose the Right International Courier in Mangaluru&lt;/h3&gt;
&lt;p&gt;Before booking your shipment, consider these key factors to ensure a smooth experience:&lt;/p&gt;
&lt;ul&gt;
&lt;li style="font-weight: 400;"&gt;Delivery Speed: For urgent packages, use express services like DHL or FedEx.&lt;br /&gt;&lt;br /&gt;&lt;/li&gt;
&lt;li style="font-weight: 400;"&gt;Cost: For economical shipping, choose ShipGlobal.in, DTDC, or USPS.&lt;br /&gt;&lt;br /&gt;&lt;/li&gt;
&lt;li style="font-weight: 400;"&gt;Tracking: Always opt for couriers offering real-time shipment updates.&lt;br /&gt;&lt;br /&gt;&lt;/li&gt;
&lt;li style="font-weight: 400;"&gt;Coverage: Confirm your courier delivers to your target destination efficiently.&lt;br /&gt;&lt;br /&gt;&lt;/li&gt;
&lt;li style="font-weight: 400;"&gt;Customs Handling: Choose couriers that handle documentation and customs clearance.&lt;br /&gt;&lt;br /&gt;&lt;/li&gt;
&lt;li style="font-weight: 400;"&gt;Shipment Type: If you&amp;rsquo;re exporting goods like seafood, garments, or machinery, confirm special handling options.&lt;br /&gt;&lt;br /&gt;&lt;/li&gt;
&lt;li style="font-weight: 400;"&gt;Customer Support: Reliable after-sales support ensures peace of mind.&lt;br /&gt;&lt;br /&gt;&lt;/li&gt;
&lt;/ul&gt;
&lt;p&gt;&amp;nbsp;&lt;/p&gt;
&lt;ul&gt;
&lt;li&gt;&lt;/li&gt;
&lt;/ul&gt;
&lt;p&gt;&amp;nbsp;&lt;/p&gt;
&lt;h3&gt;Final Thoughts&lt;/h3&gt;
&lt;p&gt;With world-class logistics partners like ShipGlobal.in, DHL, FedEx, DTDC International, Blue Dart, USPS, and Aramex, international shipping from Mangaluru is faster and easier than ever.&lt;/p&gt;
&lt;p&gt;Whether your priority is speed, cost, or reliability, these services offer flexible and trusted solutions for individuals and businesses.&lt;br /&gt; As one of India&amp;rsquo;s key port cities, Mangaluru&amp;rsquo;s expanding global connectivity ensures your shipments reach anywhere in the world &amp;mdash; safely, affordably, and on time.&lt;/p&gt;
&lt;p&gt;&lt;br /&gt;&lt;br /&gt;&lt;br /&gt;&lt;/p&gt;</t>
  </si>
  <si>
    <t>&lt;h4&gt;Explore new market access to&lt;/h4&gt;&lt;ul&gt;&lt;li&gt;&lt;a href="https://shipglobal.in/service/mysuru"&gt;Best International Courier Service from Mysuru&lt;/a&gt;&lt;/li&gt;&lt;li&gt;&lt;a href="https://shipglobal.in/service/hubballi"&gt;Top International Courier Service from Hubballi&lt;/a&gt;&lt;/li&gt;&lt;li&gt;&lt;a href="https://shipglobal.in/service/dharwad"&gt;Reliable International Courier Service from Dharwad&lt;/a&gt;&lt;/li&gt;&lt;li&gt;&lt;a href="https://shipglobal.in/service/belagavi"&gt;International Courier Service from Belagavi&lt;/a&gt;&lt;/li&gt;&lt;/ul&gt;&lt;h2&gt;FAQs for International Courier Service from Mangaluru&lt;/h2&gt;</t>
  </si>
  <si>
    <t>How do I choose the best international courier service in Mangaluru?
Compare pricing, delivery speed, and tracking options. Choose one that aligns with your shipment type and urgency.
How can I book an international courier in Mangaluru?
You can book shipments online through the courier’s website or visit their nearest branch office in Mangaluru.
Do couriers in Mangaluru offer live shipment tracking?
Yes. Couriers like ShipGlobal.in, DHL, FedEx, and Blue Dart provide real-time tracking and delivery updates.
What items can I ship internationally from Mangaluru?
You can send documents, parcels, and commercial goods. Restricted or perishable items may require special documentation.
Which courier offers the most affordable international shipping from Mangaluru?
ShipGlobal.in is known for offering the most competitive global shipping rates with transparent pricing.
Can I send heavy or large shipments internationally from Mangaluru?
Yes. Couriers like DHL, FedEx, and DTDC provide specialized services for heavy or bulk shipments.</t>
  </si>
  <si>
    <t>&lt;script type="application/ld+json"&gt;
{
  "@context": "https://schema.org/",
  "@type": "Product",
  "name": "International Courier Service from Mangaluru",
  "image": "https://shipglobal.in/service/mangaluru",
  "aggregateRating": {
    "@type": "AggregateRating",
    "ratingValue": 4.78,
    "bestRating": 5,
    "worstRating": 4,
    "ratingCount": 1478
  }
}
&lt;/script&gt;</t>
  </si>
  <si>
    <t>service/mangaluru</t>
  </si>
  <si>
    <t>International Courier Services from Mangaluru | Up to 62%</t>
  </si>
  <si>
    <t>Mangaluru exporters and eCommerce sellers ship worldwide via ShipGlobal, DHL, DTDC &amp; Aramex—fast, secure, affordable delivery.</t>
  </si>
  <si>
    <t>https://shipglobal.in/service/mangaluru</t>
  </si>
  <si>
    <t>&lt;ul&gt;&lt;li&gt;&lt;a href="https://shipglobal.in/service/mysuru"&gt;Best International Courier Service from Mysuru&lt;/a&gt;&lt;/li&gt;&lt;li&gt;&lt;a href="https://shipglobal.in/service/hubballi"&gt;Top International Courier Service from Hubballi&lt;/a&gt;&lt;/li&gt;&lt;li&gt;&lt;a href="https://shipglobal.in/service/dharwad"&gt;Reliable International Courier Service from Dharwad&lt;/a&gt;&lt;/li&gt;&lt;li&gt;&lt;a href="https://shipglobal.in/service/belagavi"&gt;International Courier Service from Belagavi&lt;/a&gt;&lt;/li&gt;&lt;/ul&gt;</t>
  </si>
  <si>
    <t>Best International Courier Service from Mysuru</t>
  </si>
  <si>
    <t>Mysuru’s exporters and businesses are shipping worldwide with dependable international courier services. From express deliveries to budget-friendly global shipping, top providers like ShipGlobal.in, DHL, DTDC, and Aramex make international deliveries from Mysuru simple, trackable, and affordable.</t>
  </si>
  <si>
    <t>&lt;p&gt;Looking to send a package abroad from Mysuru? Whether you&amp;rsquo;re a business owner, exporter, or individual sending personal parcels, choosing a reliable international courier service ensures timely, secure, and affordable delivery.&lt;/p&gt;
&lt;p&gt;Known for its heritage, craftsmanship, and growing industrial base, Mysuru is fast emerging as a hub for exports, eCommerce, and trade. Here&amp;rsquo;s a comprehensive look at the best international courier services in Mysuru that make global shipping simple and stress-free.&lt;/p&gt;
&lt;p&gt;&lt;strong&gt;ShipGlobal.in &amp;mdash; Fast, Reliable &amp;amp; Affordable Global Shipping&lt;/strong&gt;&lt;/p&gt;
&lt;p&gt;ShipGlobal.in makes international shipping from Mysuru effortless. Offering deliveries to over 220 countries, ShipGlobal provides transparent pricing, real-time tracking, and hassle-free customs clearance &amp;mdash; all through a simple online platform.&lt;/p&gt;
&lt;p&gt;For Mysuru&amp;rsquo;s exporters, artisans, and online sellers, ShipGlobal offers cost-effective courier solutions with flexible shipping options and reliable customer support.&lt;/p&gt;
&lt;p&gt;Key Benefits:&lt;/p&gt;
&lt;p&gt;&amp;nbsp;&lt;/p&gt;
&lt;ul&gt;
&lt;li&gt;Real-time shipment tracking&lt;br /&gt;&lt;br /&gt;&lt;/li&gt;
&lt;/ul&gt;
&lt;ul&gt;
&lt;li&gt;No minimum shipment requirement&lt;br /&gt;&lt;br /&gt;&lt;/li&gt;
&lt;/ul&gt;
&lt;ul&gt;
&lt;li&gt;Fast, secure, and affordable service&lt;br /&gt;&lt;br /&gt;&lt;/li&gt;
&lt;/ul&gt;
&lt;p&gt;&amp;nbsp;If you&amp;rsquo;re looking for a budget-friendly and dependable international courier in Mysuru, ShipGlobal.in is an ideal choice.&lt;/p&gt;
&lt;p&gt;&lt;strong&gt;DHL &amp;mdash; Global Shipping with Speed and Reliability&lt;/strong&gt;&lt;/p&gt;
&lt;p&gt;DHL Express is one of the most trusted names in international logistics, connecting Mysuru to more than 220 global destinations. Known for its unmatched delivery speed and professional service, DHL is ideal for time-sensitive shipments.&lt;/p&gt;
&lt;p&gt;With expert customs support, world-class logistics, and real-time tracking, DHL ensures that your international parcels reach their destination quickly and safely.&lt;/p&gt;
&lt;p&gt;Why Choose DHL?&lt;/p&gt;
&lt;p&gt;&amp;nbsp;&lt;/p&gt;
&lt;ul&gt;
&lt;li&gt;Global delivery expertise&lt;br /&gt;&lt;br /&gt;&lt;/li&gt;
&lt;/ul&gt;
&lt;ul&gt;
&lt;li&gt;Seamless customs handling&lt;br /&gt;&lt;br /&gt;&lt;/li&gt;
&lt;/ul&gt;
&lt;ul&gt;
&lt;li&gt;Fast and reliable service&lt;br /&gt;&lt;br /&gt;&lt;/li&gt;
&lt;/ul&gt;
&lt;ul&gt;
&lt;li&gt;Real-time tracking and updates&lt;br /&gt;&lt;br /&gt;&lt;/li&gt;
&lt;/ul&gt;
&lt;p&gt;&amp;nbsp;&lt;/p&gt;
&lt;p&gt;While slightly premium in pricing, DHL is perfect for businesses or individuals prioritizing speed and reliability.&lt;/p&gt;
&lt;p&gt;&lt;strong&gt;DTDC International &amp;mdash; Affordable and Convenient Shipping&lt;/strong&gt;&lt;/p&gt;
&lt;p&gt;DTDC International offers reliable and affordable international courier services from Mysuru. Whether you&amp;rsquo;re sending documents, gifts, or export parcels, DTDC ensures smooth customs clearance and prompt delivery.&lt;/p&gt;
&lt;p&gt;Their door-to-door service and user-friendly tracking make them a favorite among individuals and small businesses in Mysuru.&lt;/p&gt;
&lt;p&gt;If you want a cost-effective and dependable courier service, DTDC International is a great fit.&lt;/p&gt;
&lt;p&gt;&lt;strong&gt;Aramex &amp;mdash; Smart Global Logistics Solutions&lt;/strong&gt;&lt;/p&gt;
&lt;p&gt;Aramex provides international courier, freight, and logistics services with a strong presence across Asia, the Middle East, and Europe. Businesses in Mysuru can benefit from Aramex&amp;rsquo;s flexible shipping options, real-time tracking, and professional delivery services.&lt;/p&gt;
&lt;p&gt;Their Aramex Express service ensures on-time, secure, and affordable international deliveries.&lt;/p&gt;
&lt;p&gt;Key Benefits:&lt;/p&gt;
&lt;p&gt;&amp;nbsp;&lt;/p&gt;
&lt;ul&gt;
&lt;li&gt;Door-to-door global delivery&lt;br /&gt;&lt;br /&gt;&lt;/li&gt;
&lt;/ul&gt;
&lt;ul&gt;
&lt;li&gt;Real-time shipment visibility&lt;br /&gt;&lt;br /&gt;&lt;/li&gt;
&lt;/ul&gt;
&lt;ul&gt;
&lt;li&gt;Cost-effective international solutions&lt;br /&gt;&lt;br /&gt;&lt;/li&gt;
&lt;/ul&gt;
&lt;p&gt;&amp;nbsp;&lt;/p&gt;
&lt;p&gt;&lt;strong&gt;USPS &amp;mdash; Budget-Friendly International Courier Option&lt;/strong&gt;&lt;/p&gt;
&lt;p&gt;For smaller or lightweight parcels, USPS (United States Postal Service) provides affordable international shipping with tracking and insurance options. It&amp;rsquo;s a good choice for individuals or small businesses in Mysuru looking for low-cost global deliveries.&lt;/p&gt;
&lt;p&gt;How to Choose the Right International Courier in Mysuru&lt;/p&gt;
&lt;p&gt;Before booking your shipment, consider these key factors to ensure the best results:&lt;/p&gt;
&lt;p&gt;&amp;nbsp;&lt;/p&gt;
&lt;ul&gt;
&lt;li&gt;Delivery Speed: For urgent parcels, use express services like DHL or FedEx.&lt;br /&gt;&lt;br /&gt;&lt;/li&gt;
&lt;/ul&gt;
&lt;ul&gt;
&lt;li&gt;Cost: For budget shipping, choose ShipGlobal.in, DTDC, or USPS.&lt;br /&gt;&lt;br /&gt;&lt;/li&gt;
&lt;/ul&gt;
&lt;ul&gt;
&lt;li&gt;Tracking: Always select couriers offering real-time updates.&lt;br /&gt;&lt;br /&gt;&lt;/li&gt;
&lt;/ul&gt;
&lt;ul&gt;
&lt;li&gt;Coverage: Ensure your courier covers your destination efficiently.&lt;br /&gt;&lt;br /&gt;&lt;/li&gt;
&lt;/ul&gt;
&lt;ul&gt;
&lt;li&gt;Customs Handling: Choose couriers that manage customs documentation.&lt;br /&gt;&lt;br /&gt;&lt;/li&gt;
&lt;/ul&gt;
&lt;ul&gt;
&lt;li&gt;Package Type: If you&amp;rsquo;re shipping fragile or bulk items, check handling options.&lt;br /&gt;&lt;br /&gt;&lt;/li&gt;
&lt;/ul&gt;
&lt;ul&gt;
&lt;li&gt;Support: Reliable customer service is vital for smooth shipping experiences.&lt;br /&gt;&lt;br /&gt;&lt;/li&gt;
&lt;/ul&gt;
&lt;p&gt;&amp;nbsp;&lt;/p&gt;
&lt;p&gt;&lt;strong&gt;Final Thoughts&lt;/strong&gt;&lt;/p&gt;
&lt;p&gt;With reliable providers like ShipGlobal.in, DHL, FedEx, DTDC International, Blue Dart, USPS, and Aramex, international shipping from Mysuru has become faster, easier, and more affordable.&lt;/p&gt;
&lt;p&gt;Whether you&amp;rsquo;re sending exports, personal gifts, or business consignments, Mysuru&amp;rsquo;s leading couriers offer flexible and dependable solutions.&lt;br /&gt; As a growing industrial and cultural city, Mysuru&amp;rsquo;s expanding logistics infrastructure ensures seamless global connectivity and efficient international deliveries.&lt;/p&gt;
&lt;p&gt;&amp;nbsp;&lt;/p&gt;</t>
  </si>
  <si>
    <t>&lt;h4&gt;Top-rated international delivery services from your region:&lt;/h4&gt;&lt;ul&gt;&lt;li&gt;&lt;a href="https://shipglobal.in/service/hubballi"&gt;Top International Courier Service from Hubballi&lt;/a&gt;&lt;/li&gt;&lt;li&gt;&lt;a href="https://shipglobal.in/service/dharwad"&gt;Reliable International Courier Service from Dharwad&lt;/a&gt;&lt;/li&gt;&lt;li&gt;&lt;a href="https://shipglobal.in/service/belagavi"&gt;International Courier Service from Belagavi&lt;/a&gt;&lt;/li&gt;&lt;li&gt;&lt;a href="https://shipglobal.in/service/kanpur"&gt;Best International Courier Service from Kanpur&lt;/a&gt;&lt;/li&gt;&lt;/ul&gt;&lt;h2&gt;FAQs for International Courier Service from Mysuru&lt;/h2&gt;</t>
  </si>
  <si>
    <t>How do I choose the best international courier service in Mysuru?
Compare speed, pricing, and tracking features before booking. Choose a courier that suits your shipment’s needs.
How can I book a courier from Mysuru?
You can book directly online through the courier’s website or visit their local office in Mysuru.
Do couriers in Mysuru provide live tracking?
Yes. Couriers like ShipGlobal.in, DHL, FedEx, and Blue Dart provide real-time shipment tracking.
What items can I ship internationally from Mysuru?
You can send documents, parcels, and business shipments. Restricted or perishable goods may require special clearance.
Which courier offers the most affordable international shipping from Mysuru?
ShipGlobal.in is known for its low-cost and transparent international rates.
Can I send heavy shipments internationally from Mysuru?
Yes. Couriers like DHL, FedEx, and DTDC provide logistics solutions for large or heavy shipments.</t>
  </si>
  <si>
    <t>&lt;script type="application/ld+json"&gt;
{
  "@context": "https://schema.org/",
  "@type": "Product",
  "name": "Best International Courier Service from Mysuru",
  "image": "https://shipglobal.in/service/mysuru",
  "aggregateRating": {
    "@type": "AggregateRating",
    "ratingValue": 4.91,
    "bestRating": 5,
    "worstRating": 4,
    "ratingCount": 2215
  }
}
&lt;/script&gt;</t>
  </si>
  <si>
    <t>service/mysuru</t>
  </si>
  <si>
    <t xml:space="preserve">International Courier Services from Mysuru | Up to 60% </t>
  </si>
  <si>
    <t>Mysuru’s businesses and artisans ship worldwide via ShipGlobal, DHL, DTDC &amp; Aramex—fast, safe, and affordable delivery.</t>
  </si>
  <si>
    <t>https://shipglobal.in/service/mysuru</t>
  </si>
  <si>
    <t>International Courier Service from Mysuru</t>
  </si>
  <si>
    <t>&lt;ul&gt;&lt;li&gt;&lt;a href="https://shipglobal.in/service/hubballi"&gt;Top International Courier Service from Hubballi&lt;/a&gt;&lt;/li&gt;&lt;li&gt;&lt;a href="https://shipglobal.in/service/dharwad"&gt;Reliable International Courier Service from Dharwad&lt;/a&gt;&lt;/li&gt;&lt;li&gt;&lt;a href="https://shipglobal.in/service/belagavi"&gt;International Courier Service from Belagavi&lt;/a&gt;&lt;/li&gt;&lt;li&gt;&lt;a href="https://shipglobal.in/service/kanpur"&gt;Best International Courier Service from Kanpur&lt;/a&gt;&lt;/li&gt;&lt;/ul&gt;</t>
  </si>
  <si>
    <t>Hubballi</t>
  </si>
  <si>
    <t>Top International Courier Service from Hubballi</t>
  </si>
  <si>
    <t>Hubballi’s exporters and businesses are expanding their reach with trusted international courier services. From express deliveries to affordable global shipping, reliable providers like ShipGlobal.in, DHL, DTDC, and Aramex make international shipping from Hubballi seamless, trackable, and cost-effective.</t>
  </si>
  <si>
    <t>&lt;p&gt;Looking to send a package abroad from Hubballi? Whether you&amp;rsquo;re a business owner, exporter, or individual sending parcels to family overseas, choosing a reliable international courier service ensures that your shipment reaches safely, quickly, and cost-effectively.&lt;/p&gt;
&lt;p&gt;As a major commercial and industrial center in North Karnataka, Hubballi has access to several trusted courier partners that make international shipping smooth and efficient. Let&amp;rsquo;s look at the best international courier services in Hubballi and what makes them stand out.&lt;/p&gt;
&lt;p&gt;&lt;strong&gt;ShipGlobal.in &amp;mdash; Fast, Affordable &amp;amp; Reliable Global Shipping&lt;/strong&gt;&lt;/p&gt;
&lt;p&gt;ShipGlobal.in is one of the most trusted names for international courier services in Hubballi. With affordable rates, real-time tracking, and seamless customs clearance, ShipGlobal makes international deliveries simple for both individuals and businesses.&lt;/p&gt;
&lt;p&gt;Their easy-to-use online dashboard allows users to book, manage, and track shipments with just a few clicks. For Hubballi&amp;rsquo;s exporters, online sellers, and entrepreneurs, ShipGlobal offers a perfect blend of affordability and reliability.&lt;/p&gt;
&lt;p&gt;Key Benefits:&lt;/p&gt;
&lt;p&gt;&amp;nbsp;&lt;/p&gt;
&lt;ul&gt;
&lt;li&gt;Real-time shipment tracking&lt;br /&gt;&lt;br /&gt;&lt;/li&gt;
&lt;/ul&gt;
&lt;ul&gt;
&lt;li&gt;No minimum shipment size&lt;br /&gt;&lt;br /&gt;&lt;/li&gt;
&lt;/ul&gt;
&lt;ul&gt;
&lt;li&gt;Fast, secure, and affordable global delivery&lt;br /&gt;&lt;br /&gt;&lt;/li&gt;
&lt;/ul&gt;
&lt;p&gt;&amp;nbsp;&lt;/p&gt;
&lt;p&gt;If you&amp;rsquo;re looking for a budget-friendly and efficient courier service in Hubballi, ShipGlobal.in is an excellent choice.&lt;/p&gt;
&lt;p&gt;&lt;strong&gt;DHL &amp;mdash; Global Express Shipping You Can Count On&lt;/strong&gt;&lt;/p&gt;
&lt;p&gt;DHL Express is one of the world&amp;rsquo;s leading international courier services, connecting Hubballi to more than 220 countries. Known for its unmatched speed and dependability, DHL is perfect for time-sensitive or high-value shipments.&lt;/p&gt;
&lt;p&gt;With strong customs support and real-time tracking, DHL ensures your parcels reach international destinations safely and on time.&lt;/p&gt;
&lt;p&gt;&lt;strong&gt;Why Choose DHL?&lt;/strong&gt;&lt;/p&gt;
&lt;p&gt;&amp;nbsp;&lt;/p&gt;
&lt;ul&gt;
&lt;li&gt;Trusted global logistics network&lt;br /&gt;&lt;br /&gt;&lt;/li&gt;
&lt;/ul&gt;
&lt;ul&gt;
&lt;li&gt;Expert customs and documentation support&lt;br /&gt;&lt;br /&gt;&lt;/li&gt;
&lt;/ul&gt;
&lt;ul&gt;
&lt;li&gt;Express, on-time delivery&lt;br /&gt;&lt;br /&gt;&lt;/li&gt;
&lt;/ul&gt;
&lt;ul&gt;
&lt;li&gt;Comprehensive shipment tracking&lt;br /&gt;&lt;br /&gt;&lt;/li&gt;
&lt;/ul&gt;
&lt;p&gt;&amp;nbsp;&lt;/p&gt;
&lt;p&gt;Though premium in cost, DHL remains a top choice for exporters and businesses prioritizing speed and reliability.&lt;/p&gt;
&lt;p&gt;&lt;strong&gt;DTDC International &amp;mdash; Affordable &amp;amp; Reliable Courier Solutions&lt;/strong&gt;&lt;/p&gt;
&lt;p&gt;DTDC International offers affordable and reliable international courier services from Hubballi. Whether you&amp;rsquo;re shipping documents, small parcels, or business consignments, DTDC ensures smooth customs clearance and timely delivery.&lt;/p&gt;
&lt;p&gt;Their door-to-door delivery and live tracking features make them ideal for individuals and small businesses seeking an economical shipping option.&lt;/p&gt;
&lt;p&gt;If you&amp;rsquo;re looking for a dependable courier with flexible pricing, DTDC International is a solid pick.&lt;/p&gt;
&lt;p&gt;Aramex &amp;mdash; Smart Logistics for Global Trade&lt;/p&gt;
&lt;p&gt;Aramex connects Hubballi&amp;rsquo;s traders and exporters to global destinations through efficient courier, freight, and logistics solutions. With a strong network across Asia, the Middle East, and Europe, Aramex offers flexible and affordable international shipping options.&lt;/p&gt;
&lt;p&gt;Their Aramex Express service provides reliable door-to-door international delivery with full shipment visibility and quick turnaround times.&lt;/p&gt;
&lt;p&gt;Key Benefits:&lt;/p&gt;
&lt;p&gt;&amp;nbsp;&lt;/p&gt;
&lt;ul&gt;
&lt;li&gt;Real-time tracking&lt;br /&gt;&lt;br /&gt;&lt;/li&gt;
&lt;/ul&gt;
&lt;ul&gt;
&lt;li&gt;Door-to-door global delivery&lt;br /&gt;&lt;br /&gt;&lt;/li&gt;
&lt;/ul&gt;
&lt;ul&gt;
&lt;li&gt;Dependable logistics solutions&lt;br /&gt;&lt;br /&gt;&lt;/li&gt;
&lt;/ul&gt;
&lt;p&gt;&amp;nbsp;&lt;/p&gt;
&lt;p&gt;&lt;strong&gt;USPS &amp;mdash; Cost-Effective Global Shipping Option&lt;/strong&gt;&lt;/p&gt;
&lt;p&gt;For small or lightweight packages, USPS (United States Postal Service) provides affordable international courier services. With tracking and insurance included, USPS is ideal for individuals in Hubballi looking for low-cost global deliveries.&lt;/p&gt;
&lt;p&gt;&lt;strong&gt;How to Choose the Right International Courier in Hubballi&lt;/strong&gt;&lt;/p&gt;
&lt;p&gt;Choosing the right courier depends on your shipping needs. Here are some key factors to consider before booking:&lt;/p&gt;
&lt;p&gt;&amp;nbsp;&lt;/p&gt;
&lt;ul&gt;
&lt;li&gt;Delivery Speed: Use express options like DHL or FedEx for urgent shipments.&lt;br /&gt;&lt;br /&gt;&lt;/li&gt;
&lt;/ul&gt;
&lt;ul&gt;
&lt;li&gt;Cost: Choose affordable services like ShipGlobal.in, DTDC, or USPS.&lt;br /&gt;&lt;br /&gt;&lt;/li&gt;
&lt;/ul&gt;
&lt;ul&gt;
&lt;li&gt;Tracking: Always opt for couriers offering real-time tracking and updates.&lt;br /&gt;&lt;br /&gt;&lt;/li&gt;
&lt;/ul&gt;
&lt;ul&gt;
&lt;li&gt;Coverage: Ensure your courier covers your destination country efficiently.&lt;br /&gt;&lt;br /&gt;&lt;/li&gt;
&lt;/ul&gt;
&lt;ul&gt;
&lt;li&gt;Customs Handling: Pick couriers that provide full customs documentation and clearance support.&lt;br /&gt;&lt;br /&gt;&lt;/li&gt;
&lt;/ul&gt;
&lt;ul&gt;
&lt;li&gt;Package Type: Verify whether your courier can handle fragile, large, or bulk shipments.&lt;br /&gt;&lt;br /&gt;&lt;/li&gt;
&lt;/ul&gt;
&lt;ul&gt;
&lt;li&gt;Customer Support: Choose a courier with responsive and reliable customer service.&lt;br /&gt;&lt;br /&gt;&lt;/li&gt;
&lt;/ul&gt;
&lt;p&gt;&amp;nbsp;&lt;/p&gt;
&lt;p&gt;&lt;strong&gt;Final Thoughts&lt;/strong&gt;&lt;/p&gt;
&lt;p&gt;From small parcels to large exports, Hubballi&amp;rsquo;s growing trade network now has access to world-class courier services. Trusted names like ShipGlobal.in, DHL, FedEx, DTDC International, Blue Dart, USPS, and Aramex make international shipping simple and secure.&lt;/p&gt;
&lt;p&gt;Whether you&amp;rsquo;re shipping for business or personal reasons, these couriers offer the right mix of speed, cost-efficiency, and tracking reliability.&lt;br /&gt; As North Karnataka&amp;rsquo;s logistics hub, Hubballi&amp;rsquo;s expanding global connectivity ensures that your shipments reach destinations worldwide &amp;mdash; safely and on time.&lt;/p&gt;
&lt;p&gt;&lt;br /&gt;&lt;br /&gt;&lt;/p&gt;</t>
  </si>
  <si>
    <t>&lt;h4&gt;Plan your next shipment with&lt;/h4&gt;&lt;ul&gt;&lt;li&gt;&lt;a href="https://shipglobal.in/service/dharwad"&gt;Reliable International Courier Service from Dharwad&lt;/a&gt;&lt;/li&gt;&lt;li&gt;&lt;a href="https://shipglobal.in/service/belagavi"&gt;International Courier Service from Belagavi&lt;/a&gt;&lt;/li&gt;&lt;li&gt;&lt;a href="https://shipglobal.in/service/kanpur"&gt;Best International Courier Service from Kanpur&lt;/a&gt;&lt;/li&gt;&lt;li&gt;&lt;a href="https://shipglobal.in/service/noida"&gt;Top International Courier Service from Noida&lt;/a&gt;&lt;/li&gt;&lt;/ul&gt;&lt;h2&gt;FAQs for International Courier Service from Hubballi&lt;/h2&gt;</t>
  </si>
  <si>
    <t>How do I choose the best international courier service in Hubballi?
Compare speed, cost, and reliability. Pick a courier that suits your shipment size, urgency, and budget.
How can I book an international courier from Hubballi?
You can book shipments online through the courier’s website or visit their local service branch in Hubballi.
Do couriers in Hubballi offer real-time tracking?
Yes. Couriers like ShipGlobal.in, DHL, FedEx, and Blue Dart offer live tracking for all international shipments.
What items can I ship internationally from Hubballi?
You can ship documents, apparel, exports, and eCommerce goods. Restricted items may need special permits.
Which courier offers affordable international shipping from Hubballi?
ShipGlobal.in is known for transparent pricing and budget-friendly international rates.
Can I send heavy shipments internationally from Hubballi?
Yes. Couriers like DHL, FedEx, and DTDC provide logistics support for large or heavy parcels.</t>
  </si>
  <si>
    <t>&lt;script type="application/ld+json"&gt;
{
  "@context": "https://schema.org/",
  "@type": "Product",
  "name": "Top International Courier Service from Hubballi",
  "image": "https://shipglobal.in/service/hubballi",
  "aggregateRating": {
    "@type": "AggregateRating",
    "ratingValue": 4.23,
    "bestRating": 5,
    "worstRating": 4,
    "ratingCount": 1835
  }
}
&lt;/script&gt;</t>
  </si>
  <si>
    <t>service/hubballi</t>
  </si>
  <si>
    <t xml:space="preserve">International Courier Services from Hubballi | Up to 61% </t>
  </si>
  <si>
    <t>Hubballi’s exporters and eCommerce sellers ship worldwide via ShipGlobal, DHL, DTDC &amp; Aramex—fast, safe, and affordable delivery.</t>
  </si>
  <si>
    <t>https://shipglobal.in/service/hubballi</t>
  </si>
  <si>
    <t>International Courier Service from Hubballi</t>
  </si>
  <si>
    <t>&lt;ul&gt;&lt;li&gt;&lt;a href="https://shipglobal.in/service/dharwad"&gt;Reliable International Courier Service from Dharwad&lt;/a&gt;&lt;/li&gt;&lt;li&gt;&lt;a href="https://shipglobal.in/service/belagavi"&gt;International Courier Service from Belagavi&lt;/a&gt;&lt;/li&gt;&lt;li&gt;&lt;a href="https://shipglobal.in/service/kanpur"&gt;Best International Courier Service from Kanpur&lt;/a&gt;&lt;/li&gt;&lt;li&gt;&lt;a href="https://shipglobal.in/service/noida"&gt;Top International Courier Service from Noida&lt;/a&gt;&lt;/li&gt;&lt;/ul&gt;</t>
  </si>
  <si>
    <t>Dharwad</t>
  </si>
  <si>
    <t>Reliable International Courier Service from Dharwad</t>
  </si>
  <si>
    <t>Dharwad’s growing businesses and students are shipping globally with trusted courier partners. From express deliveries to affordable international shipping, leading providers like ShipGlobal.in, DHL, DTDC, and Aramex make global delivery from Dharwad seamless, trackable, and cost-effective.</t>
  </si>
  <si>
    <t>&lt;p&gt;Looking to send a shipment abroad from Dharwad? Whether you&amp;rsquo;re an exporter, student, or individual sending personal parcels overseas, choosing the right international courier service ensures your package reaches its destination safely, quickly, and affordably.&lt;/p&gt;
&lt;p&gt;As a fast-growing commercial and educational city in North Karnataka, Dharwad is gaining strong global connectivity through leading logistics providers. Here&amp;rsquo;s an overview of the best international courier services in Dharwad offering reliable and affordable global shipping.&lt;/p&gt;
&lt;p&gt;&lt;strong&gt;ShipGlobal.in &amp;mdash; Simplifying Global Shipping from Dharwad&lt;/strong&gt;&lt;/p&gt;
&lt;p&gt;ShipGlobal.in makes international shipping from Dharwad effortless. With coverage in over 220 countries, transparent pricing, real-time tracking, and seamless customs clearance, ShipGlobal ensures a smooth experience for both individuals and businesses.&lt;/p&gt;
&lt;p&gt;Their simple, online booking system allows exporters, eCommerce sellers, and individuals to manage shipments efficiently &amp;mdash; with flexible options and world-class customer support.&lt;/p&gt;
&lt;p&gt;Key Benefits:&lt;/p&gt;
&lt;p&gt;&amp;nbsp;&lt;/p&gt;
&lt;ul&gt;
&lt;li&gt;End-to-end live shipment tracking&lt;br /&gt;&lt;br /&gt;&lt;/li&gt;
&lt;/ul&gt;
&lt;ul&gt;
&lt;li&gt;No minimum order quantity&lt;br /&gt;&lt;br /&gt;&lt;/li&gt;
&lt;/ul&gt;
&lt;ul&gt;
&lt;li&gt;Affordable, fast, and secure delivery&lt;br /&gt;&lt;br /&gt;&lt;/li&gt;
&lt;/ul&gt;
&lt;p&gt;&amp;nbsp;&lt;/p&gt;
&lt;p&gt;If you&amp;rsquo;re looking for a trusted and budget-friendly international courier service in Dharwad, ShipGlobal.in is an excellent choice.&lt;/p&gt;
&lt;p&gt;&lt;strong&gt;DHL &amp;mdash; Global Courier for Speed and Reliability&lt;/strong&gt;&lt;/p&gt;
&lt;p&gt;DHL Express is one of the world&amp;rsquo;s most recognized logistics brands, offering express shipping to more than 220 destinations. For Dharwad&amp;rsquo;s exporters and businesses, DHL ensures timely, secure, and professional delivery backed by world-class support.&lt;/p&gt;
&lt;p&gt;Their vast network, smooth customs handling, and real-time tracking make DHL the go-to option for high-value or urgent shipments.&lt;/p&gt;
&lt;p&gt;Why Choose DHL?&lt;/p&gt;
&lt;p&gt;&amp;nbsp;&lt;/p&gt;
&lt;ul&gt;
&lt;li&gt;Global express delivery network&lt;br /&gt;&lt;br /&gt;&lt;/li&gt;
&lt;/ul&gt;
&lt;ul&gt;
&lt;li&gt;Fast, reliable, and trackable service&lt;br /&gt;&lt;br /&gt;&lt;/li&gt;
&lt;/ul&gt;
&lt;ul&gt;
&lt;li&gt;Expert customs and trade documentation support&lt;br /&gt;&lt;br /&gt;&lt;/li&gt;
&lt;/ul&gt;
&lt;ul&gt;
&lt;li&gt;Guaranteed delivery timelines&lt;br /&gt;&lt;br /&gt;&lt;/li&gt;
&lt;/ul&gt;
&lt;p&gt;&amp;nbsp;&lt;/p&gt;
&lt;p&gt;While slightly premium in cost, DHL offers peace of mind and exceptional reliability for global shipments.&lt;/p&gt;
&lt;p&gt;&lt;strong&gt;DTDC International &amp;mdash; Affordable &amp;amp; Dependable Courier&lt;/strong&gt;&lt;/p&gt;
&lt;p&gt;DTDC International offers convenient and affordable global courier services from Dharwad. Whether you&amp;rsquo;re sending export parcels, important documents, or personal gifts, DTDC ensures safe and on-time delivery with efficient customs support.&lt;/p&gt;
&lt;p&gt;Their door-to-door delivery service and transparent tracking make them a top choice for individuals and small businesses seeking value-for-money courier services.&lt;/p&gt;
&lt;p&gt;If you want a cost-effective and reliable shipping partner, DTDC International is a great fit.&lt;/p&gt;
&lt;p&gt;Aramex &amp;mdash; Global Logistics Made Simple&lt;/p&gt;
&lt;p&gt;Aramex provides end-to-end courier and logistics solutions for Dharwad&amp;rsquo;s exporters, eCommerce sellers, and traders. With a strong global presence across the Middle East, Asia, and Europe, Aramex combines affordability with reliability.&lt;/p&gt;
&lt;p&gt;Their Aramex Express service provides fast and secure door-to-door international shipping with full shipment visibility.&lt;/p&gt;
&lt;p&gt;Key Benefits:&lt;/p&gt;
&lt;p&gt;&amp;nbsp;&lt;/p&gt;
&lt;ul&gt;
&lt;li&gt;Real-time shipment tracking&lt;br /&gt;&lt;br /&gt;&lt;/li&gt;
&lt;/ul&gt;
&lt;ul&gt;
&lt;li&gt;Door-to-door international delivery&lt;br /&gt;&lt;br /&gt;&lt;/li&gt;
&lt;/ul&gt;
&lt;ul&gt;
&lt;li&gt;Dependable logistics network&lt;br /&gt;&lt;br /&gt;&lt;/li&gt;
&lt;/ul&gt;
&lt;p&gt;&amp;nbsp;&lt;/p&gt;
&lt;p&gt;&lt;strong&gt;USPS &amp;mdash; Low-Cost International Courier Services&lt;/strong&gt;&lt;/p&gt;
&lt;p&gt;If you&amp;rsquo;re sending small or lightweight packages overseas, USPS (United States Postal Service) offers affordable international delivery options. With tracking and insurance included, USPS is a good fit for individuals or students shipping items abroad.&lt;/p&gt;
&lt;p&gt;How to Choose the Right International Courier in Dharwad&lt;/p&gt;
&lt;p&gt;Here are some key things to keep in mind before selecting your courier service:&lt;/p&gt;
&lt;p&gt;&amp;nbsp;&lt;/p&gt;
&lt;ul&gt;
&lt;li&gt;Speed: For urgent shipments, pick express couriers like DHL or FedEx.&lt;br /&gt;&lt;br /&gt;&lt;/li&gt;
&lt;/ul&gt;
&lt;ul&gt;
&lt;li&gt;Cost: If affordability is key, go for ShipGlobal.in, DTDC, or USPS.&lt;br /&gt;&lt;br /&gt;&lt;/li&gt;
&lt;/ul&gt;
&lt;ul&gt;
&lt;li&gt;Tracking: Choose couriers offering live tracking for better visibility.&lt;br /&gt;&lt;br /&gt;&lt;/li&gt;
&lt;/ul&gt;
&lt;ul&gt;
&lt;li&gt;Coverage: Confirm your courier delivers to your destination country.&lt;br /&gt;&lt;br /&gt;&lt;/li&gt;
&lt;/ul&gt;
&lt;ul&gt;
&lt;li&gt;Customs Handling: Go with providers offering complete customs assistance.&lt;br /&gt;&lt;br /&gt;&lt;/li&gt;
&lt;/ul&gt;
&lt;ul&gt;
&lt;li&gt;Package Type: If you&amp;rsquo;re shipping large, fragile, or export goods, check for special handling services.&lt;br /&gt;&lt;br /&gt;&lt;/li&gt;
&lt;/ul&gt;
&lt;ul&gt;
&lt;li&gt;Customer Support: Reliable customer service ensures a smoother experience.&lt;br /&gt;&lt;br /&gt;&lt;/li&gt;
&lt;/ul&gt;
&lt;p&gt;&amp;nbsp;&lt;/p&gt;
&lt;p&gt;&lt;strong&gt;Final Thoughts&lt;/strong&gt;&lt;/p&gt;
&lt;p&gt;Whether you&amp;rsquo;re an exporter, business owner, or student, Dharwad&amp;rsquo;s growing logistics ecosystem offers access to world-class international courier services. Leading providers like ShipGlobal.in, DHL, FedEx, DTDC International, Blue Dart, USPS, and Aramex make shipping worldwide easy, fast, and secure.&lt;/p&gt;
&lt;p&gt;With modern shipping infrastructure and expanding connectivity, Dharwad is becoming a key player in global trade &amp;mdash; ensuring that your international parcels reach anywhere in the world safely and on time.&lt;/p&gt;
&lt;p&gt;&amp;nbsp;&lt;/p&gt;</t>
  </si>
  <si>
    <t>&lt;h4&gt;Best shipping destinations this week:&lt;/h4&gt;&lt;ul&gt;&lt;li&gt;&lt;a href="https://shipglobal.in/service/belagavi"&gt;International Courier Service from Belagavi&lt;/a&gt;&lt;/li&gt;&lt;li&gt;&lt;a href="https://shipglobal.in/service/kanpur"&gt;Best International Courier Service from Kanpur&lt;/a&gt;&lt;/li&gt;&lt;li&gt;&lt;a href="https://shipglobal.in/service/noida"&gt;Top International Courier Service from Noida&lt;/a&gt;&lt;/li&gt;&lt;li&gt;&lt;a href="https://shipglobal.in/service/moradabad"&gt;Best International Courier Service from Moradabad&lt;/a&gt;&lt;/li&gt;&lt;/ul&gt;&lt;h2&gt;FAQs for International Courier Service from Dharwad&lt;/h2&gt;</t>
  </si>
  <si>
    <t>How do I choose the best international courier service in Dharwad?
 Compare delivery speed, price, and tracking features to pick the best option for your shipment.
How can I book an international courier from Dharwad?
 You can book online through the courier’s website or visit their nearest branch in Dharwad.
Do couriers in Dharwad offer live tracking?
 Yes. Couriers like ShipGlobal.in, DHL, FedEx, and Blue Dart provide real-time shipment tracking.
What items can I ship internationally from Dharwad?
 You can send documents, parcels, and export goods. Restricted items may need additional clearance.
Which courier offers affordable international shipping from Dharwad?
 ShipGlobal.in offers some of the most affordable and transparent international shipping rates.
Can I send bulk or heavy shipments internationally from Dharwad?
 Yes. Couriers like DHL, FedEx, and DTDC provide logistics solutions for heavy or bulk packages.</t>
  </si>
  <si>
    <t>&lt;script type="application/ld+json"&gt;
{
  "@context": "https://schema.org/",
  "@type": "Product",
  "name": "Reliable International Courier Service from Dharwad",
  "image": "https://shipglobal.in/service/dharwad",
  "aggregateRating": {
    "@type": "AggregateRating",
    "ratingValue": 4.87,
    "bestRating": 5,
    "worstRating": 2,
    "ratingCount": 2098
  }
}
&lt;/script&gt;</t>
  </si>
  <si>
    <t>service/dharwad</t>
  </si>
  <si>
    <t>International Courier Services from Dharwad | Up to 60%</t>
  </si>
  <si>
    <t xml:space="preserve">Dharwad’s businesses, students, and traders ship worldwide via ShipGlobal, DHL, &amp; Aramex—fast, secure, and affordable delivery.
</t>
  </si>
  <si>
    <t>https://shipglobal.in/service/dharwad</t>
  </si>
  <si>
    <t>International Courier Service from Dharwad</t>
  </si>
  <si>
    <t>&lt;ul&gt;&lt;li&gt;&lt;a href="https://shipglobal.in/service/belagavi"&gt;International Courier Service from Belagavi&lt;/a&gt;&lt;/li&gt;&lt;li&gt;&lt;a href="https://shipglobal.in/service/kanpur"&gt;Best International Courier Service from Kanpur&lt;/a&gt;&lt;/li&gt;&lt;li&gt;&lt;a href="https://shipglobal.in/service/noida"&gt;Top International Courier Service from Noida&lt;/a&gt;&lt;/li&gt;&lt;li&gt;&lt;a href="https://shipglobal.in/service/moradabad"&gt;Best International Courier Service from Moradabad&lt;/a&gt;&lt;/li&gt;&lt;/ul&gt;</t>
  </si>
  <si>
    <t>International Courier Service from Belagavi</t>
  </si>
  <si>
    <t>Belagavi’s export and trade network is going global with reliable international courier services. From express shipments to cost-effective deliveries, top couriers like ShipGlobal.in, DHL, DTDC, and Aramex ensure fast, trackable, and affordable global shipping from Belagavi.</t>
  </si>
  <si>
    <t>&lt;p&gt;Looking to send a package abroad from Belagavi? Whether you&amp;rsquo;re a manufacturer, exporter, or individual sending gifts or documents overseas, choosing the right international courier service ensures safe, timely, and affordable delivery.&lt;/p&gt;
&lt;p&gt;As one of Karnataka&amp;rsquo;s key industrial and trading cities, Belagavi has access to some of India&amp;rsquo;s most trusted logistics and courier networks. Here&amp;rsquo;s a detailed look at the best international courier services in Belagavi that can help you ship confidently across the world.&lt;/p&gt;
&lt;h2&gt;ShipGlobal.in &amp;mdash; Belagavi&amp;rsquo;s Trusted International Courier Partner&lt;/h2&gt;
&lt;p&gt;ShipGlobal.in is a leading choice for international shipping from Belagavi. With affordable pricing, real-time tracking, and seamless customs clearance, ShipGlobal makes global deliveries simple and reliable.&lt;/p&gt;
&lt;p&gt;Their easy-to-use platform allows you to create, manage, and monitor shipments with complete transparency. For exporters, small businesses, and individuals in Belagavi, ShipGlobal offers flexible, efficient, and cost-effective solutions.&lt;/p&gt;
&lt;p&gt;Key Benefits:&lt;/p&gt;
&lt;ul&gt;
&lt;li style="font-weight: 400;"&gt;Real-time shipment tracking&lt;br /&gt;&lt;br /&gt;&lt;/li&gt;
&lt;li style="font-weight: 400;"&gt;No minimum shipment limit&lt;br /&gt;&lt;br /&gt;&lt;/li&gt;
&lt;li style="font-weight: 400;"&gt;Fast, secure, and affordable deliveries&lt;br /&gt;&lt;br /&gt;&lt;/li&gt;
&lt;/ul&gt;
&lt;p&gt;If you&amp;rsquo;re looking for a budget-friendly and dependable courier service in Belagavi, ShipGlobal.in is an excellent choice for both business and personal shipping needs.&lt;/p&gt;
&lt;h2&gt;DHL &amp;mdash; Global Express Shipping for Every Need&lt;/h2&gt;
&lt;p&gt;DHL Express is one of the world&amp;rsquo;s most recognized courier brands, connecting Belagavi to over 220 destinations globally. Renowned for its express services, DHL provides reliable and fast deliveries with professional customs handling and superior tracking systems.&lt;/p&gt;
&lt;p&gt;Whether you&amp;rsquo;re shipping important business consignments or personal packages, DHL ensures on-time and hassle-free deliveries.&lt;/p&gt;
&lt;p&gt;Why Choose DHL?&lt;/p&gt;
&lt;ul&gt;
&lt;li style="font-weight: 400;"&gt;Global logistics expertise&lt;br /&gt;&lt;br /&gt;&lt;/li&gt;
&lt;li style="font-weight: 400;"&gt;Smooth customs handling&lt;br /&gt;&lt;br /&gt;&lt;/li&gt;
&lt;li style="font-weight: 400;"&gt;Speedy and reliable delivery&lt;br /&gt;&lt;br /&gt;&lt;/li&gt;
&lt;li style="font-weight: 400;"&gt;24/7 shipment tracking&lt;br /&gt;&lt;br /&gt;&lt;/li&gt;
&lt;/ul&gt;
&lt;p&gt;Though slightly premium in cost, DHL is ideal for urgent and high-value shipments from Belagavi.&lt;/p&gt;
&lt;h2&gt;DTDC International &amp;mdash; Affordable &amp;amp; Reliable Global Shipping&lt;/h2&gt;
&lt;p&gt;DTDC International provides cost-effective and dependable international courier services from Belagavi. Whether you&amp;rsquo;re shipping commercial goods, important documents, or small parcels, DTDC offers reliable door-to-door services and timely deliveries.&lt;/p&gt;
&lt;p&gt;Their strong logistics network and transparent tracking system make them a great fit for individuals and small exporters in Belagavi.&lt;/p&gt;
&lt;p&gt;If you want affordable international courier services, DTDC International is a trusted option.&lt;/p&gt;
&lt;h2&gt;Aramex &amp;mdash; Efficient Global Logistics Network&lt;/h2&gt;
&lt;p&gt;Aramex offers international courier and logistics services designed for businesses and individuals in Belagavi. With a strong presence across the Middle East, Asia, and Europe, Aramex ensures fast and reliable global deliveries at competitive prices.&lt;/p&gt;
&lt;p&gt;Their Aramex Express service offers secure, door-to-door international shipping with real-time tracking and dedicated support.&lt;/p&gt;
&lt;p&gt;Key Benefits:&lt;/p&gt;
&lt;ul&gt;
&lt;li style="font-weight: 400;"&gt;Global coverage and real-time tracking&lt;br /&gt;&lt;br /&gt;&lt;/li&gt;
&lt;li style="font-weight: 400;"&gt;Cost-effective and dependable service&lt;br /&gt;&lt;br /&gt;&lt;/li&gt;
&lt;li style="font-weight: 400;"&gt;Door-to-door delivery worldwide&lt;br /&gt;&lt;br /&gt;&lt;/li&gt;
&lt;/ul&gt;
&lt;h2&gt;USPS &amp;mdash; Budget International Courier Option&lt;/h2&gt;
&lt;p&gt;For small or lightweight packages, USPS (United States Postal Service) offers affordable international delivery options with tracking and insurance. It&amp;rsquo;s an ideal choice for personal or low-volume shipments from Belagavi to destinations around the world.&lt;/p&gt;
&lt;h2&gt;How to Choose the Right International Courier in Belagavi&lt;/h2&gt;
&lt;p&gt;Before booking your shipment, consider these key factors to ensure smooth and affordable delivery:&lt;/p&gt;
&lt;ul&gt;
&lt;ul&gt;
&lt;li style="font-weight: 400;"&gt;Delivery Speed: Choose express services like DHL or FedEx for urgent shipments.&lt;br /&gt;&lt;br /&gt;&lt;/li&gt;
&lt;li style="font-weight: 400;"&gt;Cost: For affordable options, go with ShipGlobal.in, DTDC, or USPS.&lt;br /&gt;&lt;br /&gt;&lt;/li&gt;
&lt;li style="font-weight: 400;"&gt;Tracking: Always pick couriers with real-time shipment tracking.&lt;br /&gt;&lt;br /&gt;&lt;/li&gt;
&lt;li style="font-weight: 400;"&gt;Coverage: Make sure your destination country is serviced efficiently.&lt;br /&gt;&lt;br /&gt;&lt;/li&gt;
&lt;li style="font-weight: 400;"&gt;Customs Support: Pick couriers with dedicated customs handling to avoid delays.&lt;br /&gt;&lt;br /&gt;&lt;/li&gt;
&lt;li style="font-weight: 400;"&gt;Package Handling: Check if your courier handles bulk, fragile, or special goods.&lt;br /&gt;&lt;br /&gt;&lt;/li&gt;
&lt;/ul&gt;
&lt;/ul&gt;
&lt;p&gt;&amp;nbsp;&lt;/p&gt;
&lt;ul&gt;
&lt;li&gt;Customer Support: Choose a courier known for responsive customer assistance.&lt;br /&gt;&lt;br /&gt;&lt;/li&gt;
&lt;/ul&gt;
&lt;p&gt;&amp;nbsp;&lt;/p&gt;
&lt;h2&gt;Final Thoughts&lt;/h2&gt;
&lt;p&gt;With trusted names like ShipGlobal.in, DHL, FedEx, DTDC International, Blue Dart, USPS, and Aramex, international shipping from Belagavi is now simple, efficient, and affordable.&lt;/p&gt;
&lt;p&gt;Whether you&amp;rsquo;re an exporter, eCommerce seller, or individual, these courier services offer fast, secure, and transparent global delivery solutions.&lt;br /&gt; As a growing industrial hub, Belagavi&amp;rsquo;s expanding logistics network connects businesses and individuals to global markets with ease and reliability.&lt;/p&gt;
&lt;p&gt;&lt;br /&gt;&lt;br /&gt;&lt;/p&gt;</t>
  </si>
  <si>
    <t>&lt;h4&gt;Route your shipments confidently to&lt;/h4&gt;&lt;ul&gt;&lt;li&gt;&lt;a href="https://shipglobal.in/service/kanpur"&gt;Best International Courier Service from Kanpur&lt;/a&gt;&lt;/li&gt;&lt;li&gt;&lt;a href="https://shipglobal.in/service/noida"&gt;Top International Courier Service from Noida&lt;/a&gt;&lt;/li&gt;&lt;li&gt;&lt;a href="https://shipglobal.in/service/moradabad"&gt;Best International Courier Service from Moradabad&lt;/a&gt;&lt;/li&gt;&lt;li&gt;&lt;a href="https://shipglobal.in/service/varanasi"&gt;Top International Courier Service from Varanasi&lt;/a&gt;&lt;/li&gt;&lt;/ul&gt;&lt;h2&gt;FAQs for International Courier Service from Belagavi&lt;/h2&gt;</t>
  </si>
  <si>
    <t xml:space="preserve">How do I choose the best international courier service in Belagavi?
 Compare cost, delivery speed, and reliability. Choose one that aligns with your shipping needs and budget.
How can I book a courier service in Belagavi?
 You can book online via the courier’s official website or visit their nearest branch in Belagavi.
Do couriers in Belagavi provide real-time tracking?
 Yes. Providers like ShipGlobal.in, DHL, FedEx, and Blue Dart offer live tracking and delivery updates.
What items can I ship internationally from Belagavi?
 You can ship documents, apparel, industrial products, and export goods. Some restricted items may need special clearance.
Which courier offers affordable international shipping from Belagavi?
 ShipGlobal.in offers competitive rates and transparent pricing for international shipments.
Can I ship large or heavy items internationally from Belagavi?
 Yes. Couriers like DHL, FedEx, and DTDC offer logistics support for heavy or oversized shipments.
</t>
  </si>
  <si>
    <t>&lt;script type="application/ld+json"&gt;
{
  "@context": "https://schema.org/",
  "@type": "Product",
  "name": "International Courier Service from Belagavi",
  "image": "https://shipglobal.in/service/belagavi",
  "aggregateRating": {
    "@type": "AggregateRating",
    "ratingValue": 4.9,
    "bestRating": 5,
    "worstRating": 4,
    "ratingCount": 1978
  }
}
&lt;/script&gt;</t>
  </si>
  <si>
    <t>service/belagavi</t>
  </si>
  <si>
    <t xml:space="preserve">International Courier Services from Belagavi | Up to 63%
</t>
  </si>
  <si>
    <t xml:space="preserve">Belagavi’s exporters, traders, and businesses ship worldwide via ShipGlobal, DTDC &amp; Aramex—fast, safe, and affordable delivery.
</t>
  </si>
  <si>
    <t>https://shipglobal.in/service/belagavi</t>
  </si>
  <si>
    <t>&lt;ul&gt;&lt;li&gt;&lt;a href="https://shipglobal.in/service/kanpur"&gt;Best International Courier Service from Kanpur&lt;/a&gt;&lt;/li&gt;&lt;li&gt;&lt;a href="https://shipglobal.in/service/noida"&gt;Top International Courier Service from Noida&lt;/a&gt;&lt;/li&gt;&lt;li&gt;&lt;a href="https://shipglobal.in/service/moradabad"&gt;Best International Courier Service from Moradabad&lt;/a&gt;&lt;/li&gt;&lt;li&gt;&lt;a href="https://shipglobal.in/service/varanasi"&gt;Top International Courier Service from Varanasi&lt;/a&gt;&lt;/li&gt;&lt;/ul&gt;</t>
  </si>
  <si>
    <t>Best International Courier Service from Kanpur</t>
  </si>
  <si>
    <t>Kanpur’s industrial and export sectors are reaching new markets through reliable international courier services. From express deliveries to affordable global shipping, trusted couriers like ShipGlobal.in, DHL, DTDC, and Aramex make international shipping from Kanpur easy, trackable, and cost-effective.</t>
  </si>
  <si>
    <t>&lt;p&gt;Looking to send a parcel abroad from Kanpur? Whether you&amp;rsquo;re an exporter, business owner, or individual sending personal parcels, choosing the right international courier service ensures fast, safe, and cost-effective delivery.&lt;/p&gt;
&lt;p&gt;As one of India&amp;rsquo;s oldest industrial cities, Kanpur is known for its leather, textile, and manufacturing exports &amp;mdash; and its growing logistics network connects it seamlessly to global destinations. Here&amp;rsquo;s a detailed guide to the best international courier services in Kanpur that make global shipping easy and reliable.&lt;/p&gt;
&lt;h2&gt;ShipGlobal.in &amp;mdash; Trusted International Shipping from Kanpur&lt;/h2&gt;
&lt;p&gt;ShipGlobal.in is one of the most reliable international courier partners for businesses and individuals in Kanpur. With shipping options to over 220 countries, ShipGlobal offers affordable pricing, real-time tracking, and smooth customs clearance.&lt;/p&gt;
&lt;p&gt;Their user-friendly online platform helps exporters, eCommerce sellers, and individuals create and manage shipments in minutes. Whether it&amp;rsquo;s documents, samples, or large consignments, ShipGlobal ensures fast and secure delivery.&lt;/p&gt;
&lt;p&gt;Key Benefits:&lt;/p&gt;
&lt;ul&gt;
&lt;li style="font-weight: 400;"&gt;Real-time shipment tracking&lt;br /&gt;&lt;br /&gt;&lt;/li&gt;
&lt;li style="font-weight: 400;"&gt;No minimum shipment quantity&lt;br /&gt;&lt;br /&gt;&lt;/li&gt;
&lt;li style="font-weight: 400;"&gt;Affordable, fast, and secure delivery&lt;br /&gt;&lt;br /&gt;&lt;/li&gt;
&lt;/ul&gt;
&lt;p&gt;If you&amp;rsquo;re searching for a budget-friendly and dependable international courier service in Kanpur, ShipGlobal.in is a top choice.&lt;/p&gt;
&lt;h2&gt;DHL &amp;mdash; Premium Global Courier for Businesses&lt;/h2&gt;
&lt;p&gt;DHL Express is one of the world&amp;rsquo;s leading courier companies, offering express international shipping from Kanpur to more than 220 destinations. Known for its speed, reliability, and professional service, DHL is ideal for urgent or high-value shipments.&lt;/p&gt;
&lt;p&gt;Their expertise in customs documentation and delivery tracking ensures smooth and timely service for both personal and business needs.&lt;/p&gt;
&lt;p&gt;Why Choose DHL?&lt;/p&gt;
&lt;ul&gt;
&lt;li style="font-weight: 400;"&gt;Global express delivery network&lt;br /&gt;&lt;br /&gt;&lt;/li&gt;
&lt;li style="font-weight: 400;"&gt;Seamless customs assistance&lt;br /&gt;&lt;br /&gt;&lt;/li&gt;
&lt;li style="font-weight: 400;"&gt;Fast and guaranteed shipping&lt;br /&gt;&lt;br /&gt;&lt;/li&gt;
&lt;li style="font-weight: 400;"&gt;24/7 tracking and customer support&lt;br /&gt;&lt;br /&gt;&lt;/li&gt;
&lt;/ul&gt;
&lt;p&gt;Though slightly premium in pricing, DHL is the go-to option for exporters and businesses that value speed and precision.&lt;/p&gt;
&lt;h2&gt;DTDC International &amp;mdash; Affordable Global Shipping Solutions&lt;/h2&gt;
&lt;p&gt;DTDC International offers cost-effective and reliable international courier services from Kanpur. Whether you&amp;rsquo;re sending documents, parcels, or export goods, DTDC ensures door-to-door delivery with full shipment visibility and timely delivery.&lt;/p&gt;
&lt;p&gt;Their strong network and customs expertise make DTDC a preferred courier for small businesses and individuals looking for affordable yet dependable services.&lt;/p&gt;
&lt;p&gt;If you&amp;rsquo;re after value-for-money international courier services, DTDC International is a great fit.&lt;/p&gt;
&lt;h2&gt;Aramex &amp;mdash; Efficient Global Logistics&lt;/h2&gt;
&lt;p&gt;Aramex provides a range of international courier and freight forwarding services to connect Kanpur&amp;rsquo;s exporters and traders with global markets. With a strong presence across Asia, Europe, and the Middle East, Aramex ensures efficient, on-time, and cost-effective global delivery.&lt;/p&gt;
&lt;p&gt;Their Aramex Express service focuses on door-to-door international deliveries with real-time shipment tracking.&lt;/p&gt;
&lt;p&gt;Key Benefits:&lt;/p&gt;
&lt;ul&gt;
&lt;li style="font-weight: 400;"&gt;Fast and reliable international service&lt;br /&gt;&lt;br /&gt;&lt;/li&gt;
&lt;li style="font-weight: 400;"&gt;Real-time shipment updates&lt;br /&gt;&lt;br /&gt;&lt;/li&gt;
&lt;li style="font-weight: 400;"&gt;Affordable logistics solutions&lt;br /&gt;&lt;br /&gt;&lt;/li&gt;
&lt;/ul&gt;
&lt;h2&gt;USPS &amp;mdash; Cost-Effective International Courier Service&lt;/h2&gt;
&lt;p&gt;For small parcels or personal shipments, USPS (United States Postal Service) offers budget-friendly international delivery options. With tracking and insurance included, USPS is a convenient and economical choice for individuals in Kanpur sending packages abroad.&lt;/p&gt;
&lt;h2&gt;How to Choose the Right International Courier in Kanpur&lt;/h2&gt;
&lt;p&gt;Before selecting your courier, here are a few factors to consider for a smooth shipping experience:&lt;/p&gt;
&lt;ul&gt;
&lt;li style="font-weight: 400;"&gt;Delivery Speed: Choose express couriers like DHL or FedEx for time-sensitive shipments.&lt;br /&gt;&lt;br /&gt;&lt;/li&gt;
&lt;li style="font-weight: 400;"&gt;Cost: For affordable options, go with ShipGlobal.in, DTDC, or USPS.&lt;br /&gt;&lt;br /&gt;&lt;/li&gt;
&lt;li style="font-weight: 400;"&gt;Tracking: Always choose a courier with real-time shipment tracking.&lt;br /&gt;&lt;br /&gt;&lt;/li&gt;
&lt;li style="font-weight: 400;"&gt;Coverage: Ensure your courier services your destination efficiently.&lt;br /&gt;&lt;br /&gt;&lt;/li&gt;
&lt;li style="font-weight: 400;"&gt;Customs Assistance: Opt for couriers with in-house customs handling for quicker clearance.&lt;br /&gt;&lt;br /&gt;&lt;/li&gt;
&lt;li style="font-weight: 400;"&gt;Shipment Type: Check if the courier handles heavy, fragile, or bulk exports.&lt;br /&gt;&lt;br /&gt;&lt;/li&gt;
&lt;li style="font-weight: 400;"&gt;Customer Service: Reliable support ensures a stress-free experience.&lt;br /&gt;&lt;br /&gt;&lt;/li&gt;
&lt;/ul&gt;
&lt;h2&gt;Final Thoughts&lt;/h2&gt;
&lt;p&gt;Whether you&amp;rsquo;re shipping export goods, documents, or personal parcels, Kanpur&amp;rsquo;s growing courier network offers world-class options. With trusted providers like ShipGlobal.in, DHL, FedEx, DTDC International, Blue Dart, USPS, and Aramex, international shipping from Kanpur has never been easier.&lt;/p&gt;
&lt;p&gt;From express deliveries to affordable logistics, these courier services offer the perfect balance of speed, security, and cost-efficiency &amp;mdash; making global shipping simple for everyone.&lt;/p&gt;
&lt;p&gt;&lt;br /&gt;&lt;br /&gt;&lt;/p&gt;</t>
  </si>
  <si>
    <t>&lt;h4&gt;International shipping services also available for&lt;/h4&gt;&lt;ul&gt;&lt;li&gt;&lt;a href="https://shipglobal.in/service/noida"&gt;Top International Courier Service from Noida&lt;/a&gt;&lt;/li&gt;&lt;li&gt;&lt;a href="https://shipglobal.in/service/moradabad"&gt;Best International Courier Service from Moradabad&lt;/a&gt;&lt;/li&gt;&lt;li&gt;&lt;a href="https://shipglobal.in/service/varanasi"&gt;Top International Courier Service from Varanasi&lt;/a&gt;&lt;/li&gt;&lt;li&gt;&lt;a href="https://shipglobal.in/service/agra"&gt;Reliable International Courier Service from Agra&lt;/a&gt;&lt;/li&gt;&lt;/ul&gt;&lt;h2&gt;FAQs for International Courier Service from Kanpur&lt;/h2&gt;</t>
  </si>
  <si>
    <t xml:space="preserve">How do I choose the best international courier service in Kanpur?
 Compare delivery speed, pricing, and reliability before booking your shipment.
How can I book an international courier in Kanpur?
 You can easily book online via the courier’s official website or visit their local branch in Kanpur.
Do couriers in Kanpur offer live tracking?
 Yes. Couriers like ShipGlobal.in, DHL, FedEx, and Blue Dart provide real-time tracking options.
What items can I ship internationally from Kanpur?
 You can ship documents, textiles, leather goods, and business consignments. Some items may require customs clearance or permits.
Which courier offers affordable international shipping from Kanpur?
 ShipGlobal.in is known for offering the most competitive international shipping rates.
Can I send heavy shipments internationally from Kanpur?
 Yes. Couriers like DHL, FedEx, and DTDC offer support for large or bulk consignments.
</t>
  </si>
  <si>
    <t>&lt;script type="application/ld+json"&gt;
{
  "@context": "https://schema.org/",
  "@type": "Product",
  "name": "Best International Courier Service from Kanpur",
  "image": "https://shipglobal.in/service/kanpur",
  "aggregateRating": {
    "@type": "AggregateRating",
    "ratingValue": 4.03,
    "bestRating": 5,
    "worstRating": 2,
    "ratingCount": 2217
  }
}
&lt;/script&gt;</t>
  </si>
  <si>
    <t>service/kanpur</t>
  </si>
  <si>
    <t xml:space="preserve">International Courier Services from Kanpur | Up to 65% </t>
  </si>
  <si>
    <t>Kanpur’s exporters, traders, and businesses ship worldwide via ShipGlobal, DHL, DTDC Fast, secure, and affordable delivery.</t>
  </si>
  <si>
    <t>https://shipglobal.in/service/kanpur</t>
  </si>
  <si>
    <t>International Courier Service from Kanpur</t>
  </si>
  <si>
    <t>&lt;ul&gt;&lt;li&gt;&lt;a href="https://shipglobal.in/service/noida"&gt;Top International Courier Service from Noida&lt;/a&gt;&lt;/li&gt;&lt;li&gt;&lt;a href="https://shipglobal.in/service/moradabad"&gt;Best International Courier Service from Moradabad&lt;/a&gt;&lt;/li&gt;&lt;li&gt;&lt;a href="https://shipglobal.in/service/varanasi"&gt;Top International Courier Service from Varanasi&lt;/a&gt;&lt;/li&gt;&lt;li&gt;&lt;a href="https://shipglobal.in/service/agra"&gt;Reliable International Courier Service from Agra&lt;/a&gt;&lt;/li&gt;&lt;/ul&gt;</t>
  </si>
  <si>
    <t>Top International Courier Service from Noida</t>
  </si>
  <si>
    <t>Noida’s global trade and eCommerce industries are thriving with dependable international courier services. From express deliveries to affordable shipping, trusted providers like ShipGlobal.in, DHL, DTDC, and Aramex make international deliveries from Noida simple, transparent, and reliable.</t>
  </si>
  <si>
    <t>&lt;p&gt;Looking to send a package abroad from Noida? Whether you&amp;rsquo;re a business owner, exporter, or individual sending personal parcels, choosing a reliable international courier service ensures your shipment reaches safely, quickly, and affordably.&lt;/p&gt;
&lt;p&gt;As one of India&amp;rsquo;s top industrial and eCommerce cities, Noida has become a major global trade gateway with several trusted logistics companies offering world-class international courier services. Here&amp;rsquo;s a guide to the best international courier services in Noida that help you ship anywhere across the world efficiently.&lt;/p&gt;
&lt;p&gt;&lt;strong&gt;ShipGlobal.in &amp;mdash; Fast, Reliable &amp;amp; Affordable Shipping from Noida&lt;/strong&gt;&lt;/p&gt;
&lt;p&gt;&lt;strong&gt;ShipGlobal.in&lt;/strong&gt;&lt;span style="font-weight: 400;"&gt; is one of the most popular choices for international shipping from Noida. With affordable rates, easy booking, and transparent tracking, ShipGlobal helps businesses and individuals ship parcels to more than 220 countries.&lt;/span&gt;&lt;/p&gt;
&lt;p&gt;&lt;span style="font-weight: 400;"&gt;Their streamlined platform allows you to manage shipments in minutes while ensuring smooth customs clearance and real-time tracking. For exporters, eCommerce sellers, and professionals, ShipGlobal is the perfect blend of speed, reliability, and affordability.&lt;/span&gt;&lt;/p&gt;
&lt;p&gt;&lt;strong&gt;Key Benefits:&lt;/strong&gt;&lt;/p&gt;
&lt;ul&gt;
&lt;li style="font-weight: 400;"&gt;&lt;span style="font-weight: 400;"&gt;End-to-end shipment tracking&lt;/span&gt;&lt;span style="font-weight: 400;"&gt;&lt;br /&gt;&lt;br /&gt;&lt;/span&gt;&lt;/li&gt;
&lt;li style="font-weight: 400;"&gt;&lt;span style="font-weight: 400;"&gt;No minimum shipment requirement&lt;/span&gt;&lt;span style="font-weight: 400;"&gt;&lt;br /&gt;&lt;br /&gt;&lt;/span&gt;&lt;/li&gt;
&lt;li style="font-weight: 400;"&gt;&lt;span style="font-weight: 400;"&gt;Affordable, secure, and quick delivery&lt;/span&gt;&lt;span style="font-weight: 400;"&gt;&lt;br /&gt;&lt;br /&gt;&lt;/span&gt;&lt;/li&gt;
&lt;/ul&gt;
&lt;p&gt;If you&amp;rsquo;re looking for a budget-friendly international courier service in Noida, ShipGlobal.in is the ideal choice.&lt;/p&gt;
&lt;p&gt;&lt;strong&gt;DHL &amp;mdash; Express Shipping for Global Businesses&lt;/strong&gt;&lt;/p&gt;
&lt;p&gt;&lt;strong&gt;DHL Express&lt;/strong&gt;&lt;span style="font-weight: 400;"&gt; is one of the world&amp;rsquo;s most trusted courier brands, connecting Noida to more than 220 countries and territories. Known for its express delivery speed, robust logistics network, and excellent customs support, DHL is ideal for urgent or high-value international shipments.&lt;/span&gt;&lt;/p&gt;
&lt;p&gt;&lt;span style="font-weight: 400;"&gt;Their global expertise and tracking capabilities make DHL a go-to for exporters and multinational businesses in Noida.&lt;/span&gt;&lt;/p&gt;
&lt;p&gt;&lt;strong&gt;Why Choose DHL?&lt;/strong&gt;&lt;/p&gt;
&lt;ul&gt;
&lt;li style="font-weight: 400;"&gt;&lt;span style="font-weight: 400;"&gt;Global express delivery network&lt;/span&gt;&lt;span style="font-weight: 400;"&gt;&lt;br /&gt;&lt;br /&gt;&lt;/span&gt;&lt;/li&gt;
&lt;li style="font-weight: 400;"&gt;&lt;span style="font-weight: 400;"&gt;Quick customs clearance&lt;/span&gt;&lt;span style="font-weight: 400;"&gt;&lt;br /&gt;&lt;br /&gt;&lt;/span&gt;&lt;/li&gt;
&lt;li style="font-weight: 400;"&gt;&lt;span style="font-weight: 400;"&gt;Reliable and trackable shipments&lt;/span&gt;&lt;span style="font-weight: 400;"&gt;&lt;br /&gt;&lt;br /&gt;&lt;/span&gt;&lt;/li&gt;
&lt;li style="font-weight: 400;"&gt;&lt;span style="font-weight: 400;"&gt;Professional customer support&lt;/span&gt;&lt;span style="font-weight: 400;"&gt;&lt;br /&gt;&lt;br /&gt;&lt;/span&gt;&lt;/li&gt;
&lt;/ul&gt;
&lt;p&gt;&lt;span style="font-weight: 400;"&gt;Though premium in cost, DHL&amp;rsquo;s efficiency and dependability make it the preferred choice for time-sensitive shipments.&lt;/span&gt;&lt;/p&gt;
&lt;p&gt;&lt;strong&gt;DTDC International &amp;mdash; Affordable Global Courier Option&lt;/strong&gt;&lt;/p&gt;
&lt;p&gt;DTDC International offers cost-effective international courier services from Noida for both businesses and individuals. From small parcels to large consignments, DTDC ensures smooth customs clearance and timely deliveries worldwide.&lt;/p&gt;
&lt;p&gt;Their door-to-door delivery and transparent tracking system make international shipping simple and stress-free.&lt;/p&gt;
&lt;p&gt;If you want a reliable and economical courier service, DTDC International is an excellent option.&lt;/p&gt;
&lt;p&gt;&lt;strong&gt;Aramex &amp;mdash; Smart Global Logistics Solutions&lt;/strong&gt;&lt;/p&gt;
&lt;p&gt;Aramex provides efficient and flexible international courier and logistics services connecting Noida to destinations across Asia, Europe, and the Middle East. With their Aramex Express service, you can enjoy door-to-door delivery, real-time tracking, and competitive pricing for personal or business shipments.&lt;/p&gt;
&lt;p&gt;&lt;strong&gt;Key Benefits:&lt;/strong&gt;&lt;/p&gt;
&lt;ul&gt;
&lt;li style="font-weight: 400;"&gt;&lt;span style="font-weight: 400;"&gt;Reliable global logistics network&lt;/span&gt;&lt;span style="font-weight: 400;"&gt;&lt;br /&gt;&lt;br /&gt;&lt;/span&gt;&lt;/li&gt;
&lt;li style="font-weight: 400;"&gt;&lt;span style="font-weight: 400;"&gt;Live shipment updates&lt;/span&gt;&lt;span style="font-weight: 400;"&gt;&lt;br /&gt;&lt;br /&gt;&lt;/span&gt;&lt;/li&gt;
&lt;li style="font-weight: 400;"&gt;&lt;span style="font-weight: 400;"&gt;Door-to-door international delivery&lt;/span&gt;&lt;span style="font-weight: 400;"&gt;&lt;br /&gt;&lt;br /&gt;&lt;/span&gt;&lt;/li&gt;
&lt;/ul&gt;
&lt;p&gt;&lt;strong&gt;USPS &amp;mdash; Cost-Effective Option for Small Shipments&lt;/strong&gt;&lt;/p&gt;
&lt;p&gt;For individuals sending smaller parcels or documents abroad, USPS (United States Postal Service) offers affordable international shipping with tracking and insurance options. It&amp;rsquo;s ideal for low-cost global deliveries from Noida.&lt;/p&gt;
&lt;p&gt;&lt;strong&gt;How to Choose the Right International Courier in Noida&lt;/strong&gt;&lt;/p&gt;
&lt;p&gt;&lt;span style="font-weight: 400;"&gt;Before finalizing your courier, here are some key points to consider:&lt;/span&gt;&lt;/p&gt;
&lt;ul&gt;
&lt;li style="font-weight: 400;"&gt;&lt;strong&gt;Speed:&lt;/strong&gt;&lt;span style="font-weight: 400;"&gt; For urgent shipments, choose express options like DHL or FedEx.&lt;/span&gt;&lt;span style="font-weight: 400;"&gt;&lt;br /&gt;&lt;br /&gt;&lt;/span&gt;&lt;/li&gt;
&lt;li style="font-weight: 400;"&gt;&lt;strong&gt;Cost:&lt;/strong&gt;&lt;span style="font-weight: 400;"&gt; For affordable services, go with ShipGlobal.in, DTDC, or USPS.&lt;/span&gt;&lt;span style="font-weight: 400;"&gt;&lt;br /&gt;&lt;br /&gt;&lt;/span&gt;&lt;/li&gt;
&lt;li style="font-weight: 400;"&gt;&lt;strong&gt;Tracking:&lt;/strong&gt;&lt;span style="font-weight: 400;"&gt; Always select couriers that offer real-time tracking and updates.&lt;/span&gt;&lt;span style="font-weight: 400;"&gt;&lt;br /&gt;&lt;br /&gt;&lt;/span&gt;&lt;/li&gt;
&lt;li style="font-weight: 400;"&gt;&lt;strong&gt;Coverage:&lt;/strong&gt;&lt;span style="font-weight: 400;"&gt; Ensure your courier covers your destination country efficiently.&lt;/span&gt;&lt;span style="font-weight: 400;"&gt;&lt;br /&gt;&lt;br /&gt;&lt;/span&gt;&lt;/li&gt;
&lt;li style="font-weight: 400;"&gt;&lt;strong&gt;Customs Assistance:&lt;/strong&gt;&lt;span style="font-weight: 400;"&gt; Pick couriers with end-to-end customs support.&lt;/span&gt;&lt;span style="font-weight: 400;"&gt;&lt;br /&gt;&lt;br /&gt;&lt;/span&gt;&lt;/li&gt;
&lt;li style="font-weight: 400;"&gt;&lt;strong&gt;Shipment Type:&lt;/strong&gt;&lt;span style="font-weight: 400;"&gt; Confirm if your courier can handle large, fragile, or bulk packages.&lt;/span&gt;&lt;span style="font-weight: 400;"&gt;&lt;br /&gt;&lt;br /&gt;&lt;/span&gt;&lt;/li&gt;
&lt;li style="font-weight: 400;"&gt;&lt;strong&gt;Customer Support:&lt;/strong&gt;&lt;span style="font-weight: 400;"&gt; Reliable service ensures hassle-free international shipping.&lt;/span&gt;&lt;span style="font-weight: 400;"&gt;&lt;br /&gt;&lt;br /&gt;&lt;/span&gt;&lt;/li&gt;
&lt;/ul&gt;
&lt;p&gt;&lt;strong&gt;Final Thoughts&lt;/strong&gt;&lt;/p&gt;
&lt;p&gt;With trusted logistics providers like ShipGlobal.in, DHL, FedEx, DTDC International, Blue Dart, USPS, and Aramex, shipping internationally from Noida is simple and seamless.&lt;/p&gt;
&lt;p&gt;Whether you&amp;rsquo;re sending personal parcels or managing business exports, these couriers offer reliable, affordable, and efficient solutions.&lt;br /&gt; As one of India&amp;rsquo;s leading commercial cities, Noida&amp;rsquo;s growing logistics infrastructure connects you to the world faster and more affordably than ever.&lt;/p&gt;
&lt;p&gt;&lt;br /&gt;&lt;br /&gt;&lt;/p&gt;</t>
  </si>
  <si>
    <t>&lt;h4&gt;Ready to ship globally? Start with&lt;/h4&gt;&lt;ul&gt;&lt;li&gt;&lt;a href="https://shipglobal.in/service/moradabad"&gt;Best International Courier Service from Moradabad&lt;/a&gt;&lt;/li&gt;&lt;li&gt;&lt;a href="https://shipglobal.in/service/varanasi"&gt;Top International Courier Service from Varanasi&lt;/a&gt;&lt;/li&gt;&lt;li&gt;&lt;a href="https://shipglobal.in/service/agra"&gt;Reliable International Courier Service from Agra&lt;/a&gt;&lt;/li&gt;&lt;li&gt;&lt;a href="https://shipglobal.in/service/visakhapatnam"&gt;International Courier Service from Visakhapatnam&lt;/a&gt;&lt;/li&gt;&lt;/ul&gt;&lt;h2&gt;FAQs for International Courier Service from Noida&lt;/h2&gt;</t>
  </si>
  <si>
    <t>How do I choose the best international courier service in Noida?
Compare pricing, delivery times, and tracking features before booking your shipment.
How can I book an international courier in Noida?
You can easily book online through the courier’s official website or visit their local service center in Noida.
Do couriers in Noida provide live tracking?
Yes. Couriers like ShipGlobal.in, DHL, FedEx, and Blue Dart offer real-time shipment tracking.
What items can I ship internationally from Noida?
You can send documents, eCommerce products, and export consignments. Restricted or fragile goods may need additional clearance.
Which courier offers affordable international shipping from Noida?
ShipGlobal.in offers some of the most competitive rates for international shipping.
Can I send bulk shipments internationally from Noida?
Yes. Couriers like DHL, FedEx, and DTDC provide logistics support for heavy or large shipments.</t>
  </si>
  <si>
    <t>&lt;script type="application/ld+json"&gt;
{
  "@context": "https://schema.org/",
  "@type": "Product",
  "name": "Top International Courier Service from Noida",
  "image": "https://shipglobal.in/service/noida",
  "aggregateRating": {
    "@type": "AggregateRating",
    "ratingValue": 4.46,
    "bestRating": 5,
    "worstRating": 4,
    "ratingCount": 808
  }
}
&lt;/script&gt;</t>
  </si>
  <si>
    <t>service/noida</t>
  </si>
  <si>
    <t xml:space="preserve">International Courier Services from Noida | Up to 68% </t>
  </si>
  <si>
    <t>Noida’s exporters, eCommerce sellers, and businesses ship worldwide via ShipGlobal, DHL - fast, secure, and affordable delivery.</t>
  </si>
  <si>
    <t>https://shipglobal.in/service/noida</t>
  </si>
  <si>
    <t>International Courier Service from Noida</t>
  </si>
  <si>
    <t>&lt;ul&gt;&lt;li&gt;&lt;a href="https://shipglobal.in/service/moradabad"&gt;Best International Courier Service from Moradabad&lt;/a&gt;&lt;/li&gt;&lt;li&gt;&lt;a href="https://shipglobal.in/service/varanasi"&gt;Top International Courier Service from Varanasi&lt;/a&gt;&lt;/li&gt;&lt;li&gt;&lt;a href="https://shipglobal.in/service/agra"&gt;Reliable International Courier Service from Agra&lt;/a&gt;&lt;/li&gt;&lt;li&gt;&lt;a href="https://shipglobal.in/service/visakhapatnam"&gt;International Courier Service from Visakhapatnam&lt;/a&gt;&lt;/li&gt;&lt;/ul&gt;</t>
  </si>
  <si>
    <t>Best International Courier Service from Moradabad</t>
  </si>
  <si>
    <t xml:space="preserve">Moradabad’s renowned exporters and handicraft traders are expanding globally with trusted international courier partners. From express deliveries to cost-effective solutions, services like ShipGlobal.in, DHL, DTDC, and Aramex make global shipping from Moradabad smooth, trackable, and efficient.
</t>
  </si>
  <si>
    <t>&lt;p&gt;Planning to send a shipment abroad from Moradabad? Whether you&amp;rsquo;re an exporter, artisan, or individual sending a personal parcel overseas, choosing the right international courier service ensures that your shipment arrives safely, quickly, and affordably.&lt;/p&gt;
&lt;p&gt;Famous as India&amp;rsquo;s &amp;ldquo;Brass City&amp;rdquo;, Moradabad exports handicrafts, home d&amp;eacute;cor, and metalware to customers across the world. To support this global trade, several reliable courier and logistics partners operate in the city. Here&amp;rsquo;s a guide to the best international courier services in Moradabad that offer fast, cost-effective, and trustworthy global shipping.&lt;/p&gt;
&lt;h3&gt;&lt;strong&gt;ShipGlobal.in &amp;mdash; Reliable &amp;amp; Affordable Global Shipping&lt;/strong&gt;&lt;/h3&gt;
&lt;p&gt;ShipGlobal.in is a trusted name for international courier services in Moradabad. Offering deliveries to over 220 countries, ShipGlobal combines affordability, speed, and reliability with real-time tracking and smooth customs clearance.&lt;/p&gt;
&lt;p&gt;Their user-friendly online platform allows exporters and individuals to manage shipments effortlessly. Whether you&amp;rsquo;re sending handicraft exports or personal parcels, ShipGlobal ensures timely, secure delivery at transparent prices.&lt;/p&gt;
&lt;p&gt;&lt;strong&gt;Key Benefits:&lt;/strong&gt;&lt;/p&gt;
&lt;ul&gt;
&lt;li&gt;End-to-end shipment tracking&lt;br /&gt;&lt;br /&gt;&lt;/li&gt;
&lt;li&gt;No minimum shipment requirement&lt;br /&gt;&lt;br /&gt;&lt;/li&gt;
&lt;li&gt;Affordable, fast, and secure shipping&lt;br /&gt;&lt;br /&gt;&lt;/li&gt;
&lt;/ul&gt;
&lt;p&gt;If you&amp;rsquo;re looking for a budget-friendly and dependable courier service in Moradabad, ShipGlobal.in is your ideal global shipping partner.&lt;/p&gt;
&lt;h3&gt;&lt;strong&gt;DHL &amp;mdash; Global Courier with Express Service&lt;/strong&gt;&lt;/h3&gt;
&lt;p&gt;DHL Express is one of the world&amp;rsquo;s most recognized logistics brands, connecting Moradabad to over 220 destinations. Known for its express delivery speed, advanced tracking, and customs expertise, DHL is a preferred courier for exporters shipping time-sensitive or high-value goods.&lt;/p&gt;
&lt;p&gt;Their robust logistics network ensures timely global deliveries, making DHL perfect for Moradabad&amp;rsquo;s handicraft and metal export industries.&lt;/p&gt;
&lt;p&gt;&lt;strong&gt;Why Choose DHL?&lt;/strong&gt;&lt;/p&gt;
&lt;ul&gt;
&lt;li&gt;Global express logistics network&lt;br /&gt;&lt;br /&gt;&lt;/li&gt;
&lt;li&gt;Fast, reliable deliveries&lt;br /&gt;&lt;br /&gt;&lt;/li&gt;
&lt;li&gt;Expert customs handling&lt;br /&gt;&lt;br /&gt;&lt;/li&gt;
&lt;li&gt;24/7 tracking and customer support&lt;br /&gt;&lt;br /&gt;&lt;/li&gt;
&lt;/ul&gt;
&lt;p&gt;Though slightly premium in cost, DHL guarantees speed, precision, and security for your shipments.&lt;/p&gt;
&lt;p&gt;&lt;strong&gt;DTDC International &amp;mdash; Affordable &amp;amp; Dependable&lt;/strong&gt;&lt;/p&gt;
&lt;p&gt;DTDC International offers cost-effective international courier services from Moradabad for both personal and business needs. Whether you&amp;rsquo;re shipping small parcels, documents, or export consignments, DTDC ensures reliable, door-to-door deliveries worldwide.&lt;/p&gt;
&lt;p&gt;Their transparent pricing and efficient tracking system make them a strong choice for small exporters and local businesses.&lt;/p&gt;
&lt;p&gt;If you need a low-cost international courier service, DTDC International is a great fit.&lt;/p&gt;
&lt;h3&gt;&lt;strong&gt;Aramex &amp;mdash; Fast &amp;amp; Flexible Global Delivery&lt;/strong&gt;&lt;/h3&gt;
&lt;p&gt;Aramex connects Moradabad&amp;rsquo;s exporters and artisans to global markets with efficient and affordable logistics solutions. With a strong presence across Asia, the Middle East, and Europe, Aramex ensures reliable and fast global deliveries.&lt;/p&gt;
&lt;p&gt;Their Aramex Express service is ideal for commercial shipments, eCommerce orders, and personal parcels.&lt;/p&gt;
&lt;p&gt;&lt;strong&gt;Key Benefits:&lt;/strong&gt;&lt;/p&gt;
&lt;ul&gt;
&lt;li&gt;Real-time shipment tracking&lt;br /&gt;&lt;br /&gt;&lt;/li&gt;
&lt;li&gt;Door-to-door international service&lt;br /&gt;&lt;br /&gt;&lt;/li&gt;
&lt;li&gt;Affordable and flexible logistics&lt;br /&gt;&lt;br /&gt;&lt;/li&gt;
&lt;/ul&gt;
&lt;p&gt;&lt;strong&gt;USPS &amp;mdash; Budget-Friendly Global Courier Option&lt;/strong&gt;&lt;/p&gt;
&lt;p&gt;For smaller packages and personal deliveries, USPS (United States Postal Service) offers affordable international courier services from Moradabad. With tracking and insurance options, USPS is an excellent choice for individuals who want economical shipping solutions.&lt;/p&gt;
&lt;h3&gt;&lt;strong&gt;How to Choose the Right International Courier in Moradabad&lt;/strong&gt;&lt;/h3&gt;
&lt;p&gt;Before selecting a courier service, consider the following factors to ensure a smooth shipping experience:&lt;/p&gt;
&lt;ul&gt;
&lt;li&gt;&lt;strong&gt;Delivery Speed:&lt;/strong&gt; Choose express couriers like DHL or FedEx for urgent deliveries.&lt;br /&gt;&lt;br /&gt;&lt;/li&gt;
&lt;li&gt;&lt;strong&gt;Cost:&lt;/strong&gt; Opt for affordable options like ShipGlobal.in, DTDC, or USPS.&lt;br /&gt;&lt;br /&gt;&lt;/li&gt;
&lt;li&gt;&lt;strong&gt;Tracking:&lt;/strong&gt; Pick couriers with live shipment tracking.&lt;br /&gt;&lt;br /&gt;&lt;/li&gt;
&lt;li&gt;&lt;strong&gt;Coverage:&lt;/strong&gt; Ensure your destination country is serviced efficiently.&lt;br /&gt;&lt;br /&gt;&lt;/li&gt;
&lt;li&gt;&lt;strong&gt;Customs Handling:&lt;/strong&gt; Choose couriers offering full customs support.&lt;br /&gt;&lt;br /&gt;&lt;/li&gt;
&lt;li&gt;&lt;strong&gt;Package Type:&lt;/strong&gt; Verify whether the courier handles large, fragile, or export-grade goods.&lt;br /&gt;&lt;br /&gt;&lt;/li&gt;
&lt;li&gt;&lt;strong&gt;Customer Support:&lt;/strong&gt; Good support helps manage delays or special requests.&lt;br /&gt;&lt;br /&gt;&lt;/li&gt;
&lt;/ul&gt;
&lt;p&gt;&lt;strong&gt;Final Thoughts&lt;/strong&gt;&lt;/p&gt;
&lt;p&gt;From artisans to exporters, Moradabad&amp;rsquo;s thriving handicraft industry relies on efficient courier services for global success. Trusted names like ShipGlobal.in, DHL, FedEx, DTDC International, Blue Dart, USPS, and Aramex make international shipping from Moradabad fast, affordable, and reliable.&lt;/p&gt;
&lt;p&gt;Whether you&amp;rsquo;re shipping handcrafted products or business consignments, these couriers offer flexible and dependable global shipping solutions &amp;mdash; helping Moradabad connect seamlessly with the world.&lt;/p&gt;
&lt;p&gt;&lt;br /&gt;&lt;br /&gt;&lt;/p&gt;</t>
  </si>
  <si>
    <t>&lt;h4&gt;Start shipping to new horizons like&lt;/h4&gt;&lt;ul&gt;&lt;li&gt;&lt;a href="https://shipglobal.in/service/varanasi"&gt;Top International Courier Service from Varanasi&lt;/a&gt;&lt;/li&gt;&lt;li&gt;&lt;a href="https://shipglobal.in/service/agra"&gt;Reliable International Courier Service from Agra&lt;/a&gt;&lt;/li&gt;&lt;li&gt;&lt;a href="https://shipglobal.in/service/visakhapatnam"&gt;International Courier Service from Visakhapatnam&lt;/a&gt;&lt;/li&gt;&lt;li&gt;&lt;a href="https://shipglobal.in/service/vijayawada"&gt;International Courier Service from Vijayawada&lt;/a&gt;&lt;/li&gt;&lt;/ul&gt;&lt;h2&gt;FAQs for International Courier Service from Moradabad&lt;/h2&gt;</t>
  </si>
  <si>
    <t>How do I choose the best international courier service in Moradabad?
 Compare speed, price, and tracking options to find the best courier for your needs.
How can I book an international courier in Moradabad?
 Book online via the courier’s official website or visit their nearest service branch in Moradabad.
Do couriers in Moradabad offer live shipment tracking?
 Yes. Providers like ShipGlobal.in, DHL, FedEx, and Blue Dart offer real-time shipment updates.
What items can I ship internationally from Moradabad?
 You can ship metalware, handicrafts, documents, and business goods. Restricted items may require prior approval.
Which courier offers affordable international shipping from Moradabad?
 ShipGlobal.in is known for its transparent, budget-friendly international rates.
Can I send bulk exports internationally from Moradabad?
 Yes. Couriers like DHL, FedEx, and DTDC provide bulk and freight handling services.</t>
  </si>
  <si>
    <t>&lt;script type="application/ld+json"&gt;
{
  "@context": "https://schema.org/",
  "@type": "Product",
  "name": "Best International Courier Service from Moradabad",
  "image": "https://shipglobal.in/service/moradabad",
  "aggregateRating": {
    "@type": "AggregateRating",
    "ratingValue": 4.24,
    "bestRating": 5,
    "worstRating": 2,
    "ratingCount": 815
  }
}
&lt;/script&gt;</t>
  </si>
  <si>
    <t>service/moradabad</t>
  </si>
  <si>
    <t xml:space="preserve">International Courier Services from Moradabad |Up to 64% </t>
  </si>
  <si>
    <t xml:space="preserve">Moradabad’s exporters and artisans ship worldwide via ShipGlobal, DHL, DTDC &amp; Aramex—fast, secure, and affordable delivery.
</t>
  </si>
  <si>
    <t>https://shipglobal.in/service/moradabad</t>
  </si>
  <si>
    <t>International Courier Service from Moradabad</t>
  </si>
  <si>
    <t>&lt;ul&gt;&lt;li&gt;&lt;a href="https://shipglobal.in/service/varanasi"&gt;Top International Courier Service from Varanasi&lt;/a&gt;&lt;/li&gt;&lt;li&gt;&lt;a href="https://shipglobal.in/service/agra"&gt;Reliable International Courier Service from Agra&lt;/a&gt;&lt;/li&gt;&lt;li&gt;&lt;a href="https://shipglobal.in/service/visakhapatnam"&gt;International Courier Service from Visakhapatnam&lt;/a&gt;&lt;/li&gt;&lt;li&gt;&lt;a href="https://shipglobal.in/service/vijayawada"&gt;International Courier Service from Vijayawada&lt;/a&gt;&lt;/li&gt;&lt;/ul&gt;</t>
  </si>
  <si>
    <t>Top International Courier Service from Varanasi</t>
  </si>
  <si>
    <t>Varanasi’s silk exporters and artisans are expanding globally with trusted international courier services. From express deliveries to budget-friendly shipping, top providers like ShipGlobal.in, DHL, DTDC, and Aramex make global shipping from Varanasi smooth, trackable, and efficient.</t>
  </si>
  <si>
    <t>&lt;p&gt;Need to send a package abroad from Varanasi? Whether you&amp;rsquo;re an exporter, artisan, student, or individual sending personal parcels, selecting the right international courier service ensures your shipment reaches safely, quickly, and affordably.&lt;/p&gt;
&lt;p&gt;As one of India&amp;rsquo;s most culturally rich and globally connected cities, Varanasi has become a key logistics hub for exporting textiles, handicrafts, and silk products. With several trusted global couriers operating here, shipping worldwide from Varanasi has never been easier. Here&amp;rsquo;s a guide to the best international courier services in Varanasi that guarantee efficient and cost-effective deliveries.&lt;/p&gt;
&lt;p&gt;&lt;strong&gt;ShipGlobal.in &amp;mdash; Reliable &amp;amp; Affordable Global Shipping from Varanasi&lt;/strong&gt;&lt;/p&gt;
&lt;p&gt;ShipGlobal.in is one of the most trusted international courier services in Varanasi, offering fast, secure, and budget-friendly deliveries to over 220 countries. With easy online booking, real-time tracking, and seamless customs clearance, ShipGlobal simplifies global shipping for individuals and businesses alike.&lt;/p&gt;
&lt;p&gt;Whether you&amp;rsquo;re a silk exporter, eCommerce seller, or a student sending documents abroad, ShipGlobal ensures safe and timely delivery &amp;mdash; at prices you&amp;rsquo;ll love.&lt;/p&gt;
&lt;p&gt;&lt;strong&gt;Key Benefits:&lt;/strong&gt;&lt;/p&gt;
&lt;ul&gt;
&lt;li&gt;End-to-end live shipment tracking&lt;br /&gt;&lt;br /&gt;&lt;/li&gt;
&lt;li&gt;No minimum shipment size&lt;br /&gt;&lt;br /&gt;&lt;/li&gt;
&lt;li&gt;Affordable, secure, and quick service&lt;br /&gt;&lt;br /&gt;&lt;/li&gt;
&lt;/ul&gt;
&lt;p&gt;If you&amp;rsquo;re looking for a budget-friendly and professional courier service in Varanasi, ShipGlobal.in is your ideal shipping partner.&lt;/p&gt;
&lt;p&gt;&lt;strong&gt;DHL &amp;mdash; Global Express Shipping for Exporters and Businesses&lt;/strong&gt;&lt;/p&gt;
&lt;p&gt;DHL Express is one of the world&amp;rsquo;s leading international courier companies, connecting Varanasi to over 220 global destinations. Known for unmatched speed, reliability, and expert logistics, DHL is perfect for exporters and businesses that require fast and guaranteed delivery.&lt;/p&gt;
&lt;p&gt;From silk fabrics and handicrafts to documents and parcels, DHL ensures timely and secure global shipments with professional customs handling.&lt;/p&gt;
&lt;p&gt;&lt;strong&gt;Why Choose DHL?&lt;/strong&gt;&lt;/p&gt;
&lt;ul&gt;
&lt;li&gt;Trusted worldwide network&lt;br /&gt;&lt;br /&gt;&lt;/li&gt;
&lt;li&gt;Speedy and reliable express service&lt;br /&gt;&lt;br /&gt;&lt;/li&gt;
&lt;li&gt;Expert customs and trade support&lt;br /&gt;&lt;br /&gt;&lt;/li&gt;
&lt;li&gt;24/7 tracking and customer care&lt;br /&gt;&lt;br /&gt;&lt;/li&gt;
&lt;/ul&gt;
&lt;p&gt;Though premium in pricing, DHL offers exceptional value for urgent or high-value shipments from Varanasi.&lt;/p&gt;
&lt;p&gt;&lt;strong&gt;DTDC International &amp;mdash; Affordable &amp;amp; Convenient Courier Services&lt;/strong&gt;&lt;/p&gt;
&lt;p&gt;DTDC International is a great choice for affordable and dependable international shipping from Varanasi. They provide door-to-door delivery, smooth customs handling, and consistent delivery timelines.&lt;/p&gt;
&lt;p&gt;Whether you&amp;rsquo;re sending personal packages or business consignments, DTDC ensures cost-effective and reliable service for all kinds of shipments.&lt;/p&gt;
&lt;p&gt;If you&amp;rsquo;re searching for economical global courier services, DTDC International is an excellent option.&lt;/p&gt;
&lt;p&gt;&lt;strong&gt;Aramex &amp;mdash; Smart Global Logistics for Varanasi&amp;rsquo;s Exporters&lt;/strong&gt;&lt;/p&gt;
&lt;p&gt;Aramex offers fast and efficient courier and logistics services connecting Varanasi&amp;rsquo;s exporters, artisans, and traders to global destinations. With a strong presence across the Middle East, Europe, and Asia, Aramex ensures reliable, on-time deliveries with transparent pricing and live tracking.&lt;/p&gt;
&lt;p&gt;Their Aramex Express service provides flexible international delivery options suited for both individuals and exporters.&lt;/p&gt;
&lt;p&gt;&lt;strong&gt;Key Benefits:&lt;/strong&gt;&lt;/p&gt;
&lt;ul&gt;
&lt;li&gt;Door-to-door international delivery&lt;br /&gt;&lt;br /&gt;&lt;/li&gt;
&lt;li&gt;Real-time shipment tracking&lt;br /&gt;&lt;br /&gt;&lt;/li&gt;
&lt;li&gt;Affordable and efficient global network&lt;br /&gt;&lt;br /&gt;&lt;/li&gt;
&lt;/ul&gt;
&lt;p&gt;&lt;strong&gt;USPS &amp;mdash; Budget International Courier for Individuals&lt;/strong&gt;&lt;/p&gt;
&lt;p&gt;For small packages or personal shipments, USPS (United States Postal Service) offers cost-effective international delivery options with tracking and insurance. It&amp;rsquo;s ideal for individuals and students in Varanasi who want low-cost global courier solutions.&lt;/p&gt;
&lt;p&gt;&lt;strong&gt;How to Choose the Right International Courier in Varanasi&lt;/strong&gt;&lt;/p&gt;
&lt;p&gt;Here are some important points to consider before selecting your courier service:&lt;/p&gt;
&lt;ul&gt;
&lt;li&gt;&lt;strong&gt;Delivery Speed:&lt;/strong&gt; Need express shipping? Choose DHL or FedEx.&lt;br /&gt;&lt;br /&gt;&lt;/li&gt;
&lt;li&gt;&lt;strong&gt;Cost:&lt;/strong&gt; Looking for budget options? Try ShipGlobal.in, DTDC, or USPS.&lt;br /&gt;&lt;br /&gt;&lt;/li&gt;
&lt;li&gt;&lt;strong&gt;Tracking:&lt;/strong&gt; Pick couriers offering real-time tracking for shipment visibility.&lt;br /&gt;&lt;br /&gt;&lt;/li&gt;
&lt;li&gt;&lt;strong&gt;Coverage:&lt;/strong&gt; Ensure your courier services your destination country efficiently.&lt;br /&gt;&lt;br /&gt;&lt;/li&gt;
&lt;li&gt;&lt;strong&gt;Customs Assistance:&lt;/strong&gt; Choose providers with in-house customs support.&lt;br /&gt;&lt;br /&gt;&lt;/li&gt;
&lt;li&gt;&lt;strong&gt;Shipment Type:&lt;/strong&gt; Verify that your courier handles delicate, bulky, or high-value exports.&lt;br /&gt;&lt;br /&gt;&lt;/li&gt;
&lt;li&gt;&lt;strong&gt;Customer Support:&lt;/strong&gt; Choose a courier with responsive and reliable assistance.&lt;br /&gt;&lt;br /&gt;&lt;/li&gt;
&lt;/ul&gt;
&lt;p&gt;&lt;strong&gt;Final Thoughts&lt;/strong&gt;&lt;/p&gt;
&lt;p&gt;With reliable global logistics partners like ShipGlobal.in, DHL, FedEx, DTDC International, Blue Dart, USPS, and Aramex, international shipping from Varanasi is simple, safe, and fast.&lt;/p&gt;
&lt;p&gt;Whether you&amp;rsquo;re an exporter shipping silk fabrics, an artisan sending handicrafts, or a student mailing documents, these couriers offer the right balance of affordability, speed, and security.&lt;br /&gt; As Varanasi continues to expand its global trade reach, its strong courier network makes international deliveries smoother and more accessible than ever before.&lt;/p&gt;</t>
  </si>
  <si>
    <t>&lt;h4&gt;More destinations we serve include&lt;/h4&gt;&lt;ul&gt;&lt;li&gt;&lt;a href="https://shipglobal.in/service/agra"&gt;Reliable International Courier Service from Agra&lt;/a&gt;&lt;/li&gt;&lt;li&gt;&lt;a href="https://shipglobal.in/service/visakhapatnam"&gt;International Courier Service from Visakhapatnam&lt;/a&gt;&lt;/li&gt;&lt;li&gt;&lt;a href="https://shipglobal.in/service/vijayawada"&gt;International Courier Service from Vijayawada&lt;/a&gt;&lt;/li&gt;&lt;li&gt;&lt;a href="https://shipglobal.in/service/guntur"&gt;International Courier Service from Guntur&lt;/a&gt;&lt;/li&gt;&lt;/ul&gt;&lt;h2&gt;FAQs for International Courier Service from Varanasi&lt;/h2&gt;</t>
  </si>
  <si>
    <t xml:space="preserve">How do I choose the best international courier service in Varanasi?
 Compare speed, pricing, and tracking options to choose the right courier for your shipment type.
How can I book an international courier from Varanasi?
 You can easily book online via the courier’s website or visit their local service branch in Varanasi.
Do couriers in Varanasi offer real-time tracking?
 Yes. Providers like ShipGlobal.in, DHL, FedEx, and Blue Dart offer real-time shipment tracking and updates.
What items can I ship internationally from Varanasi?
 You can send silk fabrics, handicrafts, documents, and eCommerce goods. Restricted items may require special permits.
Which courier offers affordable international shipping from Varanasi?
 ShipGlobal.in is known for offering competitive and transparent international shipping rates.
Can I send bulk shipments internationally from Varanasi?
 Yes. Couriers like DHL, FedEx, and DTDC offer specialized logistics for heavy or export consignments.
</t>
  </si>
  <si>
    <t>&lt;script type="application/ld+json"&gt;
{
  "@context": "https://schema.org/",
  "@type": "Product",
  "name": "Top International Courier Service from Varanasi",
  "image": "https://shipglobal.in/service/varanasi",
  "aggregateRating": {
    "@type": "AggregateRating",
    "ratingValue": 4.25,
    "bestRating": 5,
    "worstRating": 3,
    "ratingCount": 922
  }
}
&lt;/script&gt;</t>
  </si>
  <si>
    <t>service/varanasi</t>
  </si>
  <si>
    <t xml:space="preserve">International Courier Services from Varanasi | Up to 66% 
</t>
  </si>
  <si>
    <t>Varanasi’s exporters, artisans, and businesses ship worldwide via ShipGlobal, DHL, &amp; Aramex—fast, secure, and affordable delivery.</t>
  </si>
  <si>
    <t>https://shipglobal.in/service/varanasi</t>
  </si>
  <si>
    <t>International Courier Service from Varanasi</t>
  </si>
  <si>
    <t>&lt;ul&gt;&lt;li&gt;&lt;a href="https://shipglobal.in/service/agra"&gt;Reliable International Courier Service from Agra&lt;/a&gt;&lt;/li&gt;&lt;li&gt;&lt;a href="https://shipglobal.in/service/visakhapatnam"&gt;International Courier Service from Visakhapatnam&lt;/a&gt;&lt;/li&gt;&lt;li&gt;&lt;a href="https://shipglobal.in/service/vijayawada"&gt;International Courier Service from Vijayawada&lt;/a&gt;&lt;/li&gt;&lt;li&gt;&lt;a href="https://shipglobal.in/service/guntur"&gt;International Courier Service from Guntur&lt;/a&gt;&lt;/li&gt;&lt;/ul&gt;</t>
  </si>
  <si>
    <t>Reliable International Courier Service from Agra</t>
  </si>
  <si>
    <t>Agra’s exporters and artisans are expanding globally with reliable international courier partners. From express shipments to cost-effective deliveries, trusted services like ShipGlobal.in, DHL, DTDC, and Aramex make international shipping from Agra fast, transparent, and affordable.</t>
  </si>
  <si>
    <t>&lt;p&gt;Looking to send a package abroad from Agra? Whether you&amp;rsquo;re an exporter, business owner, or individual sending parcels overseas, choosing the right international courier service ensures that your shipment reaches safely, on time, and at the best price.&lt;/p&gt;
&lt;p&gt;As one of India&amp;rsquo;s leading export centers &amp;mdash; known globally for its leather goods, handicrafts, and marble work &amp;mdash; Agra has access to several trusted courier partners that make global shipping reliable and efficient. Here&amp;rsquo;s a list of the best international courier services in Agra that offer fast, secure, and affordable worldwide deliveries.&lt;/p&gt;
&lt;p&gt;&lt;strong&gt;ShipGlobal.in &amp;mdash; Reliable &amp;amp; Affordable Global Courier from Agra&lt;/strong&gt;&lt;/p&gt;
&lt;p&gt;ShipGlobal.in is one of Agra&amp;rsquo;s most trusted international courier services, helping businesses and individuals ship to over 220 countries with ease. Offering transparent pricing, real-time tracking, and seamless customs clearance, ShipGlobal makes global delivery hassle-free.&lt;/p&gt;
&lt;p&gt;Whether you&amp;rsquo;re an exporter shipping leather goods or an individual sending personal parcels, ShipGlobal ensures fast, reliable service tailored to your needs.&lt;/p&gt;
&lt;p&gt;&lt;strong&gt;Key Benefits:&lt;/strong&gt;&lt;/p&gt;
&lt;ul&gt;
&lt;li&gt;End-to-end shipment tracking&lt;br /&gt;&lt;br /&gt;&lt;/li&gt;
&lt;li&gt;No minimum shipment size&lt;br /&gt;&lt;br /&gt;&lt;/li&gt;
&lt;li&gt;Affordable, fast, and secure delivery&lt;br /&gt;&lt;br /&gt;&lt;/li&gt;
&lt;/ul&gt;
&lt;p&gt;If you&amp;rsquo;re looking for a budget-friendly courier service in Agra, ShipGlobal.in is a perfect choice for both exporters and individuals.&lt;/p&gt;
&lt;p&gt;&lt;strong&gt;DHL &amp;mdash; Global Express Courier for Businesses and Individuals&lt;/strong&gt;&lt;/p&gt;
&lt;p&gt;DHL Express is one of the most recognized global logistics brands, connecting Agra to more than 220 destinations. Known for its unmatched speed and reliability, DHL is the preferred courier for exporters and professionals requiring fast international shipping.&lt;/p&gt;
&lt;p&gt;With strong customs support and advanced tracking, DHL ensures smooth, secure, and timely deliveries across borders.&lt;/p&gt;
&lt;p&gt;&lt;strong&gt;Why Choose DHL?&lt;/strong&gt;&lt;/p&gt;
&lt;ul&gt;
&lt;li&gt;Global express logistics network&lt;br /&gt;&lt;br /&gt;&lt;/li&gt;
&lt;li&gt;Quick and reliable deliveries&lt;br /&gt;&lt;br /&gt;&lt;/li&gt;
&lt;li&gt;Expert customs handling&lt;br /&gt;&lt;br /&gt;&lt;/li&gt;
&lt;li&gt;24/7 shipment tracking&lt;br /&gt;&lt;br /&gt;&lt;/li&gt;
&lt;/ul&gt;
&lt;p&gt;Though slightly premium in pricing, DHL is the best option for urgent or high-value shipments from Agra.&lt;/p&gt;
&lt;p&gt;&lt;strong&gt;DTDC International &amp;mdash; Affordable &amp;amp; Dependable Worldwide Shipping&lt;/strong&gt;&lt;/p&gt;
&lt;p&gt;DTDC International offers cost-effective international courier services from Agra for both personal and commercial needs. Whether you&amp;rsquo;re shipping handicrafts, documents, or retail exports, DTDC ensures timely door-to-door delivery with complete shipment tracking.&lt;/p&gt;
&lt;p&gt;Their efficient customs management and large delivery network make global shipping convenient for businesses of all sizes.&lt;/p&gt;
&lt;p&gt;If you need a reliable courier at reasonable prices, DTDC International is an excellent option.&lt;/p&gt;
&lt;p&gt;&lt;strong&gt;Aramex &amp;mdash; Smart Global Logistics with Real-Time Tracking&lt;/strong&gt;&lt;/p&gt;
&lt;p&gt;Aramex provides international courier and freight forwarding services that connect Agra&amp;rsquo;s exporters and traders to global markets. With a strong logistics presence in Asia, Europe, and the Middle East, Aramex ensures fast, flexible, and professional international deliveries.&lt;/p&gt;
&lt;p&gt;Their Aramex Express service offers door-to-door shipping with full shipment visibility and efficient delivery timelines.&lt;/p&gt;
&lt;p&gt;&lt;strong&gt;Key Benefits:&lt;/strong&gt;&lt;/p&gt;
&lt;ul&gt;
&lt;li&gt;Door-to-door international deliveries&lt;br /&gt;&lt;br /&gt;&lt;/li&gt;
&lt;li&gt;Real-time tracking&lt;br /&gt;&lt;br /&gt;&lt;/li&gt;
&lt;li&gt;Cost-effective and flexible shipping&lt;br /&gt;&lt;br /&gt;&lt;/li&gt;
&lt;/ul&gt;
&lt;p&gt;&lt;strong&gt;USPS &amp;mdash; Budget International Courier Option&lt;/strong&gt;&lt;/p&gt;
&lt;p&gt;For individuals and small shipments, USPS (United States Postal Service) offers affordable international shipping from Agra with tracking and insurance. It&amp;rsquo;s an excellent choice for personal, low-weight parcels sent overseas.&lt;/p&gt;
&lt;p&gt;&lt;strong&gt;How to Choose the Right International Courier in Agra&lt;/strong&gt;&lt;/p&gt;
&lt;p&gt;Here are a few important things to consider before selecting your courier partner:&lt;/p&gt;
&lt;ul&gt;
&lt;li&gt;&lt;strong&gt;Delivery Speed:&lt;/strong&gt; For express shipments, choose DHL or FedEx.&lt;br /&gt;&lt;br /&gt;&lt;/li&gt;
&lt;li&gt;&lt;strong&gt;Cost:&lt;/strong&gt; For affordable shipping, go with ShipGlobal.in, DTDC, or USPS.&lt;br /&gt;&lt;br /&gt;&lt;/li&gt;
&lt;li&gt;&lt;strong&gt;Tracking:&lt;/strong&gt; Always select couriers offering real-time shipment updates.&lt;br /&gt;&lt;br /&gt;&lt;/li&gt;
&lt;li&gt;&lt;strong&gt;Coverage:&lt;/strong&gt; Ensure the courier covers your target destination efficiently.&lt;br /&gt;&lt;br /&gt;&lt;/li&gt;
&lt;li&gt;&lt;strong&gt;Customs Support:&lt;/strong&gt; Go with couriers that offer end-to-end customs clearance.&lt;br /&gt;&lt;br /&gt;&lt;/li&gt;
&lt;li&gt;&lt;strong&gt;Package Type:&lt;/strong&gt; Check if your courier handles heavy, fragile, or export goods.&lt;br /&gt;&lt;br /&gt;&lt;/li&gt;
&lt;li&gt;&lt;strong&gt;Customer Service:&lt;/strong&gt; Choose providers with strong after-sales support.&lt;br /&gt;&lt;br /&gt;&lt;/li&gt;
&lt;/ul&gt;
&lt;p&gt;&lt;strong&gt;Final Thoughts&lt;/strong&gt;&lt;/p&gt;
&lt;p&gt;From artisans to exporters, Agra&amp;rsquo;s growing global trade depends on reliable courier networks. Trusted names like ShipGlobal.in, DHL, FedEx, DTDC International, Blue Dart, USPS, and Aramex make international shipping from Agra fast, affordable, and stress-free.&lt;/p&gt;
&lt;p&gt;Whether you prioritize speed, price, or tracking transparency, these international couriers ensure your shipment from Agra reaches any destination securely and on time.&lt;/p&gt;</t>
  </si>
  <si>
    <t>&lt;h4&gt;Courier routes from India you might be interested in&lt;/h4&gt;&lt;ul&gt;&lt;li&gt;&lt;a href="https://shipglobal.in/service/visakhapatnam"&gt;International Courier Service from Visakhapatnam&lt;/a&gt;&lt;/li&gt;&lt;li&gt;&lt;a href="https://shipglobal.in/service/vijayawada"&gt;International Courier Service from Vijayawada&lt;/a&gt;&lt;/li&gt;&lt;li&gt;&lt;a href="https://shipglobal.in/service/guntur"&gt;International Courier Service from Guntur&lt;/a&gt;&lt;/li&gt;&lt;li&gt;&lt;a href="https://shipglobal.in/service/tirupati"&gt;Top International Courier Service from Tirupati&lt;/a&gt;&lt;/li&gt;&lt;/ul&gt;&lt;h2&gt;FAQs for International Courier Service from Agra&lt;/h2&gt;</t>
  </si>
  <si>
    <t>How do I choose the best international courier service in Agra?
 Compare delivery speed, price, and reliability before selecting a courier that fits your needs.
How can I book an international courier in Agra?
 You can book online through the courier’s official website or visit their nearest branch in Agra.
Do couriers in Agra offer live shipment tracking?
 Yes. Couriers like ShipGlobal.in, DHL, FedEx, and Blue Dart offer real-time shipment tracking.
What items can I ship internationally from Agra?
 You can send leather goods, handicrafts, marble items, and documents. Some restricted items may require customs approval.
Which courier offers affordable international shipping from Agra?
 ShipGlobal.in offers some of the most competitive international shipping rates from Agra.
Can I send bulk shipments internationally from Agra?
 Yes. Couriers like DHL, FedEx, and DTDC provide special solutions for heavy or export shipments.</t>
  </si>
  <si>
    <t>&lt;script type="application/ld+json"&gt;
{
  "@context": "https://schema.org/",
  "@type": "Product",
  "name": "Reliable International Courier Service from Agra",
  "image": "https://shipglobal.in/service/agra",
  "aggregateRating": {
    "@type": "AggregateRating",
    "ratingValue": 4.31,
    "bestRating": 5,
    "worstRating": 4,
    "ratingCount": 1997
  }
}
&lt;/script&gt;</t>
  </si>
  <si>
    <t>service/agra</t>
  </si>
  <si>
    <t xml:space="preserve">International Courier Services from Agra | Up to 67% </t>
  </si>
  <si>
    <t>Agra’s exporters, and individuals ship worldwide via ShipGlobal, DHL, DTDC &amp; Aramex—fast, secure, and affordable delivery.</t>
  </si>
  <si>
    <t>https://shipglobal.in/service/agra</t>
  </si>
  <si>
    <t>International Courier Service from Agra</t>
  </si>
  <si>
    <t>&lt;ul&gt;&lt;li&gt;&lt;a href="https://shipglobal.in/service/visakhapatnam"&gt;International Courier Service from Visakhapatnam&lt;/a&gt;&lt;/li&gt;&lt;li&gt;&lt;a href="https://shipglobal.in/service/vijayawada"&gt;International Courier Service from Vijayawada&lt;/a&gt;&lt;/li&gt;&lt;li&gt;&lt;a href="https://shipglobal.in/service/guntur"&gt;International Courier Service from Guntur&lt;/a&gt;&lt;/li&gt;&lt;li&gt;&lt;a href="https://shipglobal.in/service/tirupati"&gt;Top International Courier Service from Tirupati&lt;/a&gt;&lt;/li&gt;&lt;/ul&gt;</t>
  </si>
  <si>
    <t>International Courier Service from Visakhapatnam</t>
  </si>
  <si>
    <t xml:space="preserve">Visakhapatnam’s growing export and eCommerce sectors are thriving with reliable international courier services. From express deliveries to affordable global shipping, trusted partners like ShipGlobal.in, DHL, DTDC, and Aramex make international shipping from Vizag simple, transparent, and secure.
</t>
  </si>
  <si>
    <t>&lt;p&gt;Looking to send a package abroad from Visakhapatnam? Whether you&amp;rsquo;re an exporter, business owner, or individual sending personal parcels, choosing a reliable international courier service ensures safe, timely, and cost-effective delivery.&lt;/p&gt;
&lt;p&gt;As one of India&amp;rsquo;s major port cities and a key gateway for international trade, Visakhapatnam (Vizag) offers excellent global connectivity through trusted logistics partners. Here&amp;rsquo;s a detailed look at the best international courier services in Visakhapatnam that make global shipping simple and affordable.&lt;/p&gt;
&lt;p&gt;ShipGlobal.in &amp;mdash; Visakhapatnam&amp;rsquo;s Reliable Global Shipping Partner&lt;/p&gt;
&lt;p&gt;&lt;strong&gt;ShipGlobal.in&lt;/strong&gt; is one of the most trusted international courier services in Visakhapatnam, offering fast and affordable global deliveries to more than 220 countries. With real-time tracking, transparent pricing, and easy customs clearance, ShipGlobal ensures a smooth shipping experience for individuals and businesses.&lt;/p&gt;
&lt;p&gt;Whether you&amp;rsquo;re an exporter, eCommerce seller, or student sending parcels overseas, ShipGlobal provides reliable and flexible solutions at competitive prices.&lt;/p&gt;
&lt;p&gt;&lt;strong&gt;Key Benefits:&lt;/strong&gt;&lt;/p&gt;
&lt;ul&gt;
&lt;li&gt;End-to-end tracking and delivery updates&lt;br /&gt;&lt;br /&gt;&lt;/li&gt;
&lt;li&gt;No minimum shipment size&lt;br /&gt;&lt;br /&gt;&lt;/li&gt;
&lt;li&gt;Fast, safe, and affordable shipping&lt;br /&gt;&lt;br /&gt;&lt;/li&gt;
&lt;/ul&gt;
&lt;p&gt;If you&amp;rsquo;re looking for a budget-friendly courier in Visakhapatnam, ShipGlobal.in is a trusted choice for both business and personal needs.&lt;/p&gt;
&lt;p&gt;&lt;strong&gt;DHL &amp;mdash; Global Express Delivery Network&lt;/strong&gt;&lt;/p&gt;
&lt;p&gt;&lt;strong&gt;DHL Express is one of the most recognized global courier brands, connecting Visakhapatnam to more than 220 international destinations. Known for its express delivery speed, customs expertise, and dependable service, DHL is ideal for urgent or high-value shipments.&lt;/strong&gt;&lt;/p&gt;
&lt;p&gt;&lt;strong&gt;With professional handling and live tracking, DHL ensures your shipment reaches its destination securely and on time.&lt;/strong&gt;&lt;/p&gt;
&lt;p&gt;&lt;strong&gt;Why Choose DHL?&lt;/strong&gt;&lt;/p&gt;
&lt;ul&gt;
&lt;li&gt;Global express logistics network&lt;br /&gt;&lt;br /&gt;&lt;/li&gt;
&lt;li&gt;Reliable, fast, and trackable deliveries&lt;br /&gt;&lt;br /&gt;&lt;/li&gt;
&lt;li&gt;Expert customs and documentation support&lt;br /&gt;&lt;br /&gt;&lt;/li&gt;
&lt;li&gt;Exceptional service quality&lt;br /&gt;&lt;br /&gt;&lt;/li&gt;
&lt;/ul&gt;
&lt;p&gt;Though slightly premium in cost, DHL is the top choice for exporters and corporates prioritizing speed and security.&lt;/p&gt;
&lt;p&gt;&lt;strong&gt;DTDC International &amp;mdash; Affordable Global Courier Solutions&lt;/strong&gt;&lt;/p&gt;
&lt;p&gt;DTDC International offers affordable and dependable international courier services from Visakhapatnam. From documents to business consignments, DTDC ensures on-time delivery, real-time tracking, and efficient customs clearance.&lt;/p&gt;
&lt;p&gt;Their wide logistics network and flexible delivery options make DTDC a great fit for small businesses, exporters, and individuals looking for cost-effective courier services.&lt;/p&gt;
&lt;p&gt;&lt;strong&gt;Aramex &amp;mdash; Smart &amp;amp; Flexible Global Logistics&lt;/strong&gt;&lt;/p&gt;
&lt;p&gt;Aramex is a leading international courier and logistics brand connecting Visakhapatnam to markets across Asia, Europe, and the Middle East. Their Aramex Express service offers door-to-door international deliveries, full shipment visibility, and reliable transit times.&lt;/p&gt;
&lt;p&gt;With their efficient logistics network and affordable pricing, Aramex is an excellent option for exporters and eCommerce sellers.&lt;/p&gt;
&lt;p&gt;&lt;strong&gt;Key Benefits:&lt;/strong&gt;&lt;/p&gt;
&lt;ul&gt;
&lt;li&gt;Real-time shipment tracking&lt;br /&gt;&lt;br /&gt;&lt;/li&gt;
&lt;li&gt;Door-to-door international delivery&lt;br /&gt;&lt;br /&gt;&lt;/li&gt;
&lt;li&gt;Cost-effective global logistics&lt;br /&gt;&lt;br /&gt;&lt;/li&gt;
&lt;/ul&gt;
&lt;p&gt;&lt;strong&gt;USPS &amp;mdash; Budget-Friendly International Shipping&lt;/strong&gt;&lt;/p&gt;
&lt;p&gt;If you&amp;rsquo;re sending smaller parcels or personal shipments, USPS (United States Postal Service) provides affordable global delivery services with tracking and insurance options. It&amp;rsquo;s perfect for individuals or students in Visakhapatnam seeking economical courier solutions.&lt;/p&gt;
&lt;p&gt;&lt;strong&gt;How to Choose the Right International Courier in Visakhapatnam&lt;/strong&gt;&lt;/p&gt;
&lt;p&gt;Before booking your shipment, here are a few factors to keep in mind:&lt;/p&gt;
&lt;ul&gt;
&lt;li&gt;&lt;strong&gt;Delivery Speed:&lt;/strong&gt; For urgent deliveries, use express services like DHL or FedEx.&lt;br /&gt;&lt;br /&gt;&lt;/li&gt;
&lt;li&gt;&lt;strong&gt;Cost:&lt;/strong&gt; For affordable options, go with ShipGlobal.in, DTDC, or USPS.&lt;br /&gt;&lt;br /&gt;&lt;/li&gt;
&lt;li&gt;&lt;strong&gt;Tracking:&lt;/strong&gt; Choose couriers that provide real-time shipment tracking.&lt;br /&gt;&lt;br /&gt;&lt;/li&gt;
&lt;li&gt;&lt;strong&gt;Coverage:&lt;/strong&gt; Ensure your courier delivers to your destination efficiently.&lt;br /&gt;&lt;br /&gt;&lt;/li&gt;
&lt;li&gt;&lt;strong&gt;Customs Handling:&lt;/strong&gt; Pick couriers that manage all customs formalities.&lt;br /&gt;&lt;br /&gt;&lt;/li&gt;
&lt;li&gt;&lt;strong&gt;Shipment Type:&lt;/strong&gt; If you&amp;rsquo;re shipping fragile, bulky, or perishable items, confirm handling options.&lt;br /&gt;&lt;br /&gt;&lt;/li&gt;
&lt;li&gt;&lt;strong&gt;Customer Support:&lt;/strong&gt; Responsive service ensures hassle-free shipping.&lt;br /&gt;&lt;br /&gt;&lt;/li&gt;
&lt;/ul&gt;
&lt;h3&gt;&lt;strong&gt;Final Thoughts&lt;/strong&gt;&lt;/h3&gt;
&lt;p&gt;With global logistics leaders like ShipGlobal.in, DHL, FedEx, DTDC International, Blue Dart, USPS, and Aramex, international shipping from Visakhapatnam is fast, reliable, and convenient.&lt;/p&gt;
&lt;p&gt;Whether you&amp;rsquo;re an exporter, eCommerce seller, or individual, these courier services offer flexible solutions to meet your needs.&lt;br /&gt; As one of India&amp;rsquo;s busiest port cities, Visakhapatnam&amp;rsquo;s expanding trade network ensures smooth and affordable shipping to destinations around the world.&lt;/p&gt;</t>
  </si>
  <si>
    <t>&lt;h4&gt;Now easier to ship worldwide including&lt;/h4&gt;&lt;ul&gt;&lt;li&gt;&lt;a href="https://shipglobal.in/service/vijayawada"&gt;International Courier Service from Vijayawada&lt;/a&gt;&lt;/li&gt;&lt;li&gt;&lt;a href="https://shipglobal.in/service/guntur"&gt;International Courier Service from Guntur&lt;/a&gt;&lt;/li&gt;&lt;li&gt;&lt;a href="https://shipglobal.in/service/tirupati"&gt;Top International Courier Service from Tirupati&lt;/a&gt;&lt;/li&gt;&lt;li&gt;&lt;a href="https://shipglobal.in/service/kakinada"&gt;International Courier Service from Kakinada&lt;/a&gt;&lt;/li&gt;&lt;/ul&gt;&lt;h2&gt;FAQs for International Courier Service from Visakhapatnam&lt;/h2&gt;</t>
  </si>
  <si>
    <t xml:space="preserve">How do I choose the best international courier service in Visakhapatnam?
 Compare cost, delivery time, and tracking options before booking.
How can I book an international courier in Visakhapatnam?
 You can book shipments online through the courier’s website or visit their nearest branch in the city.
Do couriers in Visakhapatnam offer real-time tracking?
 Yes. Couriers like ShipGlobal.in, DHL, FedEx, and Blue Dart provide live tracking for all shipments.
What items can I ship internationally from Visakhapatnam?
 You can ship documents, parcels, exports, and eCommerce goods. Some restricted items may require customs clearance.
Which courier offers affordable international shipping from Visakhapatnam?
 ShipGlobal.in offers competitive international shipping rates with full tracking.
Can I send bulk shipments internationally from Visakhapatnam?
 Yes. Couriers like DHL, FedEx, and DTDC handle heavy or bulk shipments efficiently.
</t>
  </si>
  <si>
    <t>&lt;script type="application/ld+json"&gt;
{
  "@context": "https://schema.org/",
  "@type": "Product",
  "name": "International Courier Service from Visakhapatnam",
  "image": "https://shipglobal.in/service/visakhapatnam",
  "aggregateRating": {
    "@type": "AggregateRating",
    "ratingValue": 4.45,
    "bestRating": 5,
    "worstRating": 1,
    "ratingCount": 1485
  }
}
&lt;/script&gt;</t>
  </si>
  <si>
    <t>service/visakhapatnam</t>
  </si>
  <si>
    <t xml:space="preserve">International Courier Services Visakhapatnam | Up to 65% 
</t>
  </si>
  <si>
    <t xml:space="preserve">Visakhapatnam’s exporters, and businesses ship worldwide via ShipGlobal, DTDC &amp; Aramex—fast, secure, and affordable delivery.
</t>
  </si>
  <si>
    <t>https://shipglobal.in/service/visakhapatnam</t>
  </si>
  <si>
    <t>&lt;ul&gt;&lt;li&gt;&lt;a href="https://shipglobal.in/service/vijayawada"&gt;International Courier Service from Vijayawada&lt;/a&gt;&lt;/li&gt;&lt;li&gt;&lt;a href="https://shipglobal.in/service/guntur"&gt;International Courier Service from Guntur&lt;/a&gt;&lt;/li&gt;&lt;li&gt;&lt;a href="https://shipglobal.in/service/tirupati"&gt;Top International Courier Service from Tirupati&lt;/a&gt;&lt;/li&gt;&lt;li&gt;&lt;a href="https://shipglobal.in/service/kakinada"&gt;International Courier Service from Kakinada&lt;/a&gt;&lt;/li&gt;&lt;/ul&gt;</t>
  </si>
  <si>
    <t>International Courier Service from Vijayawada</t>
  </si>
  <si>
    <t xml:space="preserve">Vijayawada’s growing export and trade sectors are going global with trusted courier partners. From express deliveries to cost-effective international shipping, top providers like ShipGlobal.in, DHL, DTDC, and Aramex make global shipping from Vijayawada simple, trackable, and affordable.
</t>
  </si>
  <si>
    <t>&lt;p&gt;Looking to send a package abroad from Vijayawada? Whether you&amp;rsquo;re a business owner, exporter, or individual sending personal parcels, choosing a reliable international courier service ensures safe, timely, and affordable delivery.&lt;/p&gt;
&lt;p&gt;As one of Andhra Pradesh&amp;rsquo;s fastest-growing logistics and trade centers, Vijayawada has become a key gateway for global exports &amp;mdash; especially in textiles, agriculture, and eCommerce. Here&amp;rsquo;s a detailed look at the best international courier services in Vijayawada that make global shipping effortless and affordable.&lt;/p&gt;
&lt;p&gt;&lt;strong&gt;ShipGlobal.in &amp;mdash; Trusted Courier Partner in Vijayawada&lt;/strong&gt;&lt;/p&gt;
&lt;p&gt;ShipGlobal.in is one of the most popular international courier services in Vijayawada, offering deliveries to over 220 countries with transparent pricing and easy booking. With real-time tracking and smooth customs clearance, ShipGlobal makes global shipping simple for individuals and businesses alike.&lt;/p&gt;
&lt;p&gt;Their reliable platform is ideal for eCommerce sellers, exporters, and individuals shipping abroad. ShipGlobal combines affordability with efficiency, ensuring that every shipment reaches its destination securely and on time.&lt;/p&gt;
&lt;p&gt;&lt;strong&gt;Key Benefits:&lt;/strong&gt;&lt;/p&gt;
&lt;ul&gt;
&lt;li&gt;End-to-end shipment tracking&lt;br /&gt;&lt;br /&gt;&lt;/li&gt;
&lt;li&gt;No minimum shipment limit&lt;br /&gt;&lt;br /&gt;&lt;/li&gt;
&lt;li&gt;Fast, secure, and affordable deliveries&lt;br /&gt;&lt;br /&gt;&lt;/li&gt;
&lt;/ul&gt;
&lt;p&gt;If you&amp;rsquo;re searching for a cost-effective and dependable courier in Vijayawada, ShipGlobal.in is the best choice.&lt;/p&gt;
&lt;p&gt;&lt;strong&gt;DHL &amp;mdash; Global Express Shipping from Vijayawada&lt;/strong&gt;&lt;/p&gt;
&lt;p&gt;DHL Express is one of the world&amp;rsquo;s leading logistics companies, offering fast and reliable shipping from Vijayawada to over 220 destinations. Known for its express services and exceptional reliability, DHL is the go-to option for time-sensitive or high-value shipments.&lt;/p&gt;
&lt;p&gt;Their advanced tracking, customs support, and global delivery network make DHL ideal for exporters and businesses in Vijayawada that require premium international courier solutions.&lt;/p&gt;
&lt;p&gt;&lt;strong&gt;Why Choose DHL?&lt;/strong&gt;&lt;/p&gt;
&lt;ul&gt;
&lt;li&gt;Global express logistics network&lt;br /&gt;&lt;br /&gt;&lt;/li&gt;
&lt;li&gt;Reliable, on-time delivery&lt;br /&gt;&lt;br /&gt;&lt;/li&gt;
&lt;li&gt;Expert customs assistance&lt;br /&gt;&lt;br /&gt;&lt;/li&gt;
&lt;li&gt;Real-time shipment updates&lt;br /&gt;&lt;br /&gt;&lt;/li&gt;
&lt;/ul&gt;
&lt;p&gt;While slightly premium, DHL provides peace of mind for urgent and high-priority shipments.&lt;/p&gt;
&lt;p&gt;&lt;strong&gt;DTDC International &amp;mdash; Affordable Global Shipping Solutions&lt;/strong&gt;&lt;/p&gt;
&lt;p&gt;DTDC International offers affordable, door-to-door international courier services from Vijayawada. Whether you&amp;rsquo;re shipping business consignments, documents, or personal parcels, DTDC ensures smooth customs clearance and reliable delivery timelines.&lt;/p&gt;
&lt;p&gt;Their wide delivery network and transparent pricing make DTDC a great choice for small businesses and exporters seeking budget-friendly courier solutions.&lt;/p&gt;
&lt;p&gt;&lt;strong&gt;Aramex &amp;mdash; Global Logistics for Vijayawada&amp;rsquo;s Businesses&lt;/strong&gt;&lt;/p&gt;
&lt;p&gt;Aramex connects Vijayawada&amp;rsquo;s exporters and traders to global markets through efficient courier and logistics services. With its strong presence in Asia, the Middle East, and Europe, Aramex offers flexible international delivery options at competitive rates.&lt;/p&gt;
&lt;p&gt;Their Aramex Express service ensures timely, secure, and trackable door-to-door international shipments.&lt;/p&gt;
&lt;p&gt;&lt;strong&gt;Key Benefits:&lt;/strong&gt;&lt;/p&gt;
&lt;ul&gt;
&lt;li&gt;Real-time tracking&lt;br /&gt;&lt;br /&gt;&lt;/li&gt;
&lt;li&gt;Affordable door-to-door delivery&lt;br /&gt;&lt;br /&gt;&lt;/li&gt;
&lt;li&gt;Reliable and efficient logistics network&lt;br /&gt;&lt;br /&gt;&lt;/li&gt;
&lt;/ul&gt;
&lt;p&gt;&lt;strong&gt;USPS &amp;mdash; Cost-Effective International Courier&lt;/strong&gt;&lt;/p&gt;
&lt;p&gt;For smaller or lightweight parcels, USPS (United States Postal Service) offers economical international courier options with tracking and insurance coverage. It&amp;rsquo;s ideal for individuals and students in Vijayawada looking for affordable shipping to overseas destinations.&lt;/p&gt;
&lt;p&gt;&lt;strong&gt;How to Choose the Right International Courier in Vijayawada&lt;/strong&gt;&lt;/p&gt;
&lt;p&gt;Before booking your shipment, keep these key points in mind to ensure the best experience:&lt;/p&gt;
&lt;ul&gt;
&lt;li&gt;&lt;strong&gt;Delivery Speed:&lt;/strong&gt; For urgent deliveries, opt for express couriers like DHL or FedEx.&lt;br /&gt;&lt;br /&gt;&lt;/li&gt;
&lt;li&gt;&lt;strong&gt;Cost:&lt;/strong&gt; On a budget? Choose ShipGlobal.in, DTDC, or USPS.&lt;br /&gt;&lt;br /&gt;&lt;/li&gt;
&lt;li&gt;&lt;strong&gt;Tracking:&lt;/strong&gt; Always pick couriers offering real-time tracking.&lt;br /&gt;&lt;br /&gt;&lt;/li&gt;
&lt;li&gt;&lt;strong&gt;Coverage:&lt;/strong&gt; Make sure your courier serves your target destination efficiently.&lt;br /&gt;&lt;br /&gt;&lt;/li&gt;
&lt;li&gt;&lt;strong&gt;Customs Support:&lt;/strong&gt; Look for couriers providing complete customs clearance.&lt;br /&gt;&lt;br /&gt;&lt;/li&gt;
&lt;li&gt;&lt;strong&gt;Shipment Type:&lt;/strong&gt; Check if they handle bulk, fragile, or temperature-sensitive goods.&lt;br /&gt;&lt;br /&gt;&lt;/li&gt;
&lt;li&gt;&lt;strong&gt;Customer Service:&lt;/strong&gt; Choose a courier with dependable support and communication.&lt;br /&gt;&lt;br /&gt;&lt;/li&gt;
&lt;/ul&gt;
&lt;p&gt;&lt;strong&gt;Final Thoughts&lt;/strong&gt;&lt;/p&gt;
&lt;p&gt;With trusted partners like ShipGlobal.in, DHL, FedEx, DTDC International, Blue Dart, USPS, and Aramex, international shipping from Vijayawada is easier and more affordable than ever.&lt;/p&gt;
&lt;p&gt;Whether you&amp;rsquo;re shipping exports, business goods, or personal parcels, these courier services provide fast, reliable, and transparent delivery solutions.&lt;br /&gt; As one of Andhra Pradesh&amp;rsquo;s key logistics hubs, Vijayawada&amp;rsquo;s expanding trade network ensures smooth global connectivity for businesses and individuals alike.&lt;/p&gt;
&lt;p&gt;&lt;br /&gt;&lt;br /&gt;&lt;/p&gt;</t>
  </si>
  <si>
    <t>&lt;h4&gt;Shipping hot spots from India now include&lt;/h4&gt;&lt;ul&gt;&lt;li&gt;&lt;a href="https://shipglobal.in/service/guntur"&gt;International Courier Service from Guntur&lt;/a&gt;&lt;/li&gt;&lt;li&gt;&lt;a href="https://shipglobal.in/service/tirupati"&gt;Top International Courier Service from Tirupati&lt;/a&gt;&lt;/li&gt;&lt;li&gt;&lt;a href="https://shipglobal.in/service/kakinada"&gt;International Courier Service from Kakinada&lt;/a&gt;&lt;/li&gt;&lt;li&gt;&lt;a href="https://shipglobal.in/service/hyderabad"&gt;Top International Courier Service from Hyderabad&lt;/a&gt;&lt;/li&gt;&lt;/ul&gt;&lt;h2&gt;FAQs for International Courier Service from Vijayawada&lt;/h2&gt;</t>
  </si>
  <si>
    <t>How do I choose the best international courier service in Vijayawada?
 Compare price, delivery time, and reliability to find the best fit for your needs.
How can I book an international courier in Vijayawada?
 You can book online via the courier’s website or visit their nearest service branch in Vijayawada.
Do couriers in Vijayawada offer real-time tracking?
 Yes. Couriers like ShipGlobal.in, DHL, FedEx, and Blue Dart provide live tracking and status updates.
What items can I ship internationally from Vijayawada?
 You can ship textiles, handicrafts, documents, and business goods. Restricted or perishable items may need prior clearance.
Which courier offers affordable international shipping from Vijayawada?
 ShipGlobal.in offers some of the lowest international shipping rates with full transparency.
Can I send bulk shipments internationally from Vijayawada?
 Yes. Couriers like DHL, FedEx, and DTDC handle large, heavy, or bulk shipments efficiently.</t>
  </si>
  <si>
    <t>&lt;script type="application/ld+json"&gt;
{
  "@context": "https://schema.org/",
  "@type": "Product",
  "name": "International Courier Service from Vijayawada",
  "image": "https://shipglobal.in/service/vijayawada",
  "aggregateRating": {
    "@type": "AggregateRating",
    "ratingValue": 4.74,
    "bestRating": 5,
    "worstRating": 4,
    "ratingCount": 1235
  }
}
&lt;/script&gt;</t>
  </si>
  <si>
    <t>service/vijayawada</t>
  </si>
  <si>
    <t xml:space="preserve">International Courier Services Vijayawada | Up to 63% 
</t>
  </si>
  <si>
    <t xml:space="preserve">Vijayawada’s exporters, eCommerce sellers, ship worldwide via ShipGlobal, DHL, DTDC &amp; Aramex—fast, secure, affordable delivery.
</t>
  </si>
  <si>
    <t>https://shipglobal.in/service/vijayawada</t>
  </si>
  <si>
    <t>&lt;ul&gt;&lt;li&gt;&lt;a href="https://shipglobal.in/service/guntur"&gt;International Courier Service from Guntur&lt;/a&gt;&lt;/li&gt;&lt;li&gt;&lt;a href="https://shipglobal.in/service/tirupati"&gt;Top International Courier Service from Tirupati&lt;/a&gt;&lt;/li&gt;&lt;li&gt;&lt;a href="https://shipglobal.in/service/kakinada"&gt;International Courier Service from Kakinada&lt;/a&gt;&lt;/li&gt;&lt;li&gt;&lt;a href="https://shipglobal.in/service/hyderabad"&gt;Top International Courier Service from Hyderabad&lt;/a&gt;&lt;/li&gt;&lt;/ul&gt;</t>
  </si>
  <si>
    <t>International Courier Service from Guntur</t>
  </si>
  <si>
    <t xml:space="preserve">Guntur’s agricultural and trade exporters are expanding globally with reliable courier partners. From express shipments to budget-friendly international delivery, trusted services like ShipGlobal.in, DHL, DTDC, and Aramex make shipping from Guntur efficient, transparent, and affordable.
</t>
  </si>
  <si>
    <t>&lt;p&gt;Looking to send a package abroad from Guntur? Whether you&amp;rsquo;re an exporter, business owner, or individual sending personal parcels, choosing a reliable international courier service ensures your shipment arrives safely, quickly, and affordably.&lt;/p&gt;
&lt;p&gt;Known for its thriving chilli trade, textiles, and agri-based exports, Guntur plays a vital role in India&amp;rsquo;s global commerce network. The city is well-connected to major logistics hubs, offering easy access to top courier partners. Here&amp;rsquo;s a detailed guide to the best international courier services in Guntur that make global shipping smooth and cost-effective.&lt;/p&gt;
&lt;p&gt;&lt;strong&gt;ShipGlobal.in &amp;mdash; Reliable &amp;amp; Affordable Shipping from Guntur&lt;/strong&gt;&lt;/p&gt;
&lt;p&gt;ShipGlobal.in is one of the most trusted international courier services in Guntur, offering fast, reliable, and affordable shipping to over 220 countries. With transparent pricing, live tracking, and simplified customs clearance, ShipGlobal ensures stress-free international deliveries.&lt;/p&gt;
&lt;p&gt;Ideal for exporters, eCommerce sellers, and individuals, ShipGlobal offers flexible solutions that make global shipping easy and accessible for everyone.&lt;/p&gt;
&lt;p&gt;&lt;strong&gt;Key Benefits:&lt;/strong&gt;&lt;/p&gt;
&lt;ul&gt;
&lt;li&gt;Real-time shipment tracking&lt;br /&gt;&lt;br /&gt;&lt;/li&gt;
&lt;li&gt;No minimum order requirement&lt;br /&gt;&lt;br /&gt;&lt;/li&gt;
&lt;li&gt;Fast, secure, and budget-friendly shipping&lt;br /&gt;&lt;br /&gt;&lt;/li&gt;
&lt;/ul&gt;
&lt;p&gt;If you&amp;rsquo;re searching for a dependable and affordable courier in Guntur, ShipGlobal.in is your best option.&lt;/p&gt;
&lt;p&gt;&lt;strong&gt;DHL &amp;mdash; Fast &amp;amp; Trusted Global Shipping&lt;/strong&gt;&lt;/p&gt;
&lt;p&gt;DHL Express is a global leader in international courier services, connecting Guntur to over 220 destinations worldwide. Known for its express delivery speed and high reliability, DHL is perfect for exporters and businesses that need urgent or high-value shipments delivered on time.&lt;/p&gt;
&lt;p&gt;With robust tracking, customs support, and professional logistics, DHL ensures quick and seamless global shipping.&lt;/p&gt;
&lt;p&gt;&lt;strong&gt;Why Choose DHL?&lt;/strong&gt;&lt;/p&gt;
&lt;ul&gt;
&lt;li&gt;Worldwide express logistics network&lt;br /&gt;&lt;br /&gt;&lt;/li&gt;
&lt;li&gt;Fast and guaranteed deliveries&lt;br /&gt;&lt;br /&gt;&lt;/li&gt;
&lt;li&gt;Expert customs handling&lt;br /&gt;&lt;br /&gt;&lt;/li&gt;
&lt;li&gt;Comprehensive shipment tracking&lt;br /&gt;&lt;br /&gt;&lt;/li&gt;
&lt;/ul&gt;
&lt;p&gt;Though slightly premium, DHL provides unmatched reliability for global exports and time-sensitive shipments.&lt;/p&gt;
&lt;p&gt;&lt;strong&gt;DTDC International &amp;mdash; Affordable Global Delivery&lt;/strong&gt;&lt;/p&gt;
&lt;p&gt;DTDC International offers cost-effective international courier services from Guntur for individuals and businesses. From documents to large consignments, DTDC ensures on-time deliveries with full customs support and tracking.&lt;/p&gt;
&lt;p&gt;Their vast network and transparent pricing make DTDC a preferred choice for small exporters and personal shippers.&lt;/p&gt;
&lt;p&gt;If you want a trusted and affordable global courier, DTDC International is a great option.&lt;/p&gt;
&lt;p&gt;&lt;strong&gt;Aramex &amp;mdash; Smart Global Logistics Network&lt;/strong&gt;&lt;/p&gt;
&lt;p&gt;Aramex provides flexible international courier and logistics services connecting Guntur to major global markets. With a strong presence in Asia, Europe, and the Middle East, Aramex is known for reliable, timely, and cost-effective shipping solutions.&lt;/p&gt;
&lt;p&gt;Their Aramex Express service offers door-to-door international deliveries with full shipment visibility and responsive customer support.&lt;/p&gt;
&lt;p&gt;&lt;strong&gt;Key Benefits:&lt;/strong&gt;&lt;/p&gt;
&lt;ul&gt;
&lt;li&gt;Door-to-door delivery service&lt;br /&gt;&lt;br /&gt;&lt;/li&gt;
&lt;li&gt;Real-time tracking updates&lt;br /&gt;&lt;br /&gt;&lt;/li&gt;
&lt;li&gt;Affordable global logistics solutions&lt;br /&gt;&lt;br /&gt;&lt;/li&gt;
&lt;/ul&gt;
&lt;p&gt;&lt;strong&gt;USPS &amp;mdash; Budget-Friendly International Courier&lt;/strong&gt;&lt;/p&gt;
&lt;p&gt;For smaller parcels and lightweight packages, &lt;strong&gt;USPS&lt;/strong&gt; (United States Postal Service) offers low-cost international courier options with tracking and insurance. It&amp;rsquo;s ideal for individuals or students in Guntur looking for affordable, dependable global shipping.&lt;/p&gt;
&lt;p&gt;&lt;strong&gt;How to Choose the Right International Courier in Guntur&lt;/strong&gt;&lt;/p&gt;
&lt;p&gt;Before you book a shipment, consider these factors to choose the right courier:&lt;/p&gt;
&lt;ul&gt;
&lt;li&gt;&lt;strong&gt;Delivery Speed:&lt;/strong&gt; For urgent deliveries, use express couriers like DHL or FedEx.&lt;br /&gt;&lt;br /&gt;&lt;/li&gt;
&lt;li&gt;&lt;strong&gt;Cost:&lt;/strong&gt; For budget options, go with ShipGlobal.in, DTDC, or USPS.&lt;br /&gt;&lt;br /&gt;&lt;/li&gt;
&lt;li&gt;&lt;strong&gt;Tracking:&lt;/strong&gt; Always pick couriers offering real-time shipment updates.&lt;br /&gt;&lt;br /&gt;&lt;/li&gt;
&lt;li&gt;&lt;strong&gt;Coverage:&lt;/strong&gt; Check if your courier services your destination efficiently.&lt;br /&gt;&lt;br /&gt;&lt;/li&gt;
&lt;li&gt;&lt;strong&gt;Customs Support:&lt;/strong&gt; Choose couriers offering complete customs assistance.&lt;br /&gt;&lt;br /&gt;&lt;/li&gt;
&lt;li&gt;&lt;strong&gt;Shipment Type:&lt;/strong&gt; Verify that your courier handles heavy, fragile, or special shipments.&lt;br /&gt;&lt;br /&gt;&lt;/li&gt;
&lt;li&gt;&lt;strong&gt;Customer Support:&lt;/strong&gt; A responsive support team ensures a smooth experience.&lt;br /&gt;&lt;br /&gt;&lt;/li&gt;
&lt;/ul&gt;
&lt;p&gt;&lt;strong&gt;Final Thoughts&lt;/strong&gt;&lt;/p&gt;
&lt;p&gt;From agricultural exports to eCommerce shipments, Guntur&amp;rsquo;s growing logistics ecosystem ensures fast and reliable global deliveries. Leading providers like ShipGlobal.in, DHL, FedEx, DTDC International, Blue Dart, USPS, and Aramex make international shipping from Guntur simple and affordable.&lt;/p&gt;
&lt;p&gt;Whether you&amp;rsquo;re a business expanding globally or an individual sending personal parcels, these couriers provide the perfect mix of speed, security, and value for worldwide deliveries.&lt;/p&gt;</t>
  </si>
  <si>
    <t>&lt;h4&gt;Now delivering from India to&lt;/h4&gt;&lt;ul&gt;&lt;li&gt;&lt;a href="https://shipglobal.in/service/tirupati"&gt;Top International Courier Service from Tirupati&lt;/a&gt;&lt;/li&gt;&lt;li&gt;&lt;a href="https://shipglobal.in/service/kakinada"&gt;International Courier Service from Kakinada&lt;/a&gt;&lt;/li&gt;&lt;li&gt;&lt;a href="https://shipglobal.in/service/hyderabad"&gt;Top International Courier Service from Hyderabad&lt;/a&gt;&lt;/li&gt;&lt;li&gt;&lt;a href="https://shipglobal.in/service/warangal"&gt;Top International Courier Service from Warangal&lt;/a&gt;&lt;/li&gt;&lt;/ul&gt;&lt;h2&gt;FAQs for International Courier Service from Guntur&lt;/h2&gt;</t>
  </si>
  <si>
    <t>How do I choose the best international courier service in Guntur?
 Compare pricing, delivery timelines, and tracking features before booking.
How can I book an international courier in Guntur?
 You can book online via the courier’s official website or visit their nearest service center in Guntur.
Do couriers in Guntur offer real-time tracking?
 Yes. Couriers like ShipGlobal.in, DHL, FedEx, and Blue Dart offer live shipment tracking.
What items can I ship internationally from Guntur?
 You can send documents, agri-exports, textiles, and parcels. Restricted items may require prior approval.
Which courier offers affordable international shipping from Guntur?
 ShipGlobal.in provides some of the most affordable international rates with complete transparency.
Can I send bulk exports internationally from Guntur?
 Yes. Couriers like DHL, FedEx, and DTDC handle large or bulk shipments efficiently.</t>
  </si>
  <si>
    <t>&lt;script type="application/ld+json"&gt;
{
  "@context": "https://schema.org/",
  "@type": "Product",
  "name": "International Courier Service from Guntur",
  "image": "https://shipglobal.in/service/guntur",
  "aggregateRating": {
    "@type": "AggregateRating",
    "ratingValue": 4.4,
    "bestRating": 5,
    "worstRating": 1,
    "ratingCount": 1306
  }
}
&lt;/script&gt;</t>
  </si>
  <si>
    <t>service/guntur</t>
  </si>
  <si>
    <t xml:space="preserve">International Courier Services from Guntur | Up to 64%
</t>
  </si>
  <si>
    <t xml:space="preserve">Guntur’s exporters, traders ship worldwide via ShipGlobal, DHL, DTDC &amp; Aramex—fast, safe, and affordable delivery.
</t>
  </si>
  <si>
    <t>https://shipglobal.in/service/guntur</t>
  </si>
  <si>
    <t>&lt;ul&gt;&lt;li&gt;&lt;a href="https://shipglobal.in/service/tirupati"&gt;Top International Courier Service from Tirupati&lt;/a&gt;&lt;/li&gt;&lt;li&gt;&lt;a href="https://shipglobal.in/service/kakinada"&gt;International Courier Service from Kakinada&lt;/a&gt;&lt;/li&gt;&lt;li&gt;&lt;a href="https://shipglobal.in/service/hyderabad"&gt;Top International Courier Service from Hyderabad&lt;/a&gt;&lt;/li&gt;&lt;li&gt;&lt;a href="https://shipglobal.in/service/warangal"&gt;Top International Courier Service from Warangal&lt;/a&gt;&lt;/li&gt;&lt;/ul&gt;</t>
  </si>
  <si>
    <t>Top International Courier Service from Tirupati</t>
  </si>
  <si>
    <t>Tirupati’s growing trade and export community is going global with trusted courier partners. From express shipments to affordable international delivery, services like ShipGlobal.in, DHL, DTDC, and Aramex make worldwide shipping from Tirupati seamless, transparent, and affordable.</t>
  </si>
  <si>
    <t>&lt;p&gt;Looking to send a shipment abroad from Tirupati? Whether you&amp;rsquo;re a business owner, exporter, or individual sending parcels overseas, selecting the right international courier service ensures your package arrives safely, quickly, and affordably.&lt;/p&gt;
&lt;p&gt;Famous for its temples, craftsmanship, and growing eCommerce presence, Tirupati is emerging as a key logistics hub in South India. The city&amp;rsquo;s increasing trade connectivity has led to the presence of multiple reliable global courier services. Here&amp;rsquo;s a detailed look at the best international courier services in Tirupati that make global shipping easy and affordable.&lt;/p&gt;
&lt;p&gt;&lt;strong&gt;ShipGlobal.in &amp;mdash; Tirupati&amp;rsquo;s Trusted Global Courier Partner&lt;/strong&gt;&lt;/p&gt;
&lt;p&gt;ShipGlobal.in is one of the most reliable international courier companies serving Tirupati, offering global deliveries to over 220 destinations. With transparent pricing, real-time tracking, and smooth customs clearance, ShipGlobal makes international shipping simple for both individuals and businesses.&lt;/p&gt;
&lt;p&gt;Whether you&amp;rsquo;re an eCommerce seller, exporter, or individual sending a personal parcel, ShipGlobal ensures quick, safe, and cost-effective delivery.&lt;/p&gt;
&lt;p&gt;&lt;strong&gt;Key Benefits:&lt;/strong&gt;&lt;/p&gt;
&lt;ul&gt;
&lt;li&gt;End-to-end tracking and real-time updates&lt;br /&gt;&lt;br /&gt;&lt;/li&gt;
&lt;li&gt;No minimum shipment requirement&lt;br /&gt;&lt;br /&gt;&lt;/li&gt;
&lt;li&gt;Affordable, secure, and timely service&lt;br /&gt;&lt;br /&gt;&lt;/li&gt;
&lt;/ul&gt;
&lt;p&gt;If you&amp;rsquo;re looking for a trusted and economical courier in Tirupati, ShipGlobal.in is the ideal solution for all international shipping needs.&lt;/p&gt;
&lt;h3&gt;&lt;strong&gt;DHL &amp;mdash; Express Courier Services from Tirupati&lt;/strong&gt;&lt;/h3&gt;
&lt;p&gt;DHL Express is one of the world&amp;rsquo;s leading international logistics brands, connecting Tirupati to more than 220 countries. Known for its express delivery speeds and global reach, DHL is the perfect choice for urgent or high-value shipments.&lt;/p&gt;
&lt;p&gt;Their advanced tracking system, efficient customs support, and reliable logistics network make DHL ideal for exporters, businesses, and individuals alike.&lt;/p&gt;
&lt;p&gt;&lt;strong&gt;Why Choose DHL?&lt;/strong&gt;&lt;/p&gt;
&lt;ul&gt;
&lt;li&gt;Global express logistics network&lt;br /&gt;&lt;br /&gt;&lt;/li&gt;
&lt;li&gt;Speedy, trackable deliveries&lt;br /&gt;&lt;br /&gt;&lt;/li&gt;
&lt;li&gt;Expert customs and trade documentation support&lt;br /&gt;&lt;br /&gt;&lt;/li&gt;
&lt;li&gt;Excellent customer service&lt;br /&gt;&lt;br /&gt;&lt;/li&gt;
&lt;/ul&gt;
&lt;p&gt;Though slightly premium, DHL&amp;rsquo;s proven reliability makes it worth the investment for critical shipments.&lt;/p&gt;
&lt;p&gt;&lt;strong&gt;DTDC International &amp;mdash; Affordable Global Shipping Solutions&lt;/strong&gt;&lt;/p&gt;
&lt;p&gt;DTDC International offers affordable and reliable international courier services from Tirupati. Whether you&amp;rsquo;re shipping documents, eCommerce products, or export consignments, DTDC ensures on-time delivery with full tracking and smooth customs handling.&lt;/p&gt;
&lt;p&gt;Their transparent pricing and strong delivery network make DTDC ideal for small exporters and individuals looking for dependable courier options.&lt;/p&gt;
&lt;p&gt;&lt;strong&gt;Aramex &amp;mdash; Global Logistics for Businesses and Exporters&lt;/strong&gt;&lt;/p&gt;
&lt;p&gt;Aramex provides flexible and efficient international courier and freight forwarding services connecting Tirupati to global destinations. With its extensive presence in Asia, the Middle East, and Europe, Aramex ensures fast, affordable, and reliable deliveries.&lt;/p&gt;
&lt;p&gt;Their Aramex Express service provides door-to-door international shipping with complete shipment tracking and flexible delivery options.&lt;/p&gt;
&lt;p&gt;&lt;strong&gt;Key Benefits:&lt;/strong&gt;&lt;/p&gt;
&lt;ul&gt;
&lt;li&gt;Door-to-door international delivery&lt;br /&gt;&lt;br /&gt;&lt;/li&gt;
&lt;li&gt;Real-time shipment tracking&lt;br /&gt;&lt;br /&gt;&lt;/li&gt;
&lt;li&gt;Cost-effective and dependable logistics solutions&lt;br /&gt;&lt;br /&gt;&lt;/li&gt;
&lt;/ul&gt;
&lt;p&gt;&lt;strong&gt;USPS &amp;mdash; Budget International Courier for Small Parcels&lt;/strong&gt;&lt;/p&gt;
&lt;p&gt;For small or lightweight shipments, USPS (United States Postal Service) offers affordable international courier options with tracking and insurance coverage. It&amp;rsquo;s perfect for individuals or students in Tirupati who want low-cost shipping to global destinations.&lt;/p&gt;
&lt;p&gt;&lt;strong&gt;How to Choose the Right International Courier in Tirupati&lt;/strong&gt;&lt;/p&gt;
&lt;p&gt;Before booking your shipment, consider these key factors to ensure a smooth delivery experience:&lt;/p&gt;
&lt;ul&gt;
&lt;li&gt;&lt;strong&gt;Delivery Speed:&lt;/strong&gt; For urgent deliveries, opt for express couriers like DHL or FedEx.&lt;br /&gt;&lt;br /&gt;&lt;/li&gt;
&lt;li&gt;&lt;strong&gt;Cost:&lt;/strong&gt; If affordability is your priority, choose ShipGlobal.in, DTDC, or USPS.&lt;br /&gt;&lt;br /&gt;&lt;/li&gt;
&lt;li&gt;&lt;strong&gt;Tracking:&lt;/strong&gt; Always select couriers that provide real-time shipment tracking.&lt;br /&gt;&lt;br /&gt;&lt;/li&gt;
&lt;li&gt;&lt;strong&gt;Coverage:&lt;/strong&gt; Ensure your courier services your destination country efficiently.&lt;br /&gt;&lt;br /&gt;&lt;/li&gt;
&lt;li&gt;&lt;strong&gt;Customs Support:&lt;/strong&gt; Pick couriers that manage all customs formalities for you.&lt;br /&gt;&lt;br /&gt;&lt;/li&gt;
&lt;li&gt;&lt;strong&gt;Package Type:&lt;/strong&gt; Check if your courier handles bulk, fragile, or export goods.&lt;br /&gt;&lt;br /&gt;&lt;/li&gt;
&lt;li&gt;&lt;strong&gt;Customer Support:&lt;/strong&gt; Reliable customer care ensures a stress-free experience.&lt;br /&gt;&lt;br /&gt;&lt;/li&gt;
&lt;/ul&gt;
&lt;p&gt;&lt;strong&gt;Final Thoughts&lt;/strong&gt;&lt;/p&gt;
&lt;p&gt;Whether you&amp;rsquo;re shipping business parcels, export consignments, or personal goods, Tirupati&amp;rsquo;s expanding logistics network connects you to global markets with ease. Trusted names like ShipGlobal.in, DHL, FedEx, DTDC International, Blue Dart, USPS, and Aramex make international courier services from Tirupati simple, secure, and affordable.&lt;/p&gt;
&lt;p&gt;From express deliveries to budget-friendly shipping, these providers ensure your packages reach any destination in the world safely and on time.&lt;/p&gt;</t>
  </si>
  <si>
    <t>&lt;h4&gt;Delivering to your next big market:&lt;/h4&gt;&lt;ul&gt;&lt;li&gt;&lt;a href="https://shipglobal.in/service/kakinada"&gt;International Courier Service from Kakinada&lt;/a&gt;&lt;/li&gt;&lt;li&gt;&lt;a href="https://shipglobal.in/service/hyderabad"&gt;Top International Courier Service from Hyderabad&lt;/a&gt;&lt;/li&gt;&lt;li&gt;&lt;a href="https://shipglobal.in/service/warangal"&gt;Top International Courier Service from Warangal&lt;/a&gt;&lt;/li&gt;&lt;li&gt;&lt;a href="https://shipglobal.in/service/karimnagar"&gt;Top International Courier Service from Karimnagar&lt;/a&gt;&lt;/li&gt;&lt;/ul&gt;&lt;h2&gt;FAQs for International Courier Service from Tirupati&lt;/h2&gt;</t>
  </si>
  <si>
    <t>How do I choose the best international courier service in Tirupati?
 Compare courier options based on delivery time, price, and reliability before booking.
How can I book an international courier in Tirupati?
 You can book shipments online via the courier’s website or visit their nearest office in Tirupati.
Do couriers in Tirupati offer real-time tracking?
 Yes. Couriers like ShipGlobal.in, DHL, FedEx, and Blue Dart provide live shipment tracking.
What items can I ship internationally from Tirupati?
 You can ship documents, exports, handicrafts, and eCommerce parcels. Restricted items may require special permissions.
Which courier offers affordable international shipping from Tirupati?
 ShipGlobal.in is known for its competitive international shipping rates and reliable service.
Can I send heavy or bulk shipments internationally from Tirupati?
 Yes. Couriers like DHL, FedEx, and DTDC provide customized solutions for heavy and bulk shipments.</t>
  </si>
  <si>
    <t>&lt;script type="application/ld+json"&gt;
{
  "@context": "https://schema.org/",
  "@type": "Product",
  "name": "Top International Courier Service from Tirupati",
  "image": "https://shipglobal.in/service/tirupati",
  "aggregateRating": {
    "@type": "AggregateRating",
    "ratingValue": 4.58,
    "bestRating": 5,
    "worstRating": 1,
    "ratingCount": 1135
  }
}
&lt;/script&gt;</t>
  </si>
  <si>
    <t>service/tirupati</t>
  </si>
  <si>
    <t xml:space="preserve">International Courier Services Tirupati | Up to 62% 
</t>
  </si>
  <si>
    <t>Tirupati’s exporters, businesses, and residents ship worldwide via ShipGlobal, DHL, &amp; Aramex—fast, secure, and affordable delivery.</t>
  </si>
  <si>
    <t>https://shipglobal.in/service/tirupati</t>
  </si>
  <si>
    <t>International Courier Service from Tirupati</t>
  </si>
  <si>
    <t>&lt;ul&gt;&lt;li&gt;&lt;a href="https://shipglobal.in/service/kakinada"&gt;International Courier Service from Kakinada&lt;/a&gt;&lt;/li&gt;&lt;li&gt;&lt;a href="https://shipglobal.in/service/hyderabad"&gt;Top International Courier Service from Hyderabad&lt;/a&gt;&lt;/li&gt;&lt;li&gt;&lt;a href="https://shipglobal.in/service/warangal"&gt;Top International Courier Service from Warangal&lt;/a&gt;&lt;/li&gt;&lt;li&gt;&lt;a href="https://shipglobal.in/service/karimnagar"&gt;Top International Courier Service from Karimnagar&lt;/a&gt;&lt;/li&gt;&lt;/ul&gt;</t>
  </si>
  <si>
    <t>International Courier Service from Kakinada</t>
  </si>
  <si>
    <t xml:space="preserve"> Kakinada’s exporters and businesses are expanding globally with trusted courier services. From express shipping to affordable international deliveries, providers like ShipGlobal.in, DHL, DTDC, and Aramex make global shipping from Kakinada simple, transparent, and cost-effective.
</t>
  </si>
  <si>
    <t>&lt;p&gt;Looking to send a parcel abroad from Kakinada? Whether you&amp;rsquo;re an exporter, business owner, or individual shipping personal parcels, selecting the right international courier service ensures your shipment reaches safely, quickly, and at the best price.&lt;/p&gt;
&lt;p&gt;As a major seaport city and industrial hub on India&amp;rsquo;s east coast, Kakinada plays a vital role in global trade, especially in seafood, agriculture, and manufacturing exports. The city is now home to several reliable courier partners that make international shipping smooth and affordable. Here&amp;rsquo;s a guide to the best international courier services in Kakinada for efficient global deliveries.&lt;/p&gt;
&lt;p&gt;&lt;strong&gt;ShipGlobal.in &amp;mdash; Kakinada&amp;rsquo;s Reliable Global Shipping Partner&lt;/strong&gt;&lt;/p&gt;
&lt;p&gt;&lt;strong&gt;ShipGlobal.in&lt;/strong&gt; is a trusted international courier company in Kakinada, offering affordable, reliable, and fast shipping to over 220 countries. With transparent pricing, real-time tracking, and seamless customs clearance, ShipGlobal makes global deliveries hassle-free for individuals and businesses.&lt;/p&gt;
&lt;p&gt;Whether you&amp;rsquo;re shipping export goods, eCommerce orders, or personal parcels, ShipGlobal ensures secure and timely delivery every time.&lt;/p&gt;
&lt;p&gt;&lt;strong&gt;Key Benefits:&lt;/strong&gt;&lt;/p&gt;
&lt;ul&gt;
&lt;li&gt;Real-time shipment tracking&lt;br /&gt;&lt;br /&gt;&lt;/li&gt;
&lt;li&gt;No minimum order quantity&lt;br /&gt;&lt;br /&gt;&lt;/li&gt;
&lt;li&gt;Affordable, safe, and quick delivery&lt;br /&gt;&lt;br /&gt;&lt;/li&gt;
&lt;/ul&gt;
&lt;p&gt;If you&amp;rsquo;re searching for a budget-friendly international courier service in Kakinada, ShipGlobal.in is a dependable choice.&lt;/p&gt;
&lt;p&gt;&lt;strong&gt;DHL &amp;mdash; Express Worldwide Courier from Kakinada&lt;/strong&gt;&lt;/p&gt;
&lt;p&gt;DHL Express connects Kakinada to over 220 destinations globally, making it one of the most preferred choices for express international deliveries. Known for its speed, reliability, and professional handling, DHL ensures smooth and timely shipping for both individuals and businesses.&lt;/p&gt;
&lt;p&gt;With strong customs expertise and excellent logistics support, DHL is ideal for urgent or high-value shipments.&lt;/p&gt;
&lt;p&gt;&lt;strong&gt;Why Choose DHL?&lt;/strong&gt;&lt;/p&gt;
&lt;ul&gt;
&lt;li&gt;Global express delivery network&lt;br /&gt;&lt;br /&gt;&lt;/li&gt;
&lt;li&gt;Fast and reliable shipping&lt;br /&gt;&lt;br /&gt;&lt;/li&gt;
&lt;li&gt;Expert customs handling&lt;br /&gt;&lt;br /&gt;&lt;/li&gt;
&lt;li&gt;24/7 shipment tracking&lt;br /&gt;&lt;br /&gt;&lt;/li&gt;
&lt;/ul&gt;
&lt;p&gt;Though premium in cost, DHL&amp;rsquo;s guaranteed delivery timelines and global presence make it worth every rupee for exporters and professionals in Kakinada.&lt;/p&gt;
&lt;p&gt;&lt;strong&gt;DTDC International &amp;mdash; Affordable &amp;amp; Dependable Shipping&lt;/strong&gt;&lt;/p&gt;
&lt;p&gt;DTDC International provides affordable international courier services from Kakinada. Whether you&amp;rsquo;re sending documents, samples, or export consignments, DTDC ensures door-to-door delivery, smooth customs clearance, and timely updates.&lt;/p&gt;
&lt;p&gt;Their transparent pricing and efficient operations make them an excellent option for small businesses and individuals seeking &lt;strong&gt;cost-effective international courier services&lt;/strong&gt;.&lt;/p&gt;
&lt;p&gt;&lt;strong&gt;Aramex &amp;mdash; Efficient Global Logistics Network&lt;/strong&gt;&lt;/p&gt;
&lt;p&gt;Aramex connects Kakinada to major global markets with its wide-reaching logistics network. Offering flexible courier, freight forwarding, and eCommerce delivery services, Aramex makes international shipping simple and transparent.&lt;/p&gt;
&lt;p&gt;Their Aramex Express service provides door-to-door deliveries, live shipment tracking, and competitive pricing for businesses and individuals alike.&lt;/p&gt;
&lt;p&gt;&lt;strong&gt;Key Benefits:&lt;/strong&gt;&lt;/p&gt;
&lt;ul&gt;
&lt;li&gt;Real-time tracking&lt;br /&gt;&lt;br /&gt;&lt;/li&gt;
&lt;li&gt;Reliable and timely delivery&lt;br /&gt;&lt;br /&gt;&lt;/li&gt;
&lt;li&gt;Cost-effective global coverage&lt;br /&gt;&lt;br /&gt;&lt;/li&gt;
&lt;/ul&gt;
&lt;p&gt;&lt;strong&gt;USPS &amp;mdash; Low-Cost International Courier Option&lt;/strong&gt;&lt;/p&gt;
&lt;p&gt;For small or lightweight packages, &lt;strong&gt;USPS&lt;/strong&gt; (United States Postal Service) offers affordable international delivery options with tracking and insurance coverage. It&amp;rsquo;s a convenient choice for individuals or students in Kakinada sending small shipments abroad.&lt;/p&gt;
&lt;p&gt;&lt;strong&gt;How to Choose the Right International Courier in Kakinada&lt;/strong&gt;&lt;/p&gt;
&lt;p&gt;Before selecting your courier, here are a few key things to consider:&lt;/p&gt;
&lt;ul&gt;
&lt;li&gt;&lt;strong&gt;Delivery Speed:&lt;/strong&gt; Choose express options like DHL or FedEx for urgent deliveries.&lt;br /&gt;&lt;br /&gt;&lt;/li&gt;
&lt;li&gt;&lt;strong&gt;Cost:&lt;/strong&gt; For affordable options, select ShipGlobal.in, DTDC, or USPS.&lt;br /&gt;&lt;br /&gt;&lt;/li&gt;
&lt;li&gt;&lt;strong&gt;Tracking:&lt;/strong&gt; Always choose couriers with real-time tracking features.&lt;br /&gt;&lt;br /&gt;&lt;/li&gt;
&lt;li&gt;&lt;strong&gt;Coverage:&lt;/strong&gt; Ensure your courier efficiently covers your destination country.&lt;br /&gt;&lt;br /&gt;&lt;/li&gt;
&lt;li&gt;&lt;strong&gt;Customs Handling:&lt;/strong&gt; Opt for couriers that manage customs paperwork and clearance.&lt;br /&gt;&lt;br /&gt;&lt;/li&gt;
&lt;li&gt;&lt;strong&gt;Shipment Type:&lt;/strong&gt; Verify whether your courier handles bulk, fragile, or export-grade goods.&lt;br /&gt;&lt;br /&gt;&lt;/li&gt;
&lt;li&gt;&lt;strong&gt;Customer Support:&lt;/strong&gt; Strong customer service helps resolve issues quickly.&lt;br /&gt;&lt;br /&gt;&lt;/li&gt;
&lt;/ul&gt;
&lt;p&gt;&lt;strong&gt;Final Thoughts&lt;/strong&gt;&lt;/p&gt;
&lt;p&gt;With reliable international courier providers like ShipGlobal.in, DHL, FedEx, DTDC International, Blue Dart, USPS, and Aramex, global shipping from Kakinada is efficient, transparent, and affordable.&lt;/p&gt;
&lt;p&gt;Whether you&amp;rsquo;re sending export goods, eCommerce parcels, or personal shipments, these services ensure smooth and safe international deliveries.&lt;br /&gt; As one of India&amp;rsquo;s growing port cities, Kakinada&amp;rsquo;s expanding logistics ecosystem continues to make global trade simpler and faster.&lt;/p&gt;</t>
  </si>
  <si>
    <t>&lt;h4&gt;Top courier lanes available from your area:&lt;/h4&gt;&lt;ul&gt;&lt;li&gt;&lt;a href="https://shipglobal.in/service/hyderabad"&gt;Top International Courier Service from Hyderabad&lt;/a&gt;&lt;/li&gt;&lt;li&gt;&lt;a href="https://shipglobal.in/service/warangal"&gt;Top International Courier Service from Warangal&lt;/a&gt;&lt;/li&gt;&lt;li&gt;&lt;a href="https://shipglobal.in/service/karimnagar"&gt;Top International Courier Service from Karimnagar&lt;/a&gt;&lt;/li&gt;&lt;li&gt;&lt;a href="https://shipglobal.in/service/nizamabad"&gt;Best International Courier Service from Nizamabad&lt;/a&gt;&lt;/li&gt;&lt;/ul&gt;&lt;h2&gt;FAQs for International Courier Service from Kakinada&lt;/h2&gt;</t>
  </si>
  <si>
    <t>How do I choose the best international courier service in Kakinada?
 Compare pricing, delivery times, and reliability to find the best courier for your needs.
How can I book an international courier in Kakinada?
 You can book shipments online via the courier’s official website or visit their local service center.
Do couriers in Kakinada provide real-time tracking?
 Yes. Couriers like ShipGlobal.in, DHL, FedEx, and Blue Dart offer live shipment tracking.
What items can I ship internationally from Kakinada?
 You can send documents, seafood exports, agri-products, and other goods. Restricted items may require special permits.
Which courier offers affordable international shipping from Kakinada?
 ShipGlobal.in provides transparent and cost-effective international shipping solutions.
Can I send bulk shipments internationally from Kakinada?
 Yes. Couriers like DHL, FedEx, and DTDC handle large or bulk export shipments efficiently.</t>
  </si>
  <si>
    <t>&lt;script type="application/ld+json"&gt;
{
  "@context": "https://schema.org/",
  "@type": "Product",
  "name": "International Courier Service from Kakinada",
  "image": "https://shipglobal.in/service/kakinada",
  "aggregateRating": {
    "@type": "AggregateRating",
    "ratingValue": 4.34,
    "bestRating": 5,
    "worstRating": 2,
    "ratingCount": 1232
  }
}
&lt;/script&gt;</t>
  </si>
  <si>
    <t>service/kakinada</t>
  </si>
  <si>
    <t xml:space="preserve">International Courier Services from Kakinada | Up to 65% </t>
  </si>
  <si>
    <t>Kakinada’s exporters, traders, and individuals ship worldwide via ShipGlobal, DHL, &amp; Aramex—fast, secure, and affordable delivery.</t>
  </si>
  <si>
    <t>https://shipglobal.in/service/kakinada</t>
  </si>
  <si>
    <t>&lt;ul&gt;&lt;li&gt;&lt;a href="https://shipglobal.in/service/hyderabad"&gt;Top International Courier Service from Hyderabad&lt;/a&gt;&lt;/li&gt;&lt;li&gt;&lt;a href="https://shipglobal.in/service/warangal"&gt;Top International Courier Service from Warangal&lt;/a&gt;&lt;/li&gt;&lt;li&gt;&lt;a href="https://shipglobal.in/service/karimnagar"&gt;Top International Courier Service from Karimnagar&lt;/a&gt;&lt;/li&gt;&lt;li&gt;&lt;a href="https://shipglobal.in/service/nizamabad"&gt;Best International Courier Service from Nizamabad&lt;/a&gt;&lt;/li&gt;&lt;/ul&gt;</t>
  </si>
  <si>
    <t>Top International Courier Service from Hyderabad</t>
  </si>
  <si>
    <t xml:space="preserve">Hyderabad’s growing exporters, eCommerce sellers, and individuals are going global with trusted courier partners. From express deliveries to affordable international shipping, services like ShipGlobal.in, DHL, DTDC, and Aramex make global shipping from Hyderabad efficient, secure, and cost-effective.
</t>
  </si>
  <si>
    <t>&lt;p&gt;Looking to send a parcel abroad from Hyderabad? Whether you&amp;rsquo;re a business owner, exporter, or individual sending personal parcels overseas, choosing the right international courier service ensures your shipment arrives safely, on time, and affordably.&lt;/p&gt;
&lt;p&gt;As a global tech and trade center, Hyderabad has become one of India&amp;rsquo;s leading logistics and export hubs. From eCommerce sellers to pharmaceutical exporters, thousands of businesses in Hyderabad rely on trusted international courier services for smooth and efficient global deliveries. Here&amp;rsquo;s a detailed look at the best international courier services in Hyderabad that offer speed, reliability, and affordability.&lt;/p&gt;
&lt;p&gt;&lt;strong&gt;ShipGlobal.in &amp;mdash; Hyderabad&amp;rsquo;s Reliable Global Shipping Partner&lt;/strong&gt;&lt;/p&gt;
&lt;p&gt;&lt;strong&gt;ShipGlobal.in&lt;/strong&gt; is one of the most trusted international courier services in Hyderabad, offering fast, affordable, and secure shipping to over 220 destinations worldwide. With simple online booking, real-time tracking, and hassle-free customs clearance, ShipGlobal is ideal for both individuals and businesses.&lt;/p&gt;
&lt;p&gt;Whether you&amp;rsquo;re an eCommerce seller, exporter, or student, ShipGlobal provides seamless global logistics solutions backed by reliability and transparency.&lt;/p&gt;
&lt;p&gt;&lt;strong&gt;Key Benefits:&lt;/strong&gt;&lt;/p&gt;
&lt;ul&gt;
&lt;li&gt;Real-time shipment tracking&lt;br /&gt;&lt;br /&gt;&lt;/li&gt;
&lt;li&gt;No minimum shipment requirement&lt;br /&gt;&lt;br /&gt;&lt;/li&gt;
&lt;li&gt;Affordable, fast, and secure delivery&lt;br /&gt;&lt;br /&gt;&lt;/li&gt;
&lt;/ul&gt;
&lt;p&gt;If you&amp;rsquo;re looking for a &lt;strong&gt;budget-friendly and dependable international courier in Hyderabad&lt;/strong&gt;, &lt;strong&gt;ShipGlobal.in&lt;/strong&gt; is an excellent choice for all your global shipping needs.&lt;/p&gt;
&lt;p&gt;&lt;strong&gt;DHL &amp;mdash; Express International Courier for Businesses&lt;/strong&gt;&lt;/p&gt;
&lt;p&gt;&lt;strong&gt;DHL Express&lt;/strong&gt; is one of the world&amp;rsquo;s most recognized logistics brands, connecting Hyderabad to more than 220 international destinations. Known for its express delivery speed and professional handling, DHL is the preferred choice for businesses that prioritize timely and safe deliveries.&lt;/p&gt;
&lt;p&gt;With advanced tracking systems and expert customs clearance, DHL ensures your shipments reach their destination quickly and securely.&lt;/p&gt;
&lt;p&gt;&lt;strong&gt;Why Choose DHL?&lt;/strong&gt;&lt;/p&gt;
&lt;ul&gt;
&lt;li&gt;Global express logistics network&lt;br /&gt;&lt;br /&gt;&lt;/li&gt;
&lt;li&gt;Speedy and guaranteed deliveries&lt;br /&gt;&lt;br /&gt;&lt;/li&gt;
&lt;li&gt;Expert customs documentation support&lt;br /&gt;&lt;br /&gt;&lt;/li&gt;
&lt;li&gt;24/7 real-time tracking&lt;br /&gt;&lt;br /&gt;&lt;/li&gt;
&lt;/ul&gt;
&lt;p&gt;Though slightly premium in cost, DHL&amp;rsquo;s exceptional reliability makes it perfect for urgent and high-value shipments from Hyderabad.&lt;/p&gt;
&lt;p&gt;&lt;strong&gt;DTDC International &amp;mdash; Affordable Global Shipping from Hyderabad&lt;/strong&gt;&lt;/p&gt;
&lt;p&gt;&lt;strong&gt;DTDC International&lt;/strong&gt; offers affordable and reliable international courier services for individuals and small businesses in Hyderabad. Whether you&amp;rsquo;re shipping documents, parcels, or business consignments, DTDC provides door-to-door delivery, real-time tracking, and smooth customs clearance.&lt;/p&gt;
&lt;p&gt;Their cost-effective pricing and strong logistics network make DTDC a great choice for those seeking &lt;strong&gt;value-for-money courier services&lt;/strong&gt; without compromising quality.&lt;/p&gt;
&lt;p&gt;&lt;strong&gt;Aramex &amp;mdash; Global Logistics for Hyderabad&amp;rsquo;s Exporters&lt;/strong&gt;&lt;/p&gt;
&lt;p&gt;&lt;strong&gt;Aramex&lt;/strong&gt; is a trusted global courier and logistics company that connects Hyderabad&amp;rsquo;s exporters and eCommerce businesses to international markets. With strong networks across the Middle East, Asia, and Europe, Aramex ensures fast and efficient global shipping.&lt;/p&gt;
&lt;p&gt;Their &lt;strong&gt;Aramex Express&lt;/strong&gt; service provides reliable door-to-door delivery, shipment tracking, and flexible pricing options, making it ideal for commercial and personal shipments alike.&lt;/p&gt;
&lt;p&gt;&lt;strong&gt;Key Benefits:&lt;/strong&gt;&lt;/p&gt;
&lt;ul&gt;
&lt;li&gt;Door-to-door international delivery&lt;br /&gt;&lt;br /&gt;&lt;/li&gt;
&lt;li&gt;Real-time tracking and updates&lt;br /&gt;&lt;br /&gt;&lt;/li&gt;
&lt;li&gt;Cost-effective logistics and freight solutions&lt;br /&gt;&lt;br /&gt;&lt;/li&gt;
&lt;/ul&gt;
&lt;p&gt;&lt;strong&gt;USPS &amp;mdash; Budget International Courier Service&lt;/strong&gt;&lt;/p&gt;
&lt;p&gt;For individuals and students sending lightweight parcels or documents, &lt;strong&gt;USPS&lt;/strong&gt; (United States Postal Service) offers affordable global delivery options with tracking and insurance. USPS is an ideal choice for those seeking &lt;strong&gt;low-cost international courier services&lt;/strong&gt; from Hyderabad.&lt;/p&gt;
&lt;p&gt;&lt;strong&gt;How to Choose the Right International Courier in Hyderabad&lt;/strong&gt;&lt;/p&gt;
&lt;p&gt;Before selecting a courier service, consider these key factors to ensure smooth and reliable shipping:&lt;/p&gt;
&lt;ul&gt;
&lt;li&gt;&lt;strong&gt;Delivery Speed:&lt;/strong&gt; Choose express couriers like DHL or FedEx for urgent deliveries.&lt;br /&gt;&lt;br /&gt;&lt;/li&gt;
&lt;li&gt;&lt;strong&gt;Cost:&lt;/strong&gt; For affordable options, go with ShipGlobal.in, DTDC, or USPS.&lt;br /&gt;&lt;br /&gt;&lt;/li&gt;
&lt;li&gt;&lt;strong&gt;Tracking:&lt;/strong&gt; Opt for couriers offering real-time tracking and shipment visibility.&lt;br /&gt;&lt;br /&gt;&lt;/li&gt;
&lt;li&gt;&lt;strong&gt;Coverage:&lt;/strong&gt; Ensure your courier covers your target destination efficiently.&lt;br /&gt;&lt;br /&gt;&lt;/li&gt;
&lt;li&gt;&lt;strong&gt;Customs Handling:&lt;/strong&gt; Pick a courier that provides end-to-end customs clearance.&lt;br /&gt;&lt;br /&gt;&lt;/li&gt;
&lt;li&gt;&lt;strong&gt;Package Type:&lt;/strong&gt; Verify handling options for fragile, heavy, or export-grade shipments.&lt;br /&gt;&lt;br /&gt;&lt;/li&gt;
&lt;li&gt;&lt;strong&gt;Customer Service:&lt;/strong&gt; Good customer support ensures a hassle-free experience.&lt;br /&gt;&lt;br /&gt;&lt;/li&gt;
&lt;/ul&gt;
&lt;p&gt;&lt;strong&gt;Final Thoughts&lt;/strong&gt;&lt;/p&gt;
&lt;p&gt;With leading providers like &lt;strong&gt;ShipGlobal.in, DHL, FedEx, DTDC International, Blue Dart, USPS,&lt;/strong&gt; and &lt;strong&gt;Aramex&lt;/strong&gt;, international shipping from &lt;strong&gt;Hyderabad&lt;/strong&gt; is now faster, safer, and more affordable.&lt;/p&gt;
&lt;p&gt;Whether you&amp;rsquo;re an exporter, business owner, or individual, these courier services provide end-to-end support for all your global shipping needs.&lt;br /&gt; As a rapidly growing logistics hub, &lt;strong&gt;Hyderabad&amp;rsquo;s world-class connectivity&lt;/strong&gt; makes it one of the best cities in India for international trade and shipping.&lt;/p&gt;</t>
  </si>
  <si>
    <t>&lt;h4&gt;Deliver anywhere  explore our routes to&lt;/h4&gt;&lt;ul&gt;&lt;li&gt;&lt;a href="https://shipglobal.in/service/warangal"&gt;Top International Courier Service from Warangal&lt;/a&gt;&lt;/li&gt;&lt;li&gt;&lt;a href="https://shipglobal.in/service/karimnagar"&gt;Top International Courier Service from Karimnagar&lt;/a&gt;&lt;/li&gt;&lt;li&gt;&lt;a href="https://shipglobal.in/service/nizamabad"&gt;Best International Courier Service from Nizamabad&lt;/a&gt;&lt;/li&gt;&lt;li&gt;&lt;a href="https://shipglobal.in/service/gurugram"&gt;Best International Courier Service from Gurugram&lt;/a&gt;&lt;/li&gt;&lt;/ul&gt;&lt;h2&gt;FAQs for International Courier Service from Hyderabad&lt;/h2&gt;</t>
  </si>
  <si>
    <t>How do I choose the best international courier service in Hyderabad?
 Compare delivery speed, price, and tracking features to find the right option for your needs.
How can I book an international courier in Hyderabad?
 You can easily book online through the courier’s official website or visit their nearest service center in the city.
Do couriers in Hyderabad offer live tracking?
 Yes. Couriers like ShipGlobal.in, DHL, FedEx, and Blue Dart offer live shipment tracking and updates.
What items can I ship internationally from Hyderabad?
 You can send documents, electronics, garments, pharmaceuticals, and export goods. Some restricted items may require special permissions.
Which courier offers affordable international shipping from Hyderabad?
 ShipGlobal.in offers the best combination of affordability and reliability for international shipments.
Can I send bulk or heavy shipments internationally from Hyderabad?
 Yes. Couriers like DHL, FedEx, and DTDC handle heavy, large, and commercial shipments efficiently.</t>
  </si>
  <si>
    <t>&lt;script type="application/ld+json"&gt;
{
  "@context": "https://schema.org/",
  "@type": "Product",
  "name": "Top International Courier Service from Hyderabad",
  "image": "https://shipglobal.in/service/hyderabad",
  "aggregateRating": {
    "@type": "AggregateRating",
    "ratingValue": 4.03,
    "bestRating": 5,
    "worstRating": 2,
    "ratingCount": 1912
  }
}
&lt;/script&gt;</t>
  </si>
  <si>
    <t>service/hyderabad</t>
  </si>
  <si>
    <t xml:space="preserve">International Courier Services Hyderabad | Up to 68% 
</t>
  </si>
  <si>
    <t xml:space="preserve">Hyderabad’s exporters, eCommerce sellers, and ship worldwide via ShipGlobal, DHL, &amp; Aramex fast, secure, affordable delivery.
</t>
  </si>
  <si>
    <t>https://shipglobal.in/service/hyderabad</t>
  </si>
  <si>
    <t>International Courier Service from Hyderabad</t>
  </si>
  <si>
    <t>&lt;ul&gt;&lt;li&gt;&lt;a href="https://shipglobal.in/service/warangal"&gt;Top International Courier Service from Warangal&lt;/a&gt;&lt;/li&gt;&lt;li&gt;&lt;a href="https://shipglobal.in/service/karimnagar"&gt;Top International Courier Service from Karimnagar&lt;/a&gt;&lt;/li&gt;&lt;li&gt;&lt;a href="https://shipglobal.in/service/nizamabad"&gt;Best International Courier Service from Nizamabad&lt;/a&gt;&lt;/li&gt;&lt;li&gt;&lt;a href="https://shipglobal.in/service/gurugram"&gt;Best International Courier Service from Gurugram&lt;/a&gt;&lt;/li&gt;&lt;/ul&gt;</t>
  </si>
  <si>
    <t>Top International Courier Service from Warangal</t>
  </si>
  <si>
    <t xml:space="preserve">Warangal’s expanding trade and export industries are reaching new markets through reliable courier services. From express deliveries to affordable global shipping, trusted partners like ShipGlobal.in, DHL, DTDC, and Aramex make international shipping from Warangal fast, secure, and transparent.
</t>
  </si>
  <si>
    <t>&lt;p&gt;Looking to send a package abroad from Warangal? Whether you&amp;rsquo;re a business, exporter, or individual sending personal parcels overseas, selecting the right international courier service ensures safe, timely, and affordable delivery.&lt;/p&gt;
&lt;p&gt;As Telangana&amp;rsquo;s second major city after Hyderabad, Warangal has emerged as an important trade and logistics hub. With increasing exports of handlooms, agro-products, and industrial goods, the city now has several reliable courier partners connecting it to destinations worldwide. Here&amp;rsquo;s a detailed look at the best international courier services in Warangal that make global shipping simple and affordable.&lt;/p&gt;
&lt;p&gt;&lt;strong&gt;ShipGlobal.in &amp;mdash; Reliable Global Shipping from Warangal&lt;/strong&gt;&lt;/p&gt;
&lt;p&gt;ShipGlobal.in is one of the most trusted names in international courier services, offering fast, affordable, and secure deliveries from Warangal to over 220 destinations worldwide. With transparent pricing, real-time tracking, and simplified customs clearance, ShipGlobal ensures a smooth global shipping experience.&lt;/p&gt;
&lt;p&gt;Ideal for exporters, eCommerce sellers, and individuals, ShipGlobal combines technology with logistics expertise to deliver packages safely and on time.&lt;/p&gt;
&lt;p&gt;&lt;strong&gt;Key Benefits:&lt;/strong&gt;&lt;/p&gt;
&lt;ul&gt;
&lt;li&gt;End-to-end shipment tracking&lt;br /&gt;&lt;br /&gt;&lt;/li&gt;
&lt;li&gt;No minimum shipment requirement&lt;br /&gt;&lt;br /&gt;&lt;/li&gt;
&lt;li&gt;Affordable, fast, and reliable delivery&lt;br /&gt;&lt;br /&gt;&lt;/li&gt;
&lt;/ul&gt;
&lt;p&gt;If you&amp;rsquo;re looking for a budget-friendly international courier service in Warangal, ShipGlobal.in is the perfect option.&lt;/p&gt;
&lt;p&gt;&lt;strong&gt;DHL &amp;mdash; Express International Delivery You Can Count On&lt;/strong&gt;&lt;/p&gt;
&lt;p&gt;DHL Express is one of the world&amp;rsquo;s leading courier and logistics companies, offering express international shipping from Warangal to over 220 countries. Known for its speed and reliability, DHL is the top choice for businesses and individuals needing time-critical deliveries.&lt;/p&gt;
&lt;p&gt;Their strong global network and customs expertise make DHL ideal for exporters, eCommerce businesses, and professionals.&lt;/p&gt;
&lt;p&gt;&lt;strong&gt;Why Choose DHL?&lt;/strong&gt;&lt;/p&gt;
&lt;ul&gt;
&lt;li&gt;Worldwide logistics coverage&lt;br /&gt;&lt;br /&gt;&lt;/li&gt;
&lt;li&gt;Quick and guaranteed deliveries&lt;br /&gt;&lt;br /&gt;&lt;/li&gt;
&lt;li&gt;Expert customs and documentation handling&lt;br /&gt;&lt;br /&gt;&lt;/li&gt;
&lt;li&gt;24/7 shipment tracking and support&lt;br /&gt;&lt;br /&gt;&lt;/li&gt;
&lt;/ul&gt;
&lt;p&gt;Though premium in cost, DHL offers unmatched dependability for urgent and high-value shipments.&lt;/p&gt;
&lt;p&gt;&lt;strong&gt;DTDC International &amp;mdash; Affordable Worldwide Shipping&lt;/strong&gt;&lt;/p&gt;
&lt;p&gt;DTDC International provides affordable and dependable international courier services from Warangal. Whether you&amp;rsquo;re sending business documents, export consignments, or personal packages, DTDC ensures smooth customs clearance and door-to-door delivery.&lt;/p&gt;
&lt;p&gt;Their transparent pricing and efficient delivery system make DTDC ideal for small exporters and local businesses seeking value-for-money international courier options.&lt;/p&gt;
&lt;p&gt;&lt;strong&gt;Aramex &amp;mdash; Flexible Global Logistics Network&lt;/strong&gt;&lt;/p&gt;
&lt;p&gt;Aramex connects Warangal&amp;rsquo;s exporters and traders to the global market with reliable, efficient, and affordable shipping services. With a strong presence in the Middle East, Asia, and Europe, Aramex offers quick and trackable international deliveries.&lt;/p&gt;
&lt;p&gt;Their Aramex Express service provides door-to-door shipping and transparent tracking, making it ideal for both individuals and businesses.&lt;/p&gt;
&lt;p&gt;&lt;strong&gt;Key Benefits:&lt;/strong&gt;&lt;/p&gt;
&lt;ul&gt;
&lt;li&gt;Door-to-door international delivery&lt;br /&gt;&lt;br /&gt;&lt;/li&gt;
&lt;li&gt;Real-time shipment tracking&lt;br /&gt;&lt;br /&gt;&lt;/li&gt;
&lt;li&gt;Affordable global shipping solutions&lt;br /&gt;&lt;br /&gt;&lt;/li&gt;
&lt;/ul&gt;
&lt;p&gt;&lt;strong&gt;USPS &amp;mdash; Budget-Friendly Global Courier Option&lt;/strong&gt;&lt;/p&gt;
&lt;p&gt;For smaller parcels or lightweight shipments, USPS (United States Postal Service) offers low-cost international shipping with tracking and insurance. It&amp;rsquo;s an excellent option for students or individuals in Warangal who want an affordable way to send packages overseas.&lt;/p&gt;
&lt;p&gt;&lt;strong&gt;How to Choose the Right International Courier in Warangal&lt;/strong&gt;&lt;/p&gt;
&lt;p&gt;Before booking your shipment, consider these important factors to ensure a smooth experience:&lt;/p&gt;
&lt;ul&gt;
&lt;li&gt;&lt;strong&gt;Delivery Speed:&lt;/strong&gt; Choose express options like DHL or FedEx for urgent shipments.&lt;br /&gt;&lt;br /&gt;&lt;/li&gt;
&lt;li&gt;&lt;strong&gt;Cost:&lt;/strong&gt; For affordable options, go with ShipGlobal.in, DTDC, or USPS.&lt;br /&gt;&lt;br /&gt;&lt;/li&gt;
&lt;li&gt;&lt;strong&gt;Tracking:&lt;/strong&gt; Pick couriers with real-time tracking and status updates.&lt;br /&gt;&lt;br /&gt;&lt;/li&gt;
&lt;li&gt;&lt;strong&gt;Coverage:&lt;/strong&gt; Ensure your courier services your destination country efficiently.&lt;br /&gt;&lt;br /&gt;&lt;/li&gt;
&lt;li&gt;&lt;strong&gt;Customs Support:&lt;/strong&gt; Choose couriers offering complete customs documentation and assistance.&lt;br /&gt;&lt;br /&gt;&lt;/li&gt;
&lt;li&gt;&lt;strong&gt;Package Type:&lt;/strong&gt; Verify handling for fragile, heavy, or export-specific goods.&lt;br /&gt;&lt;br /&gt;&lt;/li&gt;
&lt;li&gt;&lt;strong&gt;Customer Support:&lt;/strong&gt; Select a courier known for responsive service.&lt;br /&gt;&lt;br /&gt;&lt;/li&gt;
&lt;/ul&gt;
&lt;p&gt;&lt;strong&gt;Final Thoughts&lt;/strong&gt;&lt;/p&gt;
&lt;p&gt;With trusted names like ShipGlobal.in, DHL, FedEx, DTDC International, Blue Dart, USPS, and Aramex, international shipping from Warangal is now fast, secure, and affordable.&lt;/p&gt;
&lt;p&gt;Whether you&amp;rsquo;re sending export consignments, eCommerce parcels, or personal shipments, these couriers offer the perfect balance of speed, cost, and convenience.&lt;br /&gt; As Warangal&amp;rsquo;s trade and logistics infrastructure grows, global shipping from the city is becoming easier and more reliable than ever.&lt;/p&gt;
&lt;p&gt;Looking to send a package abroad from Warangal? Whether you&amp;rsquo;re a business, exporter, or individual sending personal parcels overseas, selecting the right international courier service ensures safe, timely, and affordable delivery.&lt;/p&gt;
&lt;p&gt;As Telangana&amp;rsquo;s second major city after Hyderabad, Warangal has emerged as an important trade and logistics hub. With increasing exports of handlooms, agro-products, and industrial goods, the city now has several reliable courier partners connecting it to destinations worldwide. Here&amp;rsquo;s a detailed look at the best international courier services in Warangal that make global shipping simple and affordable.&lt;/p&gt;
&lt;p&gt;&lt;strong&gt;ShipGlobal.in &amp;mdash; Reliable Global Shipping from Warangal&lt;/strong&gt;&lt;/p&gt;
&lt;p&gt;ShipGlobal.in is one of the most trusted names in international courier services, offering fast, affordable, and secure deliveries from Warangal to over 220 destinations worldwide. With transparent pricing, real-time tracking, and simplified customs clearance, ShipGlobal ensures a smooth global shipping experience.&lt;/p&gt;
&lt;p&gt;Ideal for exporters, eCommerce sellers, and individuals, ShipGlobal combines technology with logistics expertise to deliver packages safely and on time.&lt;/p&gt;
&lt;p&gt;&lt;strong&gt;Key Benefits:&lt;/strong&gt;&lt;/p&gt;
&lt;ul&gt;
&lt;li&gt;End-to-end shipment tracking&lt;br /&gt;&lt;br /&gt;&lt;/li&gt;
&lt;li&gt;No minimum shipment requirement&lt;br /&gt;&lt;br /&gt;&lt;/li&gt;
&lt;li&gt;Affordable, fast, and reliable delivery&lt;br /&gt;&lt;br /&gt;&lt;/li&gt;
&lt;/ul&gt;
&lt;p&gt;If you&amp;rsquo;re looking for a budget-friendly international courier service in Warangal, ShipGlobal.in is the perfect option.&lt;/p&gt;
&lt;p&gt;&lt;strong&gt;DHL &amp;mdash; Express International Delivery You Can Count On&lt;/strong&gt;&lt;/p&gt;
&lt;p&gt;DHL Express is one of the world&amp;rsquo;s leading courier and logistics companies, offering express international shipping from Warangal to over 220 countries. Known for its speed and reliability, DHL is the top choice for businesses and individuals needing time-critical deliveries.&lt;/p&gt;
&lt;p&gt;Their strong global network and customs expertise make DHL ideal for exporters, eCommerce businesses, and professionals.&lt;/p&gt;
&lt;p&gt;&lt;strong&gt;Why Choose DHL?&lt;/strong&gt;&lt;/p&gt;
&lt;ul&gt;
&lt;li&gt;Worldwide logistics coverage&lt;br /&gt;&lt;br /&gt;&lt;/li&gt;
&lt;li&gt;Quick and guaranteed deliveries&lt;br /&gt;&lt;br /&gt;&lt;/li&gt;
&lt;li&gt;Expert customs and documentation handling&lt;br /&gt;&lt;br /&gt;&lt;/li&gt;
&lt;li&gt;24/7 shipment tracking and support&lt;br /&gt;&lt;br /&gt;&lt;/li&gt;
&lt;/ul&gt;
&lt;p&gt;Though premium in cost, DHL offers unmatched dependability for urgent and high-value shipments.&lt;/p&gt;
&lt;p&gt;&lt;strong&gt;DTDC International &amp;mdash; Affordable Worldwide Shipping&lt;/strong&gt;&lt;/p&gt;
&lt;p&gt;DTDC International provides affordable and dependable international courier services from Warangal. Whether you&amp;rsquo;re sending business documents, export consignments, or personal packages, DTDC ensures smooth customs clearance and door-to-door delivery.&lt;/p&gt;
&lt;p&gt;Their transparent pricing and efficient delivery system make DTDC ideal for small exporters and local businesses seeking value-for-money international courier options.&lt;/p&gt;
&lt;p&gt;&lt;strong&gt;Aramex &amp;mdash; Flexible Global Logistics Network&lt;/strong&gt;&lt;/p&gt;
&lt;p&gt;Aramex connects Warangal&amp;rsquo;s exporters and traders to the global market with reliable, efficient, and affordable shipping services. With a strong presence in the Middle East, Asia, and Europe, Aramex offers quick and trackable international deliveries.&lt;/p&gt;
&lt;p&gt;Their Aramex Express service provides door-to-door shipping and transparent tracking, making it ideal for both individuals and businesses.&lt;/p&gt;
&lt;p&gt;&lt;strong&gt;Key Benefits:&lt;/strong&gt;&lt;/p&gt;
&lt;ul&gt;
&lt;li&gt;Door-to-door international delivery&lt;br /&gt;&lt;br /&gt;&lt;/li&gt;
&lt;li&gt;Real-time shipment tracking&lt;br /&gt;&lt;br /&gt;&lt;/li&gt;
&lt;li&gt;Affordable global shipping solutions&lt;br /&gt;&lt;br /&gt;&lt;/li&gt;
&lt;/ul&gt;
&lt;p&gt;&lt;strong&gt;USPS &amp;mdash; Budget-Friendly Global Courier Option&lt;/strong&gt;&lt;/p&gt;
&lt;p&gt;For smaller parcels or lightweight shipments, USPS (United States Postal Service) offers low-cost international shipping with tracking and insurance. It&amp;rsquo;s an excellent option for students or individuals in Warangal who want an affordable way to send packages overseas.&lt;/p&gt;
&lt;p&gt;&lt;strong&gt;How to Choose the Right International Courier in Warangal&lt;/strong&gt;&lt;/p&gt;
&lt;p&gt;Before booking your shipment, consider these important factors to ensure a smooth experience:&lt;/p&gt;
&lt;ul&gt;
&lt;li&gt;&lt;strong&gt;Delivery Speed:&lt;/strong&gt; Choose express options like DHL or FedEx for urgent shipments.&lt;br /&gt;&lt;br /&gt;&lt;/li&gt;
&lt;li&gt;&lt;strong&gt;Cost:&lt;/strong&gt; For affordable options, go with ShipGlobal.in, DTDC, or USPS.&lt;br /&gt;&lt;br /&gt;&lt;/li&gt;
&lt;li&gt;&lt;strong&gt;Tracking:&lt;/strong&gt; Pick couriers with real-time tracking and status updates.&lt;br /&gt;&lt;br /&gt;&lt;/li&gt;
&lt;li&gt;&lt;strong&gt;Coverage:&lt;/strong&gt; Ensure your courier services your destination country efficiently.&lt;br /&gt;&lt;br /&gt;&lt;/li&gt;
&lt;li&gt;&lt;strong&gt;Customs Support:&lt;/strong&gt; Choose couriers offering complete customs documentation and assistance.&lt;br /&gt;&lt;br /&gt;&lt;/li&gt;
&lt;li&gt;&lt;strong&gt;Package Type:&lt;/strong&gt; Verify handling for fragile, heavy, or export-specific goods.&lt;br /&gt;&lt;br /&gt;&lt;/li&gt;
&lt;li&gt;&lt;strong&gt;Customer Support:&lt;/strong&gt; Select a courier known for responsive service.&lt;br /&gt;&lt;br /&gt;&lt;/li&gt;
&lt;/ul&gt;
&lt;p&gt;&lt;strong&gt;Final Thoughts&lt;/strong&gt;&lt;/p&gt;
&lt;p&gt;With trusted names like ShipGlobal.in, DHL, FedEx, DTDC International, Blue Dart, USPS, and Aramex, international shipping from Warangal is now fast, secure, and affordable.&lt;/p&gt;
&lt;p&gt;Whether you&amp;rsquo;re sending export consignments, eCommerce parcels, or personal shipments, these couriers offer the perfect balance of speed, cost, and convenience.&lt;br /&gt; As Warangal&amp;rsquo;s trade and logistics infrastructure grows, global shipping from the city is becoming easier and more reliable than ever.&lt;/p&gt;
&lt;p&gt;Looking to send a package abroad from Warangal? Whether you&amp;rsquo;re a business, exporter, or individual sending personal parcels overseas, selecting the right international courier service ensures safe, timely, and affordable delivery.&lt;/p&gt;
&lt;p&gt;As Telangana&amp;rsquo;s second major city after Hyderabad, Warangal has emerged as an important trade and logistics hub. With increasing exports of handlooms, agro-products, and industrial goods, the city now has several reliable courier partners connecting it to destinations worldwide. Here&amp;rsquo;s a detailed look at the best international courier services in Warangal that make global shipping simple and affordable.&lt;/p&gt;
&lt;p&gt;&lt;strong&gt;ShipGlobal.in &amp;mdash; Reliable Global Shipping from Warangal&lt;/strong&gt;&lt;/p&gt;
&lt;p&gt;ShipGlobal.in is one of the most trusted names in international courier services, offering fast, affordable, and secure deliveries from Warangal to over 220 destinations worldwide. With transparent pricing, real-time tracking, and simplified customs clearance, ShipGlobal ensures a smooth global shipping experience.&lt;/p&gt;
&lt;p&gt;Ideal for exporters, eCommerce sellers, and individuals, ShipGlobal combines technology with logistics expertise to deliver packages safely and on time.&lt;/p&gt;
&lt;p&gt;&lt;strong&gt;Key Benefits:&lt;/strong&gt;&lt;/p&gt;
&lt;ul&gt;
&lt;li&gt;End-to-end shipment tracking&lt;br /&gt;&lt;br /&gt;&lt;/li&gt;
&lt;li&gt;No minimum shipment requirement&lt;br /&gt;&lt;br /&gt;&lt;/li&gt;
&lt;li&gt;Affordable, fast, and reliable delivery&lt;br /&gt;&lt;br /&gt;&lt;/li&gt;
&lt;/ul&gt;
&lt;p&gt;If you&amp;rsquo;re looking for a budget-friendly international courier service in Warangal, ShipGlobal.in is the perfect option.&lt;/p&gt;
&lt;p&gt;&lt;strong&gt;DHL &amp;mdash; Express International Delivery You Can Count On&lt;/strong&gt;&lt;/p&gt;
&lt;p&gt;DHL Express is one of the world&amp;rsquo;s leading courier and logistics companies, offering express international shipping from Warangal to over 220 countries. Known for its speed and reliability, DHL is the top choice for businesses and individuals needing time-critical deliveries.&lt;/p&gt;
&lt;p&gt;Their strong global network and customs expertise make DHL ideal for exporters, eCommerce businesses, and professionals.&lt;/p&gt;
&lt;p&gt;&lt;strong&gt;Why Choose DHL?&lt;/strong&gt;&lt;/p&gt;
&lt;ul&gt;
&lt;li&gt;Worldwide logistics coverage&lt;br /&gt;&lt;br /&gt;&lt;/li&gt;
&lt;li&gt;Quick and guaranteed deliveries&lt;br /&gt;&lt;br /&gt;&lt;/li&gt;
&lt;li&gt;Expert customs and documentation handling&lt;br /&gt;&lt;br /&gt;&lt;/li&gt;
&lt;li&gt;24/7 shipment tracking and support&lt;br /&gt;&lt;br /&gt;&lt;/li&gt;
&lt;/ul&gt;
&lt;p&gt;Though premium in cost, DHL offers unmatched dependability for urgent and high-value shipments.&lt;/p&gt;
&lt;p&gt;&lt;strong&gt;DTDC International &amp;mdash; Affordable Worldwide Shipping&lt;/strong&gt;&lt;/p&gt;
&lt;p&gt;DTDC International provides affordable and dependable international courier services from Warangal. Whether you&amp;rsquo;re sending business documents, export consignments, or personal packages, DTDC ensures smooth customs clearance and door-to-door delivery.&lt;/p&gt;
&lt;p&gt;Their transparent pricing and efficient delivery system make DTDC ideal for small exporters and local businesses seeking value-for-money international courier options.&lt;/p&gt;
&lt;p&gt;&lt;strong&gt;Aramex &amp;mdash; Flexible Global Logistics Network&lt;/strong&gt;&lt;/p&gt;
&lt;p&gt;Aramex connects Warangal&amp;rsquo;s exporters and traders to the global market with reliable, efficient, and affordable shipping services. With a strong presence in the Middle East, Asia, and Europe, Aramex offers quick and trackable international deliveries.&lt;/p&gt;
&lt;p&gt;Their Aramex Express service provides door-to-door shipping and transparent tracking, making it ideal for both individuals and businesses.&lt;/p&gt;
&lt;p&gt;&lt;strong&gt;Key Benefits:&lt;/strong&gt;&lt;/p&gt;
&lt;ul&gt;
&lt;li&gt;Door-to-door international delivery&lt;br /&gt;&lt;br /&gt;&lt;/li&gt;
&lt;li&gt;Real-time shipment tracking&lt;br /&gt;&lt;br /&gt;&lt;/li&gt;
&lt;li&gt;Affordable global shipping solutions&lt;br /&gt;&lt;br /&gt;&lt;/li&gt;
&lt;/ul&gt;
&lt;p&gt;&lt;strong&gt;USPS &amp;mdash; Budget-Friendly Global Courier Option&lt;/strong&gt;&lt;/p&gt;
&lt;p&gt;For smaller parcels or lightweight shipments, USPS (United States Postal Service) offers low-cost international shipping with tracking and insurance. It&amp;rsquo;s an excellent option for students or individuals in Warangal who want an affordable way to send packages overseas.&lt;/p&gt;
&lt;p&gt;&lt;strong&gt;How to Choose the Right International Courier in Warangal&lt;/strong&gt;&lt;/p&gt;
&lt;p&gt;Before booking your shipment, consider these important factors to ensure a smooth experience:&lt;/p&gt;
&lt;ul&gt;
&lt;li&gt;&lt;strong&gt;Delivery Speed:&lt;/strong&gt; Choose express options like DHL or FedEx for urgent shipments.&lt;br /&gt;&lt;br /&gt;&lt;/li&gt;
&lt;li&gt;&lt;strong&gt;Cost:&lt;/strong&gt; For affordable options, go with ShipGlobal.in, DTDC, or USPS.&lt;br /&gt;&lt;br /&gt;&lt;/li&gt;
&lt;li&gt;&lt;strong&gt;Tracking:&lt;/strong&gt; Pick couriers with real-time tracking and status updates.&lt;br /&gt;&lt;br /&gt;&lt;/li&gt;
&lt;li&gt;&lt;strong&gt;Coverage:&lt;/strong&gt; Ensure your courier services your destination country efficiently.&lt;br /&gt;&lt;br /&gt;&lt;/li&gt;
&lt;li&gt;&lt;strong&gt;Customs Support:&lt;/strong&gt; Choose couriers offering complete customs documentation and assistance.&lt;br /&gt;&lt;br /&gt;&lt;/li&gt;
&lt;li&gt;&lt;strong&gt;Package Type:&lt;/strong&gt; Verify handling for fragile, heavy, or export-specific goods.&lt;br /&gt;&lt;br /&gt;&lt;/li&gt;
&lt;li&gt;&lt;strong&gt;Customer Support:&lt;/strong&gt; Select a courier known for responsive service.&lt;br /&gt;&lt;br /&gt;&lt;/li&gt;
&lt;/ul&gt;
&lt;p&gt;&lt;strong&gt;Final Thoughts&lt;/strong&gt;&lt;/p&gt;
&lt;p&gt;With trusted names like ShipGlobal.in, DHL, FedEx, DTDC International, Blue Dart, USPS, and Aramex, international shipping from Warangal is now fast, secure, and affordable.&lt;/p&gt;
&lt;p&gt;Whether you&amp;rsquo;re sending export consignments, eCommerce parcels, or personal shipments, these couriers offer the perfect balance of speed, cost, and convenience.&lt;br /&gt; As Warangal&amp;rsquo;s trade and logistics infrastructure grows, global shipping from the city is becoming easier and more reliable than ever.&lt;/p&gt;</t>
  </si>
  <si>
    <t>&lt;h4&gt;Ship your products worldwide, including&lt;/h4&gt;&lt;ul&gt;&lt;li&gt;&lt;a href="https://shipglobal.in/service/karimnagar"&gt;Top International Courier Service from Karimnagar&lt;/a&gt;&lt;/li&gt;&lt;li&gt;&lt;a href="https://shipglobal.in/service/nizamabad"&gt;Best International Courier Service from Nizamabad&lt;/a&gt;&lt;/li&gt;&lt;li&gt;&lt;a href="https://shipglobal.in/service/gurugram"&gt;Best International Courier Service from Gurugram&lt;/a&gt;&lt;/li&gt;&lt;li&gt;&lt;a href="https://shipglobal.in/service/faridabad"&gt;Best International Courier Service from Faridabad&lt;/a&gt;&lt;/li&gt;&lt;/ul&gt;&lt;h2&gt;FAQs for International Courier Service from Warangal&lt;/h2&gt;</t>
  </si>
  <si>
    <t xml:space="preserve">How do I choose the best international courier service in Warangal?
 Compare speed, cost, and tracking features before selecting your courier.
How can I book an international courier in Warangal?
 You can book online through the courier’s official website or visit their local service branch.
Do couriers in Warangal offer real-time tracking?
 Yes. Couriers like ShipGlobal.in, DHL, FedEx, and Blue Dart offer live tracking.
What items can I ship internationally from Warangal?
 You can send documents, handlooms, agro-products, and business goods. Some restricted items may require prior approval.
Which courier offers affordable international shipping from Warangal?
 ShipGlobal.in provides some of the most affordable international rates with full transparency.
Can I send bulk shipments internationally from Warangal?
 Yes. Couriers like DHL, FedEx, and DTDC provide services for heavy or bulk shipments.
</t>
  </si>
  <si>
    <t>&lt;script type="application/ld+json"&gt;
{
  "@context": "https://schema.org/",
  "@type": "Product",
  "name": "Top International Courier Service from Warangal",
  "image": "https://shipglobal.in/service/warangal",
  "aggregateRating": {
    "@type": "AggregateRating",
    "ratingValue": 4.02,
    "bestRating": 5,
    "worstRating": 1,
    "ratingCount": 1754
  }
}
&lt;/script&gt;</t>
  </si>
  <si>
    <t>service/warangal</t>
  </si>
  <si>
    <t>International Courier Services Warangal |Up to 64%</t>
  </si>
  <si>
    <t>Warangal’s exporters, eCommerce sellers, ship worldwide via ShipGlobal and Aramex for fast, safe, and affordable delivery.</t>
  </si>
  <si>
    <t>https://shipglobal.in/service/warangal</t>
  </si>
  <si>
    <t>International Courier Service from Warangal</t>
  </si>
  <si>
    <t>&lt;ul&gt;&lt;li&gt;&lt;a href="https://shipglobal.in/service/karimnagar"&gt;Top International Courier Service from Karimnagar&lt;/a&gt;&lt;/li&gt;&lt;li&gt;&lt;a href="https://shipglobal.in/service/nizamabad"&gt;Best International Courier Service from Nizamabad&lt;/a&gt;&lt;/li&gt;&lt;li&gt;&lt;a href="https://shipglobal.in/service/gurugram"&gt;Best International Courier Service from Gurugram&lt;/a&gt;&lt;/li&gt;&lt;li&gt;&lt;a href="https://shipglobal.in/service/faridabad"&gt;Best International Courier Service from Faridabad&lt;/a&gt;&lt;/li&gt;&lt;/ul&gt;</t>
  </si>
  <si>
    <t>Top International Courier Service from Karimnagar</t>
  </si>
  <si>
    <t>Karimnagar’s growing trade and export sector is going global with trusted courier partners. From express deliveries to affordable international shipping, providers like ShipGlobal.in, DHL, DTDC, and Aramex make global shipping from Karimnagar smooth, transparent, and efficient.</t>
  </si>
  <si>
    <t>&lt;p&gt;Looking to send a parcel abroad from Karimnagar? Whether you&amp;rsquo;re a business owner, exporter, or individual sending a personal shipment, choosing the right international courier service ensures that your package reaches its destination safely, quickly, and affordably.&lt;/p&gt;
&lt;p&gt;As one of Telangana&amp;rsquo;s emerging industrial and textile hubs, Karimnagar has seen a rise in demand for reliable international courier services. From exporters and eCommerce sellers to individuals sending parcels overseas, several trusted logistics partners now operate in the city. Here&amp;rsquo;s a guide to the best international courier services in Karimnagar offering efficient and cost-effective global delivery solutions.&lt;/p&gt;
&lt;p&gt;&lt;strong&gt;ShipGlobal.in &amp;mdash; Trusted Global Courier Partner in Karimnagar&lt;/strong&gt;&lt;/p&gt;
&lt;p&gt;ShipGlobal.in is one of the most preferred international courier services in Karimnagar, providing affordable and secure global deliveries to over 220 destinations. With transparent pricing, real-time tracking, and hassle-free customs clearance, ShipGlobal makes international shipping simple for both businesses and individuals.&lt;/p&gt;
&lt;p&gt;Whether you&amp;rsquo;re shipping textiles, documents, or export consignments, ShipGlobal ensures fast and reliable service every time.&lt;/p&gt;
&lt;p&gt;&lt;strong&gt;Key Benefits:&lt;/strong&gt;&lt;/p&gt;
&lt;ul&gt;
&lt;li&gt;End-to-end shipment tracking&lt;br /&gt;&lt;br /&gt;&lt;/li&gt;
&lt;li&gt;No minimum shipment size&lt;br /&gt;&lt;br /&gt;&lt;/li&gt;
&lt;li&gt;Affordable, fast, and safe delivery&lt;br /&gt;&lt;br /&gt;&lt;/li&gt;
&lt;/ul&gt;
&lt;p&gt;If you&amp;rsquo;re looking for a budget-friendly courier in Karimnagar, ShipGlobal.in is your go-to solution for reliable global shipping.&lt;/p&gt;
&lt;p&gt;&lt;strong&gt;DHL &amp;mdash; Fast &amp;amp; Reliable Worldwide Courier&lt;/strong&gt;&lt;/p&gt;
&lt;p&gt;DHL Express is one of the most recognized international courier services, connecting Karimnagar to more than 220 destinations globally. Known for its speed, reliability, and professional service, DHL is the ideal choice for businesses and exporters needing express and time-critical shipments.&lt;/p&gt;
&lt;p&gt;With strong customs support and advanced tracking systems, DHL ensures your parcels reach anywhere in the world securely and on schedule.&lt;/p&gt;
&lt;p&gt;&lt;strong&gt;Why Choose DHL?&lt;/strong&gt;&lt;/p&gt;
&lt;ul&gt;
&lt;li&gt;Worldwide express delivery network&lt;br /&gt;&lt;br /&gt;&lt;/li&gt;
&lt;li&gt;Guaranteed on-time delivery&lt;br /&gt;&lt;br /&gt;&lt;/li&gt;
&lt;li&gt;Expert customs assistance&lt;br /&gt;&lt;br /&gt;&lt;/li&gt;
&lt;li&gt;24/7 shipment tracking&lt;br /&gt;&lt;br /&gt;&lt;/li&gt;
&lt;/ul&gt;
&lt;p&gt;Though slightly premium, DHL is the best choice for high-priority or export shipments requiring quick turnaround times.&lt;/p&gt;
&lt;p&gt;&lt;strong&gt;DTDC International &amp;mdash; Affordable Global Courier Solutions&lt;/strong&gt;&lt;/p&gt;
&lt;p&gt;DTDC International offers affordable and efficient international courier services from Karimnagar. Whether you&amp;rsquo;re sending business parcels, documents, or export goods, DTDC ensures smooth customs clearance and dependable door-to-door delivery.&lt;/p&gt;
&lt;p&gt;Their cost-effective rates and wide logistics network make DTDC ideal for small businesses and individuals looking for reliable, low-cost courier options.&lt;/p&gt;
&lt;p&gt;&lt;strong&gt;Aramex &amp;mdash; Smart Global Logistics for Exporters&lt;/strong&gt;&lt;/p&gt;
&lt;p&gt;Aramex provides international courier and logistics services that connect Karimnagar&amp;rsquo;s traders and exporters to global markets. With strong networks across Asia, Europe, and the Middle East, Aramex delivers dependable, door-to-door international shipping at competitive prices.&lt;/p&gt;
&lt;p&gt;Their Aramex Express service includes real-time tracking, flexible delivery options, and full customs handling &amp;mdash; ideal for businesses and eCommerce sellers.&lt;/p&gt;
&lt;p&gt;&lt;strong&gt;Key Benefits:&lt;/strong&gt;&lt;/p&gt;
&lt;ul&gt;
&lt;li&gt;Door-to-door international delivery&lt;br /&gt;&lt;br /&gt;&lt;/li&gt;
&lt;li&gt;Real-time shipment updates&lt;br /&gt;&lt;br /&gt;&lt;/li&gt;
&lt;li&gt;Cost-effective global logistics solutions&lt;br /&gt;&lt;br /&gt;&lt;/li&gt;
&lt;/ul&gt;
&lt;p&gt;&lt;strong&gt;USPS &amp;mdash; Budget International Courier for Personal Shipments&lt;/strong&gt;&lt;/p&gt;
&lt;p&gt;For small parcels and documents, USPS (United States Postal Service) offers affordable international courier services from Karimnagar. With reliable tracking and insurance options, USPS is a great choice for individuals or students shipping packages abroad on a budget.&lt;/p&gt;
&lt;p&gt;&lt;strong&gt;How to Choose the Right International Courier in Karimnagar&lt;/strong&gt;&lt;/p&gt;
&lt;p&gt;Before booking your shipment, here are some key factors to consider:&lt;/p&gt;
&lt;ul&gt;
&lt;li&gt;&lt;strong&gt;Delivery Speed:&lt;/strong&gt; Choose express options like DHL or FedEx for urgent shipments.&lt;br /&gt;&lt;br /&gt;&lt;/li&gt;
&lt;li&gt;&lt;strong&gt;Cost:&lt;/strong&gt; For budget-friendly services, go with ShipGlobal.in, DTDC, or USPS.&lt;br /&gt;&lt;br /&gt;&lt;/li&gt;
&lt;li&gt;&lt;strong&gt;Tracking:&lt;/strong&gt; Always choose couriers that offer real-time shipment tracking.&lt;br /&gt;&lt;br /&gt;&lt;/li&gt;
&lt;li&gt;&lt;strong&gt;Coverage:&lt;/strong&gt; Ensure the courier serves your destination country efficiently.&lt;br /&gt;&lt;br /&gt;&lt;/li&gt;
&lt;li&gt;&lt;strong&gt;Customs Handling:&lt;/strong&gt; Pick providers that manage customs documentation for you.&lt;br /&gt;&lt;br /&gt;&lt;/li&gt;
&lt;li&gt;&lt;strong&gt;Package Type:&lt;/strong&gt; Verify that your courier handles bulk, fragile, or export-grade shipments.&lt;br /&gt;&lt;br /&gt;&lt;/li&gt;
&lt;li&gt;&lt;strong&gt;Customer Service:&lt;/strong&gt; Good support ensures a hassle-free experience.&lt;br /&gt;&lt;br /&gt;&lt;/li&gt;
&lt;/ul&gt;
&lt;p&gt;&lt;strong&gt;Final Thoughts&lt;/strong&gt;&lt;/p&gt;
&lt;p&gt;From exporters to individuals, Karimnagar&amp;rsquo;s growing logistics network now makes international shipping easy and reliable. Leading providers like ShipGlobal.in, DHL, FedEx, DTDC International, Blue Dart, USPS, and Aramex ensure safe, quick, and affordable global deliveries.&lt;/p&gt;
&lt;p&gt;Whether you&amp;rsquo;re shipping business consignments, personal goods, or eCommerce parcels, these services provide the perfect mix of speed, affordability, and security &amp;mdash; helping you stay connected to destinations worldwide.&lt;/p&gt;
&lt;p&gt;&lt;strong&gt;&lt;br /&gt;&lt;br /&gt;&lt;/strong&gt;&lt;/p&gt;</t>
  </si>
  <si>
    <t>&lt;h4&gt;Boost your exports with shipping to&lt;/h4&gt;&lt;ul&gt;&lt;li&gt;&lt;a href="https://shipglobal.in/service/nizamabad"&gt;Best International Courier Service from Nizamabad&lt;/a&gt;&lt;/li&gt;&lt;li&gt;&lt;a href="https://shipglobal.in/service/gurugram"&gt;Best International Courier Service from Gurugram&lt;/a&gt;&lt;/li&gt;&lt;li&gt;&lt;a href="https://shipglobal.in/service/faridabad"&gt;Best International Courier Service from Faridabad&lt;/a&gt;&lt;/li&gt;&lt;li&gt;&lt;a href="https://shipglobal.in/service/panipat"&gt;Reliable International Courier Service from Panipat&lt;/a&gt;&lt;/li&gt;&lt;/ul&gt;&lt;h2&gt;FAQs for International Courier Service from Karimnagar&lt;/h2&gt;</t>
  </si>
  <si>
    <t>How do I choose the best international courier service in Karimnagar?
 Compare couriers based on delivery time, pricing, and reliability before booking.
How can I book an international courier in Karimnagar?
 You can book shipments online via the courier’s website or visit their nearest branch in Karimnagar.
Do couriers in Karimnagar offer real-time tracking?
 Yes. Couriers like ShipGlobal.in, DHL, FedEx, and Blue Dart offer live tracking updates.
What items can I ship internationally from Karimnagar?
 You can send textiles, documents, industrial products, and export goods. Some restricted items may need prior clearance.
Which courier offers affordable international shipping from Karimnagar?
 ShipGlobal.in offers the best combination of affordability, speed, and reliability.
Can I send heavy or bulk shipments internationally from Karimnagar?
 Yes. Couriers like DHL, FedEx, and DTDC provide customized logistics for large shipments.</t>
  </si>
  <si>
    <t>&lt;script type="application/ld+json"&gt;
{
  "@context": "https://schema.org/",
  "@type": "Product",
  "name": "Top International Courier Service from Karimnagar",
  "image": "https://shipglobal.in/service/karimnagar",
  "aggregateRating": {
    "@type": "AggregateRating",
    "ratingValue": 4.73,
    "bestRating": 5,
    "worstRating": 1,
    "ratingCount": 1636
  }
}
&lt;/script&gt;</t>
  </si>
  <si>
    <t>service/karimnagar</t>
  </si>
  <si>
    <t xml:space="preserve">International Courier Services Karimnagar | Up to 63% </t>
  </si>
  <si>
    <t xml:space="preserve">Karimnagar’s exporters and individuals ship worldwide via ShipGlobal, DHL, &amp; Aramex fast, safe, and affordable delivery.
</t>
  </si>
  <si>
    <t>https://shipglobal.in/service/karimnagar</t>
  </si>
  <si>
    <t>International Courier Service from Karimnagar</t>
  </si>
  <si>
    <t>&lt;ul&gt;&lt;li&gt;&lt;a href="https://shipglobal.in/service/nizamabad"&gt;Best International Courier Service from Nizamabad&lt;/a&gt;&lt;/li&gt;&lt;li&gt;&lt;a href="https://shipglobal.in/service/gurugram"&gt;Best International Courier Service from Gurugram&lt;/a&gt;&lt;/li&gt;&lt;li&gt;&lt;a href="https://shipglobal.in/service/faridabad"&gt;Best International Courier Service from Faridabad&lt;/a&gt;&lt;/li&gt;&lt;li&gt;&lt;a href="https://shipglobal.in/service/panipat"&gt;Reliable International Courier Service from Panipat&lt;/a&gt;&lt;/li&gt;&lt;/ul&gt;</t>
  </si>
  <si>
    <t>Best International Courier Service from Nizamabad</t>
  </si>
  <si>
    <t xml:space="preserve">Nizamabad’s growing export and business sector relies on trusted international couriers for global shipping. From express deliveries to cost-effective global shipping, providers like ShipGlobal.in, DHL, DTDC, and Aramex make international delivery from Nizamabad seamless and affordable.
</t>
  </si>
  <si>
    <t>&lt;p&gt;Planning to send a package abroad from Nizamabad? Whether you're an exporter, business owner, student, or individual shipping personal parcels, choosing the right international courier service ensures your shipment reaches safely, quickly, and affordably.&lt;/p&gt;
&lt;p&gt;As a growing agricultural and textile center in Telangana, Nizamabad has seen increasing global trade activity. To support this demand, several trusted international courier companies now operate in the city, offering smooth, reliable, and cost-effective global deliveries. Here&amp;rsquo;s a detailed guide to the best international courier services in Nizamabad you can rely on.&lt;/p&gt;
&lt;p&gt;&lt;strong&gt;ShipGlobal.in &amp;mdash; Nizamabad&amp;rsquo;s Affordable Global Shipping Partner&lt;/strong&gt;&lt;/p&gt;
&lt;p&gt;ShipGlobal.in is one of the most trusted international courier services in Nizamabad, offering fast, reliable, and budget-friendly deliveries to over 220 countries. With transparent pricing, real-time tracking, and smooth customs clearance, ShipGlobal ensures hassle-free global shipping for both individuals and businesses.&lt;/p&gt;
&lt;p&gt;Whether you're sending agricultural samples, textiles, documents, or personal parcels, ShipGlobal delivers your shipment safely and on time.&lt;/p&gt;
&lt;p&gt;&lt;strong&gt;Key Benefits:&lt;/strong&gt;&lt;/p&gt;
&lt;ul&gt;
&lt;li&gt;Complete end-to-end tracking&lt;br /&gt;&lt;br /&gt;&lt;/li&gt;
&lt;li&gt;No minimum shipment size&lt;br /&gt;&lt;br /&gt;&lt;/li&gt;
&lt;li&gt;Fast, secure, and affordable shipping&lt;br /&gt;&lt;br /&gt;&lt;/li&gt;
&lt;/ul&gt;
&lt;p&gt;If you're looking for a dependable and low-cost courier in Nizamabad, ShipGlobal.in is the perfect choice.&lt;/p&gt;
&lt;p&gt;&lt;strong&gt;DHL &amp;mdash; Express International Shipping from Nizamabad&lt;/strong&gt;&lt;/p&gt;
&lt;p&gt;DHL Express is one of the most globally recognized logistics brands, connecting Nizamabad to over 220 destinations worldwide. Known for its express delivery, advanced tracking systems, and professional handling, DHL is ideal for urgent and high-value shipments.&lt;/p&gt;
&lt;p&gt;With expert customs support and a strong global network, DHL offers unmatched reliability for exporters and individuals requiring premium international service.&lt;/p&gt;
&lt;p&gt;&lt;strong&gt;Why Choose DHL?&lt;/strong&gt;&lt;/p&gt;
&lt;ul&gt;
&lt;li&gt;Worldwide express shipping network&lt;br /&gt;&lt;br /&gt;&lt;/li&gt;
&lt;li&gt;Fast, guaranteed deliveries&lt;br /&gt;&lt;br /&gt;&lt;/li&gt;
&lt;li&gt;Expert customs handling&lt;br /&gt;&lt;br /&gt;&lt;/li&gt;
&lt;li&gt;Real-time tracking 24/7&lt;br /&gt;&lt;br /&gt;&lt;/li&gt;
&lt;/ul&gt;
&lt;p&gt;While it&amp;rsquo;s a premium service, DHL ensures absolute reliability for time-sensitive shipments.&lt;/p&gt;
&lt;p&gt;&lt;strong&gt;DTDC International &amp;mdash; Cost-Effective Global Delivery&lt;/strong&gt;&lt;/p&gt;
&lt;p&gt;DTDC International offers affordable and dependable international courier services from Nizamabad. Whether shipping documents, parcels, textiles, or exports, DTDC provides door-to-door delivery and real-time tracking with efficient customs processing.&lt;/p&gt;
&lt;p&gt;A great option for small businesses and individuals seeking budget-friendly courier services.&lt;/p&gt;
&lt;p&gt;&lt;strong&gt;Aramex &amp;mdash; Flexible Global Logistics for Businesses&lt;/strong&gt;&lt;/p&gt;
&lt;p&gt;Aramex offers international courier and logistics solutions that connect Nizamabad&amp;rsquo;s exporters and traders to global markets. With strong operations across the Middle East, Asia, and Europe, Aramex provides fast, trackable, and cost-effective door-to-door delivery.&lt;/p&gt;
&lt;p&gt;&lt;strong&gt;Key Benefits:&lt;/strong&gt;&lt;/p&gt;
&lt;ul&gt;
&lt;li&gt;Real-time shipment visibility&lt;br /&gt;&lt;br /&gt;&lt;/li&gt;
&lt;li&gt;Affordable international delivery&lt;br /&gt;&lt;br /&gt;&lt;/li&gt;
&lt;li&gt;Door-to-door logistics support&lt;br /&gt;&lt;br /&gt;&lt;/li&gt;
&lt;/ul&gt;
&lt;p&gt;&lt;strong&gt;USPS &amp;mdash; Low-Cost International Shipping&lt;/strong&gt;&lt;/p&gt;
&lt;p&gt;For individuals and students sending small parcels or documents abroad, USPS (United States Postal Service) offers economical international shipping with tracking and insurance options. It&amp;rsquo;s a suitable choice for lightweight, non-urgent shipments.&lt;/p&gt;
&lt;p&gt;&lt;strong&gt;How to Choose the Right International Courier in Nizamabad&lt;/strong&gt;&lt;/p&gt;
&lt;p&gt;Here are key factors to consider before selecting your courier:&lt;/p&gt;
&lt;ul&gt;
&lt;li&gt;&lt;strong&gt;Delivery Speed:&lt;/strong&gt; For urgent shipments, choose express options like DHL or FedEx.&lt;br /&gt;&lt;br /&gt;&lt;/li&gt;
&lt;li&gt;&lt;strong&gt;Cost:&lt;/strong&gt; If cost is a priority, opt for ShipGlobal.in, DTDC, or USPS.&lt;br /&gt;&lt;br /&gt;&lt;/li&gt;
&lt;li&gt;&lt;strong&gt;Tracking:&lt;/strong&gt; Always pick couriers offering real-time tracking updates.&lt;br /&gt;&lt;br /&gt;&lt;/li&gt;
&lt;li&gt;&lt;strong&gt;Destination Coverage:&lt;/strong&gt; Confirm your courier efficiently services your target country.&lt;br /&gt;&lt;br /&gt;&lt;/li&gt;
&lt;li&gt;&lt;strong&gt;Customs Support:&lt;/strong&gt; Couriers offering complete customs assistance ensure smoother delivery.&lt;br /&gt;&lt;br /&gt;&lt;/li&gt;
&lt;li&gt;&lt;strong&gt;Package Type:&lt;/strong&gt; Check if the courier handles fragile, heavy, or commercial exports.&lt;br /&gt;&lt;br /&gt;&lt;/li&gt;
&lt;li&gt;&lt;strong&gt;Customer Service:&lt;/strong&gt; Choose companies known for responsive support.&lt;br /&gt;&lt;br /&gt;&lt;/li&gt;
&lt;/ul&gt;
&lt;p&gt;&lt;strong&gt;Final Thoughts&lt;/strong&gt;&lt;/p&gt;
&lt;p&gt;From exporters to individuals, Nizamabad&amp;rsquo;s expanding logistics ecosystem ensures reliable international shipping options for everyone. With trusted courier services like ShipGlobal.in, DHL, FedEx, DTDC International, Blue Dart, USPS, and Aramex, global shipping from Nizamabad has become easier, faster, and more affordable.&lt;/p&gt;
&lt;p&gt;Whether you&amp;rsquo;re sending small parcels, business shipments, or export goods, these couriers offer the perfect balance of speed, security, and value.&lt;/p&gt;
&lt;p&gt;&lt;br /&gt;&lt;br /&gt;&lt;br /&gt;&lt;br /&gt;&lt;/p&gt;</t>
  </si>
  <si>
    <t>&lt;h4&gt;Best shipping options for your products headed to&lt;/h4&gt;&lt;ul&gt;&lt;li&gt;&lt;a href="https://shipglobal.in/service/gurugram"&gt;Best International Courier Service from Gurugram&lt;/a&gt;&lt;/li&gt;&lt;li&gt;&lt;a href="https://shipglobal.in/service/faridabad"&gt;Best International Courier Service from Faridabad&lt;/a&gt;&lt;/li&gt;&lt;li&gt;&lt;a href="https://shipglobal.in/service/panipat"&gt;Reliable International Courier Service from Panipat&lt;/a&gt;&lt;/li&gt;&lt;li&gt;&lt;a href="https://shipglobal.in/service/karnal"&gt;Reliable International Courier Service from Karnal&lt;/a&gt;&lt;/li&gt;&lt;/ul&gt;&lt;h2&gt;FAQs for International Courier Service from Nizamabad&lt;/h2&gt;</t>
  </si>
  <si>
    <t>How do I choose the best international courier service in Nizamabad?
 Compare couriers based on speed, price, and tracking features before booking.
How can I book an international courier from Nizamabad?
 You can book online through courier websites or visit their local branches.
Do couriers in Nizamabad offer live tracking?
 Yes, services like ShipGlobal.in, DHL, FedEx, and Blue Dart provide real-time tracking.
What items can I ship internationally from Nizamabad?
 You can send documents, textiles, agricultural goods, and exports. Some items may require permits.
Which courier is the most affordable for international shipping?
 ShipGlobal.in offers highly competitive and transparent pricing.
Can I send heavy shipments from Nizamabad?
 Yes, DHL, FedEx, and DTDC offer logistics support for bulk and heavy parcels.</t>
  </si>
  <si>
    <t>&lt;script type="application/ld+json"&gt;
{
  "@context": "https://schema.org/",
  "@type": "Product",
  "name": "Best International Courier Service from Nizamabad",
  "image": "https://shipglobal.in/service/nizamabad",
  "aggregateRating": {
    "@type": "AggregateRating",
    "ratingValue": 4.83,
    "bestRating": 5,
    "worstRating": 4,
    "ratingCount": 1874
  }
}
&lt;/script&gt;</t>
  </si>
  <si>
    <t>service/nizamabad</t>
  </si>
  <si>
    <t xml:space="preserve">International Courier Services Nizamabad | Up to 62% </t>
  </si>
  <si>
    <t>Nizamabad’s exporters, traders, and individuals ship worldwide via ShipGlobal, DHL, and DTDC, fast, safe, and affordable delivery.</t>
  </si>
  <si>
    <t>https://shipglobal.in/service/nizamabad</t>
  </si>
  <si>
    <t>International Courier Service from Nizamabad</t>
  </si>
  <si>
    <t>&lt;ul&gt;&lt;li&gt;&lt;a href="https://shipglobal.in/service/gurugram"&gt;Best International Courier Service from Gurugram&lt;/a&gt;&lt;/li&gt;&lt;li&gt;&lt;a href="https://shipglobal.in/service/faridabad"&gt;Best International Courier Service from Faridabad&lt;/a&gt;&lt;/li&gt;&lt;li&gt;&lt;a href="https://shipglobal.in/service/panipat"&gt;Reliable International Courier Service from Panipat&lt;/a&gt;&lt;/li&gt;&lt;li&gt;&lt;a href="https://shipglobal.in/service/karnal"&gt;Reliable International Courier Service from Karnal&lt;/a&gt;&lt;/li&gt;&lt;/ul&gt;</t>
  </si>
  <si>
    <t>Best International Courier Service from Gurugram</t>
  </si>
  <si>
    <t>Gurugram’s global business landscape relies on dependable courier partners. From premium express shipping to affordable international delivery, services like ShipGlobal.in, DHL, DTDC, and Aramex make worldwide shipping from Gurugram simple, safe, and cost-effective.</t>
  </si>
  <si>
    <t>&lt;p&gt;Looking to send a parcel abroad from Gurugram? Whether you&amp;rsquo;re a corporate shipper, exporter, eCommerce seller, or individual sending personal packages overseas, choosing the right international courier service ensures your shipment reaches its destination safely, on time, and at an affordable price.&lt;/p&gt;
&lt;p&gt;As the business and logistics capital of North India, Gurugram is home to thousands of global companies and startups. With its strong infrastructure and booming international trade, the need for dependable global courier services is higher than ever. Here&amp;rsquo;s a detailed look at the best international courier services in Gurugram that offer speed, security, and cost-efficiency.&lt;/p&gt;
&lt;p&gt;&lt;strong&gt;ShipGlobal.in &amp;mdash; Gurugram&amp;rsquo;s Affordable and Reliable Global Shipping Partner&lt;/strong&gt;&lt;/p&gt;
&lt;p&gt;ShipGlobal.in is one of the most dependable international courier platforms for individuals and businesses in Gurugram. Offering deliveries to more than 220 countries, ShipGlobal provides transparent pricing, fast delivery, real-time tracking, and smooth customs clearance.&lt;/p&gt;
&lt;p&gt;Perfect for eCommerce sellers, exporters, and corporate offices, ShipGlobal makes global shipping seamless, secure, and cost-effective.&lt;/p&gt;
&lt;p&gt;&lt;strong&gt;Key Benefits:&lt;/strong&gt;&lt;/p&gt;
&lt;ul&gt;
&lt;li&gt;End-to-end real-time tracking&lt;br /&gt;&lt;br /&gt;&lt;/li&gt;
&lt;li&gt;No minimum shipping requirement&lt;br /&gt;&lt;br /&gt;&lt;/li&gt;
&lt;li&gt;Affordable, quick, and secure global delivery&lt;br /&gt;&lt;br /&gt;&lt;/li&gt;
&lt;/ul&gt;
&lt;p&gt;If you're searching for a budget-friendly and trustworthy international courier in Gurugram, ShipGlobal.in is a top choice.&lt;/p&gt;
&lt;p&gt;&lt;strong&gt;DHL &amp;mdash; Premium International Express Shipping from Gurugram&lt;/strong&gt;&lt;/p&gt;
&lt;p&gt;DHL Express offers world-class international courier services with unmatched speed and reliability. With a massive global network covering 220+ destinations, DHL is ideal for time-sensitive shipments that require guaranteed delivery.&lt;/p&gt;
&lt;p&gt;From corporate documents to high-value parcels, DHL ensures secure, trackable, and efficient shipping.&lt;/p&gt;
&lt;p&gt;&lt;strong&gt;Why Choose DHL?&lt;/strong&gt;&lt;/p&gt;
&lt;ul&gt;
&lt;li&gt;Extensive global logistics network&lt;br /&gt;&lt;br /&gt;&lt;/li&gt;
&lt;li&gt;Fast and guaranteed express delivery&lt;br /&gt;&lt;br /&gt;&lt;/li&gt;
&lt;li&gt;Advanced tracking and notifications&lt;br /&gt;&lt;br /&gt;&lt;/li&gt;
&lt;li&gt;Strong customs and documentation support&lt;br /&gt;&lt;br /&gt;&lt;/li&gt;
&lt;/ul&gt;
&lt;p&gt;Though it comes at a premium price, DHL is the go-to option for businesses and individuals who need top-tier speed and reliability.&lt;/p&gt;
&lt;p&gt;&lt;strong&gt;DTDC International &amp;mdash; Affordable International Courier from Gurugram&lt;/strong&gt;&lt;/p&gt;
&lt;p&gt;DTDC International offers low-cost and reliable global delivery services from Gurugram. Whether you're shipping business consignments, eCommerce orders, or personal parcels, DTDC ensures safe delivery with full tracking and customs support.&lt;/p&gt;
&lt;p&gt;Their affordable pricing makes them a good choice for small businesses and individuals.&lt;/p&gt;
&lt;p&gt;&lt;strong&gt;Aramex &amp;mdash; Global Logistics for Businesses in Gurugram&lt;/strong&gt;&lt;/p&gt;
&lt;p&gt;Aramex provides flexible, efficient, and affordable international shipping solutions. With a strong presence across Asia, the Middle East, and Europe, Aramex is especially preferred by exporters and online sellers.&lt;/p&gt;
&lt;p&gt;Their Aramex Express service includes door-to-door delivery, tracking, and competitive pricing.&lt;/p&gt;
&lt;p&gt;&lt;strong&gt;Key Benefits:&lt;/strong&gt;&lt;/p&gt;
&lt;ul&gt;
&lt;li&gt;Transparent real-time tracking&lt;br /&gt;&lt;br /&gt;&lt;/li&gt;
&lt;li&gt;Door-to-door global delivery&lt;br /&gt;&lt;br /&gt;&lt;/li&gt;
&lt;li&gt;Cost-effective courier and freight solutions&lt;br /&gt;&lt;br /&gt;&lt;/li&gt;
&lt;/ul&gt;
&lt;p&gt;&lt;strong&gt;USPS &amp;mdash; Budget-Friendly International Shipping Option&lt;/strong&gt;&lt;/p&gt;
&lt;p&gt;For lightweight or non-urgent parcels, USPS (United States Postal Service) offers economical international shipping with tracking and insurance. It&amp;rsquo;s a great option for students, families, and individuals sending smaller packages from Gurugram.&lt;/p&gt;
&lt;p&gt;&lt;strong&gt;How to Choose the Right International Courier in Gurugram&lt;/strong&gt;&lt;/p&gt;
&lt;p&gt;Before selecting a courier, consider the following factors:&lt;/p&gt;
&lt;ul&gt;
&lt;li&gt;&lt;strong&gt;Delivery Speed:&lt;/strong&gt; For urgent shipments, choose express services like DHL or FedEx.&lt;br /&gt;&lt;br /&gt;&lt;/li&gt;
&lt;li&gt;&lt;strong&gt;Cost:&lt;/strong&gt; For affordable deliveries, consider ShipGlobal.in, DTDC, or USPS.&lt;br /&gt;&lt;br /&gt;&lt;/li&gt;
&lt;li&gt;&lt;strong&gt;Tracking:&lt;/strong&gt; Ensure your courier provides accurate, real-time tracking.&lt;br /&gt;&lt;br /&gt;&lt;/li&gt;
&lt;li&gt;&lt;strong&gt;Global Reach:&lt;/strong&gt; Confirm that your courier covers your destination country efficiently.&lt;br /&gt;&lt;br /&gt;&lt;/li&gt;
&lt;li&gt;&lt;strong&gt;Customs Handling:&lt;/strong&gt; Choose a service that manages customs clearance smoothly.&lt;br /&gt;&lt;br /&gt;&lt;/li&gt;
&lt;li&gt;&lt;strong&gt;Shipment Type:&lt;/strong&gt; Check if the provider handles fragile, heavy, or commercial shipments.&lt;br /&gt;&lt;br /&gt;&lt;/li&gt;
&lt;li&gt;&lt;strong&gt;Customer Support:&lt;/strong&gt; Opt for couriers known for responsive and reliable service.&lt;br /&gt;&lt;br /&gt;&lt;/li&gt;
&lt;/ul&gt;
&lt;p&gt;&lt;strong&gt;Final Thoughts&lt;/strong&gt;&lt;/p&gt;
&lt;p&gt;With premium providers like ShipGlobal.in, DHL, FedEx, DTDC International, Blue Dart, USPS, and Aramex, global shipping from Gurugram is now easier, faster, and more affordable.&lt;/p&gt;
&lt;p&gt;Whether you're sending corporate documents, export consignments, personal parcels, or eCommerce orders, these courier partners offer a perfect balance of speed, security, and value.&lt;br /&gt; As one of India&amp;rsquo;s biggest corporate and logistics centers, Gurugram continues to expand its global connectivity, making international shipping smooth and efficient.&lt;/p&gt;
&lt;p&gt;&lt;br /&gt;&lt;br /&gt;&lt;br /&gt;&lt;br /&gt;&lt;br /&gt;&lt;/p&gt;</t>
  </si>
  <si>
    <t>&lt;h4&gt;Start shipping to new horizons like&lt;/h4&gt;&lt;ul&gt;&lt;li&gt;&lt;a href="https://shipglobal.in/service/faridabad"&gt;Best International Courier Service from Faridabad&lt;/a&gt;&lt;/li&gt;&lt;li&gt;&lt;a href="https://shipglobal.in/service/panipat"&gt;Reliable International Courier Service from Panipat&lt;/a&gt;&lt;/li&gt;&lt;li&gt;&lt;a href="https://shipglobal.in/service/karnal"&gt;Reliable International Courier Service from Karnal&lt;/a&gt;&lt;/li&gt;&lt;li&gt;&lt;a href="https://shipglobal.in/service/sonipat"&gt;Reliable International Courier Service from Sonipat&lt;/a&gt;&lt;/li&gt;&lt;/ul&gt;&lt;h2&gt;FAQs for International Courier Service from Gurugram&lt;/h2&gt;</t>
  </si>
  <si>
    <t>How do I choose the best international courier service in Gurugram?
 Compare pricing, delivery time, tracking, and customer reviews based on your shipment needs.
How can I book an international courier from Gurugram?
 You can book online on the courier’s website or visit their nearest service center.
Do couriers in Gurugram offer real-time tracking?
 Yes. Couriers like ShipGlobal.in, DHL, FedEx, and Blue Dart offer live tracking updates.
What items can be shipped internationally from Gurugram?
 Documents, electronics, garments, corporate parcels, and export goods — depending on customs rules.
Which courier offers low-cost international shipping in Gurugram?
 For affordability and reliability, ShipGlobal.in is a great option.
Can I ship bulk or heavy goods internationally from Gurugram?
 Yes. DHL, FedEx, and DTDC specialize in handling bulk shipments.</t>
  </si>
  <si>
    <t>&lt;script type="application/ld+json"&gt;
{
  "@context": "https://schema.org/",
  "@type": "Product",
  "name": "Best International Courier Service from Gurugram",
  "image": "https://shipglobal.in/service/gurugram",
  "aggregateRating": {
    "@type": "AggregateRating",
    "ratingValue": 4.79,
    "bestRating": 5,
    "worstRating": 2,
    "ratingCount": 1370
  }
}
&lt;/script&gt;</t>
  </si>
  <si>
    <t>service/gurugram</t>
  </si>
  <si>
    <t>International Courier Services Gurugram | Up to 67%</t>
  </si>
  <si>
    <t>Gurugram’s businesses, exporters, and ship worldwide via ShipGlobal, DHL, and DTDC fast, secure, and affordable delivery.</t>
  </si>
  <si>
    <t>https://shipglobal.in/service/gurugram</t>
  </si>
  <si>
    <t>International Courier Service from Gurugram</t>
  </si>
  <si>
    <t>&lt;ul&gt;&lt;li&gt;&lt;a href="https://shipglobal.in/service/faridabad"&gt;Best International Courier Service from Faridabad&lt;/a&gt;&lt;/li&gt;&lt;li&gt;&lt;a href="https://shipglobal.in/service/panipat"&gt;Reliable International Courier Service from Panipat&lt;/a&gt;&lt;/li&gt;&lt;li&gt;&lt;a href="https://shipglobal.in/service/karnal"&gt;Reliable International Courier Service from Karnal&lt;/a&gt;&lt;/li&gt;&lt;li&gt;&lt;a href="https://shipglobal.in/service/sonipat"&gt;Reliable International Courier Service from Sonipat&lt;/a&gt;&lt;/li&gt;&lt;/ul&gt;</t>
  </si>
  <si>
    <t>Best International Courier Service from Faridabad</t>
  </si>
  <si>
    <t>Reliable international courier services from  to  ensure smooth customs clearance, secure packaging, and timely global deliveries.</t>
  </si>
  <si>
    <t>&lt;h1&gt;Best International Courier Services for Shipping from  to &lt;/h1&gt;
&lt;p&gt;Ever found yourself wondering which courier service is the best for sending packages from  to ?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 you have plenty of great options. Let&amp;rsquo;s check out some of the top international courier services available in  and see which one suits your needs best.&lt;/p&gt;
&lt;h2&gt;1. DHL&lt;/h2&gt;
&lt;p&gt;DHL is one of the biggest names in the shipping world, and for good reason! They operate in over 220 countries and offer express shipping that gets your package from  to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to .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to ,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to &lt;/h2&gt;
&lt;p&gt;Shipping from  to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to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</si>
  <si>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&lt;h4&gt;From your city to the world  now shipping to&lt;/h4&gt;&lt;ul&gt;&lt;li&gt;&lt;a href="https://shipglobal.in/service/panipat"&gt;Reliable International Courier Service from Panipat&lt;/a&gt;&lt;/li&gt;&lt;li&gt;&lt;a href="https://shipglobal.in/service/karnal"&gt;Reliable International Courier Service from Karnal&lt;/a&gt;&lt;/li&gt;&lt;li&gt;&lt;a href="https://shipglobal.in/service/sonipat"&gt;Reliable International Courier Service from Sonipat&lt;/a&gt;&lt;/li&gt;&lt;li&gt;&lt;a href="https://shipglobal.in/service/kolkata"&gt;Best International Courier Service from Kolkata&lt;/a&gt;&lt;/li&gt;&lt;/ul&gt;&lt;h2&gt;FAQs for International Courier Service from Faridabad&lt;/h2&gt;</t>
  </si>
  <si>
    <t xml:space="preserve">1. What is the fastest way to send a parcel from  to ?
 Air courier is the fastest way to send a parcel from  to , with timelines ranging from 3–7 business days. Delivery timelines depend on the service selected and end destination.
2. Which international courier service offers the best balance of price and reliability for shipping to ?
 ShipGlobal.in is known for its competitive pricing and offers end-to-end support to exporters. With real-time tracking, doorstep pickup, and affordable rates starting from just 50 grams, it’s a preferred choice for shipping from .
3. Can I send commercial shipments like textiles or jewellery from  to ?
 Yes, you can. With the growing global demand for Indian goods, you can easily ship products like textiles or jewellery to  with the right export documents like an invoice, packing list, and KYC proofs.
4. What kind of items can’t be shipped from  to ?
 Items from the restricted category including batteries, sharp objects, or anything prohibited by the law of the destination country can’t be shipped. It’s always wise to double-check the item eligibility with your courier before booking.
5. How do I track my courier from  to ?
Tracking is seamless with modern courier services. Platforms like ShipGlobal.in and FedEx give you a tracking ID right after dispatch so you can follow the package’s journey in real-time.
6. Can I send a personal gift or small parcel to  from ?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</si>
  <si>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Faridabad",
  "image": "https://shipglobal.in/service/faridabad",
  "aggregateRating": {
    "@type": "AggregateRating",
    "ratingValue": 4.04,
    "bestRating": 5,
    "worstRating": 3,
    "ratingCount": 2212
  }
}
&lt;/script&gt;</t>
  </si>
  <si>
    <t>service/faridabad</t>
  </si>
  <si>
    <t>Courier Service from  to  | Save  52%</t>
  </si>
  <si>
    <t>Looking to send parcels from India to , ? Get quick international courier services with transparent pricing and real-time shipment tracking.</t>
  </si>
  <si>
    <t>https://shipglobal.in/service/faridabad</t>
  </si>
  <si>
    <t>International Courier Service from Faridabad</t>
  </si>
  <si>
    <t>&lt;ul&gt;&lt;li&gt;&lt;a href="https://shipglobal.in/service/panipat"&gt;Reliable International Courier Service from Panipat&lt;/a&gt;&lt;/li&gt;&lt;li&gt;&lt;a href="https://shipglobal.in/service/karnal"&gt;Reliable International Courier Service from Karnal&lt;/a&gt;&lt;/li&gt;&lt;li&gt;&lt;a href="https://shipglobal.in/service/sonipat"&gt;Reliable International Courier Service from Sonipat&lt;/a&gt;&lt;/li&gt;&lt;li&gt;&lt;a href="https://shipglobal.in/service/kolkata"&gt;Best International Courier Service from Kolkata&lt;/a&gt;&lt;/li&gt;&lt;/ul&gt;</t>
  </si>
  <si>
    <t>Reliable International Courier Service from Panipat</t>
  </si>
  <si>
    <t>&lt;h1&gt;Best International Courier Services in &lt;/h1&gt;
&lt;p&gt;Do you need to send a package abroad from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has never been easier! So, which one will you trust for your next shipment?&lt;/p&gt;</t>
  </si>
  <si>
    <t>&lt;h4&gt;Shipping hot spots from India now include&lt;/h4&gt;&lt;ul&gt;&lt;li&gt;&lt;a href="https://shipglobal.in/service/karnal"&gt;Reliable International Courier Service from Karnal&lt;/a&gt;&lt;/li&gt;&lt;li&gt;&lt;a href="https://shipglobal.in/service/sonipat"&gt;Reliable International Courier Service from Sonipat&lt;/a&gt;&lt;/li&gt;&lt;li&gt;&lt;a href="https://shipglobal.in/service/kolkata"&gt;Best International Courier Service from Kolkata&lt;/a&gt;&lt;/li&gt;&lt;li&gt;&lt;a href="https://shipglobal.in/service/howrah"&gt;International Courier Service from Howrah&lt;/a&gt;&lt;/li&gt;&lt;/ul&gt;&lt;h2&gt;FAQs for International Courier Service from Panipat&lt;/h2&gt;</t>
  </si>
  <si>
    <t xml:space="preserve">1. How long does it take to ship a package from  to ?
Delivery times vary based on the courier and service type. Express shipping can take 2-5 days, while economy options may take 7-15 days.
2. What documents are required for international shipping?
Common documents include an invoice, shipping label, customs declaration form, and any special permits if required (e.g., for restricted items).
3. Can I track my international shipment?
Yes, most courier services provide real-time tracking through their website or mobile app.
4. Are there any items prohibited from shipping to the ?
Yes, restricted items include perishables, hazardous materials, certain electronics, and counterfeit goods. It’s best to check with the courier before shipping.
5. How much does it cost to send a parcel from  to ?
Costs depend on the package weight, dimensions, courier service, and shipping speed. Express services are more expensive than economy options.
6. Do I need to pay customs duties on my shipment?
Yes, the recipient in the  may have to pay customs duties, depending on the package value and category.
7. What is the best courier service for urgent deliveries?
DHL, FedEx, and UPS offer the fastest delivery options for urgent shipments.
8. Can I ship food and medicines to the ?
Yes, but certain restrictions apply. Some couriers offer specialized services for food and pharmaceutical shipments.
</t>
  </si>
  <si>
    <t>&lt;script type="application/ld+json"&gt;
{
  "@context": "https://schema.org/",
  "@type": "Product",
  "name": "Reliable International Courier Service from Panipat",
  "image": "https://shipglobal.in/service/panipat",
  "aggregateRating": {
    "@type": "AggregateRating",
    "ratingValue": 4.07,
    "bestRating": 5,
    "worstRating": 3,
    "ratingCount": 2437
  }
}
&lt;/script&gt;</t>
  </si>
  <si>
    <t>service/panipat</t>
  </si>
  <si>
    <t>Courier from  to  | Get   75%</t>
  </si>
  <si>
    <t>https://shipglobal.in/service/panipat</t>
  </si>
  <si>
    <t>International Courier Service from Panipat</t>
  </si>
  <si>
    <t>&lt;ul&gt;&lt;li&gt;&lt;a href="https://shipglobal.in/service/karnal"&gt;Reliable International Courier Service from Karnal&lt;/a&gt;&lt;/li&gt;&lt;li&gt;&lt;a href="https://shipglobal.in/service/sonipat"&gt;Reliable International Courier Service from Sonipat&lt;/a&gt;&lt;/li&gt;&lt;li&gt;&lt;a href="https://shipglobal.in/service/kolkata"&gt;Best International Courier Service from Kolkata&lt;/a&gt;&lt;/li&gt;&lt;li&gt;&lt;a href="https://shipglobal.in/service/howrah"&gt;International Courier Service from Howrah&lt;/a&gt;&lt;/li&gt;&lt;/ul&gt;</t>
  </si>
  <si>
    <t>Reliable International Courier Service from Karnal</t>
  </si>
  <si>
    <t>International courier services from  to  provide secure shipping, efficient customs handling, and timely global deliveries for all needs.</t>
  </si>
  <si>
    <t>&lt;h4&gt;Explore more delivery options from your city&lt;/h4&gt;&lt;ul&gt;&lt;li&gt;&lt;a href="https://shipglobal.in/service/sonipat"&gt;Reliable International Courier Service from Sonipat&lt;/a&gt;&lt;/li&gt;&lt;li&gt;&lt;a href="https://shipglobal.in/service/kolkata"&gt;Best International Courier Service from Kolkata&lt;/a&gt;&lt;/li&gt;&lt;li&gt;&lt;a href="https://shipglobal.in/service/howrah"&gt;International Courier Service from Howrah&lt;/a&gt;&lt;/li&gt;&lt;li&gt;&lt;a href="https://shipglobal.in/service/siliguri"&gt;Best International Courier Service from Siliguri&lt;/a&gt;&lt;/li&gt;&lt;/ul&gt;&lt;h2&gt;FAQs for International Courier Service from Karnal&lt;/h2&gt;</t>
  </si>
  <si>
    <t>&lt;script type="application/ld+json"&gt;
{
  "@context": "https://schema.org/",
  "@type": "Product",
  "name": "Reliable International Courier Service from Karnal",
  "image": "https://shipglobal.in/service/karnal",
  "aggregateRating": {
    "@type": "AggregateRating",
    "ratingValue": 4.13,
    "bestRating": 5,
    "worstRating": 4,
    "ratingCount": 1654
  }
}
&lt;/script&gt;</t>
  </si>
  <si>
    <t>service/karnal</t>
  </si>
  <si>
    <t>Courier Services from  to  | Save Up to  69%</t>
  </si>
  <si>
    <t>Send your shipments from India to ,  with confidence. Reliable international courier solutions for personal and business needs.</t>
  </si>
  <si>
    <t>https://shipglobal.in/service/karnal</t>
  </si>
  <si>
    <t>International Courier Service from Karnal</t>
  </si>
  <si>
    <t>&lt;ul&gt;&lt;li&gt;&lt;a href="https://shipglobal.in/service/sonipat"&gt;Reliable International Courier Service from Sonipat&lt;/a&gt;&lt;/li&gt;&lt;li&gt;&lt;a href="https://shipglobal.in/service/kolkata"&gt;Best International Courier Service from Kolkata&lt;/a&gt;&lt;/li&gt;&lt;li&gt;&lt;a href="https://shipglobal.in/service/howrah"&gt;International Courier Service from Howrah&lt;/a&gt;&lt;/li&gt;&lt;li&gt;&lt;a href="https://shipglobal.in/service/siliguri"&gt;Best International Courier Service from Siliguri&lt;/a&gt;&lt;/li&gt;&lt;/ul&gt;</t>
  </si>
  <si>
    <t>Reliable International Courier Service from Sonipat</t>
  </si>
  <si>
    <t>Looking to ship from  to ? Choose reliable international courier services with secure handling, quick transit, and smooth customs clearance.</t>
  </si>
  <si>
    <t>&lt;h1&gt;International Courier Services from  to &lt;/h1&gt;
&lt;p&gt;, a fast-growing commercial hub, has seen an increasing demand for reliable international courier services. Whether you&amp;rsquo;re a business looking to ship products overseas or an individual sending a parcel to family or friends in the , choosing the right courier services is essential for a smooth and stress-free experience.&amp;nbsp;&lt;/p&gt;
&lt;p&gt;Several reputed international courier providers operate in , offering safe, timely, and cost-effective shipping solutions. These services cater to a variety of needs, from express document deliveries to large cargo shipments.&amp;nbsp;&lt;/p&gt;
&lt;h2&gt;Why Choosing the Right Courier Service Matters?&lt;/h2&gt;
&lt;p&gt;Efficient shipping to the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&amp;nbsp;&lt;/h2&gt;
&lt;h3&gt;ShipGlobal&amp;nbsp;&lt;/h3&gt;
&lt;p&gt;ShipGlobal is known for its cost-effective freight forwarding services from  to the US, catering to &lt;a href="https://shipglobal.in/blogs/shipping-international-ecommerce/"&gt;eCommerce businesses&lt;/a&gt; and individuals alike. They provide flexible shipping to the , ensuring affordability without compromising on service quality.&lt;/p&gt;
&lt;h3&gt;DHL Express&lt;/h3&gt;
&lt;p&gt;DHL Express is one of the most well-known international courier services, offering fast and reliable shipping to the . Their extensive logistics network ensures &lt;a href="https://shipglobal.in/blogs/freight-forwarder/"&gt;efficient freight forwarding&lt;/a&gt; from  to ,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to the US. They offer packaging assistance, customs support, and competitive pricing for seamless global shipping.&lt;/p&gt;
&lt;h3&gt;Aramex International&lt;/h3&gt;
&lt;p&gt;Aramex is another well-known international courier service that provides efficient shipping to the  from .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from .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to  depends on your budget, urgency, and shipping needs. Providers like NimbusPost, DHL, FedEx, Blue Dart, ShipGlobal, Aramex, UPS, and others offer a variety of options for parcel delivery to the US, express shipping and freight forwarding from  to the US.&amp;nbsp;&lt;/p&gt;
&lt;p&gt;By choosing a trusted service provider, you can ensure your shipping to the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to anywhere in the United States.&lt;/p&gt;</t>
  </si>
  <si>
    <t>&lt;h4&gt;Top picks for your next delivery include&lt;/h4&gt;&lt;ul&gt;&lt;li&gt;&lt;a href="https://shipglobal.in/service/kolkata"&gt;Best International Courier Service from Kolkata&lt;/a&gt;&lt;/li&gt;&lt;li&gt;&lt;a href="https://shipglobal.in/service/howrah"&gt;International Courier Service from Howrah&lt;/a&gt;&lt;/li&gt;&lt;li&gt;&lt;a href="https://shipglobal.in/service/siliguri"&gt;Best International Courier Service from Siliguri&lt;/a&gt;&lt;/li&gt;&lt;li&gt;&lt;a href="https://shipglobal.in/service/durgapur"&gt;Reliable International Courier Service from Durgapur&lt;/a&gt;&lt;/li&gt;&lt;/ul&gt;&lt;h2&gt;FAQs for International Courier Service from Sonipat&lt;/h2&gt;</t>
  </si>
  <si>
    <t>&lt;script type="application/ld+json"&gt;
{
  "@context": "https://schema.org/",
  "@type": "Product",
  "name": "Reliable International Courier Service from Sonipat",
  "image": "https://shipglobal.in/service/sonipat",
  "aggregateRating": {
    "@type": "AggregateRating",
    "ratingValue": 4.97,
    "bestRating": 5,
    "worstRating": 4,
    "ratingCount": 2369
  }
}
&lt;/script&gt;</t>
  </si>
  <si>
    <t>service/sonipat</t>
  </si>
  <si>
    <t>Courier from  to  | Save upto  55%</t>
  </si>
  <si>
    <t>Fast and reliable shipping from India to , . Send documents, parcels, and commercial shipments with affordable rates and end-to-end tracking.</t>
  </si>
  <si>
    <t>https://shipglobal.in/service/sonipat</t>
  </si>
  <si>
    <t>International Courier Service from Sonipat</t>
  </si>
  <si>
    <t>&lt;ul&gt;&lt;li&gt;&lt;a href="https://shipglobal.in/service/kolkata"&gt;Best International Courier Service from Kolkata&lt;/a&gt;&lt;/li&gt;&lt;li&gt;&lt;a href="https://shipglobal.in/service/howrah"&gt;International Courier Service from Howrah&lt;/a&gt;&lt;/li&gt;&lt;li&gt;&lt;a href="https://shipglobal.in/service/siliguri"&gt;Best International Courier Service from Siliguri&lt;/a&gt;&lt;/li&gt;&lt;li&gt;&lt;a href="https://shipglobal.in/service/durgapur"&gt;Reliable International Courier Service from Durgapur&lt;/a&gt;&lt;/li&gt;&lt;/ul&gt;</t>
  </si>
  <si>
    <t>Best International Courier Service from Kolkata</t>
  </si>
  <si>
    <t>&lt;h4&gt;More destinations we serve include&lt;/h4&gt;&lt;ul&gt;&lt;li&gt;&lt;a href="https://shipglobal.in/service/howrah"&gt;International Courier Service from Howrah&lt;/a&gt;&lt;/li&gt;&lt;li&gt;&lt;a href="https://shipglobal.in/service/siliguri"&gt;Best International Courier Service from Siliguri&lt;/a&gt;&lt;/li&gt;&lt;li&gt;&lt;a href="https://shipglobal.in/service/durgapur"&gt;Reliable International Courier Service from Durgapur&lt;/a&gt;&lt;/li&gt;&lt;li&gt;&lt;a href="https://shipglobal.in/service/jaipur"&gt;International Courier Service from Jaipur&lt;/a&gt;&lt;/li&gt;&lt;/ul&gt;&lt;h2&gt;FAQs for International Courier Service from Kolkata&lt;/h2&gt;</t>
  </si>
  <si>
    <t xml:space="preserve">1. How much does international shipping cost from ?
The cost of international shipping depends on factors such as package weight, destination, shipping speed, and additional services like insurance or express delivery. Most courier companies provide online rate calculators for estimated costs.
2. Which courier service is the fastest for overseas shipping from ?
DHL, FedEx, and ShipGlobal offer express shipping options with fast international delivery times. Same-day or next-day delivery is available for select destinations.
3. Can I track my international parcel from ?
Yes, all major courier services provide real-time tracking features, allowing customers to monitor their shipments throughout the transit process
4. Are there affordable international courier services in ?
Yes, many courier companies, including ShipGlobal and Professional Couriers, offer budget-friendly international shipping options without compromising on service quality.
5. Do international couriers from  handle customs clearance?
Yes, courier companies assist with customs clearance and documentation to ensure the smooth delivery of parcels to their destinations
6. What items are restricted from international shipping?
 materials, explosives, perishables, and certain electronics. It is best to check with the courier service before shipping.
7. What is the best international courier service in ?
There are several reliable international courier services in ,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</si>
  <si>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Kolkata",
  "image": "https://shipglobal.in/service/kolkata",
  "aggregateRating": {
    "@type": "AggregateRating",
    "ratingValue": 4.07,
    "bestRating": 5,
    "worstRating": 4,
    "ratingCount": 1798
  }
}
&lt;/script&gt;</t>
  </si>
  <si>
    <t>service/kolkata</t>
  </si>
  <si>
    <t>https://shipglobal.in/service/kolkata</t>
  </si>
  <si>
    <t>International Courier Service from Kolkata</t>
  </si>
  <si>
    <t>&lt;ul&gt;&lt;li&gt;&lt;a href="https://shipglobal.in/service/howrah"&gt;International Courier Service from Howrah&lt;/a&gt;&lt;/li&gt;&lt;li&gt;&lt;a href="https://shipglobal.in/service/siliguri"&gt;Best International Courier Service from Siliguri&lt;/a&gt;&lt;/li&gt;&lt;li&gt;&lt;a href="https://shipglobal.in/service/durgapur"&gt;Reliable International Courier Service from Durgapur&lt;/a&gt;&lt;/li&gt;&lt;li&gt;&lt;a href="https://shipglobal.in/service/jaipur"&gt;International Courier Service from Jaipur&lt;/a&gt;&lt;/li&gt;&lt;/ul&gt;</t>
  </si>
  <si>
    <t>International Courier Service from Howrah</t>
  </si>
  <si>
    <t xml:space="preserve">Howrah’s industrial and export ecosystem depends on reliable courier partners for global connectivity. With affordable and fast services from ShipGlobal.in, DHL, DTDC, and Aramex, global shipping from Howrah is now easier and more secure than ever.
</t>
  </si>
  <si>
    <t>&lt;p&gt;Looking to send a parcel abroad from Howrah? Whether you're an exporter, manufacturer, eCommerce seller, student, or individual sending personal shipments, choosing the right international courier service ensures your package reaches safely, quickly, and at an affordable price.&lt;/p&gt;
&lt;p&gt;As one of India&amp;rsquo;s oldest and most important industrial and engineering hubs, Howrah plays a vital role in global trade &amp;mdash; from metal works and machinery to textiles and handicrafts. With rising import&amp;ndash;export activity and eCommerce growth, several reliable international courier companies now operate across the city. Here&amp;rsquo;s a detailed look at the best international courier services in Howrah.&lt;/p&gt;
&lt;p&gt;&lt;strong&gt;ShipGlobal.in &amp;mdash; Howrah&amp;rsquo;s Reliable &amp;amp; Affordable Global Courier Partner&lt;/strong&gt;&lt;/p&gt;
&lt;p&gt;ShipGlobal.in is one of the most trusted international courier service providers in Howrah. Offering deliveries to more than 220 countries, ShipGlobal ensures fast, secure, and cost-effective worldwide shipping with live tracking and smooth customs clearance.&lt;/p&gt;
&lt;p&gt;Whether you're shipping engineering components, textiles, documents, or personal parcels, ShipGlobal offers end-to-end reliability at a great price.&lt;/p&gt;
&lt;p&gt;&lt;strong&gt;Key Benefits:&lt;/strong&gt;&lt;/p&gt;
&lt;ul&gt;
&lt;li&gt;Complete door-to-door shipment tracking&lt;br /&gt;&lt;br /&gt;&lt;/li&gt;
&lt;li&gt;No minimum shipment requirement&lt;br /&gt;&lt;br /&gt;&lt;/li&gt;
&lt;li&gt;Affordable, fast, and secure delivery&lt;br /&gt;&lt;br /&gt;&lt;/li&gt;
&lt;/ul&gt;
&lt;p&gt;For anyone seeking a budget-friendly and dependable international courier in Howrah, ShipGlobal.in is a top choice.&lt;/p&gt;
&lt;h3&gt;&lt;strong&gt;DHL &amp;mdash; Premium Express International Delivery from Howrah&lt;/strong&gt;&lt;/h3&gt;
&lt;p&gt;DHL Express is one of the world&amp;rsquo;s leading express logistics companies, offering unmatched delivery speed, professional handling, and global coverage across 220+ countries. It is ideal for urgent or high-value shipments that require guaranteed timelines.&lt;/p&gt;
&lt;p&gt;Exporters and corporate clients in Howrah rely on DHL for its advanced tracking and smooth customs processes.&lt;/p&gt;
&lt;p&gt;&lt;strong&gt;Why Choose DHL?&lt;/strong&gt;&lt;/p&gt;
&lt;ul&gt;
&lt;li&gt;Global express shipping network&lt;br /&gt;&lt;br /&gt;&lt;/li&gt;
&lt;li&gt;Fastest international delivery options&lt;br /&gt;&lt;br /&gt;&lt;/li&gt;
&lt;li&gt;Expert customs and documentation support&lt;br /&gt;&lt;br /&gt;&lt;/li&gt;
&lt;li&gt;24/7 live tracking and updates&lt;br /&gt;&lt;br /&gt;&lt;/li&gt;
&lt;/ul&gt;
&lt;p&gt;Though premium, DHL is the best choice for time-sensitive and mission-critical shipments.&lt;/p&gt;
&lt;p&gt;&lt;strong&gt;DTDC International &amp;mdash; Affordable Worldwide Shipping from Howrah&lt;/strong&gt;&lt;/p&gt;
&lt;p&gt;DTDC International provides reliable and cost-effective global courier services from Howrah. Whether you&amp;rsquo;re sending business consignments, eCommerce orders, or personal parcels, DTDC&amp;rsquo;s door-to-door delivery and real-time tracking make global shipping simple and affordable.&lt;/p&gt;
&lt;p&gt;Ideal for small manufacturers and individuals, DTDC remains one of the city&amp;rsquo;s most economical courier options.&lt;/p&gt;
&lt;p&gt;&lt;strong&gt;Aramex &amp;mdash; Flexible International Logistics for Howrah&amp;rsquo;s Exporters&lt;/strong&gt;&lt;/p&gt;
&lt;p&gt;Aramex offers dependable global logistics solutions, connecting Howrah&amp;rsquo;s exporters to major markets across the Middle East, Europe, and Asia. Known for its competitive pricing and efficient door-to-door delivery, Aramex is a strong option for commercial as well as personal shipments.&lt;/p&gt;
&lt;p&gt;&lt;strong&gt;Key Benefits:&lt;/strong&gt;&lt;/p&gt;
&lt;ul&gt;
&lt;li&gt;Door-to-door global delivery&lt;br /&gt;&lt;br /&gt;&lt;/li&gt;
&lt;li&gt;Real-time shipment visibility&lt;br /&gt;&lt;br /&gt;&lt;/li&gt;
&lt;li&gt;Affordable and flexible freight options&lt;br /&gt;&lt;br /&gt;&lt;/li&gt;
&lt;/ul&gt;
&lt;p&gt;&lt;strong&gt;USPS &amp;mdash; Budget-Friendly Courier for Lightweight Shipments&lt;/strong&gt;&lt;/p&gt;
&lt;p&gt;For documents, small parcels, and student shipments, USPS (United States Postal Service) offers low-cost international shipping from Howrah. Their tracking and insurance options make USPS suitable for lightweight and non-urgent deliveries.&lt;/p&gt;
&lt;p&gt;&lt;strong&gt;How to Choose the Right International Courier in Howrah&lt;/strong&gt;&lt;/p&gt;
&lt;p&gt;Before selecting your courier service, consider the following:&lt;/p&gt;
&lt;ul&gt;
&lt;li&gt;&lt;strong&gt;Delivery Speed:&lt;/strong&gt; DHL or FedEx for urgent deliveries&lt;br /&gt;&lt;br /&gt;&lt;/li&gt;
&lt;li&gt;&lt;strong&gt;Cost:&lt;/strong&gt; ShipGlobal.in, DTDC, or USPS for affordable rates&lt;br /&gt;&lt;br /&gt;&lt;/li&gt;
&lt;li&gt;&lt;strong&gt;Tracking:&lt;/strong&gt; Choose couriers with real-time tracking&lt;br /&gt;&lt;br /&gt;&lt;/li&gt;
&lt;li&gt;&lt;strong&gt;Destination Coverage:&lt;/strong&gt; Ensure good reach for your target destination&lt;br /&gt;&lt;br /&gt;&lt;/li&gt;
&lt;li&gt;&lt;strong&gt;Customs Support:&lt;/strong&gt; Choose providers offering full customs handling&lt;br /&gt;&lt;br /&gt;&lt;/li&gt;
&lt;li&gt;&lt;strong&gt;Package Requirements:&lt;/strong&gt; Check options for heavy, fragile, or export-grade goods&lt;br /&gt;&lt;br /&gt;&lt;/li&gt;
&lt;li&gt;&lt;strong&gt;Customer Service:&lt;/strong&gt; Good support ensures a smooth experience&lt;br /&gt;&lt;br /&gt;&lt;/li&gt;
&lt;/ul&gt;
&lt;p&gt;&lt;strong&gt;Final Thoughts&lt;/strong&gt;&lt;/p&gt;
&lt;p&gt;With reliable providers like ShipGlobal.in, DHL, FedEx, DTDC International, Blue Dart, USPS, and Aramex, sending international shipments from Howrah is faster, safer, and more convenient than ever.&lt;/p&gt;
&lt;p&gt;From engineering components to textiles and personal parcels, these courier partners offer the right balance of speed, security, and affordability &amp;mdash; helping Howrah stay connected with global markets.&lt;/p&gt;</t>
  </si>
  <si>
    <t>&lt;h4&gt;Now easier to ship worldwide including&lt;/h4&gt;&lt;ul&gt;&lt;li&gt;&lt;a href="https://shipglobal.in/service/siliguri"&gt;Best International Courier Service from Siliguri&lt;/a&gt;&lt;/li&gt;&lt;li&gt;&lt;a href="https://shipglobal.in/service/durgapur"&gt;Reliable International Courier Service from Durgapur&lt;/a&gt;&lt;/li&gt;&lt;li&gt;&lt;a href="https://shipglobal.in/service/jaipur"&gt;International Courier Service from Jaipur&lt;/a&gt;&lt;/li&gt;&lt;li&gt;&lt;a href="https://shipglobal.in/service/jodhpur"&gt;Top International Courier Service from Jodhpur&lt;/a&gt;&lt;/li&gt;&lt;/ul&gt;&lt;h2&gt;FAQs for International Courier Service from Howrah&lt;/h2&gt;</t>
  </si>
  <si>
    <t>How do I choose the best international courier service in Howrah?
 Compare delivery speeds, pricing, tracking features, and customer reviews.
How can I book an international courier from Howrah?
 You can book online or visit the nearest courier branch.
Do couriers in Howrah offer tracking?
 Yes. ShipGlobal.in, DHL, FedEx, and Blue Dart provide real-time tracking.
What items can I ship internationally from Howrah?
 Documents, handicrafts, textiles, engineering goods, electronics, and personal parcels.
Which courier is the most affordable?
 ShipGlobal.in offers some of the most budget-friendly global shipping rates.
Can I send heavy parcels internationally from Howrah?
 Yes. DHL, FedEx, and DTDC handle bulk and oversized shipments.</t>
  </si>
  <si>
    <t>&lt;script type="application/ld+json"&gt;
{
  "@context": "https://schema.org/",
  "@type": "Product",
  "name": "International Courier Service from Howrah",
  "image": "https://shipglobal.in/service/howrah",
  "aggregateRating": {
    "@type": "AggregateRating",
    "ratingValue": 4.29,
    "bestRating": 5,
    "worstRating": 4,
    "ratingCount": 1442
  }
}
&lt;/script&gt;</t>
  </si>
  <si>
    <t>service/howrah</t>
  </si>
  <si>
    <t xml:space="preserve">International Courier Services from Howrah | Up to 67% </t>
  </si>
  <si>
    <t>Howrah’s exporters, manufacturers &amp; individuals ship worldwide via ShipGlobal, DHL, DTDC &amp; Aramex—fast, safe, affordable delivery.</t>
  </si>
  <si>
    <t>https://shipglobal.in/service/howrah</t>
  </si>
  <si>
    <t>&lt;ul&gt;&lt;li&gt;&lt;a href="https://shipglobal.in/service/siliguri"&gt;Best International Courier Service from Siliguri&lt;/a&gt;&lt;/li&gt;&lt;li&gt;&lt;a href="https://shipglobal.in/service/durgapur"&gt;Reliable International Courier Service from Durgapur&lt;/a&gt;&lt;/li&gt;&lt;li&gt;&lt;a href="https://shipglobal.in/service/jaipur"&gt;International Courier Service from Jaipur&lt;/a&gt;&lt;/li&gt;&lt;li&gt;&lt;a href="https://shipglobal.in/service/jodhpur"&gt;Top International Courier Service from Jodhpur&lt;/a&gt;&lt;/li&gt;&lt;/ul&gt;</t>
  </si>
  <si>
    <t>Best International Courier Service from Siliguri</t>
  </si>
  <si>
    <t>Siliguri’s exporters, traders, and individuals depend on reliable courier partners for smooth global deliveries. Affordable and fast options from ShipGlobal.in, DHL, DTDC, and Aramex make international shipping from Siliguri simple and secure.</t>
  </si>
  <si>
    <t>&lt;p&gt;Planning to send a parcel abroad from Siliguri? Whether you're an exporter, tea trader, eCommerce seller, student, or individual shipping personal parcels, choosing the right international courier service ensures that your shipment reaches its destination safely, quickly, and at a cost-effective rate.&lt;/p&gt;
&lt;p&gt;Strategically located as the &amp;ldquo;Gateway to the Northeast&amp;rdquo;, Siliguri plays a vital role in global trade &amp;mdash; especially in tea, handicrafts, textiles, and cross-border commerce. With rising import&amp;ndash;export activity and increased demand for global shipping, Siliguri now has multiple reliable international courier options. Here&amp;rsquo;s a detailed look at the best international courier services in Siliguri.&lt;/p&gt;
&lt;p&gt;&lt;strong&gt;ShipGlobal.in &amp;mdash; Siliguri&amp;rsquo;s Most Trusted Global Courier Partner&lt;/strong&gt;&lt;/p&gt;
&lt;p&gt;ShipGlobal.in is one of the top choices for international courier services in Siliguri, offering fast, secure, and affordable deliveries to over 220 countries. With transparent pricing, easy booking, real-time tracking, and smooth customs clearance, ShipGlobal ensures a stress-free global shipping experience.&lt;/p&gt;
&lt;p&gt;Whether you're sending tea samples, handicrafts, business consignments, or personal parcels, ShipGlobal ensures quick and reliable international delivery.&lt;/p&gt;
&lt;p&gt;&lt;strong&gt;Key Benefits:&lt;/strong&gt;&lt;/p&gt;
&lt;ul&gt;
&lt;li&gt;End-to-end real-time shipment tracking&lt;br /&gt;&lt;br /&gt;&lt;/li&gt;
&lt;li&gt;No minimum shipment requirement&lt;br /&gt;&lt;br /&gt;&lt;/li&gt;
&lt;li&gt;Fast, secure, and budget-friendly global delivery&lt;br /&gt;&lt;br /&gt;&lt;/li&gt;
&lt;/ul&gt;
&lt;p&gt;For businesses and individuals seeking affordable and dependable international courier services in Siliguri, ShipGlobal.in stands out as a top choice.&lt;/p&gt;
&lt;p&gt;&lt;strong&gt;DHL &amp;mdash; Premium Express Global Shipping from Siliguri&lt;/strong&gt;&lt;/p&gt;
&lt;p&gt;DHL Express is a global leader in express logistics, connecting Siliguri to more than 220 global destinations. Known for unmatched delivery speeds and premium customer service, DHL is ideal for urgent or high-value international shipments.&lt;/p&gt;
&lt;p&gt;Exporters and corporate clients in Siliguri rely on DHL for guaranteed, trackable, and hassle-free deliveries.&lt;/p&gt;
&lt;p&gt;&lt;strong&gt;Why Choose DHL?&lt;/strong&gt;&lt;/p&gt;
&lt;ul&gt;
&lt;li&gt;Worldwide express logistics network&lt;br /&gt;&lt;br /&gt;&lt;/li&gt;
&lt;li&gt;Fastest and most reliable international delivery&lt;br /&gt;&lt;br /&gt;&lt;/li&gt;
&lt;li&gt;Expert customs support&lt;br /&gt;&lt;br /&gt;&lt;/li&gt;
&lt;li&gt;24/7 tracking and proactive updates&lt;br /&gt;&lt;br /&gt;&lt;/li&gt;
&lt;/ul&gt;
&lt;p&gt;Although premium-priced, DHL is the best option for time-sensitive and mission-critical shipments.&lt;/p&gt;
&lt;p&gt;&lt;strong&gt;DTDC International &amp;mdash; Affordable Global Shipping from Siliguri&lt;/strong&gt;&lt;/p&gt;
&lt;p&gt;DTDC International offers cost-effective and reliable international courier services across Siliguri. Known for its vast network and value-for-money pricing, DTDC is ideal for individuals, small businesses, and local exporters shipping parcels worldwide.&lt;/p&gt;
&lt;p&gt;Their door-to-door delivery, real-time tracking, and smooth customs process make DTDC a dependable choice.&lt;/p&gt;
&lt;p&gt;&lt;strong&gt;Aramex &amp;mdash; Global Logistics for Siliguri&amp;rsquo;s Exporters&lt;/strong&gt;&lt;/p&gt;
&lt;p&gt;&lt;strong&gt;Aramex&lt;/strong&gt; provides flexible and efficient global courier services from Siliguri, backed by a strong presence across the Middle East, Europe, and Asia. With door-to-door service, transparent tracking, and competitive pricing, Aramex is suitable for exporters, eCommerce sellers, and individuals.&lt;/p&gt;
&lt;p&gt;&lt;strong&gt;Key Benefits:&lt;/strong&gt;&lt;/p&gt;
&lt;ul&gt;
&lt;li&gt;End-to-end tracking visibility&lt;br /&gt;&lt;br /&gt;&lt;/li&gt;
&lt;li&gt;Affordable international delivery&lt;br /&gt;&lt;br /&gt;&lt;/li&gt;
&lt;li&gt;Reliable freight and courier solutions&lt;br /&gt;&lt;br /&gt;&lt;/li&gt;
&lt;/ul&gt;
&lt;p&gt;&lt;strong&gt;USPS &amp;mdash; Best for Lightweight &amp;amp; Budget Shipments&lt;/strong&gt;&lt;/p&gt;
&lt;p&gt;For students, families, and individuals sending documents or lightweight parcels abroad, USPS (United States Postal Service) offers economical international shipping from Siliguri. It includes tracking and insurance options, making it ideal for personal shipments.&lt;/p&gt;
&lt;p&gt;&lt;strong&gt;How to Choose the Right International Courier in Siliguri&lt;/strong&gt;&lt;/p&gt;
&lt;p&gt;Before booking your international shipment, keep these factors in mind:&lt;/p&gt;
&lt;ul&gt;
&lt;li&gt;&lt;strong&gt;Delivery Speed:&lt;/strong&gt; DHL or FedEx for express deliveries&lt;br /&gt;&lt;br /&gt;&lt;/li&gt;
&lt;li&gt;&lt;strong&gt;Cost:&lt;/strong&gt; ShipGlobal.in, DTDC, or USPS for lower shipping rates&lt;br /&gt;&lt;br /&gt;&lt;/li&gt;
&lt;li&gt;&lt;strong&gt;Tracking:&lt;/strong&gt; Ensure real-time tracking is available&lt;br /&gt;&lt;br /&gt;&lt;/li&gt;
&lt;li&gt;&lt;strong&gt;Destination Coverage:&lt;/strong&gt; Verify global reach for your target country&lt;br /&gt;&lt;br /&gt;&lt;/li&gt;
&lt;li&gt;&lt;strong&gt;Customs Support:&lt;/strong&gt; Choose services that provide full customs assistance&lt;br /&gt;&lt;br /&gt;&lt;/li&gt;
&lt;li&gt;&lt;strong&gt;Package Type:&lt;/strong&gt; Check handling for fragile, heavy, or commercial goods&lt;br /&gt;&lt;br /&gt;&lt;/li&gt;
&lt;li&gt;&lt;strong&gt;Customer Support:&lt;/strong&gt; Pick providers with dependable customer service&lt;br /&gt;&lt;br /&gt;&lt;/li&gt;
&lt;/ul&gt;
&lt;p&gt;&lt;strong&gt;Final Thoughts&lt;/strong&gt;&lt;/p&gt;
&lt;p&gt;With reliable international courier partners like ShipGlobal.in, DHL, FedEx, DTDC International, Blue Dart, USPS, and Aramex, global shipping from Siliguri is now faster, easier, and more affordable than ever.&lt;/p&gt;
&lt;p&gt;Whether you're sending tea exports, handicrafts, personal parcels, or eCommerce orders, these courier services offer the right mix of speed, security, and value &amp;mdash; helping Siliguri connect seamlessly with global markets.&lt;/p&gt;</t>
  </si>
  <si>
    <t>&lt;h4&gt;Ship your products worldwide, including&lt;/h4&gt;&lt;ul&gt;&lt;li&gt;&lt;a href="https://shipglobal.in/service/durgapur"&gt;Reliable International Courier Service from Durgapur&lt;/a&gt;&lt;/li&gt;&lt;li&gt;&lt;a href="https://shipglobal.in/service/jaipur"&gt;International Courier Service from Jaipur&lt;/a&gt;&lt;/li&gt;&lt;li&gt;&lt;a href="https://shipglobal.in/service/jodhpur"&gt;Top International Courier Service from Jodhpur&lt;/a&gt;&lt;/li&gt;&lt;li&gt;&lt;a href="https://shipglobal.in/service/udaipur"&gt;International Courier Service from Udaipur&lt;/a&gt;&lt;/li&gt;&lt;/ul&gt;&lt;h2&gt;FAQs for International Courier Service from Siliguri&lt;/h2&gt;</t>
  </si>
  <si>
    <t xml:space="preserve">How do I choose the best international courier service in Siliguri?
 Compare cost, delivery time, tracking features, and courier reputation.
How can I book an international courier from Siliguri?
 You can book online or visit the nearest courier office.
Do couriers in Siliguri offer real-time tracking?
 Yes. ShipGlobal.in, DHL, FedEx, and Blue Dart provide accurate tracking.
What items can I send abroad from Siliguri?
 Tea, handicrafts, documents, textiles, electronics, and personal parcels.
Which courier offers the lowest rates?
 ShipGlobal.in is known for its affordable, transparent international shipping rates.
Can I send heavy or bulk shipments from Siliguri?
</t>
  </si>
  <si>
    <t>&lt;script type="application/ld+json"&gt;
{
  "@context": "https://schema.org/",
  "@type": "Product",
  "name": "Best International Courier Service from Siliguri",
  "image": "https://shipglobal.in/service/siliguri",
  "aggregateRating": {
    "@type": "AggregateRating",
    "ratingValue": 4.63,
    "bestRating": 5,
    "worstRating": 3,
    "ratingCount": 2493
  }
}
&lt;/script&gt;</t>
  </si>
  <si>
    <t>service/siliguri</t>
  </si>
  <si>
    <t xml:space="preserve">International Courier Services from Siliguri | Up to 66% </t>
  </si>
  <si>
    <t>Siliguri exporters, tea traders &amp; individuals ship worldwide via ShipGlobal, DHL, DTDC &amp; Aramex—fast, safe, affordable delivery.</t>
  </si>
  <si>
    <t>https://shipglobal.in/service/siliguri</t>
  </si>
  <si>
    <t>International Courier Service from Siliguri</t>
  </si>
  <si>
    <t>&lt;ul&gt;&lt;li&gt;&lt;a href="https://shipglobal.in/service/durgapur"&gt;Reliable International Courier Service from Durgapur&lt;/a&gt;&lt;/li&gt;&lt;li&gt;&lt;a href="https://shipglobal.in/service/jaipur"&gt;International Courier Service from Jaipur&lt;/a&gt;&lt;/li&gt;&lt;li&gt;&lt;a href="https://shipglobal.in/service/jodhpur"&gt;Top International Courier Service from Jodhpur&lt;/a&gt;&lt;/li&gt;&lt;li&gt;&lt;a href="https://shipglobal.in/service/udaipur"&gt;International Courier Service from Udaipur&lt;/a&gt;&lt;/li&gt;&lt;/ul&gt;</t>
  </si>
  <si>
    <t>Reliable International Courier Service from Durgapur</t>
  </si>
  <si>
    <t xml:space="preserve">Durgapur’s rapidly growing industrial sector relies on trusted courier partners for global shipments. Affordable and fast international delivery from ShipGlobal.in, DHL, DTDC, and Aramex makes worldwide shipping smooth, secure, and hassle-free.
</t>
  </si>
  <si>
    <t>&lt;p&gt;Planning to send a parcel overseas from Durgapur? Whether you're an exporter, steel manufacturer, eCommerce seller, student, or individual sending personal shipments, choosing the right international courier service ensures safe, fast, and affordable global delivery.&lt;/p&gt;
&lt;p&gt;Known as the &amp;ldquo;Steel City of Eastern India,&amp;rdquo; Durgapur is a major hub for engineering goods, steel products, heavy machinery, pharmaceuticals, and technology-driven industries. With rising global trade and eCommerce growth, the city now enjoys strong connectivity through multiple international courier service providers. Here&amp;rsquo;s a complete guide to the best international courier services in Durgapur.&lt;/p&gt;
&lt;p&gt;&lt;strong&gt;ShipGlobal.in &amp;mdash; Durgapur&amp;rsquo;s Most Reliable Global Shipping Partner&lt;/strong&gt;&lt;/p&gt;
&lt;p&gt;ShipGlobal.in is one of the most trusted international courier platforms serving Durgapur. It offers reliable, fast, and affordable global deliveries to 220+ countries with features like transparent pricing, easy online booking, real-time tracking, and seamless customs clearance.&lt;/p&gt;
&lt;p&gt;Whether you're shipping engineering samples, pharmaceuticals, business consignments, or personal parcels, ShipGlobal provides the ideal blend of speed and affordability.&lt;/p&gt;
&lt;p&gt;&lt;strong&gt;Key Benefits:&lt;/strong&gt;&lt;/p&gt;
&lt;ul&gt;
&lt;li&gt;End-to-end shipment tracking&lt;br /&gt;&lt;br /&gt;&lt;/li&gt;
&lt;li&gt;No minimum shipment weight&lt;br /&gt;&lt;br /&gt;&lt;/li&gt;
&lt;li&gt;Fast, secure, and budget-friendly global delivery&lt;br /&gt;&lt;br /&gt;&lt;/li&gt;
&lt;/ul&gt;
&lt;p&gt;For businesses, exporters, and individuals, ShipGlobal.in is a top choice for dependable international courier services in Durgapur.&lt;/p&gt;
&lt;p&gt;&lt;strong&gt;DHL &amp;mdash; Premium Express International Shipping from Durgapur&lt;/strong&gt;&lt;/p&gt;
&lt;p&gt;DHL Express is one of the world&amp;rsquo;s most recognized express courier services with unmatched delivery speed and reliability. DHL connects Durgapur to over 220 countries and is ideal for urgent or high-value international shipments.&lt;/p&gt;
&lt;p&gt;With world-class tracking, quick customs processing, and global coverage, DHL is widely preferred by exporters and manufacturers in Durgapur.&lt;/p&gt;
&lt;p&gt;&lt;strong&gt;Why Choose DHL?&lt;/strong&gt;&lt;/p&gt;
&lt;ul&gt;
&lt;li&gt;Fastest express international delivery&lt;br /&gt;&lt;br /&gt;&lt;/li&gt;
&lt;li&gt;Comprehensive global network&lt;br /&gt;&lt;br /&gt;&lt;/li&gt;
&lt;li&gt;Expert customs and documentation support&lt;br /&gt;&lt;br /&gt;&lt;/li&gt;
&lt;li&gt;Real-time tracking 24/7&lt;br /&gt;&lt;br /&gt;&lt;/li&gt;
&lt;/ul&gt;
&lt;p&gt;Though a premium option, DHL is perfect for time-sensitive and mission-critical shipments.&lt;/p&gt;
&lt;p&gt;&lt;strong&gt;DTDC International &amp;mdash; Affordable Worldwide Shipping for Durgapur&lt;/strong&gt;&lt;/p&gt;
&lt;p&gt;DTDC International offers economical and reliable global courier services from Durgapur. It is popular among small businesses, students, and individuals seeking budget-friendly international shipping.&lt;/p&gt;
&lt;p&gt;DTDC ensures smooth, trackable, and timely delivery for documents, parcels, and commercial consignments.&lt;/p&gt;
&lt;p&gt;&lt;strong&gt;Aramex &amp;mdash; Smart Global Logistics for Durgapur&amp;rsquo;s Exporters&lt;/strong&gt;&lt;/p&gt;
&lt;p&gt;Aramex provides efficient and flexible international shipping solutions ideal for exporters and businesses in Durgapur. With extensive logistics coverage across Asia, the Middle East, and Europe, Aramex offers trackable and affordable door-to-door global delivery.&lt;/p&gt;
&lt;p&gt;&lt;strong&gt;Key Benefits:&lt;/strong&gt;&lt;/p&gt;
&lt;ul&gt;
&lt;li&gt;Real-time shipment visibility&lt;br /&gt;&lt;br /&gt;&lt;/li&gt;
&lt;li&gt;Door-to-door international courier service&lt;br /&gt;&lt;br /&gt;&lt;/li&gt;
&lt;li&gt;Competitive and flexible pricing&lt;br /&gt;&lt;br /&gt;&lt;/li&gt;
&lt;/ul&gt;
&lt;p&gt;&lt;strong&gt;USPS &amp;mdash; Low-Cost Courier for Lightweight International Shipments&lt;/strong&gt;&lt;/p&gt;
&lt;p&gt;For lightweight, personal, or student shipments, USPS (United States Postal Service) is a reliable and economical option. USPS offers budget-friendly global shipping with tracking and insurance.&lt;/p&gt;
&lt;p&gt;&lt;strong&gt;How to Choose the Right International Courier in Durgapur&lt;/strong&gt;&lt;/p&gt;
&lt;p&gt;When selecting a courier service, keep these factors in mind:&lt;/p&gt;
&lt;ul&gt;
&lt;li&gt;&lt;strong&gt;Delivery Speed:&lt;/strong&gt; DHL or FedEx for urgent global shipping&lt;br /&gt;&lt;br /&gt;&lt;/li&gt;
&lt;li&gt;&lt;strong&gt;Cost:&lt;/strong&gt; ShipGlobal.in, DTDC, or USPS for budget-friendly options&lt;br /&gt;&lt;br /&gt;&lt;/li&gt;
&lt;li&gt;&lt;strong&gt;Tracking:&lt;/strong&gt; Ensure real-time shipment visibility is available&lt;br /&gt;&lt;br /&gt;&lt;/li&gt;
&lt;li&gt;&lt;strong&gt;Destination Reach:&lt;/strong&gt; Check global coverage for your destination&lt;br /&gt;&lt;br /&gt;&lt;/li&gt;
&lt;li&gt;&lt;strong&gt;Customs Support:&lt;/strong&gt; Choose providers offering full customs documentation&lt;br /&gt;&lt;br /&gt;&lt;/li&gt;
&lt;li&gt;&lt;strong&gt;Package Requirements:&lt;/strong&gt; Verify handling capabilities for heavy, fragile, or commercial goods&lt;br /&gt;&lt;br /&gt;&lt;/li&gt;
&lt;li&gt;&lt;strong&gt;Customer Support:&lt;/strong&gt; Opt for couriers with proven reliability and strong service&lt;br /&gt;&lt;br /&gt;&lt;/li&gt;
&lt;/ul&gt;
&lt;p&gt;&lt;strong&gt;Final Thoughts&lt;/strong&gt;&lt;/p&gt;
&lt;p&gt;International shipping from Durgapur is now easier than ever with trusted courier partners like ShipGlobal.in, DHL, FedEx, Blue Dart, DTDC International, USPS, and Aramex.&lt;/p&gt;
&lt;p&gt;Whether you're sending industrial samples, engineering products, business consignments, or personal parcels, these courier services offer the perfect balance of speed, security, and affordability &amp;mdash; keeping Durgapur well-connected to global markets.&lt;/p&gt;</t>
  </si>
  <si>
    <t>&lt;h4&gt;These international routes are in demand:&lt;/h4&gt;&lt;ul&gt;&lt;li&gt;&lt;a href="https://shipglobal.in/service/jaipur"&gt;International Courier Service from Jaipur&lt;/a&gt;&lt;/li&gt;&lt;li&gt;&lt;a href="https://shipglobal.in/service/jodhpur"&gt;Top International Courier Service from Jodhpur&lt;/a&gt;&lt;/li&gt;&lt;li&gt;&lt;a href="https://shipglobal.in/service/udaipur"&gt;International Courier Service from Udaipur&lt;/a&gt;&lt;/li&gt;&lt;li&gt;&lt;a href="https://shipglobal.in/service/bhilwara"&gt;International Courier Service from Bhilwara&lt;/a&gt;&lt;/li&gt;&lt;/ul&gt;&lt;h2&gt;FAQs for International Courier Service from Durgapur&lt;/h2&gt;</t>
  </si>
  <si>
    <t>How do I choose the best international courier in Durgapur?
 Compare cost, delivery time, tracking features, and courier reputation.
Can I book an international shipment online from Durgapur?
 Yes. You can book easily through courier websites or their nearest local branches.
Do international couriers in Durgapur offer tracking?
 Yes. ShipGlobal.in, DHL, FedEx, and Blue Dart offer accurate real-time tracking.
What items can be shipped internationally from Durgapur?
 Engineering goods, steel products, pharmaceuticals, documents, electronics, and personal parcels.
Which courier offers the lowest rates?
 ShipGlobal.in provides some of the most affordable international shipping rates.
Can I ship heavy parcels from Durgapur?
 Yes. DHL, FedEx, and DTDC handle heavy and bulk shipments efficiently.</t>
  </si>
  <si>
    <t>&lt;script type="application/ld+json"&gt;
{
  "@context": "https://schema.org/",
  "@type": "Product",
  "name": "Reliable International Courier Service from Durgapur",
  "image": "https://shipglobal.in/service/durgapur",
  "aggregateRating": {
    "@type": "AggregateRating",
    "ratingValue": 4.13,
    "bestRating": 5,
    "worstRating": 1,
    "ratingCount": 1271
  }
}
&lt;/script&gt;</t>
  </si>
  <si>
    <t>service/durgapur</t>
  </si>
  <si>
    <t xml:space="preserve">International Courier Services from Durgapur | Up to 65% </t>
  </si>
  <si>
    <t>Durgapur’s exporters, manufacturers &amp; individuals ship worldwide via ShipGlobal, DHL, &amp; Aramex—fast, safe, affordable delivery.</t>
  </si>
  <si>
    <t>https://shipglobal.in/service/durgapur</t>
  </si>
  <si>
    <t>International Courier Service from Durgapur</t>
  </si>
  <si>
    <t>&lt;ul&gt;&lt;li&gt;&lt;a href="https://shipglobal.in/service/jaipur"&gt;International Courier Service from Jaipur&lt;/a&gt;&lt;/li&gt;&lt;li&gt;&lt;a href="https://shipglobal.in/service/jodhpur"&gt;Top International Courier Service from Jodhpur&lt;/a&gt;&lt;/li&gt;&lt;li&gt;&lt;a href="https://shipglobal.in/service/udaipur"&gt;International Courier Service from Udaipur&lt;/a&gt;&lt;/li&gt;&lt;li&gt;&lt;a href="https://shipglobal.in/service/bhilwara"&gt;International Courier Service from Bhilwara&lt;/a&gt;&lt;/li&gt;&lt;/ul&gt;</t>
  </si>
  <si>
    <t>International Courier Service from Jaipur</t>
  </si>
  <si>
    <t xml:space="preserve">Jaipur’s vibrant export ecosystem relies on trusted couriers for global deliveries. Affordable and fast services from ShipGlobal.in, DHL, Aramex, and DTDC make international shipping from Jaipur seamless and secure.
</t>
  </si>
  <si>
    <t>&lt;p&gt;Looking to send a package abroad from Jaipur? Whether you're an exporter, gemstone dealer, handicraft manufacturer, eCommerce seller, student, or individual sending personal parcels, selecting the right international courier service ensures safe, timely, and cost-effective global delivery.&lt;/p&gt;
&lt;p&gt;As Rajasthan&amp;rsquo;s capital of trade, tourism, textiles, jewelry, and handicrafts, Jaipur plays a major role in India&amp;rsquo;s global export ecosystem. With significant eCommerce and export activity, the city now offers several reliable international courier solutions. Here&amp;rsquo;s a comprehensive guide to the best international courier services in Jaipur.&lt;/p&gt;
&lt;h3&gt;&lt;strong&gt;ShipGlobal.in &amp;mdash; Jaipur&amp;rsquo;s Trusted &amp;amp; Affordable Global Courier Partner&lt;/strong&gt;&lt;/h3&gt;
&lt;p&gt;&lt;strong&gt;ShipGlobal.in&lt;/strong&gt; is one of the most preferred international courier platforms in Jaipur, offering safe, fast, and cost-effective deliveries to 220+ countries. With transparent rates, end-to-end tracking, and smooth customs handling, ShipGlobal simplifies global shipping for both businesses and individuals.&lt;/p&gt;
&lt;p&gt;Whether you're shipping gemstones, handicrafts, textiles, documents, or personal goods, ShipGlobal ensures secure and timely onward delivery.&lt;/p&gt;
&lt;p&gt;&lt;strong&gt;Key Benefits:&lt;/strong&gt;&lt;/p&gt;
&lt;ul&gt;
&lt;li&gt;Real-time tracking from pickup to delivery&lt;br /&gt;&lt;br /&gt;&lt;/li&gt;
&lt;li&gt;No minimum shipment size&lt;br /&gt;&lt;br /&gt;&lt;/li&gt;
&lt;li&gt;Affordable, secure, and fast global shipping&lt;br /&gt;&lt;br /&gt;&lt;/li&gt;
&lt;/ul&gt;
&lt;p&gt;For Jaipur&amp;rsquo;s exporters and individuals looking for a budget-friendly and dependable international courier, ShipGlobal.in is a top contender.&lt;/p&gt;
&lt;h3&gt;&lt;strong&gt;DHL &amp;mdash; Premium Express International Shipping from Jaipur&lt;/strong&gt;&lt;/h3&gt;
&lt;p&gt;DHL Express is one of the world&amp;rsquo;s most trusted names in international logistics, providing express delivery to more than 220 countries. Known for its speed, precision, and exceptional global coverage, DHL is ideal for high-value or urgent shipments.&lt;/p&gt;
&lt;p&gt;Jaipur&amp;rsquo;s exporters and jewelry businesses depend on DHL&amp;rsquo;s advanced tracking, strong customs expertise, and reliable delivery timelines.&lt;/p&gt;
&lt;p&gt;&lt;strong&gt;Why Choose DHL?&lt;/strong&gt;&lt;/p&gt;
&lt;ul&gt;
&lt;li&gt;Extensive express logistics network&lt;br /&gt;&lt;br /&gt;&lt;/li&gt;
&lt;li&gt;Fastest international delivery timelines&lt;br /&gt;&lt;br /&gt;&lt;/li&gt;
&lt;li&gt;Expert customs &amp;amp; documentation support&lt;br /&gt;&lt;br /&gt;&lt;/li&gt;
&lt;li&gt;24/7 real-time tracking&lt;br /&gt;&lt;br /&gt;&lt;/li&gt;
&lt;/ul&gt;
&lt;p&gt;Although a premium service, DHL is the preferred choice for critical international shipments.&lt;/p&gt;
&lt;h3&gt;&lt;strong&gt;DTDC International &amp;mdash; Affordable Worldwide Courier from Jaipur&lt;/strong&gt;&lt;/h3&gt;
&lt;p&gt;DTDC International offers cost-efficient and dependable global courier services for Jaipur. It&amp;rsquo;s a popular option for small businesses, exporters, and individuals looking for value-for-money worldwide delivery.&lt;/p&gt;
&lt;p&gt;Whether you&amp;rsquo;re shipping handicrafts, garments, samples, or personal parcels, DTDC provides door-to-door delivery with full tracking.&lt;/p&gt;
&lt;h3&gt;&lt;strong&gt;Aramex &amp;mdash; Flexible &amp;amp; Reliable Global Shipping for Jaipur&amp;rsquo;s Exporters&lt;/strong&gt;&lt;/h3&gt;
&lt;p&gt;Aramex offers comprehensive international courier services backed by strong networks across the Middle East, Europe, Africa, and Asia. With affordable door-to-door global delivery, Aramex is ideal for exporters, eCommerce stores, and personal shipments.&lt;/p&gt;
&lt;p&gt;&lt;strong&gt;Key Benefits:&lt;/strong&gt;&lt;/p&gt;
&lt;ul&gt;
&lt;li&gt;End-to-end tracking&lt;br /&gt;&lt;br /&gt;&lt;/li&gt;
&lt;li&gt;Competitive and flexible pricing&lt;br /&gt;&lt;br /&gt;&lt;/li&gt;
&lt;li&gt;Door-to-door worldwide delivery&lt;br /&gt;&lt;br /&gt;&lt;/li&gt;
&lt;/ul&gt;
&lt;h3&gt;&lt;strong&gt;USPS &amp;mdash; Low-Cost International Shipping for Lightweight Parcels&lt;/strong&gt;&lt;/h3&gt;
&lt;p&gt;For individuals, students, and families sending lightweight parcels or documents abroad, USPS (United States Postal Service) offers reliable, economical international shipping with tracking and insurance options.&lt;/p&gt;
&lt;h3&gt;&lt;strong&gt;How to Choose the Right International Courier in Jaipur&lt;/strong&gt;&lt;/h3&gt;
&lt;p&gt;Before selecting a courier service, consider:&lt;/p&gt;
&lt;ul&gt;
&lt;li&gt;&lt;strong&gt;Delivery Speed:&lt;/strong&gt; DHL or FedEx for urgent shipments&lt;br /&gt;&lt;br /&gt;&lt;/li&gt;
&lt;li&gt;&lt;strong&gt;Cost:&lt;/strong&gt; ShipGlobal.in, DTDC, or USPS for affordable pricing&lt;br /&gt;&lt;br /&gt;&lt;/li&gt;
&lt;li&gt;&lt;strong&gt;Tracking:&lt;/strong&gt; Ensure accurate, real-time shipment tracking&lt;br /&gt;&lt;br /&gt;&lt;/li&gt;
&lt;li&gt;&lt;strong&gt;Coverage:&lt;/strong&gt; Check global reach of your selected courier&lt;br /&gt;&lt;br /&gt;&lt;/li&gt;
&lt;li&gt;&lt;strong&gt;Customs Expertise:&lt;/strong&gt; Pick couriers offering smooth customs handling&lt;br /&gt;&lt;br /&gt;&lt;/li&gt;
&lt;li&gt;&lt;strong&gt;Shipment Type:&lt;/strong&gt; Verify options for fragile, export-grade, or heavy goods&lt;br /&gt;&lt;br /&gt;&lt;/li&gt;
&lt;li&gt;&lt;strong&gt;Customer Support:&lt;/strong&gt; Reliable support ensures faster resolution&lt;br /&gt;&lt;br /&gt;&lt;/li&gt;
&lt;/ul&gt;
&lt;p&gt;&lt;strong&gt;Final Thoughts&lt;/strong&gt;&lt;/p&gt;
&lt;p&gt;Thanks to trusted global partners like ShipGlobal.in, DHL, FedEx, DTDC International, Blue Dart, USPS, and Aramex, international courier services from Jaipur are now more accessible, faster, and affordable.&lt;/p&gt;
&lt;p&gt;Whether you're shipping gemstones, textiles, handicrafts, personal parcels, or business consignments, these courier services offer an excellent balance of speed, security, and value &amp;mdash; helping Jaipur&amp;rsquo;s exporters and residents stay connected with the world.&lt;/p&gt;</t>
  </si>
  <si>
    <t>&lt;h4&gt;Top-rated international delivery services from your region:&lt;/h4&gt;&lt;ul&gt;&lt;li&gt;&lt;a href="https://shipglobal.in/service/jodhpur"&gt;Top International Courier Service from Jodhpur&lt;/a&gt;&lt;/li&gt;&lt;li&gt;&lt;a href="https://shipglobal.in/service/udaipur"&gt;International Courier Service from Udaipur&lt;/a&gt;&lt;/li&gt;&lt;li&gt;&lt;a href="https://shipglobal.in/service/bhilwara"&gt;International Courier Service from Bhilwara&lt;/a&gt;&lt;/li&gt;&lt;li&gt;&lt;a href="https://shipglobal.in/service/kota"&gt;Top International Courier Service from Kota&lt;/a&gt;&lt;/li&gt;&lt;/ul&gt;&lt;h2&gt;FAQs for International Courier Service from Jaipur&lt;/h2&gt;</t>
  </si>
  <si>
    <t>How do I choose the best international courier in Jaipur?
 Compare shipping rates, delivery times, tracking features, and customer feedback.
Can I book international shipping online from Jaipur?
 Yes, through courier websites or their nearest Jaipur branches.
Do couriers in Jaipur provide real-time tracking?
 Yes. ShipGlobal.in, DHL, FedEx, and Blue Dart offer accurate tracking.
What items can be shipped internationally from Jaipur?
 Gemstones, handicrafts, textiles, jewelry, documents, electronics, and personal parcels.
Which courier is most affordable?
 ShipGlobal.in offers some of the lowest international shipping prices.
Can I ship heavy or bulk goods from Jaipur?
 Yes. DHL, FedEx, and DTDC handle heavy or large consignments.</t>
  </si>
  <si>
    <t>&lt;script type="application/ld+json"&gt;
{
  "@context": "https://schema.org/",
  "@type": "Product",
  "name": "International Courier Service from Jaipur",
  "image": "https://shipglobal.in/service/jaipur",
  "aggregateRating": {
    "@type": "AggregateRating",
    "ratingValue": 4.83,
    "bestRating": 5,
    "worstRating": 1,
    "ratingCount": 1952
  }
}
&lt;/script&gt;</t>
  </si>
  <si>
    <t>service/jaipur</t>
  </si>
  <si>
    <t>International Courier Services from Jaipur | Up to 67%</t>
  </si>
  <si>
    <t>Jaipur’s exporters, jewelry traders &amp; manufacturers ship worldwide via ShipGlobal, DHL, &amp; Aramex—fast, safe, affordable delivery.</t>
  </si>
  <si>
    <t>https://shipglobal.in/service/jaipur</t>
  </si>
  <si>
    <t>&lt;ul&gt;&lt;li&gt;&lt;a href="https://shipglobal.in/service/jodhpur"&gt;Top International Courier Service from Jodhpur&lt;/a&gt;&lt;/li&gt;&lt;li&gt;&lt;a href="https://shipglobal.in/service/udaipur"&gt;International Courier Service from Udaipur&lt;/a&gt;&lt;/li&gt;&lt;li&gt;&lt;a href="https://shipglobal.in/service/bhilwara"&gt;International Courier Service from Bhilwara&lt;/a&gt;&lt;/li&gt;&lt;li&gt;&lt;a href="https://shipglobal.in/service/kota"&gt;Top International Courier Service from Kota&lt;/a&gt;&lt;/li&gt;&lt;/ul&gt;</t>
  </si>
  <si>
    <t>Top International Courier Service from Jodhpur</t>
  </si>
  <si>
    <t>Jodhpur’s booming export industry relies on trusted courier services for global connectivity. With affordable, fast, and reliable options from ShipGlobal.in, DHL, DTDC, and Aramex, international shipping from Jodhpur is now easier and more efficient.</t>
  </si>
  <si>
    <t>&lt;p&gt;Sending a parcel abroad from Jodhpur? Whether you're a handicraft exporter, furniture manufacturer, textile trader, eCommerce seller, student, or an individual sending personal items, choosing the right international courier service ensures fast, safe, and cost-efficient delivery.&lt;/p&gt;
&lt;p&gt;Known as the &amp;ldquo;Blue City&amp;rdquo; and a major hub for handicrafts, wooden furniture, metalware, textiles, leather goods, and home d&amp;eacute;cor exports, Jodhpur connects India to global markets. With the city&amp;rsquo;s strong export ecosystem, the demand for reliable international courier services continues to grow. Here&amp;rsquo;s a detailed look at the best international courier services in Jodhpur offering quick, secure, and affordable worldwide delivery.&lt;/p&gt;
&lt;h3&gt;&lt;strong&gt;ShipGlobal.in &amp;mdash; Jodhpur&amp;rsquo;s Most Trusted Global Shipping Partner&lt;/strong&gt;&lt;/h3&gt;
&lt;p&gt;ShipGlobal.in is one of the most widely used international courier platforms in Jodhpur, offering secure, fast, and cost-effective deliveries to 220+ countries. With transparent pricing, real-time tracking, and seamless customs support, ShipGlobal is ideal for exporters and individuals alike.&lt;/p&gt;
&lt;p&gt;Whether you&amp;rsquo;re shipping handicraft samples, furniture accessories, textiles, documents, or personal parcels, ShipGlobal ensures smooth and reliable global delivery.&lt;/p&gt;
&lt;p&gt;&lt;strong&gt;Key Benefits:&lt;/strong&gt;&lt;/p&gt;
&lt;ul&gt;
&lt;li&gt;Real-time tracking from pickup to delivery&lt;br /&gt;&lt;br /&gt;&lt;/li&gt;
&lt;li&gt;No minimum shipment weight&lt;br /&gt;&lt;br /&gt;&lt;/li&gt;
&lt;li&gt;Affordable, fast, and secure global courier service&lt;br /&gt;&lt;br /&gt;&lt;/li&gt;
&lt;/ul&gt;
&lt;p&gt;For anyone looking for a budget-friendly and dependable international courier in Jodhpur, ShipGlobal.in is an excellent option.&lt;/p&gt;
&lt;h3&gt;&lt;strong&gt;DHL &amp;mdash; Premium Express International Shipping from Jodhpur&lt;/strong&gt;&lt;/h3&gt;
&lt;p&gt;DHL Express is one of the world's top global courier brands, known for its unmatched express delivery speeds and reliability across 220+ international destinations. DHL is the preferred choice for exporters and businesses that require urgent, high-value, or time-critical deliveries.&lt;/p&gt;
&lt;p&gt;With advanced tracking and expert customs handling, DHL ensures that your international consignments move smoothly from Jodhpur to anywhere across the globe.&lt;/p&gt;
&lt;p&gt;&lt;strong&gt;Why Choose DHL?&lt;/strong&gt;&lt;/p&gt;
&lt;ul&gt;
&lt;li&gt;Extensive global express delivery network&lt;br /&gt;&lt;br /&gt;&lt;/li&gt;
&lt;li&gt;Fastest international shipping options&lt;br /&gt;&lt;br /&gt;&lt;/li&gt;
&lt;li&gt;Expert customs and documentation support&lt;br /&gt;&lt;br /&gt;&lt;/li&gt;
&lt;li&gt;Real-time shipment tracking&lt;br /&gt;&lt;br /&gt;&lt;/li&gt;
&lt;/ul&gt;
&lt;p&gt;Though premium-priced, DHL guarantees precision, reliability, and speed.&lt;/p&gt;
&lt;h3&gt;&lt;strong&gt;DTDC International &amp;mdash; Affordable Worldwide Courier from Jodhpur&lt;/strong&gt;&lt;/h3&gt;
&lt;p&gt;DTDC International is popular among small exporters, eCommerce sellers, and individuals looking for budget-friendly international courier services. DTDC offers trackable, door-to-door delivery and ensures smooth global routing for a wide range of shipments &amp;mdash; from documents to sample consignments.&lt;/p&gt;
&lt;h3&gt;&lt;strong&gt;Aramex &amp;mdash; Global Logistics for Jodhpur&amp;rsquo;s Export Industry&lt;/strong&gt;&lt;/h3&gt;
&lt;p&gt;Aramex offers reliable and competitively priced international courier solutions with strong connectivity across the Middle East, Europe, and Asia. It is an excellent option for Jodhpur&amp;rsquo;s home d&amp;eacute;cor, metalware, and textile exporters who need affordable global shipping with dependable tracking.&lt;/p&gt;
&lt;p&gt;&lt;strong&gt;Key Benefits:&lt;/strong&gt;&lt;/p&gt;
&lt;ul&gt;
&lt;li&gt;Real-time shipment visibility&lt;br /&gt;&lt;br /&gt;&lt;/li&gt;
&lt;li&gt;Door-to-door global delivery&lt;br /&gt;&lt;br /&gt;&lt;/li&gt;
&lt;li&gt;Flexible and economical shipping options&lt;br /&gt;&lt;br /&gt;&lt;/li&gt;
&lt;/ul&gt;
&lt;p&gt;&lt;strong&gt;USPS &amp;mdash; Best for Lightweight &amp;amp; Budget Shipments&lt;/strong&gt;&lt;/p&gt;
&lt;p&gt;For individuals and students sending documents or lightweight parcels abroad, USPS (United States Postal Service) offers economical international delivery options with tracking and insurance. USPS is ideal for non-urgent personal shipments from Jodhpur.&lt;/p&gt;
&lt;h3&gt;&lt;strong&gt;How to Choose the Best International Courier in Jodhpur&lt;/strong&gt;&lt;/h3&gt;
&lt;p&gt;Before booking a shipment, consider:&lt;/p&gt;
&lt;ul&gt;
&lt;li&gt;&lt;strong&gt;Delivery Speed:&lt;/strong&gt; DHL / FedEx for urgent shipments&lt;br /&gt;&lt;br /&gt;&lt;/li&gt;
&lt;li&gt;&lt;strong&gt;Affordability:&lt;/strong&gt; ShipGlobal.in, DTDC, or USPS for lower rates&lt;br /&gt;&lt;br /&gt;&lt;/li&gt;
&lt;li&gt;&lt;strong&gt;Tracking:&lt;/strong&gt; Choose services with real-time, accurate tracking&lt;br /&gt;&lt;br /&gt;&lt;/li&gt;
&lt;li&gt;&lt;strong&gt;Coverage:&lt;/strong&gt; Confirm global reach for your destination&lt;br /&gt;&lt;br /&gt;&lt;/li&gt;
&lt;li&gt;&lt;strong&gt;Customs Handling:&lt;/strong&gt; Select couriers offering full customs support&lt;br /&gt;&lt;br /&gt;&lt;/li&gt;
&lt;li&gt;&lt;strong&gt;Shipment Type:&lt;/strong&gt; Ensure compatibility with textiles, handicrafts, fragile items, or heavy goods&lt;br /&gt;&lt;br /&gt;&lt;/li&gt;
&lt;li&gt;&lt;strong&gt;Customer Support:&lt;/strong&gt; Reliable support ensures quick resolution&lt;br /&gt;&lt;br /&gt;&lt;/li&gt;
&lt;/ul&gt;
&lt;h3&gt;&lt;strong&gt;Final Thoughts&lt;/strong&gt;&lt;/h3&gt;
&lt;p&gt;Thanks to trusted courier partners like ShipGlobal.in, DHL, FedEx, DTDC International, Blue Dart, USPS, and Aramex, international shipping from Jodhpur is now easier, faster, and more cost-efficient.&lt;/p&gt;
&lt;p&gt;Whether you're sending handicrafts, furniture components, textiles, or personal parcels, these international courier services offer the ideal balance of speed, security, and affordability &amp;mdash; helping Jodhpur maintain its strong global export presence.&lt;/p&gt;</t>
  </si>
  <si>
    <t>&lt;h4&gt;Send internationally with ease to&lt;/h4&gt;&lt;ul&gt;&lt;li&gt;&lt;a href="https://shipglobal.in/service/udaipur"&gt;International Courier Service from Udaipur&lt;/a&gt;&lt;/li&gt;&lt;li&gt;&lt;a href="https://shipglobal.in/service/bhilwara"&gt;International Courier Service from Bhilwara&lt;/a&gt;&lt;/li&gt;&lt;li&gt;&lt;a href="https://shipglobal.in/service/kota"&gt;Top International Courier Service from Kota&lt;/a&gt;&lt;/li&gt;&lt;li&gt;&lt;a href="https://shipglobal.in/service/new-delhi"&gt;Top International Courier Service from New Delhi&lt;/a&gt;&lt;/li&gt;&lt;/ul&gt;&lt;h2&gt;FAQs for International Courier Service from Jodhpur&lt;/h2&gt;</t>
  </si>
  <si>
    <t xml:space="preserve">How do I choose the best international courier in Jodhpur?
 Compare pricing, delivery time, tracking systems, and courier reputation.
Can I book an international shipment online from Jodhpur?
 Yes, you can book shipments online or through local courier branches.
Do couriers in Jodhpur offer real-time tracking?
 Yes. ShipGlobal.in, DHL, FedEx, and Blue Dart provide live tracking.
What items can be shipped internationally from Jodhpur?
 Handicrafts, textiles, metalware, leather goods, documents, electronics, and personal parcels.
Which courier offers the best pricing?
 ShipGlobal.in offers some of the lowest and most transparent international shipping rates.
Can I ship heavy or bulky items from Jodhpur?
 Yes. DHL, FedEx, DTDC, and Aramex offer solutions for bulk and oversized shipments.
</t>
  </si>
  <si>
    <t>&lt;script type="application/ld+json"&gt;
{
  "@context": "https://schema.org/",
  "@type": "Product",
  "name": "Top International Courier Service from Jodhpur",
  "image": "https://shipglobal.in/service/jodhpur",
  "aggregateRating": {
    "@type": "AggregateRating",
    "ratingValue": 4.35,
    "bestRating": 5,
    "worstRating": 1,
    "ratingCount": 1038
  }
}
&lt;/script&gt;</t>
  </si>
  <si>
    <t>service/jodhpur</t>
  </si>
  <si>
    <t xml:space="preserve">International Courier Services from Jodhpur | Up to 66% </t>
  </si>
  <si>
    <t>Jodhpur’s exporters and residents ship worldwide via ShipGlobal, DHL, DTDC &amp; Aramex—fast, secure, and affordable deliver</t>
  </si>
  <si>
    <t>https://shipglobal.in/service/jodhpur</t>
  </si>
  <si>
    <t>International Courier Service from Jodhpur</t>
  </si>
  <si>
    <t>&lt;ul&gt;&lt;li&gt;&lt;a href="https://shipglobal.in/service/udaipur"&gt;International Courier Service from Udaipur&lt;/a&gt;&lt;/li&gt;&lt;li&gt;&lt;a href="https://shipglobal.in/service/bhilwara"&gt;International Courier Service from Bhilwara&lt;/a&gt;&lt;/li&gt;&lt;li&gt;&lt;a href="https://shipglobal.in/service/kota"&gt;Top International Courier Service from Kota&lt;/a&gt;&lt;/li&gt;&lt;li&gt;&lt;a href="https://shipglobal.in/service/new-delhi"&gt;Top International Courier Service from New Delhi&lt;/a&gt;&lt;/li&gt;&lt;/ul&gt;</t>
  </si>
  <si>
    <t>International Courier Service from Udaipur</t>
  </si>
  <si>
    <t>Udaipur’s thriving export community depends on reliable courier partners for global connectivity. With affordable and fast services from ShipGlobal.in, DHL, DTDC, and Aramex, international shipping from Udaipur is now smooth and secure.</t>
  </si>
  <si>
    <t>&lt;p&gt;Looking to send a parcel abroad from Udaipur? Whether you&amp;rsquo;re a handicraft exporter, marble trader, textile manufacturer, eCommerce seller, student, or an individual sending personal items, selecting the right international courier service is essential for safe, fast, and affordable global delivery.&lt;/p&gt;
&lt;p&gt;Known as the &amp;ldquo;City of Lakes&amp;rdquo; and a major export center for marble, handicrafts, textiles, jewelry, and home d&amp;eacute;cor, Udaipur has a growing need for dependable international courier services. With rising global trade and eCommerce activity, several reputable courier providers now serve the region. Here&amp;rsquo;s a detailed guide to the best international courier services in Udaipur.&lt;/p&gt;
&lt;h3&gt;&lt;strong&gt;ShipGlobal.in &amp;mdash; Udaipur&amp;rsquo;s Most Trusted Global Shipping Partner&lt;/strong&gt;&lt;/h3&gt;
&lt;p&gt;ShipGlobal.in is a top choice among exporters and individuals in Udaipur for fast, secure, and affordable global shipping. Covering 220+ countries, ShipGlobal offers transparent rates, quick booking, real-time tracking, and smooth customs clearance.&lt;/p&gt;
&lt;p&gt;Whether you're shipping marble samples, handicrafts, textiles, documents, or personal items, ShipGlobal ensures reliable and cost-effective international delivery.&lt;/p&gt;
&lt;p&gt;&lt;strong&gt;Key Benefits:&lt;/strong&gt;&lt;/p&gt;
&lt;ul&gt;
&lt;li&gt;End-to-end real-time tracking&lt;br /&gt;&lt;br /&gt;&lt;/li&gt;
&lt;li&gt;No minimum shipment requirement&lt;br /&gt;&lt;br /&gt;&lt;/li&gt;
&lt;li&gt;Fast, secure, and budget-friendly international shipping&lt;br /&gt;&lt;br /&gt;&lt;/li&gt;
&lt;/ul&gt;
&lt;p&gt;For anyone seeking a dependable, cost-effective international courier service in Udaipur, ShipGlobal.in is a highly recommended option.&lt;/p&gt;
&lt;h3&gt;&lt;strong&gt;DHL &amp;mdash; Premium Global Courier Services from Udaipur&lt;/strong&gt;&lt;/h3&gt;
&lt;p&gt;DHL Express is one of the world&amp;rsquo;s leading logistics providers, offering premium international courier services to more than 220 destinations. DHL is ideal for urgent shipments or high-value exports that require guaranteed timelines and world-class reliability.&lt;/p&gt;
&lt;p&gt;Exporters in Udaipur, especially those dealing in jewelry, marble, or textiles, prefer DHL for its superior speed, tracking accuracy, and customs expertise.&lt;/p&gt;
&lt;p&gt;&lt;strong&gt;Why Choose DHL?&lt;/strong&gt;&lt;/p&gt;
&lt;ul&gt;
&lt;li&gt;Fastest international express delivery&lt;br /&gt;&lt;br /&gt;&lt;/li&gt;
&lt;li&gt;Extensive global logistics network&lt;br /&gt;&lt;br /&gt;&lt;/li&gt;
&lt;li&gt;Expert customs documentation support&lt;br /&gt;&lt;br /&gt;&lt;/li&gt;
&lt;li&gt;Live tracking and delivery updates&lt;br /&gt;&lt;br /&gt;&lt;/li&gt;
&lt;/ul&gt;
&lt;p&gt;Although premium-priced, DHL ensures unmatched precision and speed.&lt;/p&gt;
&lt;h3&gt;&lt;strong&gt;DTDC International &amp;mdash; Affordable Worldwide Shipping from Udaipur&lt;/strong&gt;&lt;/h3&gt;
&lt;p&gt;DTDC International is popular among small businesses, students, and individuals for its budget-friendly international courier services. DTDC offers trackable, door-to-door delivery and supports a wide range of shipment types, from documents to commercial consignments.&lt;/p&gt;
&lt;h3&gt;&lt;strong&gt;Aramex &amp;mdash; Global Logistics for Udaipur&amp;rsquo;s Exporters&lt;/strong&gt;&lt;/h3&gt;
&lt;p&gt;Aramex provides reliable and flexible international courier services with strong connectivity across the Middle East, Europe, and Asia. Its competitive pricing and efficient door-to-door delivery make it a preferred choice for exporters and eCommerce sellers in Udaipur.&lt;/p&gt;
&lt;p&gt;&lt;strong&gt;Key Benefits:&lt;/strong&gt;&lt;/p&gt;
&lt;ul&gt;
&lt;li&gt;Real-time tracking visibility&lt;br /&gt;&lt;br /&gt;&lt;/li&gt;
&lt;li&gt;Affordable global shipping solutions&lt;br /&gt;&lt;br /&gt;&lt;/li&gt;
&lt;li&gt;Dependable door-to-door service&lt;br /&gt;&lt;br /&gt;&lt;/li&gt;
&lt;/ul&gt;
&lt;p&gt;&lt;strong&gt;USPS &amp;mdash; Economical Shipping for Lightweight Parcels&lt;/strong&gt;&lt;/p&gt;
&lt;p&gt;For students and individuals sending small, lightweight packages abroad, USPS (United States Postal Service) is an economical option. With tracking and insurance features, USPS is suitable for non-urgent international deliveries.&lt;/p&gt;
&lt;h3&gt;&lt;strong&gt;How to Choose the Right International Courier in Udaipur&lt;/strong&gt;&lt;/h3&gt;
&lt;p&gt;Before booking a courier service, consider:&lt;/p&gt;
&lt;ul&gt;
&lt;li&gt;&lt;strong&gt;Delivery Speed:&lt;/strong&gt; Choose DHL or FedEx for urgent shipments&lt;br /&gt;&lt;br /&gt;&lt;/li&gt;
&lt;li&gt;&lt;strong&gt;Pricing:&lt;/strong&gt; ShipGlobal.in, DTDC, or USPS for budget-friendly options&lt;br /&gt;&lt;br /&gt;&lt;/li&gt;
&lt;li&gt;&lt;strong&gt;Tracking:&lt;/strong&gt; Ensure live tracking is available&lt;br /&gt;&lt;br /&gt;&lt;/li&gt;
&lt;li&gt;&lt;strong&gt;Global Coverage:&lt;/strong&gt; Confirm service availability for your destination&lt;br /&gt;&lt;br /&gt;&lt;/li&gt;
&lt;li&gt;&lt;strong&gt;Customs Support:&lt;/strong&gt; Pick couriers offering complete customs handling&lt;br /&gt;&lt;br /&gt;&lt;/li&gt;
&lt;li&gt;&lt;strong&gt;Shipment Type:&lt;/strong&gt; Check capabilities for fragile, heavy, or export-grade goods&lt;br /&gt;&lt;br /&gt;&lt;/li&gt;
&lt;li&gt;&lt;strong&gt;Customer Service:&lt;/strong&gt; Reliable support ensures smoother courier handling&lt;br /&gt;&lt;br /&gt;&lt;/li&gt;
&lt;/ul&gt;
&lt;p&gt;&lt;strong&gt;Final Thoughts&lt;/strong&gt;&lt;/p&gt;
&lt;p&gt;With trusted partners like ShipGlobal.in, DHL, FedEx, DTDC International, Blue Dart, USPS, and Aramex, global shipping from Udaipur is simpler, more affordable, and highly reliable.&lt;/p&gt;
&lt;p&gt;Whether you're shipping marble samples, handicrafts, garments, jewelry, or personal parcels, these couriers offer the perfect combination of speed, security, and cost efficiency &amp;mdash; helping Udaipur maintain its strong presence in international markets.&lt;/p&gt;
&lt;p&gt;&lt;br /&gt;&lt;br /&gt;&lt;/p&gt;</t>
  </si>
  <si>
    <t>&lt;h4&gt;More destinations we serve include&lt;/h4&gt;&lt;ul&gt;&lt;li&gt;&lt;a href="https://shipglobal.in/service/bhilwara"&gt;International Courier Service from Bhilwara&lt;/a&gt;&lt;/li&gt;&lt;li&gt;&lt;a href="https://shipglobal.in/service/kota"&gt;Top International Courier Service from Kota&lt;/a&gt;&lt;/li&gt;&lt;li&gt;&lt;a href="https://shipglobal.in/service/new-delhi"&gt;Top International Courier Service from New Delhi&lt;/a&gt;&lt;/li&gt;&lt;li&gt;&lt;a href="https://shipglobal.in/service/okhla"&gt;Best International Courier Service from Okhla&lt;/a&gt;&lt;/li&gt;&lt;/ul&gt;&lt;h2&gt;FAQs for International Courier Service from Udaipur&lt;/h2&gt;</t>
  </si>
  <si>
    <t>How do I choose the best international courier in Udaipur?
 Compare delivery speed, cost, tracking availability, and customer reviews.
Can I book international shipping online from Udaipur?
 Yes. Most courier companies allow online booking or support through local offices.
Do couriers in Udaipur provide real-time tracking?
 Yes. DHL, ShipGlobal.in, FedEx, and Blue Dart offer real-time tracking.
What items can be shipped internationally from Udaipur?
 Textiles, handicrafts, marble samples, jewelry, documents, electronics, and personal parcels.
Which service offers the lowest international rates?
 ShipGlobal.in is known for its competitive, budget-friendly global shipping prices.
Can I send heavy items internationally from Udaipur?
 Yes. DHL, FedEx, and DTDC support heavy shipments and export consignments.</t>
  </si>
  <si>
    <t>&lt;script type="application/ld+json"&gt;
{
  "@context": "https://schema.org/",
  "@type": "Product",
  "name": "International Courier Service from Udaipur",
  "image": "https://shipglobal.in/service/udaipur",
  "aggregateRating": {
    "@type": "AggregateRating",
    "ratingValue": 4.52,
    "bestRating": 5,
    "worstRating": 4,
    "ratingCount": 1714
  }
}
&lt;/script&gt;</t>
  </si>
  <si>
    <t>service/udaipur</t>
  </si>
  <si>
    <t xml:space="preserve">International Courier Services from Udaipur |Up to 65% </t>
  </si>
  <si>
    <t>Udaipur’s exporters, artisans &amp; residents ship worldwide via ShipGlobal, DHL, DTDC &amp; Aramex—fast, secure, and affordable delivery.</t>
  </si>
  <si>
    <t>https://shipglobal.in/service/udaipur</t>
  </si>
  <si>
    <t>&lt;ul&gt;&lt;li&gt;&lt;a href="https://shipglobal.in/service/bhilwara"&gt;International Courier Service from Bhilwara&lt;/a&gt;&lt;/li&gt;&lt;li&gt;&lt;a href="https://shipglobal.in/service/kota"&gt;Top International Courier Service from Kota&lt;/a&gt;&lt;/li&gt;&lt;li&gt;&lt;a href="https://shipglobal.in/service/new-delhi"&gt;Top International Courier Service from New Delhi&lt;/a&gt;&lt;/li&gt;&lt;li&gt;&lt;a href="https://shipglobal.in/service/okhla"&gt;Best International Courier Service from Okhla&lt;/a&gt;&lt;/li&gt;&lt;/ul&gt;</t>
  </si>
  <si>
    <t>International Courier Service from Bhilwara</t>
  </si>
  <si>
    <t>Bhilwara’s booming textile industry depends on reliable courier partners for global connectivity. With affordable and fast services from ShipGlobal.in, DHL, DTDC, and Aramex, international shipping from Bhilwara is smooth, secure, and efficient.</t>
  </si>
  <si>
    <t>&lt;p&gt;Sending a parcel abroad from Bhilwara? Whether you're a textile manufacturer, yarn exporter, garment producer, eCommerce seller, student, or individual shipping personal parcels, choosing the right international courier service ensures safe, timely, and cost-efficient global delivery.&lt;/p&gt;
&lt;p&gt;Famous as the &amp;ldquo;Textile City of India&amp;rdquo;, Bhilwara is a major export hub for fabrics, suiting materials, wool blends, apparels, and industrial textiles. With its rapidly growing export ecosystem, global courier services play a crucial role in connecting Bhilwara&amp;rsquo;s businesses and residents with international destinations. Here&amp;rsquo;s a complete guide to the best international courier services in Bhilwara.&lt;/p&gt;
&lt;h3&gt;&lt;strong&gt;ShipGlobal.in &amp;mdash; Bhilwara&amp;rsquo;s Most Affordable &amp;amp; Trusted Global Courier Partner&lt;/strong&gt;&lt;/h3&gt;
&lt;p&gt;ShipGlobal.in is one of the most preferred international courier platforms in Bhilwara. With delivery services to 220+ countries, transparent pricing, quick pickups, real-time tracking, and smooth customs handling, ShipGlobal makes international shipping simple and affordable.&lt;/p&gt;
&lt;p&gt;Whether you're sending textile samples, garments, documents, machinery parts, or personal parcels, ShipGlobal ensures reliable, fast, and cost-effective global delivery.&lt;/p&gt;
&lt;p&gt;&lt;strong&gt;Key Benefits:&lt;/strong&gt;&lt;/p&gt;
&lt;ul&gt;
&lt;li&gt;End-to-end real-time tracking&lt;br /&gt;&lt;br /&gt;&lt;/li&gt;
&lt;li&gt;No minimum shipment weight&lt;br /&gt;&lt;br /&gt;&lt;/li&gt;
&lt;li&gt;Affordable, secure, and fast international courier service&lt;br /&gt;&lt;br /&gt;&lt;/li&gt;
&lt;/ul&gt;
&lt;p&gt;For businesses and individuals looking for budget-friendly international shipping from Bhilwara, ShipGlobal.in is an excellent choice.&lt;/p&gt;
&lt;h3&gt;&lt;strong&gt;DHL &amp;mdash; Premium International Express Shipping from Bhilwara&lt;/strong&gt;&lt;/h3&gt;
&lt;p&gt;DHL Express is one of the world&amp;rsquo;s leading express logistics companies, offering unmatched delivery speed and reliability across 220+ countries. Exporters in Bhilwara dealing in textiles, garments, and fabrics rely on DHL for urgent, high-value, or time-critical global shipments.&lt;/p&gt;
&lt;p&gt;With advanced tracking and professional customs support, DHL ensures a smooth shipping experience from Bhilwara to any global destination.&lt;/p&gt;
&lt;p&gt;&lt;strong&gt;Why Choose DHL?&lt;/strong&gt;&lt;/p&gt;
&lt;ul&gt;
&lt;li&gt;Fastest international express delivery&lt;br /&gt;&lt;br /&gt;&lt;/li&gt;
&lt;li&gt;Extensive global network&lt;br /&gt;&lt;br /&gt;&lt;/li&gt;
&lt;li&gt;Expert customs &amp;amp; documentation assistance&lt;br /&gt;&lt;br /&gt;&lt;/li&gt;
&lt;li&gt;24/7 shipment tracking&lt;br /&gt;&lt;br /&gt;&lt;/li&gt;
&lt;/ul&gt;
&lt;p&gt;Although a premium option, DHL is ideal for exporters who require guaranteed timelines and top-tier reliability.&lt;/p&gt;
&lt;h3&gt;&lt;strong&gt;DTDC International &amp;mdash; Affordable Global Courier Services in Bhilwara&lt;/strong&gt;&lt;/h3&gt;
&lt;p&gt;DTDC International is popular among students, SMEs, and individuals seeking cost-effective global courier services. From textile parcels to personal shipments, DTDC offers trackable, door-to-door delivery at budget-friendly rates.&lt;/p&gt;
&lt;h3&gt;&lt;strong&gt;Aramex &amp;mdash; Global Shipping Solutions for Bhilwara&amp;rsquo;s Export Industry&lt;/strong&gt;&lt;/h3&gt;
&lt;p&gt;Aramex provides reliable and competitive international courier services with strong connectivity across the Middle East, Europe, and Asia. It is well-suited for Bhilwara&amp;rsquo;s textile exporters and eCommerce sellers who require affordable global logistics with transparent tracking.&lt;/p&gt;
&lt;p&gt;&lt;strong&gt;Key Benefits:&lt;/strong&gt;&lt;/p&gt;
&lt;ul&gt;
&lt;li&gt;Real-time shipment visibility&lt;br /&gt;&lt;br /&gt;&lt;/li&gt;
&lt;li&gt;Door-to-door international delivery&lt;br /&gt;&lt;br /&gt;&lt;/li&gt;
&lt;li&gt;Competitive global shipping rates&lt;br /&gt;&lt;br /&gt;&lt;/li&gt;
&lt;/ul&gt;
&lt;h3&gt;&lt;strong&gt;USPS &amp;mdash; Economical International Shipping for Lightweight Parcels&lt;/strong&gt;&lt;/h3&gt;
&lt;p&gt;For lightweight personal parcels, documents, or student shipments, &lt;strong&gt;USPS&lt;/strong&gt; (United States Postal Service) offers affordable international courier options with tracking and insurance. It&amp;rsquo;s suitable for non-urgent global deliveries from Bhilwara.&lt;/p&gt;
&lt;h3&gt;&lt;strong&gt;How to Choose the Right International Courier in Bhilwara&lt;/strong&gt;&lt;/h3&gt;
&lt;p&gt;Before booking a shipment, consider:&lt;/p&gt;
&lt;ul&gt;
&lt;li&gt;&lt;strong&gt;Delivery Speed:&lt;/strong&gt; DHL / FedEx for urgent shipments&lt;br /&gt;&lt;br /&gt;&lt;/li&gt;
&lt;li&gt;&lt;strong&gt;Cost Efficiency:&lt;/strong&gt; ShipGlobal.in, DTDC, or USPS for budget-friendly rates&lt;br /&gt;&lt;br /&gt;&lt;/li&gt;
&lt;li&gt;&lt;strong&gt;Tracking:&lt;/strong&gt; Real-time tracking is essential for global shipments&lt;br /&gt;&lt;br /&gt;&lt;/li&gt;
&lt;li&gt;&lt;strong&gt;Coverage:&lt;/strong&gt; Ensure your destination country is well-served&lt;br /&gt;&lt;br /&gt;&lt;/li&gt;
&lt;li&gt;&lt;strong&gt;Customs Processing:&lt;/strong&gt; Choose couriers offering full documentation support&lt;br /&gt;&lt;br /&gt;&lt;/li&gt;
&lt;li&gt;&lt;strong&gt;Shipment Type:&lt;/strong&gt; Select providers experienced in textiles, garments, or fragile items&lt;br /&gt;&lt;br /&gt;&lt;/li&gt;
&lt;li&gt;&lt;strong&gt;Customer Support:&lt;/strong&gt; Reliable customer care ensures a smooth experience&lt;br /&gt;&lt;br /&gt;&lt;/li&gt;
&lt;/ul&gt;
&lt;h3&gt;&lt;strong&gt;Final Thoughts&lt;/strong&gt;&lt;/h3&gt;
&lt;p&gt;Global shipping from Bhilwara has become easier and more affordable with trusted courier partners like ShipGlobal.in, DHL, FedEx, DTDC International, Blue Dart, USPS, and Aramex.&lt;/p&gt;
&lt;p&gt;Whether you're sending textile shipments, business samples, garments, or personal parcels, these courier services provide the perfect blend of speed, security, and cost efficiency &amp;mdash; supporting Bhilwara&amp;rsquo;s strong export-driven economy.&lt;/p&gt;</t>
  </si>
  <si>
    <t>&lt;h4&gt;Preferred destinations for Indian exporters include&lt;/h4&gt;&lt;ul&gt;&lt;li&gt;&lt;a href="https://shipglobal.in/service/kota"&gt;Top International Courier Service from Kota&lt;/a&gt;&lt;/li&gt;&lt;li&gt;&lt;a href="https://shipglobal.in/service/new-delhi"&gt;Top International Courier Service from New Delhi&lt;/a&gt;&lt;/li&gt;&lt;li&gt;&lt;a href="https://shipglobal.in/service/okhla"&gt;Best International Courier Service from Okhla&lt;/a&gt;&lt;/li&gt;&lt;li&gt;&lt;a href="https://shipglobal.in/service/naraina"&gt;Best International Courier Service from Naraina&lt;/a&gt;&lt;/li&gt;&lt;/ul&gt;&lt;h2&gt;FAQs for International Courier Service from Bhilwara&lt;/h2&gt;</t>
  </si>
  <si>
    <t>How do I choose the best international courier in Bhilwara?
 Compare pricing, delivery time, tracking features, and service reputation.
Can I book international shipping online from Bhilwara?
 Yes. Most courier companies support online booking or local branch assistance.
Do couriers in Bhilwara offer real-time tracking?
 Yes. ShipGlobal.in, DHL, FedEx, and Blue Dart provide accurate tracking.
What items can I ship internationally from Bhilwara?
 Textiles, garments, fabric samples, documents, electronics, and personal parcels.
Which courier offers the most affordable pricing?
 ShipGlobal.in is known for budget-friendly global shipping rates.
Can I ship heavy or bulk textile consignments from Bhilwara?
 Yes. DHL, FedEx, and DTDC specialize in heavy and commercial shipments.</t>
  </si>
  <si>
    <t>&lt;script type="application/ld+json"&gt;
{
  "@context": "https://schema.org/",
  "@type": "Product",
  "name": "International Courier Service from Bhilwara",
  "image": "https://shipglobal.in/service/bhilwara",
  "aggregateRating": {
    "@type": "AggregateRating",
    "ratingValue": 4.65,
    "bestRating": 5,
    "worstRating": 1,
    "ratingCount": 1913
  }
}
&lt;/script&gt;</t>
  </si>
  <si>
    <t>service/bhilwara</t>
  </si>
  <si>
    <t xml:space="preserve">International Courier Services Bhilwara | Up to 64% </t>
  </si>
  <si>
    <t>Bhilwara’s textile exporters &amp; residents ship worldwide via ShipGlobal, DHL, DTDC &amp; Aramex—fast, secure, and affordable delivery.</t>
  </si>
  <si>
    <t>https://shipglobal.in/service/bhilwara</t>
  </si>
  <si>
    <t>&lt;ul&gt;&lt;li&gt;&lt;a href="https://shipglobal.in/service/kota"&gt;Top International Courier Service from Kota&lt;/a&gt;&lt;/li&gt;&lt;li&gt;&lt;a href="https://shipglobal.in/service/new-delhi"&gt;Top International Courier Service from New Delhi&lt;/a&gt;&lt;/li&gt;&lt;li&gt;&lt;a href="https://shipglobal.in/service/okhla"&gt;Best International Courier Service from Okhla&lt;/a&gt;&lt;/li&gt;&lt;li&gt;&lt;a href="https://shipglobal.in/service/naraina"&gt;Best International Courier Service from Naraina&lt;/a&gt;&lt;/li&gt;&lt;/ul&gt;</t>
  </si>
  <si>
    <t>Top International Courier Service from Kota</t>
  </si>
  <si>
    <t>Kota’s strong industrial and student communities depend on reliable courier partners for global connectivity. With fast and affordable shipping by ShipGlobal.in, DHL, DTDC, and Aramex, sending parcels abroad from Kota is now easier than ever.</t>
  </si>
  <si>
    <t>&lt;p&gt;Planning to send a shipment abroad from Kota? Whether you're a manufacturer, stone exporter, eCommerce seller, student, or individual sending personal parcels overseas, choosing the right international courier service ensures safe, timely, and cost-effective delivery.&lt;/p&gt;
&lt;p&gt;Known globally for its Kota stone, engineering industries, fertilizer plants, and strong student community, Kota has seen rising demand for international courier services. From documents and parcels to commercial consignments, several reliable couriers now serve the region, making worldwide shipping easy and convenient. Here&amp;rsquo;s a detailed look at the best international courier services in Kota.&lt;/p&gt;
&lt;h3&gt;&lt;strong&gt;ShipGlobal.in &amp;mdash; Kota&amp;rsquo;s Most Affordable &amp;amp; Trusted International Courier Partner&lt;/strong&gt;&lt;/h3&gt;
&lt;p&gt;ShipGlobal.in is one of the top choices for international shipping in Kota. With delivery to 220+ countries, affordable pricing, easy booking, real-time tracking, and smooth customs clearance, ShipGlobal offers the ideal blend of speed and reliability.&lt;/p&gt;
&lt;p&gt;Whether you&amp;rsquo;re sending student documents, engineering components, stone samples, textiles, or personal parcels, ShipGlobal ensures secure and cost-effective global delivery.&lt;/p&gt;
&lt;p&gt;&lt;strong&gt;Key Benefits:&lt;/strong&gt;&lt;/p&gt;
&lt;ul&gt;
&lt;li&gt;End-to-end real-time tracking&lt;br /&gt;&lt;br /&gt;&lt;/li&gt;
&lt;li&gt;No minimum shipment size&lt;br /&gt;&lt;br /&gt;&lt;/li&gt;
&lt;li&gt;Fast, secure, and budget-friendly international shipping&lt;br /&gt;&lt;br /&gt;&lt;/li&gt;
&lt;/ul&gt;
&lt;p&gt;For students, exporters, and residents looking for a dependable and economical courier service in Kota, ShipGlobal.in is a standout option.&lt;/p&gt;
&lt;h3&gt;&lt;strong&gt;DHL &amp;mdash; Premium International Express Shipping from Kota&lt;/strong&gt;&lt;/h3&gt;
&lt;p&gt;DHL Express is a global leader in express logistics, offering unmatched international delivery speed and reliability. With guaranteed timelines and extensive global connectivity, DHL is ideal for urgent shipments, high-value parcels, and corporate consignments.&lt;/p&gt;
&lt;p&gt;Kota&amp;rsquo;s exporters and manufacturers rely on DHL&amp;rsquo;s professional handling, quick customs clearance, and advanced real-time tracking.&lt;/p&gt;
&lt;p&gt;&lt;strong&gt;Why Choose DHL?&lt;/strong&gt;&lt;/p&gt;
&lt;ul&gt;
&lt;li&gt;Fastest international express delivery&lt;br /&gt;&lt;br /&gt;&lt;/li&gt;
&lt;li&gt;Global coverage across 220+ countries&lt;br /&gt;&lt;br /&gt;&lt;/li&gt;
&lt;li&gt;Expert support for customs documentation&lt;br /&gt;&lt;br /&gt;&lt;/li&gt;
&lt;li&gt;Live tracking and proactive updates&lt;br /&gt;&lt;br /&gt;&lt;/li&gt;
&lt;/ul&gt;
&lt;p&gt;DHL is premium-priced but ideal for time-sensitive international shipments.&lt;/p&gt;
&lt;h3&gt;&lt;strong&gt;DTDC International &amp;mdash; Affordable International Courier Services in Kota&lt;/strong&gt;&lt;/h3&gt;
&lt;p&gt;DTDC International is known for its low-cost, dependable global shipping solutions. It&amp;rsquo;s widely chosen by students, small exporters, SMEs, and individuals who need economical international delivery from Kota.&lt;/p&gt;
&lt;p&gt;DTDC offers door-to-door delivery, tracking options, and smooth customs processing for both documents and parcels.&lt;/p&gt;
&lt;h3&gt;&lt;strong&gt;Aramex &amp;mdash; Reliable Global Shipping for Kota&amp;rsquo;s Businesses&lt;/strong&gt;&lt;/h3&gt;
&lt;p&gt;Aramex offers flexible, affordable international shipping with a strong presence across the Middle East, Europe, and Asia. Exporters and eCommerce sellers in Kota prefer Aramex for its competitive rates and reliable logistics network.&lt;/p&gt;
&lt;p&gt;&lt;strong&gt;Key Benefits:&lt;/strong&gt;&lt;/p&gt;
&lt;ul&gt;
&lt;li&gt;Transparent, real-time tracking&lt;br /&gt;&lt;br /&gt;&lt;/li&gt;
&lt;li&gt;Door-to-door global delivery&lt;br /&gt;&lt;br /&gt;&lt;/li&gt;
&lt;li&gt;Flexible pricing and service options&lt;br /&gt;&lt;br /&gt;&lt;/li&gt;
&lt;/ul&gt;
&lt;h3&gt;&lt;strong&gt;USPS &amp;mdash; Budget-Friendly International Shipping for Lightweight Parcels&lt;/strong&gt;&lt;/h3&gt;
&lt;p&gt;For students and individuals sending lightweight packages or documents, USPS (United States Postal Service) provides economical global shipping with tracking and insurance options. Ideal for personal shipments from Kota.&lt;/p&gt;
&lt;h3&gt;&lt;strong&gt;How to Choose the Best International Courier in Kota&lt;/strong&gt;&lt;/h3&gt;
&lt;p&gt;Keep these points in mind before selecting a courier:&lt;/p&gt;
&lt;ul&gt;
&lt;li&gt;&lt;strong&gt;Delivery Speed:&lt;/strong&gt; Use DHL or FedEx for fast, urgent shipments&lt;br /&gt;&lt;br /&gt;&lt;/li&gt;
&lt;li&gt;&lt;strong&gt;Affordability:&lt;/strong&gt; Choose ShipGlobal.in, DTDC, or USPS for budget-friendly rates&lt;br /&gt;&lt;br /&gt;&lt;/li&gt;
&lt;li&gt;&lt;strong&gt;Tracking:&lt;/strong&gt; Confirm real-time tracking availability&lt;br /&gt;&lt;br /&gt;&lt;/li&gt;
&lt;li&gt;&lt;strong&gt;Coverage:&lt;/strong&gt; Ensure your courier delivers to your destination efficiently&lt;br /&gt;&lt;br /&gt;&lt;/li&gt;
&lt;li&gt;&lt;strong&gt;Customs Assistance:&lt;/strong&gt; Pick couriers offering smooth customs clearance&lt;br /&gt;&lt;br /&gt;&lt;/li&gt;
&lt;li&gt;&lt;strong&gt;Shipment Type:&lt;/strong&gt; Verify compatibility with fragile, heavy, or commercial goods&lt;br /&gt;&lt;br /&gt;&lt;/li&gt;
&lt;li&gt;&lt;strong&gt;Customer Support:&lt;/strong&gt; Look for couriers with dependable service quality&lt;br /&gt;&lt;br /&gt;&lt;/li&gt;
&lt;/ul&gt;
&lt;h3&gt;&lt;strong&gt;Final Thoughts&lt;/strong&gt;&lt;/h3&gt;
&lt;p&gt;With trusted providers like ShipGlobal.in, DHL, FedEx, DTDC International, Blue Dart, USPS, and Aramex, international shipping from Kota has never been easier or more dependable.&lt;/p&gt;
&lt;p&gt;Whether you&amp;rsquo;re sending stone samples, engineering goods, educational documents, eCommerce orders, or personal parcels, these courier services offer an ideal mix of speed, safety, and affordability &amp;mdash; helping Kota stay well-connected to global destinations.&lt;/p&gt;</t>
  </si>
  <si>
    <t>&lt;h4&gt;Don't miss our top services for&lt;/h4&gt;&lt;ul&gt;&lt;li&gt;&lt;a href="https://shipglobal.in/service/new-delhi"&gt;Top International Courier Service from New Delhi&lt;/a&gt;&lt;/li&gt;&lt;li&gt;&lt;a href="https://shipglobal.in/service/okhla"&gt;Best International Courier Service from Okhla&lt;/a&gt;&lt;/li&gt;&lt;li&gt;&lt;a href="https://shipglobal.in/service/naraina"&gt;Best International Courier Service from Naraina&lt;/a&gt;&lt;/li&gt;&lt;li&gt;&lt;a href="https://shipglobal.in/service/bawana-industrial-area"&gt;Top International Courier Service from Bawana Industrial Area&lt;/a&gt;&lt;/li&gt;&lt;/ul&gt;&lt;h2&gt;FAQs for International Courier Service from Kota&lt;/h2&gt;</t>
  </si>
  <si>
    <t>How do I choose the best international courier service in Kota?
 Evaluate delivery time, cost, tracking availability, and service reliability.
Can I book an international courier from Kota online?
 Yes. You can book through courier websites or local branch offices.
Do couriers in Kota provide real-time tracking?
 Yes. Services like ShipGlobal.in, DHL, FedEx, and Blue Dart offer reliable tracking systems.
What items can I send internationally from Kota?
 Kota stone samples, documents, engineering goods, textiles, electronics, and personal parcels.
Which courier offers the lowest international rates?
 ShipGlobal.in is known for highly competitive global shipping prices.
Can I send heavy or bulk parcels internationally from Kota?
 Yes. DHL, FedEx, DTDC, and Aramex handle heavy and commercial shipments.</t>
  </si>
  <si>
    <t>&lt;script type="application/ld+json"&gt;
{
  "@context": "https://schema.org/",
  "@type": "Product",
  "name": "Top International Courier Service from Kota",
  "image": "https://shipglobal.in/service/kota",
  "aggregateRating": {
    "@type": "AggregateRating",
    "ratingValue": 4.91,
    "bestRating": 5,
    "worstRating": 2,
    "ratingCount": 1565
  }
}
&lt;/script&gt;</t>
  </si>
  <si>
    <t>service/kota</t>
  </si>
  <si>
    <t xml:space="preserve">International Courier Services Kota | Up to 63% </t>
  </si>
  <si>
    <t>Kota’s exporters, students &amp; residents ship worldwide via ShipGlobal, DHL, DTDC &amp; Aramex—fast, secure, and affordable delivery.</t>
  </si>
  <si>
    <t>https://shipglobal.in/service/kota</t>
  </si>
  <si>
    <t>International Courier Service from Kota</t>
  </si>
  <si>
    <t>&lt;ul&gt;&lt;li&gt;&lt;a href="https://shipglobal.in/service/new-delhi"&gt;Top International Courier Service from New Delhi&lt;/a&gt;&lt;/li&gt;&lt;li&gt;&lt;a href="https://shipglobal.in/service/okhla"&gt;Best International Courier Service from Okhla&lt;/a&gt;&lt;/li&gt;&lt;li&gt;&lt;a href="https://shipglobal.in/service/naraina"&gt;Best International Courier Service from Naraina&lt;/a&gt;&lt;/li&gt;&lt;li&gt;&lt;a href="https://shipglobal.in/service/bawana-industrial-area"&gt;Top International Courier Service from Bawana Industrial Area&lt;/a&gt;&lt;/li&gt;&lt;/ul&gt;</t>
  </si>
  <si>
    <t>Top International Courier Service from New Delhi</t>
  </si>
  <si>
    <t xml:space="preserve">New Delhi’s strong commercial and export ecosystem relies on dependable global courier services. Affordable and fast shipping by ShipGlobal.in, DHL, DTDC, and Aramex makes international deliveries smooth and secure.
</t>
  </si>
  <si>
    <t>&lt;p&gt;Sending a parcel abroad from New Delhi? Whether you're a corporate professional, exporter, importer, eCommerce seller, student, or an individual shipping personal items, selecting the right international courier service ensures that your shipment reaches its destination safely, quickly, and affordably.&lt;/p&gt;
&lt;p&gt;As India&amp;rsquo;s capital city and a major global gateway for international trade, New Delhi connects millions of businesses and individuals to destinations worldwide. With world-class logistics infrastructure, international airports, and global courier hubs, New Delhi offers a wide range of reliable global shipping services. Here&amp;rsquo;s a detailed guide to the best international courier services in New Delhi.&lt;/p&gt;
&lt;h3&gt;&lt;strong&gt;ShipGlobal.in &amp;mdash; New Delhi&amp;rsquo;s Most Affordable &amp;amp; Trusted Global Courier Partner&lt;/strong&gt;&lt;/h3&gt;
&lt;p&gt;ShipGlobal.in is one of the most popular choices for fast and cost-effective international courier services in New Delhi. With shipping to 220+ countries, transparent pricing, seamless customs handling, and real-time tracking, ShipGlobal offers a simple and efficient global shipping experience.&lt;/p&gt;
&lt;p&gt;From business consignments and eCommerce orders to personal parcels, food items, and important documents, ShipGlobal ensures safe and timely delivery.&lt;/p&gt;
&lt;p&gt;&lt;strong&gt;Key Benefits:&lt;/strong&gt;&lt;/p&gt;
&lt;ul&gt;
&lt;li&gt;End-to-end real-time tracking&lt;br /&gt;&lt;br /&gt;&lt;/li&gt;
&lt;li&gt;No minimum shipment weight&lt;br /&gt;&lt;br /&gt;&lt;/li&gt;
&lt;li&gt;Affordable, fast, and secure international delivery&lt;br /&gt;&lt;br /&gt;&lt;/li&gt;
&lt;/ul&gt;
&lt;p&gt;For both businesses and individuals, ShipGlobal.in is a top contender for budget-friendly international courier services in New Delhi.&lt;/p&gt;
&lt;h3&gt;&lt;strong&gt;DHL &amp;mdash; Premium Global Express Shipping from Delhi&lt;/strong&gt;&lt;/h3&gt;
&lt;p&gt;DHL Express is one of the world&amp;rsquo;s most recognized express courier companies, providing unmatched speed, security, and global reach. With strong operational hubs in Delhi, DHL is ideal for urgent, high-value, or time-sensitive global shipments.&lt;/p&gt;
&lt;p&gt;Exporters, corporates, and eCommerce sellers depend on DHL for reliable express deliveries and top-tier customer support.&lt;/p&gt;
&lt;p&gt;&lt;strong&gt;Why Choose DHL?&lt;/strong&gt;&lt;/p&gt;
&lt;ul&gt;
&lt;li&gt;Fastest express international delivery&lt;br /&gt;&lt;br /&gt;&lt;/li&gt;
&lt;li&gt;Global network spanning 220+ destinations&lt;br /&gt;&lt;br /&gt;&lt;/li&gt;
&lt;li&gt;Expert customs documentation and support&lt;br /&gt;&lt;br /&gt;&lt;/li&gt;
&lt;li&gt;Real-time tracking and proactive delivery updates&lt;br /&gt;&lt;br /&gt;&lt;/li&gt;
&lt;/ul&gt;
&lt;p&gt;Though premium-priced, DHL is perfect for critical, high-priority shipments.&lt;/p&gt;
&lt;p&gt;&lt;strong&gt;DTDC International &amp;mdash; Reliable &amp;amp; Economical Shipping from New Delhi&lt;/strong&gt;&lt;/p&gt;
&lt;p&gt;DTDC International is widely preferred by students, small businesses, and individuals for its affordable global courier services. With door-to-door delivery, tracking features, and efficient customs processing, DTDC provides great value for both documents and parcel shipments.&lt;/p&gt;
&lt;h3&gt;&lt;strong&gt;Aramex &amp;mdash; Flexible &amp;amp; Efficient International Shipping for Delhi&lt;/strong&gt;&lt;/h3&gt;
&lt;p&gt;Aramex offers competitive international courier services with reliable networks across the Middle East, Europe, Asia, and Africa. It is an excellent option for exporters, online businesses, and individuals who need dependable, trackable, and cost-effective global deliveries.&lt;/p&gt;
&lt;p&gt;&lt;strong&gt;Key Benefits:&lt;/strong&gt;&lt;/p&gt;
&lt;ul&gt;
&lt;li&gt;Real-time shipment visibility&lt;br /&gt;&lt;br /&gt;&lt;/li&gt;
&lt;li&gt;Door-to-door delivery worldwide&lt;br /&gt;&lt;br /&gt;&lt;/li&gt;
&lt;li&gt;Flexible pricing for commercial shipments&lt;br /&gt;&lt;br /&gt;&lt;/li&gt;
&lt;/ul&gt;
&lt;h3&gt;&lt;strong&gt;USPS &amp;mdash; Best for Lightweight &amp;amp; Budget Shipments&lt;/strong&gt;&lt;/h3&gt;
&lt;p&gt;For lightweight parcels, documents, or personal shipments, USPS (United States Postal Service) offers affordable global delivery with tracking and insurance. Ideal for students and families in Delhi sending small items abroad.&lt;/p&gt;
&lt;p&gt;&lt;strong&gt;How to Choose the Best International Courier in New Delhi&lt;/strong&gt;&lt;/p&gt;
&lt;p&gt;Before choosing a courier, consider:&lt;/p&gt;
&lt;ul&gt;
&lt;li&gt;&lt;strong&gt;Delivery Speed:&lt;/strong&gt; Use DHL or FedEx for urgent deliveries&lt;br /&gt;&lt;br /&gt;&lt;/li&gt;
&lt;li&gt;&lt;strong&gt;Affordability:&lt;/strong&gt; Choose ShipGlobal.in, DTDC, or USPS for budget-friendly rates&lt;br /&gt;&lt;br /&gt;&lt;/li&gt;
&lt;li&gt;&lt;strong&gt;Tracking:&lt;/strong&gt; Ensure reliable, real-time tracking is available&lt;br /&gt;&lt;br /&gt;&lt;/li&gt;
&lt;li&gt;&lt;strong&gt;Coverage:&lt;/strong&gt; Verify whether the courier covers your destination country&lt;br /&gt;&lt;br /&gt;&lt;/li&gt;
&lt;li&gt;&lt;strong&gt;Customs Support:&lt;/strong&gt; Select a courier offering full documentation and clearance support&lt;br /&gt;&lt;br /&gt;&lt;/li&gt;
&lt;li&gt;&lt;strong&gt;Shipment Type:&lt;/strong&gt; Choose providers that specialize in fragile, heavy, or commercial goods&lt;br /&gt;&lt;br /&gt;&lt;/li&gt;
&lt;li&gt;&lt;strong&gt;Customer Service:&lt;/strong&gt; Reliable support ensures prompt assistance&lt;br /&gt;&lt;br /&gt;&lt;/li&gt;
&lt;/ul&gt;
&lt;h3&gt;&lt;strong&gt;Final Thoughts&lt;/strong&gt;&lt;/h3&gt;
&lt;p&gt;International shipping from New Delhi is faster and easier than ever with trusted courier partners like ShipGlobal.in, DHL, FedEx, DTDC International, Blue Dart, USPS, and Aramex.&lt;/p&gt;
&lt;p&gt;Whether you're sending corporate shipments, export consignments, online orders, or personal parcels, these courier services offer the perfect combination of speed, security, and cost efficiency &amp;mdash; connecting New Delhi smoothly to global destinations.&lt;/p&gt;</t>
  </si>
  <si>
    <t>&lt;h4&gt;Expand your business reach to&lt;/h4&gt;&lt;ul&gt;&lt;li&gt;&lt;a href="https://shipglobal.in/service/okhla"&gt;Best International Courier Service from Okhla&lt;/a&gt;&lt;/li&gt;&lt;li&gt;&lt;a href="https://shipglobal.in/service/naraina"&gt;Best International Courier Service from Naraina&lt;/a&gt;&lt;/li&gt;&lt;li&gt;&lt;a href="https://shipglobal.in/service/bawana-industrial-area"&gt;Top International Courier Service from Bawana Industrial Area&lt;/a&gt;&lt;/li&gt;&lt;li&gt;&lt;a href="https://shipglobal.in/service/bhubaneswar"&gt;Top International Courier Service from Bhubaneswar&lt;/a&gt;&lt;/li&gt;&lt;/ul&gt;&lt;h2&gt;FAQs for International Courier Service from New Delhi&lt;/h2&gt;</t>
  </si>
  <si>
    <t>How do I choose the best international courier in New Delhi?
 Check pricing, tracking, delivery speed, and customer feedback.
Can I book an international courier online from Delhi?
 Yes. Most couriers allow online booking and offer pickup services.
Do couriers in Delhi provide real-time tracking?
 Yes. ShipGlobal.in, DHL, FedEx, and Blue Dart offer real-time shipment tracking.
What items can be shipped internationally from New Delhi?
 Documents, electronics, garments, food items, samples, machinery, and personal parcels.
Which courier offers the most affordable rates?
 ShipGlobal.in provides some of the best international shipping rates from Delhi.
Can I send heavy or large shipments internationally from Delhi?
 Yes. DHL, FedEx, DTDC, and Aramex handle heavy and bulk consignments.</t>
  </si>
  <si>
    <t>&lt;script type="application/ld+json"&gt;
{
  "@context": "https://schema.org/",
  "@type": "Product",
  "name": "Top International Courier Service from New Delhi",
  "image": "https://shipglobal.in/service/new-delhi",
  "aggregateRating": {
    "@type": "AggregateRating",
    "ratingValue": 4.07,
    "bestRating": 5,
    "worstRating": 3,
    "ratingCount": 2252
  }
}
&lt;/script&gt;</t>
  </si>
  <si>
    <t>service/new-delhi</t>
  </si>
  <si>
    <t xml:space="preserve">International Courier Services from New Delhi | Up to 70% </t>
  </si>
  <si>
    <t>New Delhi businesses, exporters &amp; residents ship worldwide via ShipGlobal, DHL, DTDC—fast, secure, and affordable delivery.</t>
  </si>
  <si>
    <t>https://shipglobal.in/service/new-delhi</t>
  </si>
  <si>
    <t>International Courier Service from New Delhi</t>
  </si>
  <si>
    <t>&lt;ul&gt;&lt;li&gt;&lt;a href="https://shipglobal.in/service/okhla"&gt;Best International Courier Service from Okhla&lt;/a&gt;&lt;/li&gt;&lt;li&gt;&lt;a href="https://shipglobal.in/service/naraina"&gt;Best International Courier Service from Naraina&lt;/a&gt;&lt;/li&gt;&lt;li&gt;&lt;a href="https://shipglobal.in/service/bawana-industrial-area"&gt;Top International Courier Service from Bawana Industrial Area&lt;/a&gt;&lt;/li&gt;&lt;li&gt;&lt;a href="https://shipglobal.in/service/bhubaneswar"&gt;Top International Courier Service from Bhubaneswar&lt;/a&gt;&lt;/li&gt;&lt;/ul&gt;</t>
  </si>
  <si>
    <t>Best International Courier Service from Okhla</t>
  </si>
  <si>
    <t xml:space="preserve">Okhla’s industrial and export ecosystem depends on reliable global couriers. With affordable and fast services from ShipGlobal.in, DHL, DTDC, and Aramex, sending international parcels from Okhla is now seamless and hassle-free.
</t>
  </si>
  <si>
    <t>&lt;p&gt;Looking to ship a parcel abroad from Okhla? Whether you're a manufacturer, exporter, eCommerce seller, student, or an individual sending personal items overseas, choosing the right international courier service ensures your shipment is delivered safely, quickly, and affordably.&lt;/p&gt;
&lt;p&gt;Home to one of Delhi&amp;rsquo;s largest industrial estates, Okhla is a powerhouse for garments, electronics, auto parts, printing, packaging, and manufacturing units. With such a strong commercial base, the demand for fast, reliable global courier services is always high. Here&amp;rsquo;s a detailed guide to the best international courier services in Okhla offering seamless worldwide delivery.&lt;/p&gt;
&lt;h3&gt;&lt;strong&gt;ShipGlobal.in &amp;mdash; Okhla&amp;rsquo;s Most Trusted &amp;amp; Affordable Global Courier Partner&lt;/strong&gt;&lt;/h3&gt;
&lt;p&gt;ShipGlobal.in is a leading choice among Okhla&amp;rsquo;s manufacturers and exporters for international shipping. With delivery to 220+ countries, cost-effective pricing, real-time tracking, and smooth customs clearance, ShipGlobal makes global shipping simple and budget-friendly.&lt;/p&gt;
&lt;p&gt;From garment shipments, electronics, machine parts, food items, commercial samples, to personal parcels, ShipGlobal handles it all with speed and accuracy.&lt;/p&gt;
&lt;p&gt;&lt;strong&gt;Key Benefits:&lt;/strong&gt;&lt;/p&gt;
&lt;ul&gt;
&lt;li&gt;Real-time end-to-end tracking&lt;br /&gt;&lt;br /&gt;&lt;/li&gt;
&lt;li&gt;No minimum shipment size&lt;br /&gt;&lt;br /&gt;&lt;/li&gt;
&lt;li&gt;Fast, secure, and cost-efficient global shipping&lt;br /&gt;&lt;br /&gt;&lt;/li&gt;
&lt;/ul&gt;
&lt;p&gt;For businesses and individuals seeking affordable and reliable international shipping from Okhla, ShipGlobal.in stands out.&lt;/p&gt;
&lt;h3&gt;&lt;strong&gt;DHL &amp;mdash; Premium International Express Shipping from Okhla&lt;/strong&gt;&lt;/h3&gt;
&lt;p&gt;DHL Express offers world-class international courier services with guaranteed delivery timelines across 220+ countries. Their Delhi operational hubs ensure exceptional speed and precision.&lt;/p&gt;
&lt;p&gt;Exporters and corporate clients in Okhla prefer DHL for high-value, urgent, or time-sensitive shipments that need priority handling.&lt;/p&gt;
&lt;p&gt;&lt;strong&gt;Why Choose DHL?&lt;/strong&gt;&lt;/p&gt;
&lt;ul&gt;
&lt;li&gt;Fastest global express delivery&lt;br /&gt;&lt;br /&gt;&lt;/li&gt;
&lt;li&gt;Strong customs clearance support&lt;br /&gt;&lt;br /&gt;&lt;/li&gt;
&lt;li&gt;Advanced real-time tracking&lt;br /&gt;&lt;br /&gt;&lt;/li&gt;
&lt;li&gt;Reliable shipping for documents, parcels, and commercial consignments&lt;br /&gt;&lt;br /&gt;&lt;/li&gt;
&lt;/ul&gt;
&lt;p&gt;If speed and reliability are your top priorities, DHL is the perfect choice.&lt;/p&gt;
&lt;h3&gt;&lt;strong&gt;DTDC International &amp;mdash; Affordable Worldwide Shipping from Okhla&lt;/strong&gt;&lt;/h3&gt;
&lt;p&gt;DTDC International is a popular pick for SMEs, students, and individuals due to its budget-friendly rates and wide global network. DTDC offers door-to-door international delivery, smooth customs support, and tracking options for both documents and parcels.&lt;/p&gt;
&lt;h3&gt;&lt;strong&gt;Aramex &amp;mdash; Flexible Global Logistics for Okhla&amp;rsquo;s Industries&lt;/strong&gt;&lt;/h3&gt;
&lt;p&gt;Aramex provides efficient, cost-effective international courier services with strong reach across the Middle East, Europe, and Asia. Okhla&amp;rsquo;s garment exporters, eCommerce brands, and manufacturing units rely on Aramex for its competitive pricing and dependable service.&lt;/p&gt;
&lt;p&gt;&lt;strong&gt;Key Benefits:&lt;/strong&gt;&lt;/p&gt;
&lt;ul&gt;
&lt;li&gt;Door-to-door global delivery&lt;br /&gt;&lt;br /&gt;&lt;/li&gt;
&lt;li&gt;Transparent tracking&lt;br /&gt;&lt;br /&gt;&lt;/li&gt;
&lt;li&gt;Flexible rates for businesses&lt;br /&gt;&lt;br /&gt;&lt;/li&gt;
&lt;/ul&gt;
&lt;h3&gt;&lt;strong&gt;USPS &amp;mdash; Low-Cost International Courier for Lightweight Shipments&lt;/strong&gt;&lt;/h3&gt;
&lt;p&gt;For individuals sending smaller parcels, gifts, or documents abroad, USPS (United States Postal Service) is an economical option. It offers tracking, reasonable pricing, and reliable delivery for lightweight shipments.&lt;/p&gt;
&lt;h3&gt;&lt;strong&gt;How to Choose the Right International Courier in Okhla&lt;/strong&gt;&lt;/h3&gt;
&lt;p&gt;Before booking your shipment, consider:&lt;/p&gt;
&lt;ul&gt;
&lt;li&gt;&lt;strong&gt;Urgency:&lt;/strong&gt; DHL or FedEx for fastest delivery&lt;br /&gt;&lt;br /&gt;&lt;/li&gt;
&lt;li&gt;&lt;strong&gt;Cost:&lt;/strong&gt; ShipGlobal.in, DTDC, or USPS for economical rates&lt;br /&gt;&lt;br /&gt;&lt;/li&gt;
&lt;li&gt;&lt;strong&gt;Tracking:&lt;/strong&gt; Choose services offering real-time tracking&lt;br /&gt;&lt;br /&gt;&lt;/li&gt;
&lt;li&gt;&lt;strong&gt;Coverage:&lt;/strong&gt; Ensure your destination is well-served&lt;br /&gt;&lt;br /&gt;&lt;/li&gt;
&lt;li&gt;&lt;strong&gt;Customs Clearance:&lt;/strong&gt; Pick couriers offering full documentation support&lt;br /&gt;&lt;br /&gt;&lt;/li&gt;
&lt;li&gt;&lt;strong&gt;Package Type:&lt;/strong&gt; Select experts in fragile, heavy, or commercial shipments&lt;br /&gt;&lt;br /&gt;&lt;/li&gt;
&lt;li&gt;&lt;strong&gt;Support:&lt;/strong&gt; Ensure strong customer service for smooth communication&lt;br /&gt;&lt;br /&gt;&lt;/li&gt;
&lt;/ul&gt;
&lt;h3&gt;&lt;strong&gt;Final Thoughts&lt;/strong&gt;&lt;/h3&gt;
&lt;p&gt;International shipping from Okhla is fast, easy, and reliable thanks to providers like ShipGlobal.in, DHL, FedEx, DTDC International, Blue Dart, USPS, and Aramex.&lt;/p&gt;
&lt;p&gt;Whether you&amp;rsquo;re shipping apparel, machinery parts, electronics, eCommerce orders, or personal parcels, these services offer a perfect balance of speed, safety, and affordability supporting Okhla&amp;rsquo;s position as one of Delhi&amp;rsquo;s strongest industrial and export hubs.&lt;/p&gt;
&lt;p&gt;&lt;br /&gt;&lt;br /&gt;&lt;/p&gt;</t>
  </si>
  <si>
    <t>&lt;h4&gt;Global courier services just opened for&lt;/h4&gt;&lt;ul&gt;&lt;li&gt;&lt;a href="https://shipglobal.in/service/naraina"&gt;Best International Courier Service from Naraina&lt;/a&gt;&lt;/li&gt;&lt;li&gt;&lt;a href="https://shipglobal.in/service/bawana-industrial-area"&gt;Top International Courier Service from Bawana Industrial Area&lt;/a&gt;&lt;/li&gt;&lt;li&gt;&lt;a href="https://shipglobal.in/service/bhubaneswar"&gt;Top International Courier Service from Bhubaneswar&lt;/a&gt;&lt;/li&gt;&lt;li&gt;&lt;a href="https://shipglobal.in/service/rourkela"&gt;Reliable International Courier Service from Rourkela&lt;/a&gt;&lt;/li&gt;&lt;/ul&gt;&lt;h2&gt;FAQs for International Courier Service from Okhla&lt;/h2&gt;</t>
  </si>
  <si>
    <t>How do I choose the best international courier in Okhla?
 Compare prices, tracking features, delivery speed, and customer reputation.
Can I book international shipping online from Okhla?
 Yes, most couriers allow online booking and doorstep pickup.
Do couriers in Okhla offer real-time tracking?
 Yes. ShipGlobal.in, DHL, FedEx, and Blue Dart provide live tracking.
What items can be shipped internationally from Okhla?
 Garments, electronics, machinery parts, documents, food items, and personal parcels.
Which courier is the most affordable?
 ShipGlobal.in offers some of the lowest international rates in Okhla.
Do couriers handle heavy commercial shipments?
 Yes. DHL, FedEx, DTDC, and Aramex support heavy and bulk shipments.</t>
  </si>
  <si>
    <t>&lt;script type="application/ld+json"&gt;
{
  "@context": "https://schema.org/",
  "@type": "Product",
  "name": "Best International Courier Service from Okhla",
  "image": "https://shipglobal.in/service/okhla",
  "aggregateRating": {
    "@type": "AggregateRating",
    "ratingValue": 4.72,
    "bestRating": 5,
    "worstRating": 2,
    "ratingCount": 1720
  }
}
&lt;/script&gt;</t>
  </si>
  <si>
    <t>service/okhla</t>
  </si>
  <si>
    <t xml:space="preserve">International Courier Services from Okhla | Up to 68% </t>
  </si>
  <si>
    <t>Okhla’s exporters, manufacturers &amp; residents ship worldwide via ShipGlobal, DHL, &amp; Aramex fast, secure, and affordable delivery.</t>
  </si>
  <si>
    <t>https://shipglobal.in/service/okhla</t>
  </si>
  <si>
    <t>International Courier Service from Okhla</t>
  </si>
  <si>
    <t>&lt;ul&gt;&lt;li&gt;&lt;a href="https://shipglobal.in/service/naraina"&gt;Best International Courier Service from Naraina&lt;/a&gt;&lt;/li&gt;&lt;li&gt;&lt;a href="https://shipglobal.in/service/bawana-industrial-area"&gt;Top International Courier Service from Bawana Industrial Area&lt;/a&gt;&lt;/li&gt;&lt;li&gt;&lt;a href="https://shipglobal.in/service/bhubaneswar"&gt;Top International Courier Service from Bhubaneswar&lt;/a&gt;&lt;/li&gt;&lt;li&gt;&lt;a href="https://shipglobal.in/service/rourkela"&gt;Reliable International Courier Service from Rourkela&lt;/a&gt;&lt;/li&gt;&lt;/ul&gt;</t>
  </si>
  <si>
    <t>Best International Courier Service from Naraina</t>
  </si>
  <si>
    <t xml:space="preserve">Naraina’s industrial and commercial sectors depend on reliable global couriers. With cost-effective and fast services from ShipGlobal.in, DHL, DTDC, and Aramex, sending international parcels from Naraina is now simple and secure.
</t>
  </si>
  <si>
    <t>&lt;p&gt;Planning to send a package abroad from Naraina? Whether you're a manufacturer, trader, eCommerce seller, exporter, student, or individual shipping personal parcels, choosing the right international courier service ensures safe, timely, and cost-effective global delivery.&lt;/p&gt;
&lt;p&gt;As one of Delhi&amp;rsquo;s most active industrial and commercial zones, Naraina is home to garment factories, auto parts manufacturers, machine tool units, printing presses, electronics suppliers, and wholesalers. With growing international demand and business expansion, Naraina relies heavily on trusted global courier partners. Here&amp;rsquo;s a complete guide to the best international courier services in Naraina.&lt;/p&gt;
&lt;h3&gt;&lt;strong&gt;ShipGlobal.in &amp;mdash; Naraina&amp;rsquo;s Most Affordable &amp;amp; Reliable Global Courier Partner&lt;/strong&gt;&lt;/h3&gt;
&lt;p&gt;ShipGlobal.in is one of the top choices for international courier services in Naraina. With delivery to 220+ countries, transparent pricing, live tracking, and smooth customs clearance, ShipGlobal offers a fast, secure, and budget-friendly global shipping experience.&lt;/p&gt;
&lt;p&gt;From &lt;strong&gt;garments, automotive parts, industrial goods, food items, documents,&lt;/strong&gt; to &lt;strong&gt;personal parcels&lt;/strong&gt;, ShipGlobal ensures safe and timely delivery.&lt;/p&gt;
&lt;p&gt;&lt;strong&gt;Key Benefits:&lt;/strong&gt;&lt;/p&gt;
&lt;ul&gt;
&lt;li&gt;End-to-end real-time shipment tracking&lt;br /&gt;&lt;br /&gt;&lt;/li&gt;
&lt;li&gt;No minimum shipment requirement&lt;br /&gt;&lt;br /&gt;&lt;/li&gt;
&lt;li&gt;Fast, affordable, and secure international delivery&lt;br /&gt;&lt;br /&gt;&lt;/li&gt;
&lt;/ul&gt;
&lt;p&gt;For businesses and individuals in Naraina looking for reliable and economical global shipping, ShipGlobal.in is an excellent choice.&lt;/p&gt;
&lt;h3&gt;&lt;strong&gt;DHL &amp;mdash; Premium International Express Shipping from Naraina&lt;/strong&gt;&lt;/h3&gt;
&lt;p&gt;DHL Express provides world-class express delivery with unmatched global reach across 220+ countries. With strong support hubs in Delhi, DHL is ideal for high-value, urgent, and time-sensitive shipments from Naraina&amp;rsquo;s industrial zone.&lt;/p&gt;
&lt;p&gt;Exporters and manufacturing units trust DHL for its superior tracking, customs expertise, and fast turnaround times.&lt;/p&gt;
&lt;p&gt;&lt;strong&gt;Why Choose DHL?&lt;/strong&gt;&lt;/p&gt;
&lt;ul&gt;
&lt;li&gt;Fastest international express delivery&lt;br /&gt;&lt;br /&gt;&lt;/li&gt;
&lt;li&gt;Extensive global logistics network&lt;br /&gt;&lt;br /&gt;&lt;/li&gt;
&lt;li&gt;Expert customs and documentation support&lt;br /&gt;&lt;br /&gt;&lt;/li&gt;
&lt;li&gt;24/7 real-time tracking and updates&lt;br /&gt;&lt;br /&gt;&lt;/li&gt;
&lt;/ul&gt;
&lt;p&gt;DHL is perfect for critical and priority shipments that require guaranteed speed.&lt;/p&gt;
&lt;h3&gt;&lt;strong&gt;DTDC International &amp;mdash; Budget-Friendly Worldwide Shipping from Naraina&lt;/strong&gt;&lt;/h3&gt;
&lt;p&gt;DTDC International is a great option for SMEs, students, and individuals looking for cost-effective international courier solutions. With door-to-door delivery, tracking support, and efficient customs handling, DTDC makes global shipping accessible and economical.&lt;/p&gt;
&lt;h3&gt;&lt;strong&gt;Aramex &amp;mdash; Global Logistics for Naraina&amp;rsquo;s Exporters&lt;/strong&gt;&lt;/h3&gt;
&lt;p&gt;Aramex offers dependable international courier and freight solutions with a strong presence across the Middle East, Europe, and Asia. Naraina&amp;rsquo;s exporters, wholesalers, and eCommerce sellers value Aramex for its competitive pricing and reliable service.&lt;/p&gt;
&lt;p&gt;&lt;strong&gt;Key Benefits:&lt;/strong&gt;&lt;/p&gt;
&lt;ul&gt;
&lt;li&gt;Door-to-door delivery worldwide&lt;br /&gt;&lt;br /&gt;&lt;/li&gt;
&lt;li&gt;Real-time tracking visibility&lt;br /&gt;&lt;br /&gt;&lt;/li&gt;
&lt;li&gt;Flexible, affordable global shipping&lt;br /&gt;&lt;br /&gt;&lt;/li&gt;
&lt;/ul&gt;
&lt;h3&gt;&lt;strong&gt;USPS &amp;mdash; Low-Cost Courier Option for Lightweight Shipments&lt;/strong&gt;&lt;/h3&gt;
&lt;p&gt;For sending lightweight parcels, gifts, and documents abroad, USPS (United States Postal Service) is an economical alternative. It provides reliable tracking, affordable pricing, and suitable options for non-urgent personal shipments.&lt;/p&gt;
&lt;h3&gt;&lt;strong&gt;How to Choose the Right International Courier in Naraina&lt;/strong&gt;&lt;/h3&gt;
&lt;p&gt;Before selecting a courier service, consider:&lt;/p&gt;
&lt;ul&gt;
&lt;li&gt;&lt;strong&gt;Delivery Speed:&lt;/strong&gt; DHL or FedEx for urgent shipments&lt;br /&gt;&lt;br /&gt;&lt;/li&gt;
&lt;li&gt;&lt;strong&gt;Cost:&lt;/strong&gt; ShipGlobal.in, DTDC, or USPS for budget-friendly options&lt;br /&gt;&lt;br /&gt;&lt;/li&gt;
&lt;li&gt;&lt;strong&gt;Tracking:&lt;/strong&gt; Ensure real-time tracking availability&lt;br /&gt;&lt;br /&gt;&lt;/li&gt;
&lt;li&gt;&lt;strong&gt;Global Reach:&lt;/strong&gt; Confirm coverage for your destination country&lt;br /&gt;&lt;br /&gt;&lt;/li&gt;
&lt;li&gt;&lt;strong&gt;Customs Support:&lt;/strong&gt; Choose couriers offering full documentation and customs clearance&lt;br /&gt;&lt;br /&gt;&lt;/li&gt;
&lt;li&gt;&lt;strong&gt;Shipment Type:&lt;/strong&gt; Select a courier experienced in industrial goods, garments, fragile items, etc.&lt;br /&gt;&lt;br /&gt;&lt;/li&gt;
&lt;li&gt;&lt;strong&gt;Customer Support:&lt;/strong&gt; Reliable support is essential for smooth shipping&lt;br /&gt;&lt;br /&gt;&lt;/li&gt;
&lt;/ul&gt;
&lt;h3&gt;&lt;strong&gt;Final Thoughts&lt;/strong&gt;&lt;/h3&gt;
&lt;p&gt;Thanks to trusted partners like ShipGlobal.in, DHL, FedEx, DTDC International, Blue Dart, USPS, and Aramex, international shipping from Naraina is now convenient, fast, and affordable.&lt;/p&gt;
&lt;p&gt;Whether you're shipping garments, auto parts, machinery items, eCommerce parcels, or personal goods, these international courier services provide the perfect mix of speed, security, and cost-efficiency &amp;mdash; helping Naraina remain a strong industrial and trade hub.&lt;/p&gt;</t>
  </si>
  <si>
    <t>&lt;h4&gt;Best shipping destinations this week:&lt;/h4&gt;&lt;ul&gt;&lt;li&gt;&lt;a href="https://shipglobal.in/service/bawana-industrial-area"&gt;Top International Courier Service from Bawana Industrial Area&lt;/a&gt;&lt;/li&gt;&lt;li&gt;&lt;a href="https://shipglobal.in/service/bhubaneswar"&gt;Top International Courier Service from Bhubaneswar&lt;/a&gt;&lt;/li&gt;&lt;li&gt;&lt;a href="https://shipglobal.in/service/rourkela"&gt;Reliable International Courier Service from Rourkela&lt;/a&gt;&lt;/li&gt;&lt;li&gt;&lt;a href="https://shipglobal.in/service/paradip"&gt;Best International Courier Service from Paradip&lt;/a&gt;&lt;/li&gt;&lt;/ul&gt;&lt;h2&gt;FAQs for International Courier Service from Naraina&lt;/h2&gt;</t>
  </si>
  <si>
    <t>How do I choose the best international courier in Naraina?
 Compare cost, delivery speed, tracking features, and courier reliability.
Can I book international shipping online from Naraina?
 Yes. Most couriers allow online booking and doorstep pickup services.
Do couriers in Naraina provide tracking?
 Yes. ShipGlobal.in, DHL, FedEx, and Blue Dart offer real-time tracking.
What items can I ship internationally from Naraina?
 Garments, auto parts, electronics, documents, machinery, samples, and personal parcels.
Which courier offers the most affordable rates in Naraina?
 ShipGlobal.in is known for competitive and budget-friendly international rates.
Can I ship heavy or industrial goods internationally?
 Yes. DHL, FedEx, Aramex, and DTDC handle heavy and commercial shipments.</t>
  </si>
  <si>
    <t>&lt;script type="application/ld+json"&gt;
{
  "@context": "https://schema.org/",
  "@type": "Product",
  "name": "Best International Courier Service from Naraina",
  "image": "https://shipglobal.in/service/naraina",
  "aggregateRating": {
    "@type": "AggregateRating",
    "ratingValue": 4.15,
    "bestRating": 5,
    "worstRating": 2,
    "ratingCount": 2133
  }
}
&lt;/script&gt;</t>
  </si>
  <si>
    <t>service/naraina</t>
  </si>
  <si>
    <t>International Courier Services from Naraina | Up to 69%</t>
  </si>
  <si>
    <t>Naraina’s exporters, manufacturers &amp; residents ship worldwide via ShipGlobal, DHL,&amp; Aramex—fast, secure, and affordable delivery.</t>
  </si>
  <si>
    <t>https://shipglobal.in/service/naraina</t>
  </si>
  <si>
    <t>International Courier Service from Naraina</t>
  </si>
  <si>
    <t>&lt;ul&gt;&lt;li&gt;&lt;a href="https://shipglobal.in/service/bawana-industrial-area"&gt;Top International Courier Service from Bawana Industrial Area&lt;/a&gt;&lt;/li&gt;&lt;li&gt;&lt;a href="https://shipglobal.in/service/bhubaneswar"&gt;Top International Courier Service from Bhubaneswar&lt;/a&gt;&lt;/li&gt;&lt;li&gt;&lt;a href="https://shipglobal.in/service/rourkela"&gt;Reliable International Courier Service from Rourkela&lt;/a&gt;&lt;/li&gt;&lt;li&gt;&lt;a href="https://shipglobal.in/service/paradip"&gt;Best International Courier Service from Paradip&lt;/a&gt;&lt;/li&gt;&lt;/ul&gt;</t>
  </si>
  <si>
    <t>Top International Courier Service from Bawana Industrial Area</t>
  </si>
  <si>
    <t>Bawana’s massive industrial ecosystem depends on reliable global courier partners. Affordable and fast services from ShipGlobal.in, DHL, DTDC, and Aramex make international shipping from Bawana smooth, secure, and cost-effective.</t>
  </si>
  <si>
    <t>&lt;p&gt;Need to send a shipment abroad from Bawana Industrial Area? Whether you're a manufacturer, exporter, eCommerce seller, trader, or an individual shipping personal parcels, choosing the right international courier service ensures fast, safe, and cost-efficient global delivery.&lt;/p&gt;
&lt;p&gt;As one of Delhi&amp;rsquo;s largest planned industrial zones, Bawana Industrial Area hosts thousands of units involved in plastics, engineering goods, garments, chemicals, electrical components, packaging, handicrafts, agricultural products, and more. With such a massive production base, demand for trusted international courier services is always high. Here&amp;rsquo;s a complete guide to the best international courier services in Bawana.&lt;/p&gt;
&lt;h3&gt;&lt;strong&gt;ShipGlobal.in &amp;mdash; Bawana&amp;rsquo;s Most Trusted &amp;amp; Affordable Global Courier Partner&lt;/strong&gt;&lt;/h3&gt;
&lt;p&gt;ShipGlobal.in is one of the leading international courier platforms serving Bawana Industrial Area. Known for its transparent rates, reliable pickups, fast delivery, and seamless customs clearance, ShipGlobal ensures a smooth shipping experience to 220+ destinations.&lt;/p&gt;
&lt;p&gt;Whether you're shipping industrial samples, bulk parcels, machinery parts, plastic goods, garments, chemicals, or personal parcels, ShipGlobal delivers with speed, safety, and precision.&lt;/p&gt;
&lt;p&gt;&lt;strong&gt;Key Benefits:&lt;/strong&gt;&lt;/p&gt;
&lt;ul&gt;
&lt;li&gt;Real-time end-to-end shipment tracking&lt;br /&gt;&lt;br /&gt;&lt;/li&gt;
&lt;li&gt;No minimum shipment size&lt;br /&gt;&lt;br /&gt;&lt;/li&gt;
&lt;li&gt;Fast, secure, and budget-friendly international delivery&lt;br /&gt;&lt;br /&gt;&lt;/li&gt;
&lt;/ul&gt;
&lt;p&gt;For businesses and individuals in Bawana seeking affordable and dependable global shipping, ShipGlobal.in is an excellent choice.&lt;/p&gt;
&lt;h3&gt;&lt;strong&gt;DHL &amp;mdash; Premium Global Express Shipping from Bawana&lt;/strong&gt;&lt;/h3&gt;
&lt;p&gt;DHL Express is one of the world&amp;rsquo;s most trusted names in express international shipping. With unmatched delivery speed, global reach, and advanced tracking capabilities, DHL is ideal for urgent or high-value international shipments.&lt;/p&gt;
&lt;p&gt;Manufacturing units and exporters in Bawana prefer DHL for its reliability and professional handling of international consignments.&lt;/p&gt;
&lt;p&gt;&lt;strong&gt;Why Choose DHL?&lt;/strong&gt;&lt;/p&gt;
&lt;ul&gt;
&lt;li&gt;Fastest express global delivery&lt;br /&gt;&lt;br /&gt;&lt;/li&gt;
&lt;li&gt;Worldwide coverage across 220+ destinations&lt;br /&gt;&lt;br /&gt;&lt;/li&gt;
&lt;li&gt;Expert customs documentation support&lt;br /&gt;&lt;br /&gt;&lt;/li&gt;
&lt;li&gt;Real-time, 24/7 shipment tracking&lt;br /&gt;&lt;br /&gt;&lt;/li&gt;
&lt;/ul&gt;
&lt;p&gt;Though premium-priced, DHL is perfect for time-critical or high-priority shipments.&lt;/p&gt;
&lt;h3&gt;&lt;strong&gt;DTDC International &amp;mdash; Cost-Effective Global Courier Services in Bawana&lt;/strong&gt;&lt;/h3&gt;
&lt;p&gt;DTDC International is a widely used option for SMEs, startups, and individual shippers looking for affordable international courier services. Known for its budget-friendly pricing and reliable delivery network, DTDC provides door-to-door international shipping with tracking and customs assistance.&lt;/p&gt;
&lt;p&gt;Perfect for parcel shipments, documents, and small commercial consignments.&lt;/p&gt;
&lt;h3&gt;&lt;strong&gt;Aramex &amp;mdash; Efficient &amp;amp; Flexible International Shipping for Bawana&lt;/strong&gt;&lt;/h3&gt;
&lt;p&gt;Aramex offers dependable and competitive global shipping solutions with strong logistics networks across the Middle East, Europe, and Asia. Bawana&amp;rsquo;s exporters and manufacturers rely on Aramex for its affordability and reliability.&lt;/p&gt;
&lt;p&gt;&lt;strong&gt;Key Benefits:&lt;/strong&gt;&lt;/p&gt;
&lt;ul&gt;
&lt;li&gt;Door-to-door international delivery&lt;br /&gt;&lt;br /&gt;&lt;/li&gt;
&lt;li&gt;Real-time tracking visibility&lt;br /&gt;&lt;br /&gt;&lt;/li&gt;
&lt;li&gt;Competitive pricing for commercial shipments&lt;br /&gt;&lt;br /&gt;&lt;/li&gt;
&lt;/ul&gt;
&lt;h3&gt;&lt;strong&gt;USPS &amp;mdash; Economical Choice for Lightweight Parcels&lt;/strong&gt;&lt;/h3&gt;
&lt;p&gt;For lightweight documents or small personal parcels, USPS (United States Postal Service) offers affordable international shipping with tracking and insurance options. It's ideal for individuals sending non-urgent shipments abroad.&lt;/p&gt;
&lt;h3&gt;&lt;strong&gt;How to Choose the Right International Courier in Bawana&lt;/strong&gt;&lt;/h3&gt;
&lt;p&gt;Before booking your shipment, consider these factors:&lt;/p&gt;
&lt;ul&gt;
&lt;li&gt;&lt;strong&gt;Delivery Speed:&lt;/strong&gt; DHL or FedEx for urgent express shipments&lt;br /&gt;&lt;br /&gt;&lt;/li&gt;
&lt;li&gt;&lt;strong&gt;Cost:&lt;/strong&gt; ShipGlobal.in, DTDC, or USPS for budget-friendly options&lt;br /&gt;&lt;br /&gt;&lt;/li&gt;
&lt;li&gt;&lt;strong&gt;Tracking:&lt;/strong&gt; Ensure your courier offers real-time tracking&lt;br /&gt;&lt;br /&gt;&lt;/li&gt;
&lt;li&gt;&lt;strong&gt;Coverage:&lt;/strong&gt; Check the courier&amp;rsquo;s global reach&lt;br /&gt;&lt;br /&gt;&lt;/li&gt;
&lt;li&gt;&lt;strong&gt;Customs Support:&lt;/strong&gt; Choose couriers that provide full documentation assistance&lt;br /&gt;&lt;br /&gt;&lt;/li&gt;
&lt;li&gt;&lt;strong&gt;Shipment Type:&lt;/strong&gt; Select providers experienced in industrial shipments, bulk goods, fragile items, etc.&lt;br /&gt;&lt;br /&gt;&lt;/li&gt;
&lt;li&gt;&lt;strong&gt;Customer Service:&lt;/strong&gt; Opt for couriers known for dependable support&lt;br /&gt;&lt;br /&gt;&lt;/li&gt;
&lt;/ul&gt;
&lt;h3&gt;&lt;strong&gt;Final Thoughts&lt;/strong&gt;&lt;/h3&gt;
&lt;p&gt;Thanks to trusted providers like ShipGlobal.in, DHL, FedEx, DTDC International, Blue Dart, USPS, and Aramex, global shipping from Bawana Industrial Area is now easier, faster, and more affordable.&lt;/p&gt;
&lt;p&gt;Whether you're shipping industrial components, machinery samples, garments, plastics, electronics, or personal parcels, these courier companies offer the ideal balance of speed, safety, and cost efficiency &amp;mdash; supporting Bawana&amp;rsquo;s massive manufacturing ecosystem.&lt;/p&gt;</t>
  </si>
  <si>
    <t>&lt;h4&gt;Smarter shipping routes now cover&lt;/h4&gt;&lt;ul&gt;&lt;li&gt;&lt;a href="https://shipglobal.in/service/bhubaneswar"&gt;Top International Courier Service from Bhubaneswar&lt;/a&gt;&lt;/li&gt;&lt;li&gt;&lt;a href="https://shipglobal.in/service/rourkela"&gt;Reliable International Courier Service from Rourkela&lt;/a&gt;&lt;/li&gt;&lt;li&gt;&lt;a href="https://shipglobal.in/service/paradip"&gt;Best International Courier Service from Paradip&lt;/a&gt;&lt;/li&gt;&lt;li&gt;&lt;a href="https://shipglobal.in/service/cuttack"&gt;Top International Courier Service from Cuttack&lt;/a&gt;&lt;/li&gt;&lt;/ul&gt;&lt;h2&gt;FAQs for International Courier Service from Bawana Industrial Area&lt;/h2&gt;</t>
  </si>
  <si>
    <t xml:space="preserve">How do I choose the best international courier in Bawana?
 Compare delivery speeds, service pricing, tracking features, and courier reliability.
Can I book an international courier pickup from Bawana?
 Yes. Most couriers offer online booking and doorstep pickup services.
Do couriers in Bawana provide real-time tracking?
 Yes. ShipGlobal.in, DHL, FedEx, and Blue Dart provide accurate live tracking.
What items can I ship internationally from Bawana Industrial Area?
 Industrial supplies, plastic items, machinery parts, garments, electronics, documents, and personal parcels.
Which courier offers the lowest international rates in Bawana?
 ShipGlobal.in is known for providing highly competitive global shipping rates.
Can I send bulk or heavy shipments internationally from Bawana?
</t>
  </si>
  <si>
    <t>&lt;script type="application/ld+json"&gt;
{
  "@context": "https://schema.org/",
  "@type": "Product",
  "name": "Top International Courier Service from Bawana Industrial Area",
  "image": "https://shipglobal.in/service/bawana-industrial-area",
  "aggregateRating": {
    "@type": "AggregateRating",
    "ratingValue": 4.28,
    "bestRating": 5,
    "worstRating": 1,
    "ratingCount": 2409
  }
}
&lt;/script&gt;</t>
  </si>
  <si>
    <t>service/bawana-industrial-area</t>
  </si>
  <si>
    <t xml:space="preserve">International Courier Services from Bawana | Up to 70% </t>
  </si>
  <si>
    <t>Bawana Industrial Area ships worldwide via ShipGlobal, DHL, DTDC &amp; Aramex—fast, secure, and affordable international delivery.</t>
  </si>
  <si>
    <t>https://shipglobal.in/service/bawana-industrial-area</t>
  </si>
  <si>
    <t>International Courier Service from Bawana Industrial Area</t>
  </si>
  <si>
    <t>&lt;ul&gt;&lt;li&gt;&lt;a href="https://shipglobal.in/service/bhubaneswar"&gt;Top International Courier Service from Bhubaneswar&lt;/a&gt;&lt;/li&gt;&lt;li&gt;&lt;a href="https://shipglobal.in/service/rourkela"&gt;Reliable International Courier Service from Rourkela&lt;/a&gt;&lt;/li&gt;&lt;li&gt;&lt;a href="https://shipglobal.in/service/paradip"&gt;Best International Courier Service from Paradip&lt;/a&gt;&lt;/li&gt;&lt;li&gt;&lt;a href="https://shipglobal.in/service/cuttack"&gt;Top International Courier Service from Cuttack&lt;/a&gt;&lt;/li&gt;&lt;/ul&gt;</t>
  </si>
  <si>
    <t>Top International Courier Service from Bhubaneswar</t>
  </si>
  <si>
    <t>Bhubaneswar’s growing commercial and tech sector depends on reliable global couriers. With affordable, fast, and secure services from ShipGlobal.in, DHL, DTDC, and Aramex, international shipping from Bhubaneswar is now simpler and more efficient.</t>
  </si>
  <si>
    <t>&lt;p&gt;Need to send a parcel abroad from Bhubaneswar? Whether you're a business owner, exporter, student, IT professional, eCommerce seller, or an individual sending personal items overseas, choosing the right international courier service ensures safe, timely, and cost-effective global delivery.&lt;/p&gt;
&lt;p&gt;As the Smart City of Odisha and one of India&amp;rsquo;s emerging hubs for IT, education, handicrafts, and trade, Bhubaneswar has a growing demand for dependable international courier services. From commercial shipments to personal parcels, the city is well-connected through top courier providers. Here&amp;rsquo;s a complete guide to the best international courier services in Bhubaneswar.&lt;/p&gt;
&lt;h3&gt;&lt;strong&gt;ShipGlobal.in &amp;mdash; Bhubaneswar&amp;rsquo;s Most Affordable &amp;amp; Reliable Global Courier Partner&lt;/strong&gt;&lt;/h3&gt;
&lt;p&gt;ShipGlobal.in is widely preferred in Bhubaneswar for its fast, secure, and budget-friendly international shipping solutions. With delivery to over 220 countries, transparent pricing, real-time tracking, and smooth customs clearance, ShipGlobal makes global courier services accessible to everyone.&lt;/p&gt;
&lt;p&gt;Whether you're sending handicrafts, IT equipment, business consignments, food items, documents, or personal parcels, ShipGlobal ensures safe and affordable delivery.&lt;/p&gt;
&lt;p&gt;&lt;strong&gt;Key Benefits:&lt;/strong&gt;&lt;/p&gt;
&lt;ul&gt;
&lt;li&gt;End-to-end real-time shipment tracking&lt;br /&gt;&lt;br /&gt;&lt;/li&gt;
&lt;li&gt;No minimum shipment weight required&lt;br /&gt;&lt;br /&gt;&lt;/li&gt;
&lt;li&gt;Affordable, fast, and secure global shipping&lt;br /&gt;&lt;br /&gt;&lt;/li&gt;
&lt;/ul&gt;
&lt;p&gt;For both individuals and businesses seeking cost-effective and reliable international shipping in Bhubaneswar, ShipGlobal.in is a top choice.&lt;/p&gt;
&lt;h3&gt;&lt;strong&gt;DHL &amp;mdash; Premium International Express Shipping from Bhubaneswar&lt;/strong&gt;&lt;/h3&gt;
&lt;p&gt;DHL Express is one of the world&amp;rsquo;s most trusted global courier companies, offering unmatched delivery speed, precision, and service reliability. DHL is ideal for urgent, high-value, or time-sensitive shipments.&lt;/p&gt;
&lt;p&gt;Exporters, software professionals, and corporates in Bhubaneswar rely on DHL for its strong global network and advanced tracking systems.&lt;/p&gt;
&lt;p&gt;&lt;strong&gt;Why Choose DHL?&lt;/strong&gt;&lt;/p&gt;
&lt;ul&gt;
&lt;li&gt;Fastest international express delivery&lt;br /&gt;&lt;br /&gt;&lt;/li&gt;
&lt;li&gt;Worldwide coverage across 220+ destinations&lt;br /&gt;&lt;br /&gt;&lt;/li&gt;
&lt;li&gt;Expert customs documentation support&lt;br /&gt;&lt;br /&gt;&lt;/li&gt;
&lt;li&gt;Real-time tracking with instant updates&lt;br /&gt;&lt;br /&gt;&lt;/li&gt;
&lt;/ul&gt;
&lt;p&gt;DHL is perfect for critical shipments that need guaranteed delivery timelines.&lt;/p&gt;
&lt;h3&gt;&lt;strong&gt;DTDC International &amp;mdash; Budget-Friendly Worldwide Shipping from Bhubaneswar&lt;/strong&gt;&lt;/h3&gt;
&lt;p&gt;DTDC International is a popular choice for students, small businesses, and individuals needing affordable international courier services. It offers door-to-door global delivery, tracking features, and smooth customs clearance at economical pricing.&lt;/p&gt;
&lt;p&gt;DTDC is suitable for shipping documents, small parcels, or personal shipments.&lt;/p&gt;
&lt;h3&gt;&lt;strong&gt;Aramex &amp;mdash; Reliable Global Shipping for Bhubaneswar&amp;rsquo;s Exporters&lt;/strong&gt;&lt;/h3&gt;
&lt;p&gt;Aramex offers flexible and cost-efficient international courier solutions with a strong presence across the Middle East, Europe, and Asia. Bhubaneswar&amp;rsquo;s exporters, artisans, and eCommerce sellers rely on Aramex for its competitive pricing and dependable service.&lt;/p&gt;
&lt;p&gt;&lt;strong&gt;Key Benefits:&lt;/strong&gt;&lt;/p&gt;
&lt;ul&gt;
&lt;li&gt;Door-to-door global delivery&lt;br /&gt;&lt;br /&gt;&lt;/li&gt;
&lt;li&gt;Real-time tracking visibility&lt;br /&gt;&lt;br /&gt;&lt;/li&gt;
&lt;li&gt;Affordable pricing for commercial shipments&lt;br /&gt;&lt;br /&gt;&lt;/li&gt;
&lt;/ul&gt;
&lt;h3&gt;&lt;strong&gt;USPS &amp;mdash; Low-Cost Option for Lightweight International Parcels&lt;/strong&gt;&lt;/h3&gt;
&lt;p&gt;For individuals sending lightweight parcels, documents, or non-urgent personal items abroad, USPS (United States Postal Service) offers economical and reliable global shipping with tracking and insurance options.&lt;/p&gt;
&lt;h3&gt;&lt;strong&gt;How to Choose the Right International Courier in Bhubaneswar&lt;/strong&gt;&lt;/h3&gt;
&lt;p&gt;Before shipping internationally, consider:&lt;/p&gt;
&lt;ul&gt;
&lt;li&gt;&lt;strong&gt;Delivery Speed:&lt;/strong&gt; DHL or FedEx for time-critical shipments&lt;br /&gt;&lt;br /&gt;&lt;/li&gt;
&lt;li&gt;&lt;strong&gt;Cost:&lt;/strong&gt; ShipGlobal.in, DTDC, or USPS for budget-friendly pricing&lt;br /&gt;&lt;br /&gt;&lt;/li&gt;
&lt;li&gt;&lt;strong&gt;Tracking:&lt;/strong&gt; Choose couriers with reliable real-time tracking&lt;br /&gt;&lt;br /&gt;&lt;/li&gt;
&lt;li&gt;&lt;strong&gt;Coverage:&lt;/strong&gt; Ensure the courier serves your destination effectively&lt;br /&gt;&lt;br /&gt;&lt;/li&gt;
&lt;li&gt;&lt;strong&gt;Customs Support:&lt;/strong&gt; Select couriers offering complete customs documentation&lt;br /&gt;&lt;br /&gt;&lt;/li&gt;
&lt;li&gt;&lt;strong&gt;Shipment Type:&lt;/strong&gt; Consider services experienced in handling fragile, heavy, or commercial goods&lt;br /&gt;&lt;br /&gt;&lt;/li&gt;
&lt;li&gt;&lt;strong&gt;Customer Support:&lt;/strong&gt; Dependable support ensures a seamless shipping experience&lt;br /&gt;&lt;br /&gt;&lt;/li&gt;
&lt;/ul&gt;
&lt;h3&gt;&lt;strong&gt;Final Thoughts&lt;/strong&gt;&lt;/h3&gt;
&lt;p&gt;With reliable providers like ShipGlobal.in, DHL, FedEx, DTDC International, Blue Dart, USPS, and Aramex, international shipping from Bhubaneswar is now easier, faster, and more efficient.&lt;/p&gt;
&lt;p&gt;Whether you're shipping handicrafts, documents, electronics, commercial consignments, or personal parcels, these global courier services offer the perfect mix of speed, security, and affordability &amp;mdash; keeping Bhubaneswar strongly connected to global markets.&lt;/p&gt;</t>
  </si>
  <si>
    <t>&lt;h4&gt;Top picks for your next delivery include&lt;/h4&gt;&lt;ul&gt;&lt;li&gt;&lt;a href="https://shipglobal.in/service/rourkela"&gt;Reliable International Courier Service from Rourkela&lt;/a&gt;&lt;/li&gt;&lt;li&gt;&lt;a href="https://shipglobal.in/service/paradip"&gt;Best International Courier Service from Paradip&lt;/a&gt;&lt;/li&gt;&lt;li&gt;&lt;a href="https://shipglobal.in/service/cuttack"&gt;Top International Courier Service from Cuttack&lt;/a&gt;&lt;/li&gt;&lt;li&gt;&lt;a href="https://shipglobal.in/service/indore"&gt;International Courier Service from Indore&lt;/a&gt;&lt;/li&gt;&lt;/ul&gt;&lt;h2&gt;FAQs for International Courier Service from Bhubaneswar&lt;/h2&gt;</t>
  </si>
  <si>
    <t>How do I choose the best international courier in Bhubaneswar?
 Compare pricing, delivery speed, tracking features, and overall reputation.
Can I book an international courier pickup from Bhubaneswar?
 Yes. Most courier companies offer online booking with doorstep pickup.
Do couriers in Bhubaneswar provide real-time tracking?
 Yes. ShipGlobal.in, DHL, FedEx, and Blue Dart offer accurate tracking.
What items can I ship internationally from Bhubaneswar?
 Handicrafts, documents, electronics, garments, personal parcels, and business samples.
Which courier offers the lowest international shipping rates?
 ShipGlobal.in is known for offering some of the most competitive global shipping prices.
Can I send heavy or commercial shipments internationally from Bhubaneswar?
 Yes. DHL, FedEx, DTDC, and Aramex handle heavy and business shipments.</t>
  </si>
  <si>
    <t>&lt;script type="application/ld+json"&gt;
{
  "@context": "https://schema.org/",
  "@type": "Product",
  "name": "Top International Courier Service from Bhubaneswar",
  "image": "https://shipglobal.in/service/bhubaneswar",
  "aggregateRating": {
    "@type": "AggregateRating",
    "ratingValue": 4.09,
    "bestRating": 5,
    "worstRating": 3,
    "ratingCount": 1838
  }
}
&lt;/script&gt;</t>
  </si>
  <si>
    <t>service/bhubaneswar</t>
  </si>
  <si>
    <t xml:space="preserve">International Courier Services Bhubaneswar | Up to 68% </t>
  </si>
  <si>
    <t>Bhubaneswar’s businesses, exporters ship worldwide via ShipGlobal, DHL, DTDC - fast, secure, and affordable delivery.</t>
  </si>
  <si>
    <t>https://shipglobal.in/service/bhubaneswar</t>
  </si>
  <si>
    <t>International Courier Service from Bhubaneswar</t>
  </si>
  <si>
    <t>&lt;ul&gt;&lt;li&gt;&lt;a href="https://shipglobal.in/service/rourkela"&gt;Reliable International Courier Service from Rourkela&lt;/a&gt;&lt;/li&gt;&lt;li&gt;&lt;a href="https://shipglobal.in/service/paradip"&gt;Best International Courier Service from Paradip&lt;/a&gt;&lt;/li&gt;&lt;li&gt;&lt;a href="https://shipglobal.in/service/cuttack"&gt;Top International Courier Service from Cuttack&lt;/a&gt;&lt;/li&gt;&lt;li&gt;&lt;a href="https://shipglobal.in/service/indore"&gt;International Courier Service from Indore&lt;/a&gt;&lt;/li&gt;&lt;/ul&gt;</t>
  </si>
  <si>
    <t>Reliable International Courier Service from Rourkela</t>
  </si>
  <si>
    <t>Rourkela’s strong industrial and export sector depends on reliable courier services for global deliveries. With affordable and fast options from ShipGlobal.in, DHL, DTDC, and Aramex, international shipping from Rourkela is now smooth and secure</t>
  </si>
  <si>
    <t>&lt;p&gt;Looking to send a parcel abroad from Rourkela? Whether you're an exporter, steel manufacturer, engineering firm, eCommerce seller, student, or individual sending personal shipments, choosing the right international courier ensures safe, timely, and cost-efficient global delivery.&lt;/p&gt;
&lt;p&gt;Known as the &amp;ldquo;Steel City of Odisha,&amp;rdquo; Rourkela is a major hub for steel production, engineering goods, manufacturing, technology, and education. With rising global demand and international connectivity, the need for reliable global couriers in the city continues to grow. Here&amp;rsquo;s a detailed guide to the best international courier services in Rourkela.&lt;/p&gt;
&lt;h3&gt;&lt;strong&gt;ShipGlobal.in &amp;mdash; Rourkela&amp;rsquo;s Most Reliable &amp;amp; Affordable Global Courier Partner&lt;/strong&gt;&lt;/h3&gt;
&lt;p&gt;ShipGlobal.in is one of the most trusted international courier services in Rourkela. Offering deliveries to 220+ countries, ShipGlobal ensures transparent pricing, fast pickup, real-time tracking, and smooth customs clearance.&lt;/p&gt;
&lt;p&gt;From steel samples, machinery parts, engineering components, textiles, documents, to personal parcels, ShipGlobal offers a secure and cost-effective shipping experience.&lt;/p&gt;
&lt;p&gt;&lt;strong&gt;Key Benefits:&lt;/strong&gt;&lt;/p&gt;
&lt;ul&gt;
&lt;li&gt;Real-time end-to-end shipment tracking&lt;br /&gt;&lt;br /&gt;&lt;/li&gt;
&lt;li&gt;No minimum shipment requirement&lt;br /&gt;&lt;br /&gt;&lt;/li&gt;
&lt;li&gt;Fast, secure, and economical global shipping&lt;br /&gt;&lt;br /&gt;&lt;/li&gt;
&lt;/ul&gt;
&lt;p&gt;For Rourkela&amp;rsquo;s exporters, businesses, and individuals, ShipGlobal.in is a top choice for affordable worldwide shipping.&lt;/p&gt;
&lt;p&gt;&lt;strong&gt;DHL &amp;mdash; Premium International Express Shipping from Rourkela&lt;/strong&gt;&lt;/p&gt;
&lt;p&gt;DHL Express is one of the world&amp;rsquo;s most trusted and widely used express courier services. With its unmatched delivery speed, accuracy, and global reach, DHL is ideal for high-value, urgent, or time-sensitive shipments from Rourkela.&lt;/p&gt;
&lt;p&gt;Exporters and industrial manufacturers prefer DHL for its advanced tracking, strong global presence, and efficient customs handling.&lt;/p&gt;
&lt;p&gt;&lt;strong&gt;Why Choose DHL?&lt;/strong&gt;&lt;/p&gt;
&lt;ul&gt;
&lt;li&gt;Fastest international express delivery&lt;br /&gt;&lt;br /&gt;&lt;/li&gt;
&lt;li&gt;Extensive global logistics network&lt;br /&gt;&lt;br /&gt;&lt;/li&gt;
&lt;li&gt;Expert customs and documentation support&lt;br /&gt;&lt;br /&gt;&lt;/li&gt;
&lt;li&gt;24/7 live tracking with instant notifications&lt;br /&gt;&lt;br /&gt;&lt;/li&gt;
&lt;/ul&gt;
&lt;p&gt;Though premium-priced, DHL is the best option for critical shipments requiring guaranteed timelines.&lt;/p&gt;
&lt;h3&gt;&lt;strong&gt;DTDC International &amp;mdash; Budget-Friendly International Courier from Rourkela&lt;/strong&gt;&lt;/h3&gt;
&lt;p&gt;DTDC International offers low-cost global courier services, making it a popular choice among students, SMEs, and individuals in Rourkela. With door-to-door shipping, tracking support, and smooth customs processing, DTDC is ideal for documents, small parcels, and personal shipments.&lt;/p&gt;
&lt;h3&gt;&lt;strong&gt;Aramex &amp;mdash; Reliable Global Shipping for Rourkela&amp;rsquo;s Export &amp;amp; Industrial Sector&lt;/strong&gt;&lt;/h3&gt;
&lt;p&gt;Aramex provides affordable, flexible international courier options backed by strong logistics coverage across the Middle East, Europe, and Asia. Rourkela&amp;rsquo;s exporters, engineering companies, and eCommerce sellers rely on Aramex for dependable delivery and competitive pricing.&lt;/p&gt;
&lt;p&gt;&lt;strong&gt;Key Benefits:&lt;/strong&gt;&lt;/p&gt;
&lt;ul&gt;
&lt;li&gt;Door-to-door global delivery&lt;br /&gt;&lt;br /&gt;&lt;/li&gt;
&lt;li&gt;Real-time tracking visibility&lt;br /&gt;&lt;br /&gt;&lt;/li&gt;
&lt;li&gt;Cost-effective shipping for commercial consignments&lt;br /&gt;&lt;br /&gt;&lt;/li&gt;
&lt;/ul&gt;
&lt;h3&gt;&lt;strong&gt;USPS &amp;mdash; Low-Cost Shipping for Lightweight International Parcels&lt;/strong&gt;&lt;/h3&gt;
&lt;p&gt;For non-urgent or lightweight shipments, such as documents, personal parcels, or small gifts, USPS (United States Postal Service) offers economical and reliable international delivery from Rourkela.&lt;/p&gt;
&lt;h3&gt;&lt;strong&gt;How to Choose the Right International Courier in Rourkela&lt;/strong&gt;&lt;/h3&gt;
&lt;p&gt;Before booking your shipment, consider the following:&lt;/p&gt;
&lt;ul&gt;
&lt;li&gt;&lt;strong&gt;Delivery Speed:&lt;/strong&gt; DHL or FedEx for urgent shipments&lt;br /&gt;&lt;br /&gt;&lt;/li&gt;
&lt;li&gt;&lt;strong&gt;Cost:&lt;/strong&gt; ShipGlobal.in, DTDC, or USPS for budget-friendly shipping&lt;br /&gt;&lt;br /&gt;&lt;/li&gt;
&lt;li&gt;&lt;strong&gt;Tracking:&lt;/strong&gt; Choose a courier with reliable real-time tracking&lt;br /&gt;&lt;br /&gt;&lt;/li&gt;
&lt;li&gt;&lt;strong&gt;Coverage:&lt;/strong&gt; Ensure your courier delivers to the destination country&lt;br /&gt;&lt;br /&gt;&lt;/li&gt;
&lt;li&gt;&lt;strong&gt;Customs Handling:&lt;/strong&gt; Select couriers offering full documentation support&lt;br /&gt;&lt;br /&gt;&lt;/li&gt;
&lt;li&gt;&lt;strong&gt;Shipment Type:&lt;/strong&gt; Look for providers experienced with industrial goods, heavy parcels, and personal items&lt;br /&gt;&lt;br /&gt;&lt;/li&gt;
&lt;li&gt;&lt;strong&gt;Customer Support:&lt;/strong&gt; Good customer service ensures a hassle-free experience&lt;br /&gt;&lt;br /&gt;&lt;/li&gt;
&lt;/ul&gt;
&lt;h3&gt;&lt;strong&gt;Final Thoughts&lt;/strong&gt;&lt;/h3&gt;
&lt;p&gt;With trusted courier companies like ShipGlobal.in, DHL, FedEx, DTDC International, Blue Dart, USPS, and Aramex, international shipping from Rourkela is now simple, secure, and affordable.&lt;/p&gt;
&lt;p&gt;Whether you're sending industrial samples, engineering goods, business consignments, or personal parcels, these courier partners offer the best blend of speed, safety, and value &amp;mdash; helping Rourkela stay connected to global markets.&lt;/p&gt;</t>
  </si>
  <si>
    <t>&lt;h4&gt;These international routes are in demand:&lt;/h4&gt;&lt;ul&gt;&lt;li&gt;&lt;a href="https://shipglobal.in/service/paradip"&gt;Best International Courier Service from Paradip&lt;/a&gt;&lt;/li&gt;&lt;li&gt;&lt;a href="https://shipglobal.in/service/cuttack"&gt;Top International Courier Service from Cuttack&lt;/a&gt;&lt;/li&gt;&lt;li&gt;&lt;a href="https://shipglobal.in/service/indore"&gt;International Courier Service from Indore&lt;/a&gt;&lt;/li&gt;&lt;li&gt;&lt;a href="https://shipglobal.in/service/bhopal"&gt;Best International Courier Service from Bhopal&lt;/a&gt;&lt;/li&gt;&lt;/ul&gt;&lt;h2&gt;FAQs for International Courier Service from Rourkela&lt;/h2&gt;</t>
  </si>
  <si>
    <t>How do I choose the best international courier in Rourkela?
 Compare delivery speed, cost, tracking features, and user reviews.
Can I book an international courier pickup from Rourkela?
 Yes. Most courier services offer online booking and doorstep pickup.
Do couriers in Rourkela offer tracking?
 Yes. ShipGlobal.in, DHL, FedEx, and Blue Dart provide real-time tracking.
What can I ship internationally from Rourkela?
 Steel samples, machinery parts, documents, electronics, personal parcels, and business shipments.
Which courier offers the most affordable rates?
 ShipGlobal.in is known for its competitively low international rates.
Can I send heavy or industrial shipments worldwide from Rourkela?
 Yes. DHL, FedEx, DTDC, and Aramex handle bulk and industrial shipments.</t>
  </si>
  <si>
    <t>&lt;script type="application/ld+json"&gt;
{
  "@context": "https://schema.org/",
  "@type": "Product",
  "name": "Reliable International Courier Service from Rourkela",
  "image": "https://shipglobal.in/service/rourkela",
  "aggregateRating": {
    "@type": "AggregateRating",
    "ratingValue": 4.32,
    "bestRating": 5,
    "worstRating": 3,
    "ratingCount": 1481
  }
}
&lt;/script&gt;</t>
  </si>
  <si>
    <t>service/rourkela</t>
  </si>
  <si>
    <t xml:space="preserve">International Courier Services from Rourkela | Up to 67% </t>
  </si>
  <si>
    <t>Rourkela’s exporters, engineering firms ship worldwide via ShipGlobal, DHL, DTDC—fast, secure, affordable delivery.</t>
  </si>
  <si>
    <t>https://shipglobal.in/service/rourkela</t>
  </si>
  <si>
    <t>International Courier Service from Rourkela</t>
  </si>
  <si>
    <t>&lt;ul&gt;&lt;li&gt;&lt;a href="https://shipglobal.in/service/paradip"&gt;Best International Courier Service from Paradip&lt;/a&gt;&lt;/li&gt;&lt;li&gt;&lt;a href="https://shipglobal.in/service/cuttack"&gt;Top International Courier Service from Cuttack&lt;/a&gt;&lt;/li&gt;&lt;li&gt;&lt;a href="https://shipglobal.in/service/indore"&gt;International Courier Service from Indore&lt;/a&gt;&lt;/li&gt;&lt;li&gt;&lt;a href="https://shipglobal.in/service/bhopal"&gt;Best International Courier Service from Bhopal&lt;/a&gt;&lt;/li&gt;&lt;/ul&gt;</t>
  </si>
  <si>
    <t>Best International Courier Service from Paradip</t>
  </si>
  <si>
    <t>Paradip’s export and industrial sectors depend on reliable courier partners for global deliveries. With affordable and fast services from ShipGlobal.in, DHL, DTDC, and Aramex, sending international parcels from Paradip is now simple, secure, and cost-effective.</t>
  </si>
  <si>
    <t>&lt;p&gt;Looking to send a parcel abroad from Paradip? Whether you're an exporter, port-based industry, shipping company, eCommerce seller, student, or an individual sending personal parcels internationally, choosing the right courier service ensures fast, safe, and cost-efficient global delivery.&lt;/p&gt;
&lt;p&gt;Known for its strategic seaport, Paradip is Odisha&amp;rsquo;s gateway to global trade. It hosts several industries &amp;mdash; including steel, petroleum, seafood, marine products, fertilizers, engineering goods, and chemicals. With rising export activity and worldwide connectivity, reliable international courier services play a vital role in supporting Paradip&amp;rsquo;s growing logistics ecosystem. Here&amp;rsquo;s a complete guide to the best international courier services in Paradip.&lt;/p&gt;
&lt;h3&gt;&lt;strong&gt;ShipGlobal.in &amp;mdash; Paradip&amp;rsquo;s Most Trusted &amp;amp; Affordable International Courier Partner&lt;/strong&gt;&lt;/h3&gt;
&lt;p&gt;ShipGlobal.in is a top choice among exporters, port operators, industries, and residents in Paradip. Offering fast, secure, and affordable worldwide delivery to 220+ countries, ShipGlobal provides seamless customs clearance, transparent pricing, and real-time tracking.&lt;/p&gt;
&lt;p&gt;Whether you're shipping marine products, engineering samples, business consignments, seafood documentation, machinery parts, or personal parcels, ShipGlobal ensures safe and timely delivery.&lt;/p&gt;
&lt;p&gt;&lt;strong&gt;Key Benefits:&lt;/strong&gt;&lt;/p&gt;
&lt;ul&gt;
&lt;li&gt;Complete end-to-end real-time tracking&lt;br /&gt;&lt;br /&gt;&lt;/li&gt;
&lt;li&gt;No minimum shipment size&lt;br /&gt;&lt;br /&gt;&lt;/li&gt;
&lt;li&gt;Fast, secure &amp;amp; budget-friendly global delivery&lt;br /&gt;&lt;br /&gt;&lt;/li&gt;
&lt;/ul&gt;
&lt;p&gt;For individuals and industries looking for affordable, dependable international shipping from Paradip, ShipGlobal.in is an excellent choice.&lt;/p&gt;
&lt;h3&gt;&lt;strong&gt;DHL &amp;mdash; Premium Express International Shipping from Paradip&lt;/strong&gt;&lt;/h3&gt;
&lt;p&gt;DHL Express offers world-class global courier services with unmatched speed and precision. With international operations in Odisha and a strong presence across India, DHL is ideal for companies and individuals who need time-sensitive or high-value shipments delivered abroad.&lt;/p&gt;
&lt;p&gt;Paradip&amp;rsquo;s exporters and companies in steel, petroleum, and chemicals trust DHL for its reliability and global reach.&lt;/p&gt;
&lt;p&gt;&lt;strong&gt;Why Choose DHL?&lt;/strong&gt;&lt;/p&gt;
&lt;ul&gt;
&lt;li&gt;Fastest international express delivery&lt;br /&gt;&lt;br /&gt;&lt;/li&gt;
&lt;li&gt;Global network across 220+ destinations&lt;br /&gt;&lt;br /&gt;&lt;/li&gt;
&lt;li&gt;Expert customs and documentation support&lt;br /&gt;&lt;br /&gt;&lt;/li&gt;
&lt;li&gt;Advanced 24/7 tracking&lt;br /&gt;&lt;br /&gt;&lt;/li&gt;
&lt;/ul&gt;
&lt;p&gt;While priced at a premium, DHL is preferred for urgent global shipments.&lt;/p&gt;
&lt;h3&gt;&lt;strong&gt;DTDC International &amp;mdash; Cost-Effective Worldwide Shipping from Paradip&lt;/strong&gt;&lt;/h3&gt;
&lt;p&gt;DTDC International is a popular courier brand offering reliable and affordable global shipping services. Ideal for students, SMEs, and small exporters, DTDC provides door-to-door international delivery with tracking and smooth customs processing.&lt;/p&gt;
&lt;p&gt;It is well-suited for sending documents, small parcels, samples, and personal shipments.&lt;/p&gt;
&lt;h3&gt;&lt;strong&gt;Aramex &amp;mdash; Efficient &amp;amp; Affordable International Logistics for Paradip&lt;/strong&gt;&lt;/h3&gt;
&lt;p&gt;Aramex offers reliable international courier services with strong logistics networks across the Middle East, Europe, and Asia. Paradip&amp;rsquo;s exporters and industries value Aramex for its flexible pricing and dependable global coverage.&lt;/p&gt;
&lt;p&gt;&lt;strong&gt;Key Benefits:&lt;/strong&gt;&lt;/p&gt;
&lt;ul&gt;
&lt;li&gt;Real-time tracking visibility&lt;br /&gt;&lt;br /&gt;&lt;/li&gt;
&lt;li&gt;Door-to-door delivery&lt;br /&gt;&lt;br /&gt;&lt;/li&gt;
&lt;li&gt;Cost-effective shipping for business consignments&lt;br /&gt;&lt;br /&gt;&lt;/li&gt;
&lt;/ul&gt;
&lt;h3&gt;&lt;strong&gt;USPS &amp;mdash; Low-Cost International Courier Option&lt;/strong&gt;&lt;/h3&gt;
&lt;p&gt;For lightweight personal parcels and non-urgent shipments, USPS (United States Postal Service) provides economical global delivery with tracking and insurance options. Ideal for students and individuals sending documents and small packages abroad.&lt;/p&gt;
&lt;h3&gt;&lt;strong&gt;How to Choose the Right International Courier in Paradip&lt;/strong&gt;&lt;/h3&gt;
&lt;p&gt;Before selecting a courier service, consider:&lt;/p&gt;
&lt;ul&gt;
&lt;li&gt;&lt;strong&gt;Delivery Speed:&lt;/strong&gt; DHL or FedEx for urgent express deliveries&lt;br /&gt;&lt;br /&gt;&lt;/li&gt;
&lt;li&gt;&lt;strong&gt;Cost:&lt;/strong&gt; ShipGlobal.in, DTDC, or USPS for budget-friendly rates&lt;br /&gt;&lt;br /&gt;&lt;/li&gt;
&lt;li&gt;&lt;strong&gt;Tracking:&lt;/strong&gt; Real-time tracking ensures peace of mind&lt;br /&gt;&lt;br /&gt;&lt;/li&gt;
&lt;li&gt;&lt;strong&gt;Customs Support:&lt;/strong&gt; Essential for port-based exporters and industries&lt;br /&gt;&lt;br /&gt;&lt;/li&gt;
&lt;li&gt;&lt;strong&gt;Coverage:&lt;/strong&gt; Ensure the courier covers your destination country&lt;br /&gt;&lt;br /&gt;&lt;/li&gt;
&lt;li&gt;&lt;strong&gt;Shipment Type:&lt;/strong&gt; Choose couriers experienced in handling industrial goods, seafood, engineering parts, chemicals, or fragile items&lt;strong&gt;&lt;br /&gt;&lt;br /&gt;&lt;/strong&gt;&lt;/li&gt;
&lt;li&gt;&lt;strong&gt;Customer Service:&lt;/strong&gt; Look for responsive customer support&lt;br /&gt;&lt;br /&gt;&lt;/li&gt;
&lt;/ul&gt;
&lt;h3&gt;&lt;strong&gt;Final Thoughts&lt;/strong&gt;&lt;/h3&gt;
&lt;p&gt;With reliable international partners like ShipGlobal.in, DHL, FedEx, DTDC International, Blue Dart, USPS, and Aramex, global shipping from Paradip is now efficient, affordable, and secure.&lt;/p&gt;
&lt;p&gt;Whether you're sending industrial shipments, export consignments, seafood documentation, machinery parts, business samples, or personal parcels, these courier services offer the right balance of speed, safety, and value &amp;mdash; supporting Paradip&amp;rsquo;s growing role in global trade.&lt;/p&gt;</t>
  </si>
  <si>
    <t>&lt;h4&gt;Trusted delivery options from your business to&lt;/h4&gt;&lt;ul&gt;&lt;li&gt;&lt;a href="https://shipglobal.in/service/cuttack"&gt;Top International Courier Service from Cuttack&lt;/a&gt;&lt;/li&gt;&lt;li&gt;&lt;a href="https://shipglobal.in/service/indore"&gt;International Courier Service from Indore&lt;/a&gt;&lt;/li&gt;&lt;li&gt;&lt;a href="https://shipglobal.in/service/bhopal"&gt;Best International Courier Service from Bhopal&lt;/a&gt;&lt;/li&gt;&lt;li&gt;&lt;a href="https://shipglobal.in/service/gwalior"&gt;Top International Courier Service from Gwalior&lt;/a&gt;&lt;/li&gt;&lt;/ul&gt;&lt;h2&gt;FAQs for International Courier Service from Paradip&lt;/h2&gt;</t>
  </si>
  <si>
    <t>How do I choose the best international courier in Paradip?
 Compare cost, delivery time, tracking features, and courier reliability.
Can I book international shipping online from Paradip?
 Yes. Most courier companies offer doorstep pickup and online booking.
Do couriers in Paradip offer tracking?
 Yes. ShipGlobal.in, DHL, FedEx, and Blue Dart offer real-time tracking.
What items can be shipped internationally from Paradip?
 Marine products, documents, machinery parts, chemicals, electronics, engineering goods, and personal parcels.
Which courier offers the best rates?
 ShipGlobal.in offers highly competitive global shipping prices.
Can heavy or industrial shipments be sent from Paradip?
 Yes. DHL, FedEx, DTDC, and Aramex handle bulk and heavy consignments.</t>
  </si>
  <si>
    <t>&lt;script type="application/ld+json"&gt;
{
  "@context": "https://schema.org/",
  "@type": "Product",
  "name": "Best International Courier Service from Paradip",
  "image": "https://shipglobal.in/service/paradip",
  "aggregateRating": {
    "@type": "AggregateRating",
    "ratingValue": 4.18,
    "bestRating": 5,
    "worstRating": 2,
    "ratingCount": 1780
  }
}
&lt;/script&gt;</t>
  </si>
  <si>
    <t>service/paradip</t>
  </si>
  <si>
    <t xml:space="preserve">International Courier Services from Paradip | Up to 66% </t>
  </si>
  <si>
    <t>Paradip’s exporters, industries ship worldwide via ShipGlobal, DHL, DTDC &amp; Aramex—fast, secure, and affordable delivery.</t>
  </si>
  <si>
    <t>https://shipglobal.in/service/paradip</t>
  </si>
  <si>
    <t>International Courier Service from Paradip</t>
  </si>
  <si>
    <t>&lt;ul&gt;&lt;li&gt;&lt;a href="https://shipglobal.in/service/cuttack"&gt;Top International Courier Service from Cuttack&lt;/a&gt;&lt;/li&gt;&lt;li&gt;&lt;a href="https://shipglobal.in/service/indore"&gt;International Courier Service from Indore&lt;/a&gt;&lt;/li&gt;&lt;li&gt;&lt;a href="https://shipglobal.in/service/bhopal"&gt;Best International Courier Service from Bhopal&lt;/a&gt;&lt;/li&gt;&lt;li&gt;&lt;a href="https://shipglobal.in/service/gwalior"&gt;Top International Courier Service from Gwalior&lt;/a&gt;&lt;/li&gt;&lt;/ul&gt;</t>
  </si>
  <si>
    <t>Top International Courier Service from Cuttack</t>
  </si>
  <si>
    <t>Cuttack’s vibrant trade and craft sectors rely on trusted couriers for global connectivity. Affordable and fast options from ShipGlobal.in, DHL, DTDC, and Aramex make worldwide shipping from Cuttack smooth, safe, and cost-effective.</t>
  </si>
  <si>
    <t>&lt;p&gt;Planning to send an international shipment from Cuttack? Whether you're a textile merchant, silver filigree artisan, eCommerce seller, corporate professional, student, or an individual shipping personal parcels abroad, choosing the right international courier service ensures safe, fast, and affordable global delivery.&lt;/p&gt;
&lt;p&gt;Known as the &amp;ldquo;Millennium City&amp;rdquo; and famous for its textiles, filigree craft, business markets, and thriving trade network, Cuttack has a growing demand for dependable international courier services. From commercial consignments to personal parcels, several reliable global couriers now operate in the city. Here&amp;rsquo;s a complete guide to the best international courier services in Cuttack.&lt;/p&gt;
&lt;h3&gt;&lt;strong&gt;ShipGlobal.in &amp;mdash; Cuttack&amp;rsquo;s Most Trusted &amp;amp; Affordable Global Courier Partner&lt;/strong&gt;&lt;/h3&gt;
&lt;p&gt;ShipGlobal.in is a leading choice for international courier services in Cuttack, offering delivery to over 220 countries with transparent pricing, fast pickup, and seamless customs clearance.&lt;/p&gt;
&lt;p&gt;Whether you're shipping &lt;strong&gt;textiles, filigree items, business samples, documents, food items, electronics,&lt;/strong&gt; or &lt;strong&gt;personal parcels&lt;/strong&gt;, ShipGlobal ensures a secure and cost-effective international shipping experience.&lt;/p&gt;
&lt;p&gt;&lt;strong&gt;Key Benefits:&lt;/strong&gt;&lt;/p&gt;
&lt;ul&gt;
&lt;li&gt;Live end-to-end tracking&lt;br /&gt;&lt;br /&gt;&lt;/li&gt;
&lt;li&gt;No minimum shipment size&lt;br /&gt;&lt;br /&gt;&lt;/li&gt;
&lt;li&gt;Fast, reliable &amp;amp; affordable global delivery&lt;br /&gt;&lt;br /&gt;&lt;/li&gt;
&lt;/ul&gt;
&lt;p&gt;For businesses and individuals in Cuttack looking for budget-friendly and efficient worldwide shipping, ShipGlobal.in is an excellent option.&lt;/p&gt;
&lt;h3&gt;&lt;strong&gt;DHL &amp;mdash; Premium International Express Delivery from Cuttack&lt;/strong&gt;&lt;/h3&gt;
&lt;p&gt;DHL Express provides world-class international courier services with unmatched speed and accuracy. DHL is ideal for high-value, urgent, or time-sensitive shipments from Cuttack.&lt;/p&gt;
&lt;p&gt;Exporters, corporates, and professionals in Cuttack rely on DHL&amp;rsquo;s global coverage and advanced tracking to ensure smooth and timely deliveries.&lt;/p&gt;
&lt;p&gt;&lt;strong&gt;Why Choose DHL?&lt;/strong&gt;&lt;/p&gt;
&lt;ul&gt;
&lt;li&gt;Fastest global express delivery&lt;br /&gt;&lt;br /&gt;&lt;/li&gt;
&lt;li&gt;Worldwide network across 220+ countries&lt;br /&gt;&lt;br /&gt;&lt;/li&gt;
&lt;li&gt;Expert support with documentation &amp;amp; customs&lt;br /&gt;&lt;br /&gt;&lt;/li&gt;
&lt;li&gt;Real-time tracking around the clock&lt;br /&gt;&lt;br /&gt;&lt;/li&gt;
&lt;/ul&gt;
&lt;p&gt;Although premium, DHL is the best option for priority international shipments.&lt;/p&gt;
&lt;h3&gt;&lt;strong&gt;DTDC International &amp;mdash; Cost-Effective Worldwide Shipping from Cuttack&lt;/strong&gt;&lt;/h3&gt;
&lt;p&gt;DTDC International is popular among students, small businesses, and individuals for affordable global shipping. With door-to-door delivery, tracking support, and reliable customs handling, DTDC offers excellent value for money.&lt;/p&gt;
&lt;p&gt;It&amp;rsquo;s suitable for sending documents, garments, samples, lightweight parcels, and more.&lt;/p&gt;
&lt;h3&gt;&lt;strong&gt;Aramex &amp;mdash; Flexible Global Shipping for Cuttack&amp;rsquo;s Exporters&lt;/strong&gt;&lt;/h3&gt;
&lt;p&gt;Aramex provides efficient, cost-effective international courier solutions with strong networks across the Middle East, Europe, and Asia. Exporters and traders in Cuttack appreciate Aramex for its dependable service and competitive pricing.&lt;/p&gt;
&lt;p&gt;&lt;strong&gt;Key Benefits:&lt;/strong&gt;&lt;/p&gt;
&lt;ul&gt;
&lt;li&gt;Door-to-door global delivery&lt;br /&gt;&lt;br /&gt;&lt;/li&gt;
&lt;li&gt;Transparent, real-time tracking&lt;br /&gt;&lt;br /&gt;&lt;/li&gt;
&lt;li&gt;Affordable shipping for business consignments&lt;br /&gt;&lt;br /&gt;&lt;/li&gt;
&lt;/ul&gt;
&lt;h3&gt;&lt;strong&gt;USPS &amp;mdash; Economical International Shipping for Lightweight Parcels&lt;/strong&gt;&lt;/h3&gt;
&lt;p&gt;For non-urgent personal parcels, gifts, or documents, USPS (United States Postal Service) is an economical option with tracking and insurance. It is ideal for students or families sending lightweight packages abroad.&lt;/p&gt;
&lt;h3&gt;&lt;strong&gt;How to Choose the Best International Courier in Cuttack&lt;/strong&gt;&lt;/h3&gt;
&lt;p&gt;Before shipping internationally, consider:&lt;/p&gt;
&lt;ul&gt;
&lt;li&gt;&lt;strong&gt;Speed:&lt;/strong&gt; DHL or FedEx for urgent deliveries&lt;br /&gt;&lt;br /&gt;&lt;/li&gt;
&lt;li&gt;&lt;strong&gt;Cost:&lt;/strong&gt; ShipGlobal.in, DTDC, or USPS for budget-friendly options&lt;br /&gt;&lt;br /&gt;&lt;/li&gt;
&lt;li&gt;&lt;strong&gt;Tracking:&lt;/strong&gt; Ensure accurate real-time tracking&lt;br /&gt;&lt;br /&gt;&lt;/li&gt;
&lt;li&gt;&lt;strong&gt;Coverage:&lt;/strong&gt; Check if the courier serves your destination efficiently&lt;br /&gt;&lt;br /&gt;&lt;/li&gt;
&lt;li&gt;&lt;strong&gt;Customs Support:&lt;/strong&gt; Crucial for smooth international shipping&lt;br /&gt;&lt;br /&gt;&lt;/li&gt;
&lt;li&gt;&lt;strong&gt;Shipment Type:&lt;/strong&gt; Choose experts for fragile, heavy, or commercial goods&lt;br /&gt;&lt;br /&gt;&lt;/li&gt;
&lt;li&gt;&lt;strong&gt;Customer Service:&lt;/strong&gt; Good support ensures a smooth process&lt;br /&gt;&lt;br /&gt;&lt;/li&gt;
&lt;/ul&gt;
&lt;h3&gt;&lt;strong&gt;Final Thoughts&lt;/strong&gt;&lt;/h3&gt;
&lt;p&gt;With leading providers like ShipGlobal.in, DHL, FedEx, DTDC International, Blue Dart, USPS, and Aramex, international shipping from Cuttack is now easy, fast, and reliable.&lt;/p&gt;
&lt;p&gt;Whether you're shipping filigree crafts, business documents, textiles, electronics, or personal parcels, these services offer the best combination of speed, safety, and value &amp;mdash; connecting Cuttack seamlessly to global markets.&lt;/p&gt;</t>
  </si>
  <si>
    <t>&lt;h4&gt;Expand your reach with delivery to&lt;/h4&gt;&lt;ul&gt;&lt;li&gt;&lt;a href="https://shipglobal.in/service/indore"&gt;International Courier Service from Indore&lt;/a&gt;&lt;/li&gt;&lt;li&gt;&lt;a href="https://shipglobal.in/service/bhopal"&gt;Best International Courier Service from Bhopal&lt;/a&gt;&lt;/li&gt;&lt;li&gt;&lt;a href="https://shipglobal.in/service/gwalior"&gt;Top International Courier Service from Gwalior&lt;/a&gt;&lt;/li&gt;&lt;li&gt;&lt;a href="https://shipglobal.in/service/jabalpur"&gt;Top International Courier Service from Jabalpur&lt;/a&gt;&lt;/li&gt;&lt;/ul&gt;&lt;h2&gt;FAQs for International Courier Service from Cuttack&lt;/h2&gt;</t>
  </si>
  <si>
    <t>How do I choose the best international courier in Cuttack?
 Compare cost, delivery time, tracking features, and overall reliability.
Can I book an international courier pickup from Cuttack?
 Yes. Most couriers provide doorstep pickup and online shipment booking.
Do couriers in Cuttack offer live tracking?
 Yes. ShipGlobal.in, DHL, FedEx, and Blue Dart offer real-time tracking.
What can I ship internationally from Cuttack?
 Textiles, silver filigree crafts, documents, electronics, garments, and personal items.
Which courier offers the most affordable rates?
 ShipGlobal.in provides some of the lowest and most transparent international pricing.
Can I send heavy or commercial shipments from Cuttack internationally?
 Yes. DHL, FedEx, DTDC, and Aramex handle heavy and bulk consignments.</t>
  </si>
  <si>
    <t>&lt;script type="application/ld+json"&gt;
{
  "@context": "https://schema.org/",
  "@type": "Product",
  "name": "Top International Courier Service from Cuttack",
  "image": "https://shipglobal.in/service/cuttack",
  "aggregateRating": {
    "@type": "AggregateRating",
    "ratingValue": 4.18,
    "bestRating": 5,
    "worstRating": 4,
    "ratingCount": 928
  }
}
&lt;/script&gt;</t>
  </si>
  <si>
    <t>service/cuttack</t>
  </si>
  <si>
    <t xml:space="preserve">International Courier Services from Cuttack | Up to 65% </t>
  </si>
  <si>
    <t>Cuttack’s businesses, artisans &amp; residents ship worldwide via ShipGlobal, DTDC &amp; Aramex—fast, secure, and affordable delivery.</t>
  </si>
  <si>
    <t>https://shipglobal.in/service/cuttack</t>
  </si>
  <si>
    <t>International Courier Service from Cuttack</t>
  </si>
  <si>
    <t>&lt;ul&gt;&lt;li&gt;&lt;a href="https://shipglobal.in/service/indore"&gt;International Courier Service from Indore&lt;/a&gt;&lt;/li&gt;&lt;li&gt;&lt;a href="https://shipglobal.in/service/bhopal"&gt;Best International Courier Service from Bhopal&lt;/a&gt;&lt;/li&gt;&lt;li&gt;&lt;a href="https://shipglobal.in/service/gwalior"&gt;Top International Courier Service from Gwalior&lt;/a&gt;&lt;/li&gt;&lt;li&gt;&lt;a href="https://shipglobal.in/service/jabalpur"&gt;Top International Courier Service from Jabalpur&lt;/a&gt;&lt;/li&gt;&lt;/ul&gt;</t>
  </si>
  <si>
    <t>International Courier Service from Indore</t>
  </si>
  <si>
    <t xml:space="preserve">Indore’s booming commercial and industrial ecosystem relies on trusted global courier partners. With fast, affordable services from ShipGlobal.in, DHL, DTDC, and Aramex, international shipping from Indore is convenient, safe, and cost-effective.
</t>
  </si>
  <si>
    <t>&lt;p&gt;Shipping a parcel abroad from Indore? Whether you&amp;rsquo;re an exporter, manufacturer, student, eCommerce seller, IT professional, or an individual sending personal parcels, selecting the right international courier service ensures safe, fast, and cost-effective global delivery.&lt;/p&gt;
&lt;p&gt;As the commercial capital of Madhya Pradesh, Indore is a major center for textiles, pharma, engineering, food processing, startups, and education. With increasing global trade and a growing diaspora, the demand for reliable international courier services continues to rise. Here&amp;rsquo;s a detailed guide to the best international courier services in Indore.&lt;/p&gt;
&lt;h3&gt;&lt;strong&gt;ShipGlobal.in &amp;mdash; Indore&amp;rsquo;s Most Affordable &amp;amp; Trusted International Courier Partner&lt;/strong&gt;&lt;/h3&gt;
&lt;p&gt;ShipGlobal.in is a top choice for global shipping from Indore. With delivery to 220+ countries, competitive pricing, doorstep pickup, and smooth customs clearance, ShipGlobal ensures a hassle-free international shipping experience.&lt;/p&gt;
&lt;p&gt;From textiles, garments, pharma samples, machinery parts, food products, documents, to personal parcels, ShipGlobal provides secure and timely deliveries.&lt;/p&gt;
&lt;p&gt;&lt;strong&gt;Key Benefits:&lt;/strong&gt;&lt;/p&gt;
&lt;ul&gt;
&lt;li&gt;End-to-end real-time shipment tracking&lt;br /&gt;&lt;br /&gt;&lt;/li&gt;
&lt;li&gt;No minimum shipment requirement&lt;br /&gt;&lt;br /&gt;&lt;/li&gt;
&lt;li&gt;Fast, reliable &amp;amp; budget-friendly global delivery&lt;br /&gt;&lt;br /&gt;&lt;/li&gt;
&lt;/ul&gt;
&lt;p&gt;For individuals and businesses in Indore seeking affordable and dependable international shipping, ShipGlobal.in is an excellent option.&lt;/p&gt;
&lt;h3&gt;&lt;strong&gt;DHL &amp;mdash; Premium Express International Courier from Indore&lt;/strong&gt;&lt;/h3&gt;
&lt;p&gt;DHL Express is a global leader in express logistics, offering unmatched delivery speed, coverage, and reliability. DHL is ideal for urgent, high-value, or time-sensitive shipments.&lt;/p&gt;
&lt;p&gt;Exporters, corporates, and pharma companies in Indore rely on DHL for its world-class tracking, customs expertise, and guaranteed delivery timelines.&lt;/p&gt;
&lt;p&gt;&lt;strong&gt;Why Choose DHL?&lt;/strong&gt;&lt;/p&gt;
&lt;ul&gt;
&lt;li&gt;Fastest global express delivery&lt;br /&gt;&lt;br /&gt;&lt;/li&gt;
&lt;li&gt;Worldwide coverage across 220+ destinations&lt;br /&gt;&lt;br /&gt;&lt;/li&gt;
&lt;li&gt;Expert customs documentation handling&lt;br /&gt;&lt;br /&gt;&lt;/li&gt;
&lt;li&gt;24/7 live shipment tracking&lt;br /&gt;&lt;br /&gt;&lt;/li&gt;
&lt;/ul&gt;
&lt;p&gt;Although premium-priced, DHL is perfect for urgent and critical shipments.&lt;/p&gt;
&lt;h3&gt;&lt;strong&gt;DTDC International &amp;mdash; Cost-Effective Global Courier Services in Indore&lt;/strong&gt;&lt;/h3&gt;
&lt;p&gt;DTDC International is a popular choice for students, individuals, and SMEs, offering reliable and affordable global courier services. It provides door-to-door delivery, tracking support, and smooth customs processing for documents and parcels.&lt;/p&gt;
&lt;p&gt;Ideal for small shipments, samples, and personal parcels.&lt;/p&gt;
&lt;p&gt;&lt;strong&gt;Aramex &amp;mdash; Reliable International Shipping for Indore&amp;rsquo;s Export Sector&lt;/strong&gt;&lt;/p&gt;
&lt;p&gt;Aramex offers efficient and affordable global courier services, particularly strong across the Middle East, Europe, and Asia. Indore&amp;rsquo;s garment exporters, engineering firms, and eCommerce sellers depend on Aramex for its flexible pricing and dependable service.&lt;/p&gt;
&lt;p&gt;&lt;strong&gt;Key Benefits:&lt;/strong&gt;&lt;/p&gt;
&lt;ul&gt;
&lt;li&gt;Transparent real-time tracking&lt;br /&gt;&lt;br /&gt;&lt;/li&gt;
&lt;li&gt;Door-to-door global delivery&lt;br /&gt;&lt;br /&gt;&lt;/li&gt;
&lt;li&gt;Competitive pricing for business shipments&lt;br /&gt;&lt;br /&gt;&lt;/li&gt;
&lt;/ul&gt;
&lt;h3&gt;&lt;strong&gt;USPS &amp;mdash; Budget-Friendly Option for Lightweight Shipments&lt;/strong&gt;&lt;/h3&gt;
&lt;p&gt;For students and individuals sending lightweight or non-urgent parcels abroad, USPS (United States Postal Service) offers economical, reliable international shipping with tracking and insurance.&lt;/p&gt;
&lt;h3&gt;&lt;strong&gt;How to Choose the Best International Courier in Indore&lt;/strong&gt;&lt;/h3&gt;
&lt;p&gt;Before shipping internationally, consider:&lt;/p&gt;
&lt;ul&gt;
&lt;li&gt;&lt;strong&gt;Speed:&lt;/strong&gt; DHL or FedEx for urgent deliveries&lt;br /&gt;&lt;br /&gt;&lt;/li&gt;
&lt;li&gt;&lt;strong&gt;Cost:&lt;/strong&gt; ShipGlobal.in, DTDC, or USPS for budget-friendly options&lt;br /&gt;&lt;br /&gt;&lt;/li&gt;
&lt;li&gt;&lt;strong&gt;Tracking:&lt;/strong&gt; Essential for peace of mind&lt;br /&gt;&lt;br /&gt;&lt;/li&gt;
&lt;li&gt;&lt;strong&gt;Coverage:&lt;/strong&gt; Ensure the courier serves your destination efficiently&lt;br /&gt;&lt;br /&gt;&lt;/li&gt;
&lt;li&gt;&lt;strong&gt;Customs Support:&lt;/strong&gt; Helps avoid delays and extra charges&lt;br /&gt;&lt;br /&gt;&lt;/li&gt;
&lt;li&gt;&lt;strong&gt;Shipment Type:&lt;/strong&gt; Choose experts for bulky, fragile, or commercial goods&lt;br /&gt;&lt;br /&gt;&lt;/li&gt;
&lt;li&gt;&lt;strong&gt;Customer Support:&lt;/strong&gt; Reliable service ensures smooth communication&lt;br /&gt;&lt;br /&gt;&lt;/li&gt;
&lt;/ul&gt;
&lt;h3&gt;&lt;strong&gt;Final Thoughts&lt;/strong&gt;&lt;/h3&gt;
&lt;p&gt;Thanks to top providers like ShipGlobal.in, DHL, FedEx, DTDC International, Blue Dart, USPS, and Aramex, sending international shipments from Indore is now easy, fast, and secure.&lt;/p&gt;
&lt;p&gt;Whether you're shipping textiles, pharma products, engineering components, documents, electronics, or personal parcels, these courier services deliver an excellent mix of speed, safety, and value &amp;mdash; connecting Indore to global markets with ease.&lt;/p&gt;</t>
  </si>
  <si>
    <t>&lt;h4&gt;Where to next? Choose from our global list:&lt;/h4&gt;&lt;ul&gt;&lt;li&gt;&lt;a href="https://shipglobal.in/service/bhopal"&gt;Best International Courier Service from Bhopal&lt;/a&gt;&lt;/li&gt;&lt;li&gt;&lt;a href="https://shipglobal.in/service/gwalior"&gt;Top International Courier Service from Gwalior&lt;/a&gt;&lt;/li&gt;&lt;li&gt;&lt;a href="https://shipglobal.in/service/jabalpur"&gt;Top International Courier Service from Jabalpur&lt;/a&gt;&lt;/li&gt;&lt;li&gt;&lt;a href="https://shipglobal.in/service/dewas"&gt;Reliable International Courier Service from Dewas&lt;/a&gt;&lt;/li&gt;&lt;/ul&gt;&lt;h2&gt;FAQs for International Courier Service from Indore&lt;/h2&gt;</t>
  </si>
  <si>
    <t>How do I choose the best international courier in Indore?
 Compare pricing, delivery time, tracking, and service reputation.
Do couriers in Indore offer pickup services?
 Yes. Most couriers offer doorstep pickup and online booking.
Do international shipments from Indore include tracking?
 Yes. ShipGlobal.in, DHL, FedEx, and Blue Dart offer real-time tracking.
What can I ship internationally from Indore?
 Textiles, garments, pharma samples, documents, electronics, engineering parts, and personal parcels.
Which courier is the most affordable in Indore?
 ShipGlobal.in provides some of the most competitive international shipping rates.
Can I ship heavy or bulk items internationally from Indore?
 Yes. DHL, DTDC, FedEx, and Aramex handle heavy and commercial consignments.</t>
  </si>
  <si>
    <t>&lt;script type="application/ld+json"&gt;
{
  "@context": "https://schema.org/",
  "@type": "Product",
  "name": "International Courier Service from Indore",
  "image": "https://shipglobal.in/service/indore",
  "aggregateRating": {
    "@type": "AggregateRating",
    "ratingValue": 4.41,
    "bestRating": 5,
    "worstRating": 3,
    "ratingCount": 1141
  }
}
&lt;/script&gt;</t>
  </si>
  <si>
    <t>service/indore</t>
  </si>
  <si>
    <t xml:space="preserve">International Courier Services from Indore | Up to 69% </t>
  </si>
  <si>
    <t>Indore’s exporters, businesses &amp; residents ship worldwide via ShipGlobal, DTDC &amp; Aramex—fast, secure, and affordable delivery.</t>
  </si>
  <si>
    <t>https://shipglobal.in/service/indore</t>
  </si>
  <si>
    <t>&lt;ul&gt;&lt;li&gt;&lt;a href="https://shipglobal.in/service/bhopal"&gt;Best International Courier Service from Bhopal&lt;/a&gt;&lt;/li&gt;&lt;li&gt;&lt;a href="https://shipglobal.in/service/gwalior"&gt;Top International Courier Service from Gwalior&lt;/a&gt;&lt;/li&gt;&lt;li&gt;&lt;a href="https://shipglobal.in/service/jabalpur"&gt;Top International Courier Service from Jabalpur&lt;/a&gt;&lt;/li&gt;&lt;li&gt;&lt;a href="https://shipglobal.in/service/dewas"&gt;Reliable International Courier Service from Dewas&lt;/a&gt;&lt;/li&gt;&lt;/ul&gt;</t>
  </si>
  <si>
    <t>Best International Courier Service from Bhopal</t>
  </si>
  <si>
    <t>Bhopal’s growing commercial and industrial sector depends on reliable global shipping. With quick and affordable services from ShipGlobal.in, DHL, DTDC, and Aramex, sending parcels internationally from Bhopal is now simple and secure.</t>
  </si>
  <si>
    <t>&lt;p&gt;Planning to send a shipment abroad from Bhopal? Whether you're a manufacturer, student, exporter, IT professional, eCommerce seller, or an individual shipping personal parcels, selecting the right international courier ensures safe, timely, and affordable global delivery.&lt;/p&gt;
&lt;p&gt;As the capital city, Bhopal has evolved into a center for education, pharma, chemicals, engineering, textiles, and emerging startups. With growing global connectivity and an increasing number of residents with overseas ties, demand for reliable international courier services is higher than ever. Here&amp;rsquo;s a complete guide to the best international courier services in Bhopal.&lt;/p&gt;
&lt;h3&gt;&lt;strong&gt;ShipGlobal.in &amp;mdash; Bhopal&amp;rsquo;s Most Affordable &amp;amp; Trusted International Courier Partner&lt;/strong&gt;&lt;/h3&gt;
&lt;p&gt;ShipGlobal.in is one of the top choices for sending international shipments from Bhopal. With service to 220+ countries, competitive rates, doorstep pickup, and smooth customs support, ShipGlobal ensures fast and stress-free global shipping.&lt;/p&gt;
&lt;p&gt;Whether you are shipping documents, textiles, pharma samples, engineering parts, food items, electronics, or personal parcels, ShipGlobal provides safe and cost-effective deliveries.&lt;/p&gt;
&lt;p&gt;&lt;strong&gt;Key Benefits:&lt;/strong&gt;&lt;/p&gt;
&lt;ul&gt;
&lt;li&gt;Live, end-to-end tracking&lt;br /&gt;&lt;br /&gt;&lt;/li&gt;
&lt;li&gt;No minimum shipment requirement&lt;br /&gt;&lt;br /&gt;&lt;/li&gt;
&lt;li&gt;Fast, secure &amp;amp; budget-friendly international delivery&lt;br /&gt;&lt;br /&gt;&lt;/li&gt;
&lt;/ul&gt;
&lt;p&gt;For businesses and individuals in Bhopal looking for reliable and affordable global shipping, ShipGlobal.in is a leading choice.&lt;/p&gt;
&lt;h3&gt;&lt;strong&gt;DHL &amp;mdash; Premium Express International Courier from Bhopal&lt;/strong&gt;&lt;/h3&gt;
&lt;p&gt;DHL Express offers unmatched global express delivery with strong tracking, customs expertise, and guaranteed timelines. Exporters, corporates, pharma companies, and high-value shippers in Bhopal rely on DHL for urgent or priority international consignments.&lt;/p&gt;
&lt;p&gt;&lt;strong&gt;Why Choose DHL?&lt;/strong&gt;&lt;/p&gt;
&lt;ul&gt;
&lt;li&gt;Fastest international express delivery&lt;br /&gt;&lt;br /&gt;&lt;/li&gt;
&lt;li&gt;Coverage across 220+ countries&lt;br /&gt;&lt;br /&gt;&lt;/li&gt;
&lt;li&gt;Expert customs &amp;amp; documentation support&lt;br /&gt;&lt;br /&gt;&lt;/li&gt;
&lt;li&gt;Real-time tracking with instant updates&lt;br /&gt;&lt;br /&gt;&lt;/li&gt;
&lt;/ul&gt;
&lt;p&gt;Though premium, DHL is ideal for urgent, high-value, or time-sensitive shipments.&lt;/p&gt;
&lt;h3&gt;&lt;strong&gt;DTDC International &amp;mdash; Cost-Effective Global Shipping from Bhopal&lt;/strong&gt;&lt;/h3&gt;
&lt;p&gt;DTDC International is a popular choice among students, small businesses, and families for economical and reliable global shipping. With door-to-door delivery, tracking, and smooth customs clearance, DTDC is ideal for shipping documents, garments, samples, and small parcels.&lt;/p&gt;
&lt;h3&gt;&lt;strong&gt;Aramex &amp;mdash; Reliable International Courier for Bhopal&amp;rsquo;s Exporters &amp;amp; Businesses&lt;/strong&gt;&lt;/h3&gt;
&lt;p&gt;Aramex offers affordable and flexible global shipping solutions across the Middle East, Europe, and Asia. Exporters, manufacturers, and eCommerce sellers in Bhopal rely on Aramex for its strong logistics network and competitive rates.&lt;/p&gt;
&lt;p&gt;&lt;strong&gt;Key Benefits:&lt;/strong&gt;&lt;/p&gt;
&lt;ul&gt;
&lt;li&gt;Real-time shipment visibility&lt;br /&gt;&lt;br /&gt;&lt;/li&gt;
&lt;li&gt;Door-to-door delivery&lt;br /&gt;&lt;br /&gt;&lt;/li&gt;
&lt;li&gt;Affordable international freight options&lt;br /&gt;&lt;br /&gt;&lt;/li&gt;
&lt;/ul&gt;
&lt;h3&gt;&lt;strong&gt;USPS &amp;mdash; Budget-Friendly International Shipping for Lightweight Parcels&lt;/strong&gt;&lt;/h3&gt;
&lt;p&gt;For students, individuals, and families sending lightweight non-urgent parcels abroad, &lt;strong&gt;USPS&lt;/strong&gt; (United States Postal Service) provides economical and trackable international delivery options.&lt;/p&gt;
&lt;h3&gt;&lt;strong&gt;How to Choose the Best International Courier in Bhopal&lt;/strong&gt;&lt;/h3&gt;
&lt;p&gt;Before sending an international shipment, consider:&lt;/p&gt;
&lt;ul&gt;
&lt;li&gt;&lt;strong&gt;Delivery Speed:&lt;/strong&gt; DHL or FedEx for the fastest deliveries&lt;br /&gt;&lt;br /&gt;&lt;/li&gt;
&lt;li&gt;&lt;strong&gt;Affordability:&lt;/strong&gt; ShipGlobal.in, DTDC, or USPS for budget-friendly pricing&lt;br /&gt;&lt;br /&gt;&lt;/li&gt;
&lt;li&gt;&lt;strong&gt;Tracking:&lt;/strong&gt; Essential for visibility and peace of mind&lt;br /&gt;&lt;br /&gt;&lt;/li&gt;
&lt;li&gt;&lt;strong&gt;Coverage:&lt;/strong&gt; Ensure the courier covers your destination country&lt;br /&gt;&lt;br /&gt;&lt;/li&gt;
&lt;li&gt;&lt;strong&gt;Customs Support:&lt;/strong&gt; Helps avoid unnecessary delays&lt;br /&gt;&lt;br /&gt;&lt;/li&gt;
&lt;li&gt;&lt;strong&gt;Shipment Type:&lt;/strong&gt; Choose a provider experienced in fragile, heavy, or commercial goods&lt;br /&gt;&lt;br /&gt;&lt;/li&gt;
&lt;li&gt;&lt;strong&gt;Customer Service:&lt;/strong&gt; Reliable support improves the shipping experience&lt;br /&gt;&lt;br /&gt;&lt;/li&gt;
&lt;/ul&gt;
&lt;h3&gt;&lt;strong&gt;Final Thoughts&lt;/strong&gt;&lt;/h3&gt;
&lt;p&gt;Thanks to trusted courier companies like ShipGlobal.in, DHL, FedEx, DTDC International, Blue Dart, USPS, and Aramex, sending international parcels from Bhopal has never been easier.&lt;/p&gt;
&lt;p&gt;Whether you&amp;rsquo;re shipping business consignments, electronics, pharma products, documents, garments, or personal parcels, these services offer the ideal blend of speed, security, and value &amp;mdash; connecting Bhopal smoothly to global destinations.&lt;/p&gt;</t>
  </si>
  <si>
    <t>&lt;h4&gt;Preferred destinations for Indian exporters include&lt;/h4&gt;&lt;ul&gt;&lt;li&gt;&lt;a href="https://shipglobal.in/service/gwalior"&gt;Top International Courier Service from Gwalior&lt;/a&gt;&lt;/li&gt;&lt;li&gt;&lt;a href="https://shipglobal.in/service/jabalpur"&gt;Top International Courier Service from Jabalpur&lt;/a&gt;&lt;/li&gt;&lt;li&gt;&lt;a href="https://shipglobal.in/service/dewas"&gt;Reliable International Courier Service from Dewas&lt;/a&gt;&lt;/li&gt;&lt;li&gt;&lt;a href="https://shipglobal.in/service/ludhiana"&gt;Top International Courier Service from Ludhiana&lt;/a&gt;&lt;/li&gt;&lt;/ul&gt;&lt;h2&gt;FAQs for International Courier Service from Bhopal&lt;/h2&gt;</t>
  </si>
  <si>
    <t>How do I choose the best international courier in Bhopal?
 Compare tracking, delivery speed, cost, and reliability.
Can I book an international courier pickup in Bhopal?
 Yes, most courier companies offer doorstep pickup and online booking.
Do couriers in Bhopal offer real-time tracking?
 Yes. ShipGlobal.in, DHL, FedEx, and Blue Dart provide reliable tracking.
What items can I send internationally from Bhopal?
 Documents, garments, electronics, pharma samples, engineering parts, and personal shipments.
Which courier offers the most affordable international rates in Bhopal?
 ShipGlobal.in is known for providing highly competitive pricing.
Can I send heavy commercial shipments internationally from Bhopal?
 Yes. DTDC, DHL, Aramex, and FedEx handle heavy and bulk consignments.</t>
  </si>
  <si>
    <t>&lt;script type="application/ld+json"&gt;
{
  "@context": "https://schema.org/",
  "@type": "Product",
  "name": "Best International Courier Service from Bhopal",
  "image": "https://shipglobal.in/service/bhopal",
  "aggregateRating": {
    "@type": "AggregateRating",
    "ratingValue": 4.38,
    "bestRating": 5,
    "worstRating": 1,
    "ratingCount": 2396
  }
}
&lt;/script&gt;</t>
  </si>
  <si>
    <t>service/bhopal</t>
  </si>
  <si>
    <t xml:space="preserve">International Courier Services from Bhopal | Up to 68% </t>
  </si>
  <si>
    <t>Bhopal’s residents, exporters &amp; businesses ship worldwide via ShipGlobal, DHL, DTDC &amp; Aramex—fast, safe, and affordable delivery.</t>
  </si>
  <si>
    <t>https://shipglobal.in/service/bhopal</t>
  </si>
  <si>
    <t>International Courier Service from Bhopal</t>
  </si>
  <si>
    <t>&lt;ul&gt;&lt;li&gt;&lt;a href="https://shipglobal.in/service/gwalior"&gt;Top International Courier Service from Gwalior&lt;/a&gt;&lt;/li&gt;&lt;li&gt;&lt;a href="https://shipglobal.in/service/jabalpur"&gt;Top International Courier Service from Jabalpur&lt;/a&gt;&lt;/li&gt;&lt;li&gt;&lt;a href="https://shipglobal.in/service/dewas"&gt;Reliable International Courier Service from Dewas&lt;/a&gt;&lt;/li&gt;&lt;li&gt;&lt;a href="https://shipglobal.in/service/ludhiana"&gt;Top International Courier Service from Ludhiana&lt;/a&gt;&lt;/li&gt;&lt;/ul&gt;</t>
  </si>
  <si>
    <t>Top International Courier Service from Gwalior</t>
  </si>
  <si>
    <t>Gwalior’s thriving commercial and handicraft sectors depend on reliable global courier partners. With fast, affordable options from ShipGlobal.in, DHL, DTDC, and Aramex, international shipping from Gwalior is secure, efficient, and cost-effective.</t>
  </si>
  <si>
    <t>&lt;p&gt;Sending a package abroad from Gwalior? Whether you're a student, exporter, manufacturer, eCommerce seller, corporate professional, or an individual shipping personal parcels, choosing the right international courier service ensures safe, fast, and cost-effective global delivery.&lt;/p&gt;
&lt;p&gt;As a city known for its rich heritage and fast-growing industries &amp;mdash; including handicrafts, textiles, stonework, manufacturing, pharma, and education &amp;mdash; Gwalior has witnessed a rising need for dependable international courier solutions. Here&amp;rsquo;s a complete guide to the best international courier services in Gwalior.&lt;/p&gt;
&lt;h3&gt;&lt;strong&gt;ShipGlobal.in &amp;mdash; Gwalior&amp;rsquo;s Most Trusted &amp;amp; Affordable International Courier Partner&lt;/strong&gt;&lt;/h3&gt;
&lt;p&gt;ShipGlobal.in is a leading choice for individuals and businesses in Gwalior looking to send shipments abroad. With services to 220+ countries, transparent pricing, doorstep pickup, and hassle-free customs clearance, ShipGlobal ensures smooth and secure global shipping.&lt;/p&gt;
&lt;p&gt;Whether you're sending textiles, handicrafts, pharma samples, documents, electronics, business goods, or personal parcels, ShipGlobal delivers reliably and affordably.&lt;/p&gt;
&lt;p&gt;&lt;strong&gt;Key Benefits:&lt;/strong&gt;&lt;/p&gt;
&lt;ul&gt;
&lt;li&gt;End-to-end real-time shipment tracking&lt;br /&gt;&lt;br /&gt;&lt;/li&gt;
&lt;li&gt;No minimum shipping requirement&lt;br /&gt;&lt;br /&gt;&lt;/li&gt;
&lt;li&gt;Fast, safe &amp;amp; budget-friendly global delivery&lt;br /&gt;&lt;br /&gt;&lt;/li&gt;
&lt;/ul&gt;
&lt;p&gt;For cost-conscious exporters, students, and residents in Gwalior, ShipGlobal.in is one of the most reliable options.&lt;/p&gt;
&lt;h3&gt;&lt;strong&gt;DHL &amp;mdash; Premium Express International Courier from Gwalior&lt;/strong&gt;&lt;/h3&gt;
&lt;p&gt;DHL Express is globally known for its fast and secure international shipping services. It is ideal for high-value, urgent, or time-sensitive shipments from Gwalior.&lt;/p&gt;
&lt;p&gt;Exporters, manufacturers, and businesses rely on DHL for its strong global network, advanced tracking, and expert customs handling.&lt;/p&gt;
&lt;p&gt;&lt;strong&gt;Why Choose DHL?&lt;/strong&gt;&lt;/p&gt;
&lt;ul&gt;
&lt;li&gt;Fastest international express delivery&lt;br /&gt;&lt;br /&gt;&lt;/li&gt;
&lt;li&gt;Extensive coverage across 220+ countries&lt;br /&gt;&lt;br /&gt;&lt;/li&gt;
&lt;li&gt;Expert customs documentation support&lt;br /&gt;&lt;br /&gt;&lt;/li&gt;
&lt;li&gt;24/7 real-time tracking&lt;br /&gt;&lt;br /&gt;&lt;/li&gt;
&lt;/ul&gt;
&lt;p&gt;Though priced at a premium, DHL is the perfect choice for priority shipments that demand accuracy and speed.&lt;/p&gt;
&lt;h3&gt;&lt;strong&gt;DTDC International &amp;mdash; Affordable Global Courier Services in Gwalior&lt;/strong&gt;&lt;/h3&gt;
&lt;p&gt;DTDC International is an excellent budget-friendly choice for students, SMEs, and families in Gwalior. Offering reliable global delivery, tracking features, and smooth customs clearance, DTDC is suitable for documents, samples, garments, and small parcels.&lt;/p&gt;
&lt;h3&gt;&lt;strong&gt;Aramex &amp;mdash; Reliable &amp;amp; Affordable Global Shipping from Gwalior&lt;/strong&gt;&lt;/h3&gt;
&lt;p&gt;Aramex provides dependable international courier solutions with strong logistics networks across the Middle East, Europe, and Asia. Exporters and eCommerce businesses in Gwalior value Aramex for its competitive pricing and flexibility.&lt;/p&gt;
&lt;p&gt;&lt;strong&gt;Key Benefits:&lt;/strong&gt;&lt;/p&gt;
&lt;ul&gt;
&lt;li&gt;Door-to-door global delivery&lt;br /&gt;&lt;br /&gt;&lt;/li&gt;
&lt;li&gt;Real-time shipment tracking&lt;br /&gt;&lt;br /&gt;&lt;/li&gt;
&lt;li&gt;Cost-effective shipping options for business consignments&lt;br /&gt;&lt;br /&gt;&lt;/li&gt;
&lt;/ul&gt;
&lt;h3&gt;&lt;strong&gt;USPS &amp;mdash; Economical Shipping for Lightweight International Parcels&lt;/strong&gt;&lt;/h3&gt;
&lt;p&gt;For lightweight, non-urgent international shipments such as documents or small personal parcels, USPS (United States Postal Service) offers affordable and trackable delivery options.&lt;/p&gt;
&lt;h3&gt;&lt;strong&gt;How to Choose the Best International Courier in Gwalior&lt;/strong&gt;&lt;/h3&gt;
&lt;p&gt;Before finalizing your courier, consider:&lt;/p&gt;
&lt;ul&gt;
&lt;li&gt;&lt;strong&gt;Delivery Speed:&lt;/strong&gt; DHL or FedEx for urgent global shipments&lt;br /&gt;&lt;br /&gt;&lt;/li&gt;
&lt;li&gt;&lt;strong&gt;Cost:&lt;/strong&gt; ShipGlobal.in, DTDC, or USPS for economical pricing&lt;br /&gt;&lt;br /&gt;&lt;/li&gt;
&lt;li&gt;&lt;strong&gt;Tracking:&lt;/strong&gt; Ensure accurate real-time tracking&lt;br /&gt;&lt;br /&gt;&lt;/li&gt;
&lt;li&gt;&lt;strong&gt;Destination Coverage:&lt;/strong&gt; Confirm service availability for your country&lt;br /&gt;&lt;br /&gt;&lt;/li&gt;
&lt;li&gt;&lt;strong&gt;Customs Support:&lt;/strong&gt; Vital for smooth international logistics&lt;br /&gt;&lt;br /&gt;&lt;/li&gt;
&lt;li&gt;&lt;strong&gt;Shipment Type:&lt;/strong&gt; Choose experts for fragile, industrial, or commercial items&lt;br /&gt;&lt;br /&gt;&lt;/li&gt;
&lt;li&gt;&lt;strong&gt;Customer Support:&lt;/strong&gt; Reliable assistance ensures a smooth process&lt;br /&gt;&lt;br /&gt;&lt;/li&gt;
&lt;/ul&gt;
&lt;h3&gt;&lt;strong&gt;Final Thoughts&lt;/strong&gt;&lt;/h3&gt;
&lt;p&gt;With trusted courier partners like ShipGlobal.in, DHL, FedEx, DTDC International, Blue Dart, Aramex, and USPS, sending international shipments from Gwalior is easier than ever.&lt;/p&gt;
&lt;p&gt;Whether you're shipping handicrafts, textiles, engineering items, pharma products, documents, or personal parcels, these courier services offer the perfect mix of speed, safety, and cost efficiency &amp;mdash; keeping Gwalior well-connected to global markets.&lt;/p&gt;</t>
  </si>
  <si>
    <t>&lt;h4&gt;Explore more delivery options from your city&lt;/h4&gt;&lt;ul&gt;&lt;li&gt;&lt;a href="https://shipglobal.in/service/jabalpur"&gt;Top International Courier Service from Jabalpur&lt;/a&gt;&lt;/li&gt;&lt;li&gt;&lt;a href="https://shipglobal.in/service/dewas"&gt;Reliable International Courier Service from Dewas&lt;/a&gt;&lt;/li&gt;&lt;li&gt;&lt;a href="https://shipglobal.in/service/ludhiana"&gt;Top International Courier Service from Ludhiana&lt;/a&gt;&lt;/li&gt;&lt;li&gt;&lt;a href="https://shipglobal.in/service/amritsar"&gt;International Courier Service from Amritsar&lt;/a&gt;&lt;/li&gt;&lt;/ul&gt;&lt;h2&gt;FAQs for International Courier Service from Gwalior&lt;/h2&gt;</t>
  </si>
  <si>
    <t>How do I choose the best international courier in Gwalior?
 Check pricing, delivery speed, tracking, and overall reliability.
Can I book an international courier pickup from Gwalior?
 Yes, most couriers offer online booking with doorstep pickup.
Do international couriers from Gwalior offer tracking?
 Yes. ShipGlobal.in, DHL, FedEx, and Blue Dart provide real-time tracking.
What items can I ship internationally from Gwalior?
 Clothing, handicrafts, documents, electronics, business samples, and personal parcels.
Which courier offers the lowest rates in Gwalior?
 ShipGlobal.in is known for its highly competitive global shipping prices.
Can I send heavy or bulk shipments internationally from Gwalior?
 Yes. DHL, FedEx, DTDC, and Aramex handle heavy and commercial consignments.</t>
  </si>
  <si>
    <t>&lt;script type="application/ld+json"&gt;
{
  "@context": "https://schema.org/",
  "@type": "Product",
  "name": "Top International Courier Service from Gwalior",
  "image": "https://shipglobal.in/service/gwalior",
  "aggregateRating": {
    "@type": "AggregateRating",
    "ratingValue": 4.64,
    "bestRating": 5,
    "worstRating": 3,
    "ratingCount": 1526
  }
}
&lt;/script&gt;</t>
  </si>
  <si>
    <t>service/gwalior</t>
  </si>
  <si>
    <t xml:space="preserve">International Courier Services from Gwalior | Up to 66% </t>
  </si>
  <si>
    <t>Gwalior’s exporters, students &amp; businesses ship worldwide via ShipGlobal, DTDC &amp; Aramex—fast, secure, and affordable delivery.</t>
  </si>
  <si>
    <t>https://shipglobal.in/service/gwalior</t>
  </si>
  <si>
    <t>International Courier Service from Gwalior</t>
  </si>
  <si>
    <t>&lt;ul&gt;&lt;li&gt;&lt;a href="https://shipglobal.in/service/jabalpur"&gt;Top International Courier Service from Jabalpur&lt;/a&gt;&lt;/li&gt;&lt;li&gt;&lt;a href="https://shipglobal.in/service/dewas"&gt;Reliable International Courier Service from Dewas&lt;/a&gt;&lt;/li&gt;&lt;li&gt;&lt;a href="https://shipglobal.in/service/ludhiana"&gt;Top International Courier Service from Ludhiana&lt;/a&gt;&lt;/li&gt;&lt;li&gt;&lt;a href="https://shipglobal.in/service/amritsar"&gt;International Courier Service from Amritsar&lt;/a&gt;&lt;/li&gt;&lt;/ul&gt;</t>
  </si>
  <si>
    <t>Top International Courier Service from Jabalpur</t>
  </si>
  <si>
    <t>Jabalpur’s strong industrial and commercial sectors depend on reliable courier services for global shipments. With fast, affordable options from ShipGlobal.in, DHL, DTDC, and Aramex, international shipping from Jabalpur is smooth, secure, and cost-effective.</t>
  </si>
  <si>
    <t>&lt;p&gt;Need to send a parcel abroad from Jabalpur? Whether you're an exporter, student, defense professional, manufacturer, eCommerce seller, or someone sending personal shipments overseas, choosing the right international courier service ensures safe, fast, and affordable global delivery.&lt;/p&gt;
&lt;p&gt;Known for its defense establishments, marble industry, engineering units, education sector, textiles, and tourism, Jabalpur has a rising need for dependable global courier services. Here&amp;rsquo;s a complete guide to the best international courier services in Jabalpur.&lt;/p&gt;
&lt;h3&gt;&lt;strong&gt;ShipGlobal.in &amp;mdash; Jabalpur&amp;rsquo;s Most Affordable &amp;amp; Trusted Global Courier Partner&lt;/strong&gt;&lt;/h3&gt;
&lt;p&gt;ShipGlobal.in is one of the top choices for international shipping from Jabalpur. With delivery to 220+ countries, easy online booking, transparent pricing, doorstep pickup, and seamless customs handling, ShipGlobal ensures smooth and stress-free global deliveries.&lt;/p&gt;
&lt;p&gt;Whether you&amp;rsquo;re shipping marble samples, engineering parts, documents, electronics, garments, food items, or personal parcels, ShipGlobal offers secure and cost-effective international service.&lt;/p&gt;
&lt;p&gt;&lt;strong&gt;Key Benefits:&lt;/strong&gt;&lt;/p&gt;
&lt;ul&gt;
&lt;li&gt;Real-time end-to-end shipment tracking&lt;br /&gt;&lt;br /&gt;&lt;/li&gt;
&lt;li&gt;No minimum shipment weight&lt;br /&gt;&lt;br /&gt;&lt;/li&gt;
&lt;li&gt;Fast, reliable &amp;amp; budget-friendly global delivery&lt;br /&gt;&lt;br /&gt;&lt;/li&gt;
&lt;/ul&gt;
&lt;p&gt;For Jabalpur&amp;rsquo;s students, exporters, and businesses, ShipGlobal.in is an excellent option for affordable international courier services.&lt;/p&gt;
&lt;h3&gt;&lt;strong&gt;DHL &amp;mdash; Premium International Express Shipping from Jabalpur&lt;/strong&gt;&lt;/h3&gt;
&lt;p&gt;DHL Express is a global leader in express international delivery. Known for unmatched speed, global coverage, and professional handling, DHL is ideal for high-value or time-sensitive shipments from Jabalpur.&lt;/p&gt;
&lt;p&gt;Exporters and corporates prefer DHL for its advanced tracking, customs expertise, and reliable service standards.&lt;/p&gt;
&lt;p&gt;&lt;strong&gt;Why Choose DHL?&lt;/strong&gt;&lt;/p&gt;
&lt;ul&gt;
&lt;li&gt;Fastest express international delivery&lt;br /&gt;&lt;br /&gt;&lt;/li&gt;
&lt;li&gt;Coverage across 220+ destinations&lt;br /&gt;&lt;br /&gt;&lt;/li&gt;
&lt;li&gt;Expert customs and documentation assistance&lt;br /&gt;&lt;br /&gt;&lt;/li&gt;
&lt;li&gt;24/7 real-time shipment tracking&lt;br /&gt;&lt;br /&gt;&lt;/li&gt;
&lt;/ul&gt;
&lt;p&gt;DHL is perfect for urgent shipments requiring guaranteed delivery timelines.&lt;/p&gt;
&lt;p&gt;&lt;strong&gt;DTDC International &amp;mdash; Cost-Effective Global Courier Services from Jabalpur&lt;/strong&gt;&lt;/p&gt;
&lt;p&gt;DTDC International is widely chosen by students, SMEs, and individuals for reliable and affordable global deliveries. With smooth customs support, door-to-door delivery, and tracking facilities, DTDC is ideal for documents, small parcels, garments, and samples.&lt;/p&gt;
&lt;h3&gt;&lt;strong&gt;Aramex &amp;mdash; Reliable International Shipping for Jabalpur&amp;rsquo;s Businesses&lt;/strong&gt;&lt;/h3&gt;
&lt;p&gt;Aramex is a strong option for exporters, eCommerce sellers, and manufacturers in Jabalpur needing economical international courier services. With an extensive logistics network across the Middle East, Europe, and Asia, Aramex is known for its dependable delivery and competitive rates.&lt;/p&gt;
&lt;p&gt;&lt;strong&gt;Key Benefits:&lt;/strong&gt;&lt;/p&gt;
&lt;ul&gt;
&lt;li&gt;Door-to-door worldwide delivery&lt;br /&gt;&lt;br /&gt;&lt;/li&gt;
&lt;li&gt;Real-time tracking&lt;br /&gt;&lt;br /&gt;&lt;/li&gt;
&lt;li&gt;Flexible pricing options for business shipments&lt;br /&gt;&lt;br /&gt;&lt;/li&gt;
&lt;/ul&gt;
&lt;h3&gt;&lt;strong&gt;USPS &amp;mdash; Affordable International Shipping for Lightweight Parcels&lt;/strong&gt;&lt;/h3&gt;
&lt;p&gt;For students and families sending documents or lightweight personal items overseas, USPS (United States Postal Service) provides economical international shipping with reliable tracking and insurance options.&lt;/p&gt;
&lt;h3&gt;&lt;strong&gt;How to Choose the Best International Courier in Jabalpur&lt;/strong&gt;&lt;/h3&gt;
&lt;p&gt;Before booking international shipping, consider:&lt;/p&gt;
&lt;ul&gt;
&lt;li&gt;&lt;strong&gt;Speed Requirements:&lt;/strong&gt; DHL or FedEx for urgent delivery&lt;br /&gt;&lt;br /&gt;&lt;/li&gt;
&lt;li&gt;&lt;strong&gt;Budget:&lt;/strong&gt; ShipGlobal.in, DTDC, or USPS for economical prices&lt;br /&gt;&lt;br /&gt;&lt;/li&gt;
&lt;li&gt;&lt;strong&gt;Tracking:&lt;/strong&gt; Essential for shipment visibility&lt;br /&gt;&lt;br /&gt;&lt;/li&gt;
&lt;li&gt;&lt;strong&gt;Destination Coverage:&lt;/strong&gt; Ensure service availability to your country&lt;br /&gt;&lt;br /&gt;&lt;/li&gt;
&lt;li&gt;&lt;strong&gt;Customs Handling:&lt;/strong&gt; Important to avoid delays&lt;br /&gt;&lt;br /&gt;&lt;/li&gt;
&lt;li&gt;&lt;strong&gt;Shipment Type:&lt;/strong&gt; Choose experts for fragile, heavy, or commercial goods&lt;br /&gt;&lt;br /&gt;&lt;/li&gt;
&lt;li&gt;&lt;strong&gt;Customer Support:&lt;/strong&gt; Good service ensures smooth communication&lt;br /&gt;&lt;br /&gt;&lt;/li&gt;
&lt;/ul&gt;
&lt;h3&gt;&lt;strong&gt;Final Thoughts&lt;/strong&gt;&lt;/h3&gt;
&lt;p&gt;With trusted global logistics partners like ShipGlobal.in, DHL, FedEx, DTDC International, Blue Dart, Aramex, and USPS, international shipping from Jabalpur is now easier, faster, and more secure.&lt;/p&gt;
&lt;p&gt;Whether you're sending industrial goods, marble samples, business documents, garments, electronics, or personal parcels, these international courier services offer the best combination of speed, safety, and value &amp;mdash; keeping Jabalpur well-connected to the world.&lt;/p&gt;
&lt;p&gt;&lt;br /&gt;&lt;br /&gt;&lt;/p&gt;</t>
  </si>
  <si>
    <t>&lt;h4&gt;Explore new market access to&lt;/h4&gt;&lt;ul&gt;&lt;li&gt;&lt;a href="https://shipglobal.in/service/dewas"&gt;Reliable International Courier Service from Dewas&lt;/a&gt;&lt;/li&gt;&lt;li&gt;&lt;a href="https://shipglobal.in/service/ludhiana"&gt;Top International Courier Service from Ludhiana&lt;/a&gt;&lt;/li&gt;&lt;li&gt;&lt;a href="https://shipglobal.in/service/amritsar"&gt;International Courier Service from Amritsar&lt;/a&gt;&lt;/li&gt;&lt;li&gt;&lt;a href="https://shipglobal.in/service/jalandhar"&gt;Reliable International Courier Service from Jalandhar&lt;/a&gt;&lt;/li&gt;&lt;/ul&gt;&lt;h2&gt;FAQs for International Courier Service from Jabalpur&lt;/h2&gt;</t>
  </si>
  <si>
    <t>How do I choose the best international courier in Jabalpur?
 Evaluate cost, delivery time, tracking reliability, and customer reviews.
Can I book an international courier pickup from Jabalpur?
 Yes. Most courier companies offer online booking with doorstep pickup.
Do international couriers provide tracking?
 Yes. ShipGlobal.in, DHL, FedEx, and Blue Dart offer real-time tracking.
What items can I ship internationally from Jabalpur?
 Marble samples, documents, garments, electronics, business consignments, and personal parcels.
Which courier is the most affordable in Jabalpur?
 ShipGlobal.in offers some of the most competitive international shipping rates.
Can I send heavy or bulk items internationally?
 Yes. DHL, DTDC, FedEx, and Aramex handle heavy and commercial shipments.</t>
  </si>
  <si>
    <t>&lt;script type="application/ld+json"&gt;
{
  "@context": "https://schema.org/",
  "@type": "Product",
  "name": "Top International Courier Service from Jabalpur",
  "image": "https://shipglobal.in/service/jabalpur",
  "aggregateRating": {
    "@type": "AggregateRating",
    "ratingValue": 4.21,
    "bestRating": 5,
    "worstRating": 1,
    "ratingCount": 813
  }
}
&lt;/script&gt;</t>
  </si>
  <si>
    <t>service/jabalpur</t>
  </si>
  <si>
    <t xml:space="preserve">International Courier Services from Jabalpur | Up to 67% </t>
  </si>
  <si>
    <t>Jabalpur’s exporters, students &amp; businesses ship worldwide via ShipGlobal, DTDC &amp; Aramex—fast, secure, and affordable delivery.</t>
  </si>
  <si>
    <t>https://shipglobal.in/service/jabalpur</t>
  </si>
  <si>
    <t>International Courier Service from Jabalpur</t>
  </si>
  <si>
    <t>&lt;ul&gt;&lt;li&gt;&lt;a href="https://shipglobal.in/service/dewas"&gt;Reliable International Courier Service from Dewas&lt;/a&gt;&lt;/li&gt;&lt;li&gt;&lt;a href="https://shipglobal.in/service/ludhiana"&gt;Top International Courier Service from Ludhiana&lt;/a&gt;&lt;/li&gt;&lt;li&gt;&lt;a href="https://shipglobal.in/service/amritsar"&gt;International Courier Service from Amritsar&lt;/a&gt;&lt;/li&gt;&lt;li&gt;&lt;a href="https://shipglobal.in/service/jalandhar"&gt;Reliable International Courier Service from Jalandhar&lt;/a&gt;&lt;/li&gt;&lt;/ul&gt;</t>
  </si>
  <si>
    <t>Reliable International Courier Service from Dewas</t>
  </si>
  <si>
    <t>Dewas’s industrial and manufacturing sector relies on trusted courier partners for global shipments. With fast and economical services from ShipGlobal.in, DHL, DTDC, and Aramex, international shipping from Dewas is now secure, simple, and cost-effective.</t>
  </si>
  <si>
    <t>&lt;p&gt;Planning to send a shipment abroad from Dewas? Whether you're an exporter, manufacturer, pharma company, student, eCommerce seller, or an individual shipping personal parcels, choosing the right international courier service ensures safe, timely, and cost-effective global delivery.&lt;/p&gt;
&lt;p&gt;Known for its industrial estate, pharma units, engineering industries, food processing sector, and manufacturing facilities, Dewas plays a crucial role in Madhya Pradesh&amp;rsquo;s export ecosystem. With increasing global demand and business expansion, the need for reliable international shipping has grown rapidly. Here&amp;rsquo;s a complete guide to the best international courier services in Dewas.&lt;/p&gt;
&lt;h3&gt;&lt;strong&gt;ShipGlobal.in &amp;mdash; Dewas&amp;rsquo;s Most Affordable &amp;amp; Trusted Global Courier Partner&lt;/strong&gt;&lt;/h3&gt;
&lt;p&gt;ShipGlobal.in is one of the top choices for international courier services in Dewas. Offering worldwide delivery to 220+ countries, fast pickup, transparent pricing, and seamless customs handling, ShipGlobal makes international shipping easy and reliable.&lt;/p&gt;
&lt;p&gt;Whether you're sending pharma samples, food products, engineering parts, machinery components, documents, garments, or personal parcels, ShipGlobal ensures safe and affordable delivery.&lt;/p&gt;
&lt;p&gt;&lt;strong&gt;Key Benefits:&lt;/strong&gt;&lt;/p&gt;
&lt;ul&gt;
&lt;li&gt;End-to-end real-time tracking&lt;br /&gt;&lt;br /&gt;&lt;/li&gt;
&lt;li&gt;No minimum shipment weight&lt;br /&gt;&lt;br /&gt;&lt;/li&gt;
&lt;li&gt;Fast, secure &amp;amp; budget-friendly global shipping&lt;br /&gt;&lt;br /&gt;&lt;/li&gt;
&lt;/ul&gt;
&lt;p&gt;For individuals and businesses in Dewas looking for cost-effective international delivery, ShipGlobal.in is a leading option.&lt;/p&gt;
&lt;h3&gt;&lt;strong&gt;DHL &amp;mdash; Premium International Express Shipping from Dewas&lt;/strong&gt;&lt;/h3&gt;
&lt;p&gt;DHL Express is known worldwide for its reliability, unmatched speed, and strong global network. It is ideal for urgent, high-value, and time-sensitive shipments from Dewas.&lt;/p&gt;
&lt;p&gt;Pharma exporters, manufacturers, and corporate clients rely on DHL for guaranteed delivery timelines and expert customs support.&lt;/p&gt;
&lt;p&gt;&lt;strong&gt;Why Choose DHL?&lt;/strong&gt;&lt;/p&gt;
&lt;ul&gt;
&lt;li&gt;Fastest global express delivery&lt;br /&gt;&lt;br /&gt;&lt;/li&gt;
&lt;li&gt;Coverage in 220+ countries&lt;br /&gt;&lt;br /&gt;&lt;/li&gt;
&lt;li&gt;Expert customs documentation assistance&lt;br /&gt;&lt;br /&gt;&lt;/li&gt;
&lt;li&gt;24/7 real-time tracking&lt;br /&gt;&lt;br /&gt;&lt;/li&gt;
&lt;/ul&gt;
&lt;p&gt;Although premium-priced, DHL is the perfect choice for priority global shipments.&lt;/p&gt;
&lt;h3&gt;&lt;strong&gt;DTDC International &amp;mdash; Affordable Global Shipping from Dewas&lt;/strong&gt;&lt;/h3&gt;
&lt;p&gt;DTDC International is a popular option for individuals, SMEs, and students needing economical global courier services. They offer door-to-door international delivery, tracking support, and reliable customs handling.&lt;/p&gt;
&lt;p&gt;Ideal for sending documents, garments, samples, and small parcels.&lt;/p&gt;
&lt;h3&gt;&lt;strong&gt;Aramex &amp;mdash; Reliable Courier Solutions for Dewas&amp;rsquo;s Industries&lt;/strong&gt;&lt;/h3&gt;
&lt;p&gt;Aramex offers efficient and cost-effective international shipping, especially appreciated by exporters and industrial units in Dewas. With strong coverage across the Middle East, Europe, and Asia, Aramex is known for flexible pricing and dependable services.&lt;/p&gt;
&lt;p&gt;&lt;strong&gt;Key Benefits:&lt;/strong&gt;&lt;/p&gt;
&lt;ul&gt;
&lt;li&gt;Real-time tracking visibility&lt;br /&gt;&lt;br /&gt;&lt;/li&gt;
&lt;li&gt;Door-to-door delivery&lt;br /&gt;&lt;br /&gt;&lt;/li&gt;
&lt;li&gt;Competitive rates for commercial shipments&lt;br /&gt;&lt;br /&gt;&lt;/li&gt;
&lt;/ul&gt;
&lt;h3&gt;&lt;strong&gt;USPS &amp;mdash; Budget-Friendly Global Shipping for Lightweight Parcels&lt;/strong&gt;&lt;/h3&gt;
&lt;p&gt;For small, lightweight, non-urgent parcels and documents, USPS (United States Postal Service) offers affordable and secure international delivery with tracking and insurance.&lt;/p&gt;
&lt;p&gt;&lt;strong&gt;How to Choose the Best International Courier in Dewas&lt;/strong&gt;&lt;/p&gt;
&lt;p&gt;Before selecting a courier, consider:&lt;/p&gt;
&lt;ul&gt;
&lt;li&gt;&lt;strong&gt;Delivery Speed:&lt;/strong&gt; DHL or FedEx for urgent global shipments&lt;br /&gt;&lt;br /&gt;&lt;/li&gt;
&lt;li&gt;&lt;strong&gt;Cost:&lt;/strong&gt; ShipGlobal.in, DTDC, or USPS for affordable options&lt;br /&gt;&lt;br /&gt;&lt;/li&gt;
&lt;li&gt;&lt;strong&gt;Tracking:&lt;/strong&gt; Essential for full shipment visibility&lt;br /&gt;&lt;br /&gt;&lt;/li&gt;
&lt;li&gt;&lt;strong&gt;Coverage:&lt;/strong&gt; Ensure service to your destination country&lt;br /&gt;&lt;br /&gt;&lt;/li&gt;
&lt;li&gt;&lt;strong&gt;Customs Support:&lt;/strong&gt; Crucial for smooth international delivery&lt;br /&gt;&lt;br /&gt;&lt;/li&gt;
&lt;li&gt;&lt;strong&gt;Shipment Type:&lt;/strong&gt; Choose a courier experienced with industrial, pharma, or fragile goods&lt;br /&gt;&lt;br /&gt;&lt;/li&gt;
&lt;li&gt;&lt;strong&gt;Customer Support:&lt;/strong&gt; Good assistance ensures hassle-free shipping&lt;br /&gt;&lt;br /&gt;&lt;/li&gt;
&lt;/ul&gt;
&lt;h3&gt;&lt;strong&gt;Final Thoughts&lt;/strong&gt;&lt;/h3&gt;
&lt;p&gt;Sending international parcels from Dewas has become easier thanks to trusted providers like ShipGlobal.in, DHL, FedEx, DTDC International, Blue Dart, Aramex, and USPS.&lt;/p&gt;
&lt;p&gt;Whether you&amp;rsquo;re shipping pharma products, engineering parts, machinery items, documents, garments, or personal parcels, these courier services offer the best combination of speed, safety, and affordability &amp;mdash; helping Dewas stay seamlessly connected to global markets.&lt;/p&gt;</t>
  </si>
  <si>
    <t>&lt;h4&gt;Expand your reach with delivery to&lt;/h4&gt;&lt;ul&gt;&lt;li&gt;&lt;a href="https://shipglobal.in/service/ludhiana"&gt;Top International Courier Service from Ludhiana&lt;/a&gt;&lt;/li&gt;&lt;li&gt;&lt;a href="https://shipglobal.in/service/amritsar"&gt;International Courier Service from Amritsar&lt;/a&gt;&lt;/li&gt;&lt;li&gt;&lt;a href="https://shipglobal.in/service/jalandhar"&gt;Reliable International Courier Service from Jalandhar&lt;/a&gt;&lt;/li&gt;&lt;li&gt;&lt;a href="https://shipglobal.in/service/mohali"&gt;Reliable International Courier Service from Mohali&lt;/a&gt;&lt;/li&gt;&lt;/ul&gt;&lt;h2&gt;FAQs for International Courier Service from Dewas&lt;/h2&gt;</t>
  </si>
  <si>
    <t>How do I choose the best international courier in Dewas?
 Compare cost, delivery speed, tracking availability, and courier reputation.
Can I book international shipping from Dewas online?
 Yes, most couriers offer online booking and doorstep pickup.
Do international couriers in Dewas provide tracking?
 Yes. ShipGlobal.in, DHL, FedEx, and Blue Dart offer real-time tracking.
What items can be shipped internationally from Dewas?
 Pharma samples, engineering parts, documents, electronics, garments, and personal parcels.
Which courier offers the lowest rates in Dewas?
 ShipGlobal.in is known for highly competitive international prices.
Can I send heavy or business shipments internationally?
 Yes. DHL, Aramex, DTDC, and FedEx handle heavy and bulk shipments.</t>
  </si>
  <si>
    <t>&lt;script type="application/ld+json"&gt;
{
  "@context": "https://schema.org/",
  "@type": "Product",
  "name": "Reliable International Courier Service from Dewas",
  "image": "https://shipglobal.in/service/dewas",
  "aggregateRating": {
    "@type": "AggregateRating",
    "ratingValue": 4.73,
    "bestRating": 5,
    "worstRating": 2,
    "ratingCount": 1662
  }
}
&lt;/script&gt;</t>
  </si>
  <si>
    <t>service/dewas</t>
  </si>
  <si>
    <t xml:space="preserve">International Courier Services from Dewas | Up to 64% </t>
  </si>
  <si>
    <t>Dewas’s exporters, pharma units &amp; residents ship worldwide via ShipGlobal, DTDC &amp; Aramex—fast, secure, and affordable delivery.</t>
  </si>
  <si>
    <t>https://shipglobal.in/service/dewas</t>
  </si>
  <si>
    <t>International Courier Service from Dewas</t>
  </si>
  <si>
    <t>&lt;ul&gt;&lt;li&gt;&lt;a href="https://shipglobal.in/service/ludhiana"&gt;Top International Courier Service from Ludhiana&lt;/a&gt;&lt;/li&gt;&lt;li&gt;&lt;a href="https://shipglobal.in/service/amritsar"&gt;International Courier Service from Amritsar&lt;/a&gt;&lt;/li&gt;&lt;li&gt;&lt;a href="https://shipglobal.in/service/jalandhar"&gt;Reliable International Courier Service from Jalandhar&lt;/a&gt;&lt;/li&gt;&lt;li&gt;&lt;a href="https://shipglobal.in/service/mohali"&gt;Reliable International Courier Service from Mohali&lt;/a&gt;&lt;/li&gt;&lt;/ul&gt;</t>
  </si>
  <si>
    <t>Top International Courier Service from Ludhiana</t>
  </si>
  <si>
    <t>Ludhiana’s strong industrial and export ecosystem relies on dependable global couriers. With fast and affordable services from ShipGlobal.in, DHL, DTDC, and Aramex, international shipping from Ludhiana is secure, efficient, and cost-effective.</t>
  </si>
  <si>
    <t>&lt;p&gt;Looking to ship a parcel internationally from Ludhiana? Whether you're a textile exporter, manufacturer, machinery producer, eCommerce seller, student, or someone sending personal shipments abroad, choosing the right international courier service ensures safe, timely, and affordable global delivery.&lt;/p&gt;
&lt;p&gt;As the industrial capital of Punjab, Ludhiana is home to major industries including hosiery, textiles, bicycles, auto parts, engineering goods, tools, sportswear, and machinery. With strong global trade connections and a large NRI community, the demand for reliable international courier services is consistently high. Here&amp;rsquo;s a detailed guide to the best international courier services in Ludhiana.&lt;/p&gt;
&lt;h3&gt;&lt;strong&gt;ShipGlobal.in &amp;mdash; Ludhiana&amp;rsquo;s Most Trusted &amp;amp; Affordable International Courier Partner&lt;/strong&gt;&lt;/h3&gt;
&lt;p&gt;&lt;strong&gt;ShipGlobal.in&lt;/strong&gt; is one of the most preferred global courier service providers in Ludhiana. With shipping to 220+ countries, door-to-door pickup, transparent pricing, and seamless customs support, ShipGlobal offers smooth and cost-efficient global delivery.&lt;/p&gt;
&lt;p&gt;Whether you're sending textile samples, hosiery products, machinery parts, auto components, business shipments, documents, food items, or personal parcels, ShipGlobal ensures fast, secure, and affordable delivery.&lt;/p&gt;
&lt;p&gt;&lt;strong&gt;Key Benefits:&lt;/strong&gt;&lt;/p&gt;
&lt;ul&gt;
&lt;li&gt;Real-time end-to-end tracking&lt;br /&gt;&lt;br /&gt;&lt;/li&gt;
&lt;li&gt;No minimum shipment size&lt;br /&gt;&lt;br /&gt;&lt;/li&gt;
&lt;li&gt;Fast, secure &amp;amp; cost-effective global delivery&lt;br /&gt;&lt;br /&gt;&lt;/li&gt;
&lt;/ul&gt;
&lt;p&gt;For manufacturers, exporters, and residents in Ludhiana wanting affordable international shipping, ShipGlobal.in is a top-tier choice.&lt;/p&gt;
&lt;h3&gt;&lt;strong&gt;DHL &amp;mdash; Premium Express International Courier from Ludhiana&lt;/strong&gt;&lt;/h3&gt;
&lt;p&gt;DHL Express is globally recognized for its unmatched speed, precision, and delivery reliability. It is ideal for high-value, urgent, or time-sensitive shipments from Ludhiana&amp;rsquo;s industrial belt.&lt;/p&gt;
&lt;p&gt;Manufacturers and exporters of auto parts, textiles, and tools rely heavily on DHL for its superior logistics performance.&lt;/p&gt;
&lt;p&gt;&lt;strong&gt;Why Choose DHL?&lt;/strong&gt;&lt;/p&gt;
&lt;ul&gt;
&lt;li&gt;Fastest international express delivery&lt;br /&gt;&lt;br /&gt;&lt;/li&gt;
&lt;li&gt;Global reach across 220+ countries&lt;br /&gt;&lt;br /&gt;&lt;/li&gt;
&lt;li&gt;Expert customs and documentation support&lt;br /&gt;&lt;br /&gt;&lt;/li&gt;
&lt;li&gt;Live 24/7 tracking&lt;br /&gt;&lt;br /&gt;&lt;/li&gt;
&lt;/ul&gt;
&lt;p&gt;Although premium-priced, DHL is the best option for priority and guaranteed international shipments.&lt;/p&gt;
&lt;p&gt;&lt;strong&gt;DTDC International &amp;mdash; Economical International Courier from Ludhiana&lt;/strong&gt;&lt;/p&gt;
&lt;p&gt;DTDC International is a widely used budget-friendly courier option for students, SMEs, and families. With door-to-door delivery, tracking, and smooth customs clearance, DTDC is a reliable choice for documents, garments, samples, and lightweight parcels.&lt;/p&gt;
&lt;h3&gt;&lt;strong&gt;Aramex &amp;mdash; Reliable International Shipping for Ludhiana&amp;rsquo;s Export Sector&lt;/strong&gt;&lt;/h3&gt;
&lt;p&gt;Aramex is a dependable courier provider with strong global networks, especially across the Middle East, Europe, and Asia. Ludhiana&amp;rsquo;s garment exporters, manufacturers, and eCommerce businesses appreciate Aramex for its affordability and timely delivery.&lt;/p&gt;
&lt;p&gt;&lt;strong&gt;Key Benefits:&lt;/strong&gt;&lt;/p&gt;
&lt;ul&gt;
&lt;li&gt;Door-to-door global delivery&lt;br /&gt;&lt;br /&gt;&lt;/li&gt;
&lt;li&gt;Transparent real-time tracking&lt;br /&gt;&lt;br /&gt;&lt;/li&gt;
&lt;li&gt;Competitive business shipping rates&lt;br /&gt;&lt;br /&gt;&lt;/li&gt;
&lt;/ul&gt;
&lt;h3&gt;&lt;strong&gt;USPS &amp;mdash; Cost-Effective Option for Lightweight International Parcels&lt;/strong&gt;&lt;/h3&gt;
&lt;p&gt;For lightweight, personal, or non-urgent international shipments, USPS (United States Postal Service) offers affordable and trackable delivery options. It is commonly used by students and individuals sending documents and small parcels abroad.&lt;/p&gt;
&lt;h3&gt;&lt;strong&gt;How to Choose the Best International Courier in Ludhiana&lt;/strong&gt;&lt;/h3&gt;
&lt;p&gt;Before choosing a courier, consider:&lt;/p&gt;
&lt;ul&gt;
&lt;li&gt;&lt;strong&gt;Urgency:&lt;/strong&gt; Choose DHL or FedEx for express global shipments&lt;br /&gt;&lt;br /&gt;&lt;/li&gt;
&lt;li&gt;&lt;strong&gt;Budget:&lt;/strong&gt; Select ShipGlobal.in, DTDC, or USPS for economical pricing&lt;br /&gt;&lt;br /&gt;&lt;/li&gt;
&lt;li&gt;&lt;strong&gt;Tracking:&lt;/strong&gt; Ensure real-time tracking capabilities&lt;br /&gt;&lt;br /&gt;&lt;/li&gt;
&lt;li&gt;&lt;strong&gt;Destination Coverage:&lt;/strong&gt; Check whether your country is well-covered&lt;br /&gt;&lt;br /&gt;&lt;/li&gt;
&lt;li&gt;&lt;strong&gt;Customs Handling:&lt;/strong&gt; Important for exporters to avoid delays&lt;br /&gt;&lt;br /&gt;&lt;/li&gt;
&lt;li&gt;&lt;strong&gt;Shipment Type:&lt;/strong&gt; Pick a courier experienced with textiles, machinery, or fragile goods&lt;br /&gt;&lt;br /&gt;&lt;/li&gt;
&lt;li&gt;&lt;strong&gt;Customer Support:&lt;/strong&gt; Essential for smooth and transparent communication&lt;br /&gt;&lt;br /&gt;&lt;/li&gt;
&lt;/ul&gt;
&lt;h3&gt;&lt;strong&gt;Final Thoughts&lt;/strong&gt;&lt;/h3&gt;
&lt;p&gt;With top logistics providers like ShipGlobal.in, DHL, FedEx, DTDC International, Blue Dart, Aramex, and USPS, international shipping from Ludhiana is fast, reliable, and hassle-free.&lt;/p&gt;
&lt;p&gt;Whether you're shipping hosiery items, auto parts, engineering tools, documents, samples, garments, or personal parcels, these couriers offer the ideal mix of speed, security, and cost-efficiency &amp;mdash; helping Ludhiana maintain its status as a major global export center.&lt;/p&gt;</t>
  </si>
  <si>
    <t>&lt;h4&gt;Explore more delivery options from your city&lt;/h4&gt;&lt;ul&gt;&lt;li&gt;&lt;a href="https://shipglobal.in/service/amritsar"&gt;International Courier Service from Amritsar&lt;/a&gt;&lt;/li&gt;&lt;li&gt;&lt;a href="https://shipglobal.in/service/jalandhar"&gt;Reliable International Courier Service from Jalandhar&lt;/a&gt;&lt;/li&gt;&lt;li&gt;&lt;a href="https://shipglobal.in/service/mohali"&gt;Reliable International Courier Service from Mohali&lt;/a&gt;&lt;/li&gt;&lt;li&gt;&lt;a href="https://shipglobal.in/service/patiala"&gt;Reliable International Courier Service from Patiala&lt;/a&gt;&lt;/li&gt;&lt;/ul&gt;&lt;h2&gt;FAQs for International Courier Service from Ludhiana&lt;/h2&gt;</t>
  </si>
  <si>
    <t>How do I choose the best international courier in Ludhiana?
 Compare pricing, delivery time, tracking features, and courier reputation.
Do couriers in Ludhiana offer doorstep pickup?
 Yes. Most couriers provide online booking and pickup from your location.
Do international shipments from Ludhiana include tracking?
 Yes. ShipGlobal.in, DHL, FedEx, and Blue Dart provide live tracking.
What items can I ship internationally from Ludhiana?
 Textiles, hosiery, auto parts, machinery, documents, garments, and personal items.
Which courier offers the most affordable international rates?
 ShipGlobal.in is known for its competitive global shipping rates.
Can I ship heavy machinery or bulk goods internationally?
 Yes. DHL, FedEx, DTDC, and Aramex handle heavy and commercial consignments.</t>
  </si>
  <si>
    <t>&lt;script type="application/ld+json"&gt;
{
  "@context": "https://schema.org/",
  "@type": "Product",
  "name": "Top International Courier Service from Ludhiana",
  "image": "https://shipglobal.in/service/ludhiana",
  "aggregateRating": {
    "@type": "AggregateRating",
    "ratingValue": 4.4,
    "bestRating": 5,
    "worstRating": 1,
    "ratingCount": 1113
  }
}
&lt;/script&gt;</t>
  </si>
  <si>
    <t>service/ludhiana</t>
  </si>
  <si>
    <t xml:space="preserve">International Courier Services from Ludhiana | Up to 70% </t>
  </si>
  <si>
    <t>Ludhiana’s textile, hosiery &amp; manufacturing hubs ship worldwide via ShipGlobal, DTDC &amp; Aramex—fast, safe, and affordable delivery.</t>
  </si>
  <si>
    <t>https://shipglobal.in/service/ludhiana</t>
  </si>
  <si>
    <t>International Courier Service from Ludhiana</t>
  </si>
  <si>
    <t>&lt;ul&gt;&lt;li&gt;&lt;a href="https://shipglobal.in/service/amritsar"&gt;International Courier Service from Amritsar&lt;/a&gt;&lt;/li&gt;&lt;li&gt;&lt;a href="https://shipglobal.in/service/jalandhar"&gt;Reliable International Courier Service from Jalandhar&lt;/a&gt;&lt;/li&gt;&lt;li&gt;&lt;a href="https://shipglobal.in/service/mohali"&gt;Reliable International Courier Service from Mohali&lt;/a&gt;&lt;/li&gt;&lt;li&gt;&lt;a href="https://shipglobal.in/service/patiala"&gt;Reliable International Courier Service from Patiala&lt;/a&gt;&lt;/li&gt;&lt;/ul&gt;</t>
  </si>
  <si>
    <t>International Courier Service from Amritsar</t>
  </si>
  <si>
    <t xml:space="preserve">Amritsar’s textile, handicraft, and trade sectors rely on dependable global couriers. With affordable and fast services from ShipGlobal.in, DHL, DTDC, and Aramex, international shipping from Amritsar is secure, smooth, and cost-effective.
</t>
  </si>
  <si>
    <t>&lt;p&gt;Need to send an international shipment from Amritsar? Whether you're a textile merchant, handicraft exporter, student, eCommerce seller, or someone sending personal parcels abroad, choosing the right international courier service ensures safe, reliable, and cost-effective global delivery.&lt;/p&gt;
&lt;p&gt;As a major gateway city with the Sri Guru Ram Dass Jee International Airport, Amritsar has strong global connectivity. It is also a leading center for textiles, carpets, woollens, handicrafts, food products, pharmaceuticals, and religious goods&amp;mdash;creating high demand for trusted international courier services. Here&amp;rsquo;s a detailed guide to the best international courier services in Amritsar.&lt;/p&gt;
&lt;h3&gt;&lt;strong&gt;ShipGlobal.in &amp;mdash; Amritsar&amp;rsquo;s Most Affordable &amp;amp; Trusted International Courier Partner&lt;/strong&gt;&lt;/h3&gt;
&lt;p&gt;ShipGlobal.in is one of the top choices in Amritsar for fast, secure, and budget-friendly global shipping. With delivery to 220+ countries, transparent pricing, live tracking, and smooth customs clearance, ShipGlobal ensures a hassle-free international shipping experience.&lt;/p&gt;
&lt;p&gt;Whether you're shipping textile samples, handicrafts, religious items, documents, garments, sweets, dry food items, electronics, or personal parcels, ShipGlobal delivers with accuracy and care.&lt;/p&gt;
&lt;p&gt;&lt;strong&gt;Key Benefits:&lt;/strong&gt;&lt;/p&gt;
&lt;ul&gt;
&lt;li&gt;End-to-end real-time tracking&lt;br /&gt;&lt;br /&gt;&lt;/li&gt;
&lt;li&gt;No minimum shipment size&lt;br /&gt;&lt;br /&gt;&lt;/li&gt;
&lt;li&gt;Fast, affordable &amp;amp; secure worldwide delivery&lt;br /&gt;&lt;br /&gt;&lt;/li&gt;
&lt;/ul&gt;
&lt;p&gt;For exporters, families with overseas ties, and local businesses in Amritsar, ShipGlobal.in is a highly reliable and economical choice.&lt;/p&gt;
&lt;h3&gt;&lt;strong&gt;DHL &amp;mdash; Premium Express International Courier from Amritsar&lt;/strong&gt;&lt;/h3&gt;
&lt;p&gt;DHL Express is globally recognized for its speed, precision, and reliable delivery standards. It is ideal for urgent, high-value, or time-sensitive shipments from Amritsar.&lt;/p&gt;
&lt;p&gt;Exporters, corporates, and international travelers value DHL for its strong global presence and expert customs handling.&lt;/p&gt;
&lt;p&gt;&lt;strong&gt;Why Choose DHL?&lt;/strong&gt;&lt;/p&gt;
&lt;ul&gt;
&lt;li&gt;Fastest express international delivery&lt;br /&gt;&lt;br /&gt;&lt;/li&gt;
&lt;li&gt;Global network in 220+ countries&lt;br /&gt;&lt;br /&gt;&lt;/li&gt;
&lt;li&gt;Professional customs &amp;amp; documentation support&lt;br /&gt;&lt;br /&gt;&lt;/li&gt;
&lt;li&gt;24/7 live tracking and updates&lt;br /&gt;&lt;br /&gt;&lt;/li&gt;
&lt;/ul&gt;
&lt;p&gt;Although premium-priced, DHL is perfect for critical shipments requiring guaranteed timelines.&lt;/p&gt;
&lt;h3&gt;&lt;strong&gt;DTDC International &amp;mdash; Budget-Friendly International Shipping from Amritsar&lt;/strong&gt;&lt;/h3&gt;
&lt;p&gt;DTDC International is widely chosen for economical worldwide courier services. It offers door-to-door delivery, tracking support, and smooth customs processing, making it suitable for students, small businesses, and families.&lt;/p&gt;
&lt;p&gt;Ideal for sending documents, garments, samples, and lightweight parcels.&lt;/p&gt;
&lt;h3&gt;&lt;strong&gt;Aramex &amp;mdash; Reliable International Shipping for Amritsar&amp;rsquo;s Export Community&lt;/strong&gt;&lt;/h3&gt;
&lt;p&gt;Aramex provides flexible and affordable global courier solutions with strong logistics networks across the Middle East, Europe, Africa, and Asia. Exporters, handicraft sellers, and eCommerce businesses in Amritsar often choose Aramex for its competitive rates and reliable delivery performance.&lt;/p&gt;
&lt;p&gt;&lt;strong&gt;Key Benefits:&lt;/strong&gt;&lt;/p&gt;
&lt;ul&gt;
&lt;li&gt;Door-to-door worldwide delivery&lt;br /&gt;&lt;br /&gt;&lt;/li&gt;
&lt;li&gt;Real-time tracking visibility&lt;br /&gt;&lt;br /&gt;&lt;/li&gt;
&lt;li&gt;Attractive pricing for commercial shipments&lt;br /&gt;&lt;br /&gt;&lt;/li&gt;
&lt;/ul&gt;
&lt;h3&gt;&lt;strong&gt;USPS &amp;mdash; Cost-Effective Courier Option for Lightweight Shipments&lt;/strong&gt;&lt;/h3&gt;
&lt;p&gt;For individuals sending lightweight or non-urgent international parcels, USPS (United States Postal Service) offers affordable and trackable global shipping.&lt;/p&gt;
&lt;h3&gt;&lt;strong&gt;How to Choose the Best International Courier in Amritsar&lt;/strong&gt;&lt;/h3&gt;
&lt;p&gt;Before selecting a courier service, consider:&lt;/p&gt;
&lt;ul&gt;
&lt;li&gt;&lt;strong&gt;Urgency:&lt;/strong&gt; DHL or FedEx for time-sensitive deliveries&lt;br /&gt;&lt;br /&gt;&lt;/li&gt;
&lt;li&gt;&lt;strong&gt;Budget:&lt;/strong&gt; ShipGlobal.in, DTDC, or USPS for economical shipping&lt;br /&gt;&lt;br /&gt;&lt;/li&gt;
&lt;li&gt;&lt;strong&gt;Tracking:&lt;/strong&gt; Ensure your courier offers real-time tracking&lt;br /&gt;&lt;br /&gt;&lt;/li&gt;
&lt;li&gt;&lt;strong&gt;Coverage:&lt;/strong&gt; Confirm service availability to your destination country&lt;br /&gt;&lt;br /&gt;&lt;/li&gt;
&lt;li&gt;&lt;strong&gt;Customs Support:&lt;/strong&gt; Essential for smooth international clearance&lt;br /&gt;&lt;br /&gt;&lt;/li&gt;
&lt;li&gt;&lt;strong&gt;Shipment Type:&lt;/strong&gt; Choose services experienced with textiles, handicrafts, or fragile goods&lt;br /&gt;&lt;br /&gt;&lt;/li&gt;
&lt;li&gt;&lt;strong&gt;Customer Service:&lt;/strong&gt; Good support ensures a hassle-free process&lt;br /&gt;&lt;br /&gt;&lt;/li&gt;
&lt;/ul&gt;
&lt;h3&gt;&lt;strong&gt;Final Thoughts&lt;/strong&gt;&lt;/h3&gt;
&lt;p&gt;With trusted courier companies like ShipGlobal.in, DHL, FedEx, DTDC International, Blue Dart, USPS, and Aramex, international shipping from Amritsar is now fast, reliable, and convenient.&lt;/p&gt;
&lt;p&gt;Whether you&amp;rsquo;re sending textiles, handicrafts, carpets, religious goods, garments, electronics, documents, or personal parcels, these courier services offer the perfect combination of speed, security, and affordability&amp;mdash;keeping Amritsar strongly connected to global destinations.&lt;/p&gt;</t>
  </si>
  <si>
    <t>&lt;h4&gt;Courier routes from India you might be interested in&lt;/h4&gt;&lt;ul&gt;&lt;li&gt;&lt;a href="https://shipglobal.in/service/jalandhar"&gt;Reliable International Courier Service from Jalandhar&lt;/a&gt;&lt;/li&gt;&lt;li&gt;&lt;a href="https://shipglobal.in/service/mohali"&gt;Reliable International Courier Service from Mohali&lt;/a&gt;&lt;/li&gt;&lt;li&gt;&lt;a href="https://shipglobal.in/service/patiala"&gt;Reliable International Courier Service from Patiala&lt;/a&gt;&lt;/li&gt;&lt;li&gt;&lt;a href="https://shipglobal.in/service/mundra-to-uae"&gt;Reliable International Courier Service from Mundra to UAE&lt;/a&gt;&lt;/li&gt;&lt;/ul&gt;&lt;h2&gt;FAQs for International Courier Service from Amritsar&lt;/h2&gt;</t>
  </si>
  <si>
    <t>How do I choose the best international courier in Amritsar?
 Check delivery speed, pricing, tracking options, and courier reputation.
Can I book an international courier pickup in Amritsar?
 Yes. Most courier companies provide online booking and doorstep pickup.
Do couriers in Amritsar offer real-time tracking?
 Yes. ShipGlobal.in, DHL, FedEx, and Blue Dart offer accurate tracking.
What can I ship internationally from Amritsar?
 Textiles, garments, handicrafts, food items, religious products, electronics, documents, and personal parcels.
Which courier offers the most affordable international rates?
 ShipGlobal.in is known for its very competitive global shipping prices.
Can I send heavy or commercial shipments internationally from Amritsar?
 Yes. DHL, DTDC, Aramex, and FedEx handle heavy and bulk consignments.</t>
  </si>
  <si>
    <t>&lt;script type="application/ld+json"&gt;
{
  "@context": "https://schema.org/",
  "@type": "Product",
  "name": "International Courier Service from Amritsar",
  "image": "https://shipglobal.in/service/amritsar",
  "aggregateRating": {
    "@type": "AggregateRating",
    "ratingValue": 4.52,
    "bestRating": 5,
    "worstRating": 2,
    "ratingCount": 1376
  }
}
&lt;/script&gt;</t>
  </si>
  <si>
    <t>service/amritsar</t>
  </si>
  <si>
    <t xml:space="preserve">International Courier Services from Amritsar | Up to 72% </t>
  </si>
  <si>
    <t>Amritsar’s exporters, businesses ship worldwide via ShipGlobal, DHL, DTDC &amp; Aramex—fast, secure, and affordable delivery.</t>
  </si>
  <si>
    <t>https://shipglobal.in/service/amritsar</t>
  </si>
  <si>
    <t>&lt;ul&gt;&lt;li&gt;&lt;a href="https://shipglobal.in/service/jalandhar"&gt;Reliable International Courier Service from Jalandhar&lt;/a&gt;&lt;/li&gt;&lt;li&gt;&lt;a href="https://shipglobal.in/service/mohali"&gt;Reliable International Courier Service from Mohali&lt;/a&gt;&lt;/li&gt;&lt;li&gt;&lt;a href="https://shipglobal.in/service/patiala"&gt;Reliable International Courier Service from Patiala&lt;/a&gt;&lt;/li&gt;&lt;li&gt;&lt;a href="https://shipglobal.in/service/mundra-to-uae"&gt;Reliable International Courier Service from Mundra to UAE&lt;/a&gt;&lt;/li&gt;&lt;/ul&gt;</t>
  </si>
  <si>
    <t>Reliable International Courier Service from Jalandhar</t>
  </si>
  <si>
    <t>Jalandhar’s strong export industry depends on trusted global courier services. With fast, affordable options from ShipGlobal.in, DHL, DTDC, and Aramex, international shipping from Jalandhar is secure, smooth, and efficient.</t>
  </si>
  <si>
    <t>&lt;p&gt;Need to ship a parcel overseas from Jalandhar? Whether you're a sports goods manufacturer, leather exporter, eCommerce seller, student, or someone sending personal parcels abroad, choosing the right international courier service ensures safe, fast, and affordable global delivery.&lt;/p&gt;
&lt;p&gt;Known worldwide for its sports equipment industry, leather goods, hand tools, textiles, and manufacturing units, Jalandhar has a strong export ecosystem and a huge NRI population. This makes reliable international courier services absolutely essential. Here&amp;rsquo;s a complete guide to the best international courier services in Jalandhar.&lt;/p&gt;
&lt;h3&gt;&lt;strong&gt;ShipGlobal.in &amp;mdash; Jalandhar&amp;rsquo;s Most Trusted &amp;amp; Affordable International Courier Partner&lt;/strong&gt;&lt;/h3&gt;
&lt;p&gt;&lt;strong&gt;ShipGlobal.in&lt;/strong&gt; is one of the top choices for international shipping in Jalandhar. It offers worldwide delivery to 220+ countries, real-time tracking, transparent pricing, and seamless customs clearance.&lt;/p&gt;
&lt;p&gt;Whether you're sending sports goods, leather products, garments, tools, machinery parts, documents, electronics, food items, or personal parcels, ShipGlobal ensures safe, affordable, and timely delivery.&lt;/p&gt;
&lt;p&gt;&lt;strong&gt;Key Benefits:&lt;/strong&gt;&lt;/p&gt;
&lt;ul&gt;
&lt;li&gt;End-to-end real-time tracking&lt;br /&gt;&lt;br /&gt;&lt;/li&gt;
&lt;li&gt;No minimum shipment size&lt;br /&gt;&lt;br /&gt;&lt;/li&gt;
&lt;li&gt;Fast, secure &amp;amp; cost-effective worldwide delivery&lt;br /&gt;&lt;br /&gt;&lt;/li&gt;
&lt;/ul&gt;
&lt;p&gt;For exporters, students, families, and businesses in Jalandhar seeking budget-friendly global shipping, ShipGlobal.in is one of the best solutions.&lt;/p&gt;
&lt;h3&gt;&lt;strong&gt;DHL &amp;mdash; Premium Global Express Courier from Jalandhar&lt;/strong&gt;&lt;/h3&gt;
&lt;p&gt;DHL Express is globally known for its unmatched speed and reliability. It is ideal for urgent, high-value, or time-sensitive international shipments.&lt;/p&gt;
&lt;p&gt;Jalandhar&amp;rsquo;s sports manufacturers and exporters regularly choose DHL for guaranteed timelines, advanced tracking, and professional customs support.&lt;/p&gt;
&lt;p&gt;&lt;strong&gt;Why Choose DHL?&lt;/strong&gt;&lt;/p&gt;
&lt;ul&gt;
&lt;li&gt;Fastest international express delivery&lt;br /&gt;&lt;br /&gt;&lt;/li&gt;
&lt;li&gt;Coverage in 220+ countries&lt;br /&gt;&lt;br /&gt;&lt;/li&gt;
&lt;li&gt;Expert customs &amp;amp; documentation support&lt;br /&gt;&lt;br /&gt;&lt;/li&gt;
&lt;li&gt;24/7 live tracking and updates&lt;br /&gt;&lt;br /&gt;&lt;/li&gt;
&lt;/ul&gt;
&lt;p&gt;Though premium-priced, DHL remains the best option for critical global shipments.&lt;/p&gt;
&lt;h3&gt;&lt;strong&gt;DTDC International &amp;mdash; Affordable Worldwide Shipping from Jalandhar&lt;/strong&gt;&lt;/h3&gt;
&lt;p&gt;&lt;strong&gt;DTDC International&lt;/strong&gt; offers reliable and economical international courier services, making it popular among students, SMEs, and individuals.&lt;/p&gt;
&lt;p&gt;With door-to-door delivery, tracking services, and smooth customs processing, DTDC is ideal for documents, lightweight parcels, garments, and samples.&lt;/p&gt;
&lt;h3&gt;&lt;strong&gt;Aramex &amp;mdash; Reliable International Logistics for Jalandhar&amp;rsquo;s Export Industry&lt;/strong&gt;&lt;/h3&gt;
&lt;p&gt;Aramex offers efficient, cost-effective global delivery solutions with strong reach across the Middle East, Europe, and Asia. Jalandhar&amp;rsquo;s exporters and eCommerce sellers rely on Aramex for dependable service and competitive rates.&lt;/p&gt;
&lt;p&gt;&lt;strong&gt;Key Benefits:&lt;/strong&gt;&lt;/p&gt;
&lt;ul&gt;
&lt;li&gt;Real-time shipment tracking&lt;br /&gt;&lt;br /&gt;&lt;/li&gt;
&lt;li&gt;Door-to-door international delivery&lt;br /&gt;&lt;br /&gt;&lt;/li&gt;
&lt;li&gt;Attractive pricing for commercial consignments&lt;br /&gt;&lt;br /&gt;&lt;/li&gt;
&lt;/ul&gt;
&lt;h3&gt;&lt;strong&gt;USPS &amp;mdash; Best for Lightweight &amp;amp; Budget International Shipments&lt;/strong&gt;&lt;/h3&gt;
&lt;p&gt;For students and families sending lightweight, non-urgent parcels abroad, &lt;strong&gt;USPS&lt;/strong&gt; (United States Postal Service) provides affordable and trackable international shipping.&lt;/p&gt;
&lt;h3&gt;&lt;strong&gt;How to Choose the Best International Courier in Jalandhar&lt;/strong&gt;&lt;/h3&gt;
&lt;p&gt;Before booking, consider:&lt;/p&gt;
&lt;ul&gt;
&lt;li&gt;&lt;strong&gt;Urgency:&lt;/strong&gt; DHL or FedEx for the fastest shipments&lt;br /&gt;&lt;br /&gt;&lt;/li&gt;
&lt;li&gt;&lt;strong&gt;Budget:&lt;/strong&gt; ShipGlobal.in, DTDC, or USPS for affordable pricing&lt;br /&gt;&lt;br /&gt;&lt;/li&gt;
&lt;li&gt;&lt;strong&gt;Tracking:&lt;/strong&gt; Essential for transparency and peace of mind&lt;br /&gt;&lt;br /&gt;&lt;/li&gt;
&lt;li&gt;&lt;strong&gt;Destination:&lt;/strong&gt; Ensure your courier covers your country efficiently&lt;br /&gt;&lt;br /&gt;&lt;/li&gt;
&lt;li&gt;&lt;strong&gt;Customs Support:&lt;/strong&gt; Vital for smooth international clearance&lt;br /&gt;&lt;br /&gt;&lt;/li&gt;
&lt;li&gt;&lt;strong&gt;Shipment Type:&lt;/strong&gt; Choose couriers experienced with sports goods, leather items, or machinery&lt;br /&gt;&lt;br /&gt;&lt;/li&gt;
&lt;li&gt;&lt;strong&gt;Customer Service:&lt;/strong&gt; Reliable support ensures smooth communication&lt;br /&gt;&lt;br /&gt;&lt;/li&gt;
&lt;/ul&gt;
&lt;h3&gt;&lt;strong&gt;Final Thoughts&lt;/strong&gt;&lt;/h3&gt;
&lt;p&gt;With trusted partners like ShipGlobal.in, DHL, FedEx, DTDC International, Blue Dart, Aramex, and USPS, sending international shipments from Jalandhar is now easier than ever.&lt;/p&gt;
&lt;p&gt;Whether you're shipping sports goods, leather products, textiles, machinery parts, documents, garments, or personal parcels, these services provide an ideal combination of speed, safety, and value &amp;mdash; keeping Jalandhar strongly connected to the world.&lt;/p&gt;</t>
  </si>
  <si>
    <t>&lt;h4&gt;Plan global logistics to&lt;/h4&gt;&lt;ul&gt;&lt;li&gt;&lt;a href="https://shipglobal.in/service/mohali"&gt;Reliable International Courier Service from Mohali&lt;/a&gt;&lt;/li&gt;&lt;li&gt;&lt;a href="https://shipglobal.in/service/patiala"&gt;Reliable International Courier Service from Patiala&lt;/a&gt;&lt;/li&gt;&lt;li&gt;&lt;a href="https://shipglobal.in/service/mundra-to-uae"&gt;Reliable International Courier Service from Mundra to UAE&lt;/a&gt;&lt;/li&gt;&lt;li&gt;&lt;a href="https://shipglobal.in/service/mundra-to-us"&gt;International Courier Service from Mundra to US&lt;/a&gt;&lt;/li&gt;&lt;/ul&gt;&lt;h2&gt;FAQs for International Courier Service from Jalandhar&lt;/h2&gt;</t>
  </si>
  <si>
    <t xml:space="preserve">How do I choose the best international courier in Jalandhar?
 Compare pricing, delivery time, coverage, and tracking features.
Can I book an international courier pickup from Jalandhar?
 Yes. Most companies offer online booking and doorstep pickup.
Do couriers in Jalandhar offer tracking?
 Yes. ShipGlobal.in, DHL, FedEx, and Blue Dart offer real-time tracking.
What can I send internationally from Jalandhar?
 Sports equipment, leather goods, garments, documents, electronics, machinery items, and personal parcels.
Which courier is the most affordable in Jalandhar?
 ShipGlobal.in has some of the most competitive international shipping rates.
Do couriers handle heavy commercial shipments from Jalandhar?
 Yes. DHL, DTDC, Aramex, and FedEx handle heavy and bulk shipments.
</t>
  </si>
  <si>
    <t>&lt;script type="application/ld+json"&gt;
{
  "@context": "https://schema.org/",
  "@type": "Product",
  "name": "Reliable International Courier Service from Jalandhar",
  "image": "https://shipglobal.in/service/jalandhar",
  "aggregateRating": {
    "@type": "AggregateRating",
    "ratingValue": 4.95,
    "bestRating": 5,
    "worstRating": 3,
    "ratingCount": 1828
  }
}
&lt;/script&gt;</t>
  </si>
  <si>
    <t>service/jalandhar</t>
  </si>
  <si>
    <t xml:space="preserve">International Courier Services Jalandhar | Up to 73% 
</t>
  </si>
  <si>
    <t>Jalandhar’s exporters, families &amp; businesses ship worldwide via ShipGlobal, DHL, DTDC &amp; Aramex—fast, safe, affordable delivery.</t>
  </si>
  <si>
    <t>https://shipglobal.in/service/jalandhar</t>
  </si>
  <si>
    <t>International Courier Service from Jalandhar</t>
  </si>
  <si>
    <t>&lt;ul&gt;&lt;li&gt;&lt;a href="https://shipglobal.in/service/mohali"&gt;Reliable International Courier Service from Mohali&lt;/a&gt;&lt;/li&gt;&lt;li&gt;&lt;a href="https://shipglobal.in/service/patiala"&gt;Reliable International Courier Service from Patiala&lt;/a&gt;&lt;/li&gt;&lt;li&gt;&lt;a href="https://shipglobal.in/service/mundra-to-uae"&gt;Reliable International Courier Service from Mundra to UAE&lt;/a&gt;&lt;/li&gt;&lt;li&gt;&lt;a href="https://shipglobal.in/service/mundra-to-us"&gt;International Courier Service from Mundra to US&lt;/a&gt;&lt;/li&gt;&lt;/ul&gt;</t>
  </si>
  <si>
    <t>Reliable International Courier Service from Mohali</t>
  </si>
  <si>
    <t>Mohali’s growing tech and industrial sectors rely on dependable global courier services. With fast and affordable options from ShipGlobal.in, DHL, DTDC, and Aramex, international shipping from Mohali is easier, safer, and more cost-effective than ever.</t>
  </si>
  <si>
    <t>&lt;p&gt;Sending a shipment abroad from Mohali? Whether you're an IT professional, exporter, biotech company, eCommerce seller, student, or someone sending personal parcels internationally, choosing the right courier service ensures safe, fast, and cost-effective global delivery.&lt;/p&gt;
&lt;p&gt;As part of the Tricity region (Chandigarh&amp;ndash;Mohali&amp;ndash;Panchkula), Mohali has transformed into a major center for technology, pharmaceuticals, manufacturing, electronics, sports goods, and education. With growing global connectivity and a large NRI population, the demand for reliable international courier services is higher than ever. Here&amp;rsquo;s your complete guide to the best international courier services in Mohali.&lt;/p&gt;
&lt;h3&gt;&lt;strong&gt;ShipGlobal.in &amp;mdash; Mohali&amp;rsquo;s Most Affordable &amp;amp; Reliable International Courier Partner&lt;/strong&gt;&lt;/h3&gt;
&lt;p&gt;ShipGlobal.in is one of the most preferred choices in Mohali for international shipping. With worldwide coverage to 220+ countries, transparent pricing, doorstep pickup, and smooth customs clearance, ShipGlobal ensures safe and cost-effective global delivery.&lt;/p&gt;
&lt;p&gt;Whether you're sending IT equipment, documents, pharmaceutical samples, electronics, eCommerce orders, garments, food items, or personal parcels, ShipGlobal guarantees timely and secure international delivery.&lt;/p&gt;
&lt;p&gt;&lt;strong&gt;Key Benefits:&lt;/strong&gt;&lt;/p&gt;
&lt;ul&gt;
&lt;li&gt;Real-time end-to-end tracking&lt;br /&gt;&lt;br /&gt;&lt;/li&gt;
&lt;li&gt;No minimum shipment requirement&lt;br /&gt;&lt;br /&gt;&lt;/li&gt;
&lt;li&gt;Fast, secure &amp;amp; budget-friendly worldwide delivery&lt;br /&gt;&lt;br /&gt;&lt;/li&gt;
&lt;/ul&gt;
&lt;p&gt;For students, families, startups, and exporters in Mohali, ShipGlobal.in offers a perfect blend of affordability and reliability.&lt;/p&gt;
&lt;h3&gt;&lt;strong&gt;DHL &amp;mdash; Premium Express International Courier from Mohali&lt;/strong&gt;&lt;/h3&gt;
&lt;p&gt;DHL Express is known worldwide for its unmatched delivery speed, accuracy, and global reach. It&amp;rsquo;s the best choice for high-value, urgent, or time-sensitive international shipments from Mohali.&lt;/p&gt;
&lt;p&gt;IT companies, exporters, pharma firms, and global travelers rely on DHL for its guaranteed delivery timelines and expert customs support.&lt;/p&gt;
&lt;p&gt;&lt;strong&gt;Why Choose DHL?&lt;/strong&gt;&lt;/p&gt;
&lt;ul&gt;
&lt;li&gt;Fastest international express delivery&lt;br /&gt;&lt;br /&gt;&lt;/li&gt;
&lt;li&gt;Massive global reach across 220+ countries&lt;br /&gt;&lt;br /&gt;&lt;/li&gt;
&lt;li&gt;Expert customs and documentation assistance&lt;br /&gt;&lt;br /&gt;&lt;/li&gt;
&lt;li&gt;24/7 real-time tracking&lt;br /&gt;&lt;br /&gt;&lt;/li&gt;
&lt;/ul&gt;
&lt;p&gt;Though premium, DHL is ideal for critical and priority shipments.&lt;/p&gt;
&lt;h3&gt;&lt;strong&gt;DTDC International &amp;mdash; Affordable Global Courier Services from Mohali&lt;/strong&gt;&lt;/h3&gt;
&lt;p&gt;DTDC International is popular among students, SMEs, and families for dependable and economical international courier services. With door-to-door delivery, tracking, and efficient customs handling, DTDC is perfect for documents, garments, samples, and lightweight parcels.&lt;/p&gt;
&lt;h3&gt;&lt;strong&gt;Aramex &amp;mdash; Reliable &amp;amp; Flexible Global Shipping for Mohali&amp;rsquo;s Businesses&lt;/strong&gt;&lt;/h3&gt;
&lt;p&gt;Aramex offers cost-effective and efficient worldwide courier services with strong networks in the Middle East, Europe, Africa, and Asia. Mohali&amp;rsquo;s exporters, tech companies, and eCommerce sellers frequently choose Aramex for its competitive pricing and consistent delivery performance.&lt;/p&gt;
&lt;p&gt;&lt;strong&gt;Key Benefits:&lt;/strong&gt;&lt;/p&gt;
&lt;ul&gt;
&lt;li&gt;Door-to-door international delivery&lt;br /&gt;&lt;br /&gt;&lt;/li&gt;
&lt;li&gt;Live tracking and delivery updates&lt;br /&gt;&lt;br /&gt;&lt;/li&gt;
&lt;li&gt;Attractive pricing for business consignments&lt;br /&gt;&lt;br /&gt;&lt;/li&gt;
&lt;/ul&gt;
&lt;h3&gt;&lt;strong&gt;USPS &amp;mdash; Best Budget Option for Lightweight International Shipments&lt;/strong&gt;&lt;/h3&gt;
&lt;p&gt;For individuals and students sending documents, gifts, small electronics, or personal items, USPS (United States Postal Service) provides affordable international shipping with tracking and insurance options.&lt;/p&gt;
&lt;h3&gt;&lt;strong&gt;How to Choose the Best International Courier in Mohali&lt;/strong&gt;&lt;/h3&gt;
&lt;p&gt;Before booking a shipment, consider:&lt;/p&gt;
&lt;ul&gt;
&lt;li&gt;&lt;strong&gt;Delivery Speed:&lt;/strong&gt; Choose DHL or FedEx for urgent shipments&lt;br /&gt;&lt;br /&gt;&lt;/li&gt;
&lt;li&gt;&lt;strong&gt;Budget:&lt;/strong&gt; ShipGlobal.in, DTDC, or USPS offer the most economical options&lt;br /&gt;&lt;br /&gt;&lt;/li&gt;
&lt;li&gt;&lt;strong&gt;Tracking:&lt;/strong&gt; Essential for shipment visibility and peace of mind&lt;br /&gt;&lt;br /&gt;&lt;/li&gt;
&lt;li&gt;&lt;strong&gt;Coverage:&lt;/strong&gt; Ensure the courier serves your destination efficiently&lt;br /&gt;&lt;br /&gt;&lt;/li&gt;
&lt;li&gt;&lt;strong&gt;Customs Handling:&lt;/strong&gt; Important for smooth international delivery&lt;br /&gt;&lt;br /&gt;&lt;/li&gt;
&lt;li&gt;&lt;strong&gt;Shipment Type:&lt;/strong&gt; Select experts depending on whether you ship electronics, pharma samples, documents, or fragile items&lt;br /&gt;&lt;br /&gt;&lt;/li&gt;
&lt;li&gt;&lt;strong&gt;Customer Support:&lt;/strong&gt; Strong support ensures a hassle-free experience&lt;br /&gt;&lt;br /&gt;&lt;/li&gt;
&lt;/ul&gt;
&lt;h3&gt;&lt;strong&gt;Final Thoughts&lt;/strong&gt;&lt;/h3&gt;
&lt;p&gt;With reliable courier partners like ShipGlobal.in, DHL, FedEx, DTDC International, Blue Dart, Aramex, and USPS, international shipping from Mohali is seamless, safe, and affordable.&lt;/p&gt;
&lt;p&gt;Whether you're shipping IT products, electronics, garments, pharmaceuticals, sports goods, documents, or personal parcels, these courier services provide an excellent mix of speed, security, and value &amp;mdash; strengthening Mohali&amp;rsquo;s global connectivity.&lt;/p&gt;
&lt;p&gt;&lt;br /&gt;&lt;br /&gt;&lt;/p&gt;</t>
  </si>
  <si>
    <t>&lt;h4&gt;These international routes are in demand:&lt;/h4&gt;&lt;ul&gt;&lt;li&gt;&lt;a href="https://shipglobal.in/service/patiala"&gt;Reliable International Courier Service from Patiala&lt;/a&gt;&lt;/li&gt;&lt;li&gt;&lt;a href="https://shipglobal.in/service/mundra-to-uae"&gt;Reliable International Courier Service from Mundra to UAE&lt;/a&gt;&lt;/li&gt;&lt;li&gt;&lt;a href="https://shipglobal.in/service/mundra-to-us"&gt;International Courier Service from Mundra to US&lt;/a&gt;&lt;/li&gt;&lt;li&gt;&lt;a href="https://shipglobal.in/service/mundra-to-europe"&gt;Top International Courier Service from Mundra to Europe&lt;/a&gt;&lt;/li&gt;&lt;/ul&gt;&lt;h2&gt;FAQs for International Courier Service from Mohali&lt;/h2&gt;</t>
  </si>
  <si>
    <t>How do I choose the best international courier in Mohali?
 Compare delivery time, pricing, tracking, and reliability.
Do couriers in Mohali offer doorstep pickup?
 Yes. Most major couriers provide pickup services through online booking.
Do international shipments from Mohali offer tracking?
 Yes. ShipGlobal.in, DHL, FedEx, and Blue Dart offer real-time tracking.
What items can be shipped internationally from Mohali?
 Electronics, documents, garments, pharmaceuticals, samples, IT products, and personal parcels.
Which courier is the most affordable in Mohali?
 ShipGlobal.in is well-known for competitive international shipping prices.
Can I send heavy or commercial shipments internationally from Mohali?
 Yes. Aramex, DHL, DTDC, and FedEx handle heavy and bulk shipments.</t>
  </si>
  <si>
    <t>&lt;script type="application/ld+json"&gt;
{
  "@context": "https://schema.org/",
  "@type": "Product",
  "name": "Reliable International Courier Service from Mohali",
  "image": "https://shipglobal.in/service/mohali",
  "aggregateRating": {
    "@type": "AggregateRating",
    "ratingValue": 4.61,
    "bestRating": 5,
    "worstRating": 1,
    "ratingCount": 1309
  }
}
&lt;/script&gt;</t>
  </si>
  <si>
    <t>service/mohali</t>
  </si>
  <si>
    <t xml:space="preserve">International Courier Services from Mohali | Up to 71% </t>
  </si>
  <si>
    <t>Mohali’s businesses, IT firms, &amp; residents ship worldwide via ShipGlobal, DHL, DTDC &amp; Aramex—fast, safe, affordable delivery.</t>
  </si>
  <si>
    <t>https://shipglobal.in/service/mohali</t>
  </si>
  <si>
    <t>International Courier Service from Mohali</t>
  </si>
  <si>
    <t>&lt;ul&gt;&lt;li&gt;&lt;a href="https://shipglobal.in/service/patiala"&gt;Reliable International Courier Service from Patiala&lt;/a&gt;&lt;/li&gt;&lt;li&gt;&lt;a href="https://shipglobal.in/service/mundra-to-uae"&gt;Reliable International Courier Service from Mundra to UAE&lt;/a&gt;&lt;/li&gt;&lt;li&gt;&lt;a href="https://shipglobal.in/service/mundra-to-us"&gt;International Courier Service from Mundra to US&lt;/a&gt;&lt;/li&gt;&lt;li&gt;&lt;a href="https://shipglobal.in/service/mundra-to-europe"&gt;Top International Courier Service from Mundra to Europe&lt;/a&gt;&lt;/li&gt;&lt;/ul&gt;</t>
  </si>
  <si>
    <t>Reliable International Courier Service from Patiala</t>
  </si>
  <si>
    <t>Patiala’s textile and sports goods industry, along with its strong NRI community, depends on reliable global courier services. With affordable and fast options from ShipGlobal.in, DHL, DTDC, and Aramex, international shipping from Patiala is simple, secure, and cost-effective.</t>
  </si>
  <si>
    <t>&lt;p&gt;Planning to send a shipment abroad from Patiala? Whether you're a student, exporter, textile manufacturer, eCommerce seller, or someone sending personal parcels internationally, choosing the right courier service ensures safe, timely, and affordable global delivery.&lt;/p&gt;
&lt;p&gt;Patiala is home to growing industries such as textiles, sports goods, footwear, agriculture products, pharmaceuticals, and handicrafts, along with a strong student and NRI base. This creates constant demand for reliable international courier services. Here&amp;rsquo;s your complete guide to the best international courier services in Patiala.&lt;/p&gt;
&lt;h3&gt;&lt;strong&gt;ShipGlobal.in &amp;mdash; Patiala&amp;rsquo;s Most Affordable &amp;amp; Reliable International Courier Partner&lt;/strong&gt;&lt;/h3&gt;
&lt;p&gt;&lt;strong&gt;ShipGlobal.in&lt;/strong&gt; is one of Patiala&amp;rsquo;s top choices for international shipping. With coverage in 220+ countries, low rates, doorstep pickup, and hassle-free customs support, ShipGlobal makes global shipping smooth and stress-free.&lt;/p&gt;
&lt;p&gt;Whether you&amp;rsquo;re sending textile samples, sports goods, garments, documents, electronics, food items, pharma samples, or personal parcels, ShipGlobal ensures secure and budget-friendly global delivery.&lt;/p&gt;
&lt;p&gt;&lt;strong&gt;Key Benefits:&lt;/strong&gt;&lt;/p&gt;
&lt;ul&gt;
&lt;li&gt;Live, end-to-end shipment tracking&lt;br /&gt;&lt;br /&gt;&lt;/li&gt;
&lt;li&gt;No minimum shipment size&lt;br /&gt;&lt;br /&gt;&lt;/li&gt;
&lt;li&gt;Fast, secure &amp;amp; cost-effective worldwide delivery&lt;br /&gt;&lt;br /&gt;&lt;/li&gt;
&lt;/ul&gt;
&lt;p&gt;For students, traders, and exporters in Patiala, ShipGlobal.in is a top-value solution for global shipping.&lt;/p&gt;
&lt;h3&gt;&lt;strong&gt;DHL &amp;mdash; Premium Global Express Shipping from Patiala&lt;/strong&gt;&lt;/h3&gt;
&lt;p&gt;DHL Express is a global leader in fast and reliable international delivery. It is ideal for urgent, time-sensitive, or high-value shipments from Patiala.&lt;/p&gt;
&lt;p&gt;Exporters and corporates choose DHL for its powerful logistics network, superior customs handling, and guaranteed timelines.&lt;/p&gt;
&lt;p&gt;&lt;strong&gt;Why Choose DHL?&lt;/strong&gt;&lt;/p&gt;
&lt;ul&gt;
&lt;li&gt;Fastest international delivery speeds&lt;br /&gt;&lt;br /&gt;&lt;/li&gt;
&lt;li&gt;Strong global reach to 220+ destinations&lt;br /&gt;&lt;br /&gt;&lt;/li&gt;
&lt;li&gt;Complete customs and documentation support&lt;br /&gt;&lt;br /&gt;&lt;/li&gt;
&lt;li&gt;24/7 real-time tracking&lt;br /&gt;&lt;br /&gt;&lt;/li&gt;
&lt;/ul&gt;
&lt;p&gt;While priced higher, DHL is perfect for priority shipments.&lt;/p&gt;
&lt;h3&gt;&lt;strong&gt;DTDC International &amp;mdash; Affordable Global Courier Services from Patiala&lt;/strong&gt;&lt;/h3&gt;
&lt;p&gt;DTDC International is a popular choice among students, SMEs, and families for economical yet dependable global deliveries. It offers tracking, door-to-door service, and smooth customs clearance.&lt;/p&gt;
&lt;p&gt;Ideal for documents, garments, samples, books, and lightweight parcels.&lt;/p&gt;
&lt;h3&gt;&lt;strong&gt;Aramex &amp;mdash; Trusted Courier for Patiala&amp;rsquo;s Exporters &amp;amp; Businesses&lt;/strong&gt;&lt;/h3&gt;
&lt;p&gt;Aramex provides reliable, flexible, and competitively priced global courier solutions. Popular among exporters and eCommerce sellers in Patiala, it offers strong connectivity to the Middle East, Europe, and Asia.&lt;/p&gt;
&lt;p&gt;&lt;strong&gt;Key Benefits:&lt;/strong&gt;&lt;/p&gt;
&lt;ul&gt;
&lt;li&gt;Door-to-door worldwide delivery&lt;br /&gt;&lt;br /&gt;&lt;/li&gt;
&lt;li&gt;Live tracking updates&lt;br /&gt;&lt;br /&gt;&lt;/li&gt;
&lt;li&gt;Attractive rates for business consignments&lt;br /&gt;&lt;br /&gt;&lt;/li&gt;
&lt;/ul&gt;
&lt;h3&gt;&lt;strong&gt;USPS &amp;mdash; Budget-Friendly Option for Lightweight Parcels&lt;/strong&gt;&lt;/h3&gt;
&lt;p&gt;For lighter, non-urgent shipments like documents, gifts, and small personal items, USPS offers affordable and trackable international delivery.&lt;/p&gt;
&lt;h3&gt;&lt;strong&gt;How to Choose the Best International Courier in Patiala&lt;/strong&gt;&lt;/h3&gt;
&lt;p&gt;Before choosing a courier, consider:&lt;/p&gt;
&lt;ul&gt;
&lt;li&gt;&lt;strong&gt;Delivery Speed:&lt;/strong&gt; Use DHL or FedEx for urgent deliveries&lt;br /&gt;&lt;br /&gt;&lt;/li&gt;
&lt;li&gt;&lt;strong&gt;Budget:&lt;/strong&gt; Choose ShipGlobal.in, DTDC, or USPS for economical options&lt;br /&gt;&lt;br /&gt;&lt;/li&gt;
&lt;li&gt;&lt;strong&gt;Tracking:&lt;/strong&gt; Real-time tracking ensures visibility and peace of mind&lt;br /&gt;&lt;br /&gt;&lt;/li&gt;
&lt;li&gt;&lt;strong&gt;Destination Coverage:&lt;/strong&gt; Make sure your courier covers the required country&lt;br /&gt;&lt;br /&gt;&lt;/li&gt;
&lt;li&gt;&lt;strong&gt;Customs Handling:&lt;/strong&gt; Essential for fast and smooth delivery&lt;br /&gt;&lt;br /&gt;&lt;/li&gt;
&lt;li&gt;&lt;strong&gt;Shipment Type:&lt;/strong&gt; Choose based on whether you are sending textiles, electronics, fragile items, or documents&lt;br /&gt;&lt;br /&gt;&lt;/li&gt;
&lt;li&gt;&lt;strong&gt;Customer Support:&lt;/strong&gt; Good support helps avoid delays and confusion&lt;br /&gt;&lt;br /&gt;&lt;/li&gt;
&lt;/ul&gt;
&lt;h3&gt;&lt;strong&gt;Final Thoughts&lt;/strong&gt;&lt;/h3&gt;
&lt;p&gt;With reliable logistics companies like ShipGlobal.in, DHL, FedEx, DTDC International, Blue Dart, Aramex, and USPS, international shipping from Patiala is now easier, faster, and safer than ever.&lt;/p&gt;
&lt;p&gt;Whether you&amp;rsquo;re shipping textiles, garments, sports goods, electronics, documents, gifts, pharmaceuticals, or personal parcels, these courier providers offer an excellent mix of affordability, speed, and reliability &amp;mdash; keeping Patiala well connected to global destinations.&lt;/p&gt;
&lt;p&gt;&lt;br /&gt;&lt;br /&gt;&lt;/p&gt;</t>
  </si>
  <si>
    <t>&lt;h4&gt;Your parcels can fly to these places too&lt;/h4&gt;&lt;ul&gt;&lt;li&gt;&lt;a href="https://shipglobal.in/service/mundra-to-uae"&gt;Reliable International Courier Service from Mundra to UAE&lt;/a&gt;&lt;/li&gt;&lt;li&gt;&lt;a href="https://shipglobal.in/service/mundra-to-us"&gt;International Courier Service from Mundra to US&lt;/a&gt;&lt;/li&gt;&lt;li&gt;&lt;a href="https://shipglobal.in/service/mundra-to-europe"&gt;Top International Courier Service from Mundra to Europe&lt;/a&gt;&lt;/li&gt;&lt;li&gt;&lt;a href=""&gt;&lt;/a&gt;&lt;/li&gt;&lt;/ul&gt;&lt;h2&gt;FAQs for International Courier Service from Patiala&lt;/h2&gt;</t>
  </si>
  <si>
    <t>How do I choose the best international courier in Patiala?
 Compare delivery speed, pricing, tracking features, and customer reviews.
Do couriers in Patiala provide doorstep pickup?
 Yes. Most courier companies offer online booking and doorstep pickup.
Is tracking available for international shipments?
 Yes. ShipGlobal.in, DHL, FedEx, and DTDC provide live tracking.
What can I ship internationally from Patiala?
 Textiles, garments, sports goods, documents, electronics, books, samples, and personal parcels.
Which courier offers the lowest international rates?
 ShipGlobal.in is known for offering some of the most competitive prices.
Can I send heavy or commercial shipments internationally?
 Yes. DHL, FedEx, Aramex, and DTDC handle heavy and bulk shipments.</t>
  </si>
  <si>
    <t>&lt;script type="application/ld+json"&gt;
{
  "@context": "https://schema.org/",
  "@type": "Product",
  "name": "Reliable International Courier Service from Patiala",
  "image": "https://shipglobal.in/service/patiala",
  "aggregateRating": {
    "@type": "AggregateRating",
    "ratingValue": 4.91,
    "bestRating": 5,
    "worstRating": 3,
    "ratingCount": 1651
  }
}
&lt;/script&gt;</t>
  </si>
  <si>
    <t>service/patiala</t>
  </si>
  <si>
    <t xml:space="preserve">International Courier Services from Patiala | Up to 69% </t>
  </si>
  <si>
    <t>Patiala’s exporters, students &amp; families ship worldwide via ShipGlobal, DHL, DTDC &amp; Aramex—fast, secure, affordable delivery</t>
  </si>
  <si>
    <t>https://shipglobal.in/service/patiala</t>
  </si>
  <si>
    <t>International Courier Service from Patiala</t>
  </si>
  <si>
    <t>&lt;ul&gt;&lt;li&gt;&lt;a href="https://shipglobal.in/service/mundra-to-uae"&gt;Reliable International Courier Service from Mundra to UAE&lt;/a&gt;&lt;/li&gt;&lt;li&gt;&lt;a href="https://shipglobal.in/service/mundra-to-us"&gt;International Courier Service from Mundra to US&lt;/a&gt;&lt;/li&gt;&lt;li&gt;&lt;a href="https://shipglobal.in/service/mundra-to-europe"&gt;Top International Courier Service from Mundra to Europe&lt;/a&gt;&lt;/li&gt;&lt;li&gt;&lt;a href=""&gt;&lt;/a&gt;&lt;/li&gt;&lt;/ul&gt;</t>
  </si>
  <si>
    <t>Mundra</t>
  </si>
  <si>
    <t>Mundra to UAE</t>
  </si>
  <si>
    <t>Reliable International Courier Service from Mundra to UAE</t>
  </si>
  <si>
    <t>Shipping from Mundra to the UAE is easier than ever with leading courier partners like ShipGlobal.in, DHL, DTDC, and Aramex. Whether exporting goods or sending personal parcels, these courier options offer fast, safe, and affordable delivery.</t>
  </si>
  <si>
    <t>&lt;p&gt;Looking to send a shipment from Mundra to the UAE? Whether you're an exporter, manufacturer, port-based business, eCommerce seller, student, or someone sending personal parcels, choosing the right international courier service ensures safe, fast, and affordable delivery to the UAE.&lt;/p&gt;
&lt;p&gt;Located in Gujarat, Mundra is one of India&amp;rsquo;s most important maritime and logistics hubs, home to the country&amp;rsquo;s largest private port. With a massive presence of exporters, trading houses, logistics companies, textile units, granites, engineering goods, chemicals, and agro exporters, Mundra has a strong demand for reliable courier services&amp;mdash;especially to the UAE, a major trade and employment destination.&lt;/p&gt;
&lt;p&gt;Here&amp;rsquo;s a detailed guide to the best international courier services from Mundra to UAE.&lt;/p&gt;
&lt;h3&gt;&lt;strong&gt;ShipGlobal.in &amp;mdash; Mundra&amp;rsquo;s Most Affordable &amp;amp; Trusted Courier to UAE&lt;/strong&gt;&lt;/h3&gt;
&lt;p&gt;ShipGlobal.in is one of the top choices for sending shipments from Mundra to any city in the UAE, including Dubai, Abu Dhabi, Sharjah, Ajman, Ras Al-Khaimah, Fujairah, and more.&lt;/p&gt;
&lt;p&gt;They offer shipping to 220+ countries, low rates, quick pickup, and smooth customs clearance, making them ideal for both commercial and personal shipments.&lt;/p&gt;
&lt;p&gt;Exporters in Mundra ship a variety of products via ShipGlobal, including textiles, machinery parts, chemicals (non-hazardous), granites samples, agro products, documents, food items, electronics, and more.&lt;/p&gt;
&lt;p&gt;&lt;strong&gt;Key Benefits:&lt;/strong&gt;&lt;/p&gt;
&lt;ul&gt;
&lt;li&gt;End-to-end live tracking&lt;/li&gt;
&lt;li&gt;No minimum shipment weight&lt;/li&gt;
&lt;li&gt;Affordable &amp;amp; secure UAE delivery&lt;/li&gt;
&lt;li&gt;Fast delivery timelines&lt;/li&gt;
&lt;/ul&gt;
&lt;p&gt;For Mundra factories, traders, port workers, and families with relatives in the UAE, ShipGlobal.in is a highly reliable go-to choice.&lt;/p&gt;
&lt;h3&gt;&lt;strong&gt;DHL &amp;mdash; Premium Express Courier from Mundra to UAE&lt;/strong&gt;&lt;/h3&gt;
&lt;p&gt;&lt;strong&gt;DHL Express&lt;/strong&gt; is one of the quickest and most dependable courier services for UAE shipments. Its strong air network makes it ideal for urgent or high-value deliveries.&lt;/p&gt;
&lt;p&gt;Exporters and trading houses in Mundra rely on DHL for documents, engineering samples, urgent business parcels, and commercial shipments.&lt;/p&gt;
&lt;p&gt;&lt;strong&gt;Why Choose DHL?&lt;/strong&gt;&lt;/p&gt;
&lt;ul&gt;
&lt;li&gt;Fastest delivery to UAE (1&amp;ndash;3 days)&lt;/li&gt;
&lt;li&gt;Expert customs &amp;amp; documentation support&lt;/li&gt;
&lt;li&gt;Global reputation for safety&lt;/li&gt;
&lt;li&gt;24/7 live tracking&lt;/li&gt;
&lt;/ul&gt;
&lt;p&gt;Although priced higher, DHL is best for time-critical shipments.&lt;/p&gt;
&lt;h3&gt;&lt;strong&gt;DTDC International &amp;mdash; Affordable Courier Option from Mundra to UAE&lt;/strong&gt;&lt;/h3&gt;
&lt;p&gt;DTDC International is popular among SMEs, students, and individuals for its balanced pricing and dependable service. It offers door-to-door delivery, reliable tracking, and good coverage across the UAE.&lt;/p&gt;
&lt;p&gt;Great for shipping documents, garments, samples, small electronics, and lightweight parcels affordably.&lt;/p&gt;
&lt;h3&gt;&lt;strong&gt;Aramex &amp;mdash; Strong UAE Network for Mundra Exporters&lt;/strong&gt;&lt;/h3&gt;
&lt;p&gt;Aramex is a widely preferred courier service for UAE shipments thanks to its powerful presence across the Middle East. It offers affordable and reliable delivery for both personal and commercial shipments.&lt;/p&gt;
&lt;p&gt;&lt;strong&gt;Key Benefits:&lt;/strong&gt;&lt;/p&gt;
&lt;ul&gt;
&lt;li&gt;UAE-specialized logistics network&lt;/li&gt;
&lt;li&gt;Door-to-door delivery&lt;/li&gt;
&lt;li&gt;Real-time tracking&lt;/li&gt;
&lt;li&gt;Competitive prices for exporters&lt;/li&gt;
&lt;/ul&gt;
&lt;p&gt;Ideal for exporting textiles, apparels, small machinery parts, and eCommerce parcels from Mundra.&lt;/p&gt;
&lt;h3&gt;&lt;strong&gt;USPS &amp;mdash; Budget Option for Light Parcels to UAE&lt;/strong&gt;&lt;/h3&gt;
&lt;p&gt;For lightweight, non-urgent parcels, USPS offers economical delivery to the UAE with tracking and optional insurance.&lt;/p&gt;
&lt;p&gt;Best for documents, small gifts, books, and personal items.&lt;/p&gt;
&lt;p&gt;&lt;strong&gt;How to Choose the Best Courier Service from Mundra to UAE&lt;/strong&gt;&lt;/p&gt;
&lt;p&gt;Before selecting a courier, consider:&lt;/p&gt;
&lt;ul&gt;
&lt;li&gt;&lt;strong&gt;Urgency:&lt;/strong&gt; Choose DHL for fastest UAE delivery&lt;/li&gt;
&lt;li&gt;&lt;strong&gt;Budget:&lt;/strong&gt; ShipGlobal.in, DTDC, or Aramex for affordable options&lt;/li&gt;
&lt;li&gt;&lt;strong&gt;Tracking:&lt;/strong&gt; Essential for business shipments&lt;/li&gt;
&lt;li&gt;&lt;strong&gt;Destination City:&lt;/strong&gt; Ensure courier covers all UAE emirates&lt;/li&gt;
&lt;li&gt;&lt;strong&gt;Customs Support:&lt;/strong&gt; Important for hassle-free clearance&lt;/li&gt;
&lt;li&gt;&lt;strong&gt;Shipment Type:&lt;/strong&gt; Fragile, heavy, or commercial goods need specialized handling&lt;/li&gt;
&lt;li&gt;&lt;strong&gt;Customer Support:&lt;/strong&gt; Helps avoid delays&lt;/li&gt;
&lt;/ul&gt;
&lt;h2&gt;&lt;strong&gt;Final Thoughts&lt;/strong&gt;&lt;/h2&gt;
&lt;p&gt;With international courier companies like ShipGlobal.in, DHL, DTDC, Aramex, Blue Dart, and USPS, sending shipments from Mundra to the UAE has never been easier.&lt;/p&gt;
&lt;p data-start="354" data-end="644"&gt;Whether you&amp;rsquo;re shipping engineering goods, textiles, chemicals (non-hazardous), documents, garments, electronics, food items, or personal parcels, these courier partners offer the right balance of speed, reliability, and affordability, helping Mundra stay connected with one of its largest trade partners &amp;mdash; the UAE.&lt;/p&gt;</t>
  </si>
  <si>
    <t>&lt;h4&gt;Delivering to your next big market:&lt;/h4&gt;&lt;ul&gt;&lt;li&gt;&lt;a href="https://shipglobal.in/service/mundra-to-us"&gt;International Courier Service from Mundra to US&lt;/a&gt;&lt;/li&gt;&lt;li&gt;&lt;a href="https://shipglobal.in/service/mundra-to-europe"&gt;Top International Courier Service from Mundra to Europe&lt;/a&gt;&lt;/li&gt;&lt;li&gt;&lt;a href=""&gt;&lt;/a&gt;&lt;/li&gt;&lt;li&gt;&lt;a href=""&gt;&lt;/a&gt;&lt;/li&gt;&lt;/ul&gt;&lt;h2&gt;FAQs for International Courier Service from Mundra to UAE&lt;/h2&gt;</t>
  </si>
  <si>
    <t>How long does shipping from Mundra to UAE take?
 Express services like DHL deliver in 1–3 days, while economy services may take 4–7 days.
Which courier is most affordable for UAE?
 ShipGlobal.in is known for offering highly competitive rates.
Can I ship commercial goods from Mundra to UAE?
 Yes. DHL, Aramex, DTDC, and ShipGlobal handle commercial and business shipments.
Can I send food items to the UAE?
 Yes, but only allowed non-perishable items. Always check restrictions.
Is tracking available?
 Yes. Most international couriers provide real-time tracking.
Do I need to pay duties in the UAE?
 Yes, customs duties/VAT may apply depending on the product value and category.</t>
  </si>
  <si>
    <t>&lt;script type="application/ld+json"&gt;
{
  "@context": "https://schema.org/",
  "@type": "Product",
  "name": "Reliable International Courier Service from Mundra to UAE",
  "image": "https://shipglobal.in/service/mundra-to-uae",
  "aggregateRating": {
    "@type": "AggregateRating",
    "ratingValue": 4.65,
    "bestRating": 5,
    "worstRating": 2,
    "ratingCount": 2043
  }
}
&lt;/script&gt;</t>
  </si>
  <si>
    <t>service/mundra-to-uae</t>
  </si>
  <si>
    <t xml:space="preserve">Courier from Mundra to UAE | Up to 68% </t>
  </si>
  <si>
    <t>Send international shipments from Mundra to UAE with ShipGlobal using trusted couriers. Get reliable delivery, customs support, and competitive shipping rates.</t>
  </si>
  <si>
    <t>https://shipglobal.in/service/mundra-to-uae</t>
  </si>
  <si>
    <t>International Courier Service from Mundra to UAE</t>
  </si>
  <si>
    <t>&lt;ul&gt;&lt;li&gt;&lt;a href="https://shipglobal.in/service/mundra-to-us"&gt;International Courier Service from Mundra to US&lt;/a&gt;&lt;/li&gt;&lt;li&gt;&lt;a href="https://shipglobal.in/service/mundra-to-europe"&gt;Top International Courier Service from Mundra to Europe&lt;/a&gt;&lt;/li&gt;&lt;li&gt;&lt;a href=""&gt;&lt;/a&gt;&lt;/li&gt;&lt;li&gt;&lt;a href=""&gt;&lt;/a&gt;&lt;/li&gt;&lt;/ul&gt;</t>
  </si>
  <si>
    <t>&lt;script type="application/ld+json"&gt;{"@context":"https://schema.org","@type":"FAQPage","mainEntity":[{"@type":"Question","name":"How long does shipping from Mundra to UAE take?","acceptedAnswer":{"@type":"Answer","text":"Express services like DHL deliver in 1–3 days, while economy services may take 4–7 days."}},{"@type":"Question","name":"Which courier is most affordable for UAE?","acceptedAnswer":{"@type":"Answer","text":"ShipGlobal.in is known for offering highly competitive rates."}},{"@type":"Question","name":"Can I ship commercial goods from Mundra to UAE?","acceptedAnswer":{"@type":"Answer","text":"Yes. DHL, Aramex, DTDC, and ShipGlobal handle commercial and business shipments."}},{"@type":"Question","name":"Can I send food items to the UAE?","acceptedAnswer":{"@type":"Answer","text":"Yes, but only allowed non-perishable items. Always check restrictions."}},{"@type":"Question","name":"Is tracking available?","acceptedAnswer":{"@type":"Answer","text":"Yes. Most international couriers provide real-time tracking."}},{"@type":"Question","name":"Do I need to pay duties in the UAE?","acceptedAnswer":{"@type":"Answer","text":"Yes, customs duties/VAT may apply depending on the product value and category."}}]}&lt;/script&gt;</t>
  </si>
  <si>
    <t>[{"question":"How long does shipping from Mundra to UAE take?","answer":"Express services like DHL deliver in 1–3 days, while economy services may take 4–7 days."},{"question":"Which courier is most affordable for UAE?","answer":"ShipGlobal.in is known for offering highly competitive rates."},{"question":"Can I ship commercial goods from Mundra to UAE?","answer":"Yes. DHL, Aramex, DTDC, and ShipGlobal handle commercial and business shipments."},{"question":"Can I send food items to the UAE?","answer":"Yes, but only allowed non-perishable items. Always check restrictions."},{"question":"Is tracking available?","answer":"Yes. Most international couriers provide real-time tracking."},{"question":"Do I need to pay duties in the UAE?","answer":"Yes, customs duties/VAT may apply depending on the product value and category."}]</t>
  </si>
  <si>
    <t>&lt;p&gt;&lt;strong&gt;How long does shipping from Mundra to UAE take?&lt;/strong&gt;&lt;br&gt;Express services like DHL deliver in 1–3 days, while economy services may take 4–7 days.&lt;/p&gt;&lt;p&gt;&lt;strong&gt;Which courier is most affordable for UAE?&lt;/strong&gt;&lt;br&gt;ShipGlobal.in is known for offering highly competitive rates.&lt;/p&gt;&lt;p&gt;&lt;strong&gt;Can I ship commercial goods from Mundra to UAE?&lt;/strong&gt;&lt;br&gt;Yes. DHL, Aramex, DTDC, and ShipGlobal handle commercial and business shipments.&lt;/p&gt;&lt;p&gt;&lt;strong&gt;Can I send food items to the UAE?&lt;/strong&gt;&lt;br&gt;Yes, but only allowed non-perishable items. Always check restrictions.&lt;/p&gt;&lt;p&gt;&lt;strong&gt;Is tracking available?&lt;/strong&gt;&lt;br&gt;Yes. Most international couriers provide real-time tracking.&lt;/p&gt;&lt;p&gt;&lt;strong&gt;Do I need to pay duties in the UAE?&lt;/strong&gt;&lt;br&gt;Yes, customs duties/VAT may apply depending on the product value and category.&lt;/p&gt;</t>
  </si>
  <si>
    <t>Mundra to US</t>
  </si>
  <si>
    <t>International Courier Service from Mundra to US</t>
  </si>
  <si>
    <t>Sending shipments from Mundra to the USA is simple and cost-effective with courier services like ShipGlobal.in, DHL, DTDC, and Aramex. Ideal for exports and personal parcels, offering fast, reliable delivery across all major US cities</t>
  </si>
  <si>
    <t>&lt;p&gt;Planning to ship a parcel or commercial consignment from Mundra to the United States? Whether you&amp;rsquo;re an exporter, manufacturer, freight forwarder, eCommerce seller, student, or someone sending documents or personal parcels, selecting the right international courier service ensures safe, fast, and cost-effective delivery to the USA.&lt;/p&gt;
&lt;p&gt;As India&amp;rsquo;s largest private port and a major logistics center, Mundra is home to a vast ecosystem of exporters, chemical companies, engineering units, textile manufacturers, agro processors, granite traders, and global logistics firms. With the US being a key trade partner for Gujarat, demand for dependable courier services from Mundra to American cities continues to rise.&lt;/p&gt;
&lt;p&gt;Here&amp;rsquo;s your complete guide to the best international courier services from Mundra to the USA.&lt;/p&gt;
&lt;h2&gt;&lt;strong&gt;ShipGlobal.in &amp;mdash; Mundra&amp;rsquo;s Most Affordable &amp;amp; Reliable Courier to the US&lt;/strong&gt;&lt;/h2&gt;
&lt;p&gt;One of the top choices for global shipping, ShipGlobal.in offers highly affordable and reliable delivery from Mundra to all major cities in the US, including New York, Chicago, Houston, Dallas, San Francisco, Los Angeles, Atlanta, Seattle, Boston, Miami, and more.&lt;/p&gt;
&lt;p&gt;Known for smooth pickup, transparent pricing, and end-to-end customs support, ShipGlobal serves both commercial exporters and individual shippers.&lt;/p&gt;
&lt;p&gt;Exporters in Mundra regularly ship engineering parts, chemicals (non-hazardous), machinery items, textiles, garments, food items, documents, electronics, and more.&lt;/p&gt;
&lt;h3&gt;&lt;strong&gt;Key Benefits:&lt;/strong&gt;&lt;/h3&gt;
&lt;ul&gt;
&lt;li&gt;Live, end-to-end tracking&lt;br /&gt;&lt;br /&gt;&lt;/li&gt;
&lt;li&gt;No minimum shipment weight&lt;br /&gt;&lt;br /&gt;&lt;/li&gt;
&lt;li&gt;Affordable international pricing&lt;br /&gt;&lt;br /&gt;&lt;/li&gt;
&lt;li&gt;Fast, secure delivery to all US states&lt;br /&gt;&lt;br /&gt;&lt;/li&gt;
&lt;li&gt;Hassle-free customs clearance&lt;br /&gt;&lt;br /&gt;&lt;/li&gt;
&lt;/ul&gt;
&lt;p&gt;For Mundra-based exporters, trading houses, and families with relatives in the US, ShipGlobal.in is one of the best choices for global shipping.&lt;/p&gt;
&lt;h2&gt;&lt;strong&gt;DHL &amp;mdash; Fastest Express Delivery from Mundra to the USA&lt;/strong&gt;&lt;/h2&gt;
&lt;p&gt;DHL Express offers unmatched international delivery speeds and exceptional reliability. It is ideal for urgent, high-value, or sensitive shipments.&lt;/p&gt;
&lt;p&gt;Manufacturers and exporters choose DHL for documents, engineering samples, and business-critical shipments.&lt;/p&gt;
&lt;h3&gt;&lt;strong&gt;Why Choose DHL?&lt;/strong&gt;&lt;/h3&gt;
&lt;ul&gt;
&lt;li&gt;Delivery to the US in &lt;strong&gt;2&amp;ndash;5 days&lt;/strong&gt;&lt;strong&gt;&lt;br /&gt;&lt;br /&gt;&lt;/strong&gt;&lt;/li&gt;
&lt;li&gt;Global network across 220+ countries&lt;br /&gt;&lt;br /&gt;&lt;/li&gt;
&lt;li&gt;Strong customs and documentation support&lt;br /&gt;&lt;br /&gt;&lt;/li&gt;
&lt;li&gt;24/7 live tracking&lt;br /&gt;&lt;br /&gt;&lt;/li&gt;
&lt;/ul&gt;
&lt;p&gt;Premium-priced but the fastest available option.&lt;/p&gt;
&lt;h2&gt;&lt;strong&gt;DTDC International &amp;mdash; Affordable Shipping to the USA from Mundra&lt;/strong&gt;&lt;/h2&gt;
&lt;p&gt;DTDC International is widely used by students, SMEs, and families looking for cost-effective international shipping. With tracking and door-to-door service, DTDC is ideal for smaller, non-urgent shipments.&lt;/p&gt;
&lt;p&gt;Best for documents, garments, small electronics, samples, and lightweight parcels.&lt;/p&gt;
&lt;h2&gt;&lt;strong&gt;Aramex &amp;mdash; Reliable International Courier for Mundra Exporters&lt;/strong&gt;&lt;/h2&gt;
&lt;p&gt;Aramex has strong coverage to the US and offers competitive rates, especially for commercial shipments. Popular among exporters and corporate shippers.&lt;/p&gt;
&lt;h3&gt;&lt;strong&gt;Key Benefits:&lt;/strong&gt;&lt;/h3&gt;
&lt;ul&gt;
&lt;li&gt;Real-time tracking&lt;br /&gt;&lt;br /&gt;&lt;/li&gt;
&lt;li&gt;Door-to-door delivery&lt;br /&gt;&lt;br /&gt;&lt;/li&gt;
&lt;li&gt;Competitive pricing for business shipments&lt;br /&gt;&lt;br /&gt;&lt;/li&gt;
&lt;/ul&gt;
&lt;p&gt;Great for textiles, products samples, small machinery parts, and commercial parcels.&lt;/p&gt;
&lt;h2&gt;&lt;strong&gt;USPS &amp;mdash; Budget-Friendly Option for Lightweight Shipments&lt;/strong&gt;&lt;/h2&gt;
&lt;p&gt;For individuals sending documents, small gifts, or lightweight personal parcels, &lt;strong&gt;USPS&lt;/strong&gt; (United States Postal Service) offers affordable shipping options with tracking.&lt;/p&gt;
&lt;h2&gt;&lt;strong&gt;How to Choose the Best Courier Service from Mundra to the US&lt;/strong&gt;&lt;/h2&gt;
&lt;p&gt;Before deciding, consider:&lt;/p&gt;
&lt;ul&gt;
&lt;li&gt;&lt;strong&gt;Urgency:&lt;/strong&gt; Choose DHL for fastest deliver&lt;br /&gt;&lt;br /&gt;&lt;/li&gt;
&lt;li&gt;&lt;strong&gt;Budget:&lt;/strong&gt; Choose ShipGlobal.in, DTDC, or Aramex&lt;br /&gt;&lt;br /&gt;&lt;/li&gt;
&lt;li&gt;&lt;strong&gt;Tracking:&lt;/strong&gt; Essential for transparency&lt;br /&gt;&lt;br /&gt;&lt;/li&gt;
&lt;li&gt;&lt;strong&gt;Package Type:&lt;/strong&gt; Fragile, heavy, or commercial goods need specialized providers&lt;br /&gt;&lt;br /&gt;&lt;/li&gt;
&lt;li&gt;&lt;strong&gt;Customs Handling:&lt;/strong&gt; Crucial for smooth clearance in the US&lt;br /&gt;&lt;br /&gt;&lt;/li&gt;
&lt;li&gt;&lt;strong&gt;Customer Support:&lt;/strong&gt; Important for avoiding delays&lt;br /&gt;&lt;br /&gt;&lt;/li&gt;
&lt;/ul&gt;
&lt;h2&gt;&lt;strong&gt;Final Thoughts&lt;/strong&gt;&lt;/h2&gt;
&lt;p&gt;With trusted logistics partners like ShipGlobal.in, DHL, FedEx, DTDC International, Blue Dart, USPS, and Aramex, sending international shipments from Mundra to the United States is fast, secure, and cost-effective.&lt;/p&gt;
&lt;p&gt;Whether you're shipping engineering parts, chemicals (non-hazardous), textiles, garments, machinery, electronics, documents, or personal parcels, these couriers offer a balanced combination of speed, safety, and affordability &amp;mdash; keeping Mundra strongly connected with the US market.&lt;/p&gt;</t>
  </si>
  <si>
    <t>&lt;h4&gt;Global courier services just opened for&lt;/h4&gt;&lt;ul&gt;&lt;li&gt;&lt;a href="https://shipglobal.in/service/mundra-to-europe"&gt;Top International Courier Service from Mundra to Europe&lt;/a&gt;&lt;/li&gt;&lt;li&gt;&lt;a href=""&gt;&lt;/a&gt;&lt;/li&gt;&lt;li&gt;&lt;a href=""&gt;&lt;/a&gt;&lt;/li&gt;&lt;li&gt;&lt;a href=""&gt;&lt;/a&gt;&lt;/li&gt;&lt;/ul&gt;&lt;h2&gt;FAQs for International Courier Service from Mundra to US&lt;/h2&gt;</t>
  </si>
  <si>
    <t>How long does shipping from Mundra to the US take?
 Express services deliver in 2–5 days, while economy couriers take 5–10 days.
Which is the most affordable courier to the USA?
 ShipGlobal.in is known for highly competitive rates.
Can I ship commercial goods from Mundra to the US?
 Yes. Aramex, DHL, DTDC, and ShipGlobal handle business shipments.
Can I send food items to the US?
 Only non-perishable items are allowed. Check restrictions before shipping.
Is tracking available?
 Yes. All major couriers provide real-time tracking.
Will customs duties apply in the US?
 Possibly, depending on product value and category.</t>
  </si>
  <si>
    <t>&lt;script type="application/ld+json"&gt;
{
  "@context": "https://schema.org/",
  "@type": "Product",
  "name": "International Courier Service from Mundra to US",
  "image": "https://shipglobal.in/service/mundra-to-us",
  "aggregateRating": {
    "@type": "AggregateRating",
    "ratingValue": 4.07,
    "bestRating": 5,
    "worstRating": 3,
    "ratingCount": 1593
  }
}
&lt;/script&gt;</t>
  </si>
  <si>
    <t>service/mundra-to-us</t>
  </si>
  <si>
    <t xml:space="preserve">Courier from Mundra to USA | Up to 72% </t>
  </si>
  <si>
    <t>Looking to ship from Mundra to USA? ShipGlobal offers fast international courier options, secure handling, and cost-effective delivery for exporters.</t>
  </si>
  <si>
    <t>https://shipglobal.in/service/mundra-to-us</t>
  </si>
  <si>
    <t>&lt;ul&gt;&lt;li&gt;&lt;a href="https://shipglobal.in/service/mundra-to-europe"&gt;Top International Courier Service from Mundra to Europe&lt;/a&gt;&lt;/li&gt;&lt;li&gt;&lt;a href=""&gt;&lt;/a&gt;&lt;/li&gt;&lt;li&gt;&lt;a href=""&gt;&lt;/a&gt;&lt;/li&gt;&lt;li&gt;&lt;a href=""&gt;&lt;/a&gt;&lt;/li&gt;&lt;/ul&gt;</t>
  </si>
  <si>
    <t>&lt;script type="application/ld+json"&gt;{"@context":"https://schema.org","@type":"FAQPage","mainEntity":[{"@type":"Question","name":"How long does shipping from Mundra to the US take?","acceptedAnswer":{"@type":"Answer","text":"Express services deliver in 2–5 days, while economy couriers take 5–10 days."}},{"@type":"Question","name":"Which is the most affordable courier to the USA?","acceptedAnswer":{"@type":"Answer","text":"ShipGlobal.in is known for highly competitive rates."}},{"@type":"Question","name":"Can I ship commercial goods from Mundra to the US?","acceptedAnswer":{"@type":"Answer","text":"Yes. Aramex, DHL, DTDC, and ShipGlobal handle business shipments."}},{"@type":"Question","name":"Can I send food items to the US?","acceptedAnswer":{"@type":"Answer","text":"Only non-perishable items are allowed. Check restrictions before shipping."}},{"@type":"Question","name":"Is tracking available?","acceptedAnswer":{"@type":"Answer","text":"Yes. All major couriers provide real-time tracking."}},{"@type":"Question","name":"Will customs duties apply in the US?","acceptedAnswer":{"@type":"Answer","text":"Possibly, depending on product value and category."}}]}&lt;/script&gt;</t>
  </si>
  <si>
    <t>[{"question":"How long does shipping from Mundra to the US take?","answer":"Express services deliver in 2–5 days, while economy couriers take 5–10 days."},{"question":"Which is the most affordable courier to the USA?","answer":"ShipGlobal.in is known for highly competitive rates."},{"question":"Can I ship commercial goods from Mundra to the US?","answer":"Yes. Aramex, DHL, DTDC, and ShipGlobal handle business shipments."},{"question":"Can I send food items to the US?","answer":"Only non-perishable items are allowed. Check restrictions before shipping."},{"question":"Is tracking available?","answer":"Yes. All major couriers provide real-time tracking."},{"question":"Will customs duties apply in the US?","answer":"Possibly, depending on product value and category."}]</t>
  </si>
  <si>
    <t>&lt;p&gt;&lt;strong&gt;How long does shipping from Mundra to the US take?&lt;/strong&gt;&lt;br&gt;Express services deliver in 2–5 days, while economy couriers take 5–10 days.&lt;/p&gt;&lt;p&gt;&lt;strong&gt;Which is the most affordable courier to the USA?&lt;/strong&gt;&lt;br&gt;ShipGlobal.in is known for highly competitive rates.&lt;/p&gt;&lt;p&gt;&lt;strong&gt;Can I ship commercial goods from Mundra to the US?&lt;/strong&gt;&lt;br&gt;Yes. Aramex, DHL, DTDC, and ShipGlobal handle business shipments.&lt;/p&gt;&lt;p&gt;&lt;strong&gt;Can I send food items to the US?&lt;/strong&gt;&lt;br&gt;Only non-perishable items are allowed. Check restrictions before shipping.&lt;/p&gt;&lt;p&gt;&lt;strong&gt;Is tracking available?&lt;/strong&gt;&lt;br&gt;Yes. All major couriers provide real-time tracking.&lt;/p&gt;&lt;p&gt;&lt;strong&gt;Will customs duties apply in the US?&lt;/strong&gt;&lt;br&gt;Possibly, depending on product value and category.&lt;/p&gt;</t>
  </si>
  <si>
    <t>Mundra to Europe</t>
  </si>
  <si>
    <t>Top International Courier Service from Mundra to Europe</t>
  </si>
  <si>
    <t>Shipping from Mundra to Europe is simple and affordable with leading courier partners like ShipGlobal.in, DHL, DTDC, and Aramex. Trusted by exporters and individuals, these services ensure fast and secure delivery to all European destinations.</t>
  </si>
  <si>
    <t>&lt;p&gt;Planning to send a shipment from Mundra to Europe? Whether you're an exporter, manufacturer, trading company, eCommerce seller, student, or someone shipping personal parcels, choosing the right international courier ensures safe, fast, and affordable delivery across European countries.&lt;/p&gt;
&lt;p&gt;As India&amp;rsquo;s largest private port and one of Asia&amp;rsquo;s strongest logistics hubs, Mundra plays a critical role in global trade. Exporters from Mundra ship a wide range of products to Europe, including engineering goods, textiles, chemicals (non-hazardous), auto components, pharma samples, granites, food products, garments, machinery parts, and more.&lt;/p&gt;
&lt;p&gt;With strong business relations between India and European countries such as Germany, France, Italy, Netherlands, UK, Belgium, Spain, Poland, and Switzerland, demand for reliable courier services continues to grow.&lt;/p&gt;
&lt;p&gt;Here&amp;rsquo;s your complete guide to the best international courier services from Mundra to Europe.&lt;/p&gt;
&lt;h2&gt;&lt;strong&gt;ShipGlobal.in &amp;mdash; Mundra&amp;rsquo;s Most Reliable &amp;amp; Affordable Courier to Europe&lt;/strong&gt;&lt;/h2&gt;
&lt;p&gt;ShipGlobal.in is one of the top choices for international shipping from Mundra to Europe. With coverage in 220+ countries, low rates, doorstep pickup, and complete customs support, ShipGlobal provides fast and cost-effective European delivery.&lt;/p&gt;
&lt;p&gt;Whether you&amp;rsquo;re sending engineering samples, garments, machinery parts, food items, documents, electronics, auto parts, or personal parcels, ShipGlobal ensures safe and timely delivery.&lt;/p&gt;
&lt;h3&gt;&lt;strong&gt;Key Benefits:&lt;/strong&gt;&lt;/h3&gt;
&lt;ul&gt;
&lt;li&gt;End-to-end real-time tracking&lt;br /&gt;&lt;br /&gt;&lt;/li&gt;
&lt;li&gt;No minimum shipment requirement&lt;br /&gt;&lt;br /&gt;&lt;/li&gt;
&lt;li&gt;Fast &amp;amp; secure European delivery&lt;br /&gt;&lt;br /&gt;&lt;/li&gt;
&lt;li&gt;Smooth customs clearance across EU nations&lt;br /&gt;&lt;br /&gt;&lt;/li&gt;
&lt;/ul&gt;
&lt;p&gt;&lt;strong&gt;For exporters, industries, and individuals in Mundra seeking economical and reliable global shipping, ShipGlobal.in is one of the best options.&lt;/strong&gt;&lt;/p&gt;
&lt;h2&gt;&lt;strong&gt;DHL &amp;mdash; Premium Express Courier from Mundra to Europe&lt;/strong&gt;&lt;/h2&gt;
&lt;p&gt;&lt;strong&gt;DHL Express&lt;/strong&gt; is known worldwide for its unmatched delivery speed, accuracy, and international reliability. It is ideal for urgent, high-value, or time-sensitive shipments from Mundra to any European country.&lt;/p&gt;
&lt;h3&gt;&lt;strong&gt;Why Choose DHL?&lt;/strong&gt;&lt;/h3&gt;
&lt;ul&gt;
&lt;li&gt;Fastest delivery to Europe (1&amp;ndash;4 days)&lt;br /&gt;&lt;br /&gt;&lt;/li&gt;
&lt;li&gt;Strong customs and documentation support&lt;br /&gt;&lt;br /&gt;&lt;/li&gt;
&lt;li&gt;24/7 live tracking&lt;br /&gt;&lt;br /&gt;&lt;/li&gt;
&lt;li&gt;Global reach across all European destinations&lt;br /&gt;&lt;br /&gt;&lt;/li&gt;
&lt;/ul&gt;
&lt;p&gt;Although premium, DHL is perfect for critical exports and commercial shipments.&lt;/p&gt;
&lt;h2&gt;&lt;strong&gt;DTDC International &amp;mdash; Affordable Courier from Mundra to Europe&lt;/strong&gt;&lt;/h2&gt;
&lt;p&gt;&lt;strong&gt;DTDC International&lt;/strong&gt; provides a cost-effective and dependable shipping solution for Europe, making it popular among students, SMEs, and families.&lt;/p&gt;
&lt;p&gt;Best for:&lt;/p&gt;
&lt;ul&gt;
&lt;li&gt;Documents&lt;br /&gt;&lt;br /&gt;&lt;/li&gt;
&lt;li&gt;Lightweight parcels&lt;br /&gt;&lt;br /&gt;&lt;/li&gt;
&lt;li&gt;Apparel&lt;br /&gt;&lt;br /&gt;&lt;/li&gt;
&lt;li&gt;Small electronics&lt;br /&gt;&lt;br /&gt;&lt;/li&gt;
&lt;li&gt;Samples&lt;br /&gt;&lt;br /&gt;&lt;/li&gt;
&lt;/ul&gt;
&lt;p&gt;Offers door-to-door delivery and reliable tracking.&lt;/p&gt;
&lt;h2&gt;&lt;strong&gt;Aramex &amp;mdash; European Logistics Solutions for Mundra Exporters&lt;/strong&gt;&lt;/h2&gt;
&lt;p&gt;Aramex offers economical and trusted courier delivery to European countries with door-to-door service and strong international logistics.&lt;/p&gt;
&lt;p&gt;Ideal for:&lt;/p&gt;
&lt;ul&gt;
&lt;li&gt;Apparel shipments&lt;br /&gt;&lt;br /&gt;&lt;/li&gt;
&lt;li&gt;Light machinery parts&lt;br /&gt;&lt;br /&gt;&lt;/li&gt;
&lt;li&gt;Commercial consignments&lt;br /&gt;&lt;br /&gt;&lt;/li&gt;
&lt;li&gt;ECommerce parcels&lt;br /&gt;&lt;br /&gt;&lt;/li&gt;
&lt;/ul&gt;
&lt;h3&gt;&lt;strong&gt;Key Benefits:&lt;/strong&gt;&lt;/h3&gt;
&lt;ul&gt;
&lt;li&gt;Competitive pricing&lt;br /&gt;&lt;br /&gt;&lt;/li&gt;
&lt;li&gt;Real-time tracking&lt;br /&gt;&lt;br /&gt;&lt;/li&gt;
&lt;li&gt;Efficient delivery performance&lt;br /&gt;&lt;br /&gt;&lt;/li&gt;
&lt;/ul&gt;
&lt;h2&gt;&lt;strong&gt;USPS &amp;mdash; Budget-Friendly Option for Light Parcels to Europe&lt;/strong&gt;&lt;/h2&gt;
&lt;p&gt;For individuals sending lightweight, non-urgent European shipments, &lt;strong&gt;USPS&lt;/strong&gt; offers affordable, trackable shipping options.&lt;/p&gt;
&lt;h2&gt;&lt;strong&gt;How to Choose the Best Courier Service from Mundra to Europe&lt;/strong&gt;&lt;/h2&gt;
&lt;p&gt;Before booking a courier, consider:&lt;/p&gt;
&lt;ul&gt;
&lt;li&gt;&lt;strong&gt;Delivery Urgency:&lt;/strong&gt; Choose DHL for fastest delivery&lt;br /&gt;&lt;br /&gt;&lt;/li&gt;
&lt;li&gt;&lt;strong&gt;Budget:&lt;/strong&gt; ShipGlobal.in, DTDC, or Aramex for economical options&lt;br /&gt;&lt;br /&gt;&lt;/li&gt;
&lt;li&gt;&lt;strong&gt;Shipment Type:&lt;/strong&gt; Fragile or heavy shipments need specialized services&lt;br /&gt;&lt;br /&gt;&lt;/li&gt;
&lt;li&gt;&lt;strong&gt;Tracking:&lt;/strong&gt; Crucial for exporters and business-critical shipments&lt;br /&gt;&lt;br /&gt;&lt;/li&gt;
&lt;li&gt;&lt;strong&gt;Customs Handling:&lt;/strong&gt; Vital for hassle-free entry into EU countries&lt;br /&gt;&lt;br /&gt;&lt;/li&gt;
&lt;li&gt;&lt;strong&gt;Coverage:&lt;/strong&gt; Ensure courier covers your specific European destination&lt;br /&gt;&lt;br /&gt;&lt;/li&gt;
&lt;/ul&gt;
&lt;h2&gt;&lt;strong&gt;Final Thoughts&lt;/strong&gt;&lt;/h2&gt;
&lt;p&gt;With dependable partners like ShipGlobal.in, DHL, FedEx, DTDC International, Blue Dart, Aramex, and USPS, international shipping from Mundra to Europe is seamless, safe, and efficient.&lt;/p&gt;
&lt;p&gt;Whether sending engineering goods, textiles, machinery parts, garments, food items, documents, electronics, or personal parcels, these courier companies offer the right combination of speed, safety, and affordability, keeping Mundra well-connected to major European markets.&lt;/p&gt;</t>
  </si>
  <si>
    <t>&lt;h4&gt;Expand your reach with delivery to&lt;/h4&gt;&lt;ul&gt;&lt;li&gt;&lt;a href=""&gt;&lt;/a&gt;&lt;/li&gt;&lt;li&gt;&lt;a href=""&gt;&lt;/a&gt;&lt;/li&gt;&lt;li&gt;&lt;a href=""&gt;&lt;/a&gt;&lt;/li&gt;&lt;li&gt;&lt;a href=""&gt;&lt;/a&gt;&lt;/li&gt;&lt;/ul&gt;&lt;h2&gt;FAQs for International Courier Service from Mundra to Europe&lt;/h2&gt;</t>
  </si>
  <si>
    <t>How long does shipping from Mundra to Europe take?
 Express shipments arrive in 1–4 days, while economy shipments take 5–10 days.
Which courier is most affordable for Europe?
 ShipGlobal.in offers some of the most competitive pricing.
Can I ship commercial goods to Europe from Mundra?
 Yes. DHL, Aramex, DTDC, and ShipGlobal handle commercial exports.
Are food items allowed?
 Most European countries allow only non-perishable items. Check restrictions before shipping.
Is tracking available?
 Yes. Most couriers provide real-time tracking updates.
Are customs duties required in Europe?
 Yes. Duties apply based on the product type and value.</t>
  </si>
  <si>
    <t>&lt;script type="application/ld+json"&gt;
{
  "@context": "https://schema.org/",
  "@type": "Product",
  "name": "Top International Courier Service from Mundra to Europe",
  "image": "https://shipglobal.in/service/mundra-to-europe",
  "aggregateRating": {
    "@type": "AggregateRating",
    "ratingValue": 4.97,
    "bestRating": 5,
    "worstRating": 3,
    "ratingCount": 2325
  }
}
&lt;/script&gt;</t>
  </si>
  <si>
    <t>service/mundra-to-europe</t>
  </si>
  <si>
    <t>Courier from Mundra to Europe | Up to 71%</t>
  </si>
  <si>
    <t>ShipGlobal helps you move parcels from Mundra to Europe with leading courier partners, smooth customs clearance, and transparent international pricing.</t>
  </si>
  <si>
    <t>https://shipglobal.in/service/mundra-to-europe</t>
  </si>
  <si>
    <t>International Courier Service from Mundra to Europe</t>
  </si>
  <si>
    <t>&lt;ul&gt;&lt;li&gt;&lt;a href=""&gt;&lt;/a&gt;&lt;/li&gt;&lt;li&gt;&lt;a href=""&gt;&lt;/a&gt;&lt;/li&gt;&lt;li&gt;&lt;a href=""&gt;&lt;/a&gt;&lt;/li&gt;&lt;li&gt;&lt;a href=""&gt;&lt;/a&gt;&lt;/li&gt;&lt;/ul&gt;</t>
  </si>
  <si>
    <t>&lt;script type="application/ld+json"&gt;{"@context":"https://schema.org","@type":"FAQPage","mainEntity":[{"@type":"Question","name":"How long does shipping from Mundra to Europe take?","acceptedAnswer":{"@type":"Answer","text":"Express shipments arrive in 1–4 days, while economy shipments take 5–10 days."}},{"@type":"Question","name":"Which courier is most affordable for Europe?","acceptedAnswer":{"@type":"Answer","text":"ShipGlobal.in offers some of the most competitive pricing."}},{"@type":"Question","name":"Can I ship commercial goods to Europe from Mundra?","acceptedAnswer":{"@type":"Answer","text":"Yes. DHL, Aramex, DTDC, and ShipGlobal handle commercial exports."}},{"@type":"Question","name":"Are food items allowed?","acceptedAnswer":{"@type":"Answer","text":"Most European countries allow only non-perishable items. Check restrictions before shipping."}},{"@type":"Question","name":"Is tracking available?","acceptedAnswer":{"@type":"Answer","text":"Yes. Most couriers provide real-time tracking updates."}},{"@type":"Question","name":"Are customs duties required in Europe?","acceptedAnswer":{"@type":"Answer","text":"Yes. Duties apply based on the product type and value."}}]}&lt;/script&gt;</t>
  </si>
  <si>
    <t>[{"question":"How long does shipping from Mundra to Europe take?","answer":"Express shipments arrive in 1–4 days, while economy shipments take 5–10 days."},{"question":"Which courier is most affordable for Europe?","answer":"ShipGlobal.in offers some of the most competitive pricing."},{"question":"Can I ship commercial goods to Europe from Mundra?","answer":"Yes. DHL, Aramex, DTDC, and ShipGlobal handle commercial exports."},{"question":"Are food items allowed?","answer":"Most European countries allow only non-perishable items. Check restrictions before shipping."},{"question":"Is tracking available?","answer":"Yes. Most couriers provide real-time tracking updates."},{"question":"Are customs duties required in Europe?","answer":"Yes. Duties apply based on the product type and value."}]</t>
  </si>
  <si>
    <t>&lt;p&gt;&lt;strong&gt;How long does shipping from Mundra to Europe take?&lt;/strong&gt;&lt;br&gt;Express shipments arrive in 1–4 days, while economy shipments take 5–10 days.&lt;/p&gt;&lt;p&gt;&lt;strong&gt;Which courier is most affordable for Europe?&lt;/strong&gt;&lt;br&gt;ShipGlobal.in offers some of the most competitive pricing.&lt;/p&gt;&lt;p&gt;&lt;strong&gt;Can I ship commercial goods to Europe from Mundra?&lt;/strong&gt;&lt;br&gt;Yes. DHL, Aramex, DTDC, and ShipGlobal handle commercial exports.&lt;/p&gt;&lt;p&gt;&lt;strong&gt;Are food items allowed?&lt;/strong&gt;&lt;br&gt;Most European countries allow only non-perishable items. Check restrictions before shipping.&lt;/p&gt;&lt;p&gt;&lt;strong&gt;Is tracking available?&lt;/strong&gt;&lt;br&gt;Yes. Most couriers provide real-time tracking updates.&lt;/p&gt;&lt;p&gt;&lt;strong&gt;Are customs duties required in Europe?&lt;/strong&gt;&lt;br&gt;Yes. Duties apply based on the product type and value.&lt;/p&gt;</t>
  </si>
  <si>
    <t>France</t>
  </si>
  <si>
    <t>Ahmedabad to France</t>
  </si>
  <si>
    <t>Top International Courier Service from Ahmedabad to France</t>
  </si>
  <si>
    <t>Ahmedabad’s growing commercial and industrial network depends on reliable courier partners for smooth shipping to France. With trusted providers like ShipGlobal, DHL, FedEx, and Aramex, sending parcels—from documents to bulk shipments—has become faster, safer, and more affordable for businesses and individuals.</t>
  </si>
  <si>
    <t>&lt;p&gt;Ahmedabad, a fast-growing commercial hub, has seen an increasing demand for reliable international courier services. Whether you&amp;rsquo;re a business looking to ship products overseas or an individual sending a parcel to family or friends in France, choosing the right courier services is essential for a smooth and stress-free experience.&lt;/p&gt;
&lt;p&gt;Several reputed international courier providers operate in Ahmedabad, offering safe, timely, and cost-effective shipping solutions. These services cater to a variety of needs, from express document deliveries to large cargo shipments.&lt;/p&gt;
&lt;h2&gt;&lt;strong&gt;Why Choosing the Right Courier Service Matters&lt;/strong&gt;&lt;/h2&gt;
&lt;p&gt;Efficient shipping to France is not just about moving a package from one place to another &amp;ndash; it involves handling customs clearance, ensuring proper packaging, and providing tracking updates.&lt;br /&gt; The right courier service ensures your parcel delivery to France reaches its destination securely and on time, without hidden charges or unexpected delays.&lt;/p&gt;
&lt;h2&gt;Top International Courier Services in Ahmedabad&lt;/h2&gt;
&lt;h3&gt;&lt;strong&gt;ShipGlobal&lt;/strong&gt;&lt;/h3&gt;
&lt;p&gt;ShipGlobal is known for its cost-effective freight forwarding services from Ahmedabad to France, catering to eCommerce businesses and individuals alike. They provide flexible shipping to France, ensuring affordability without compromising on service quality.&lt;/p&gt;
&lt;h3&gt;&lt;strong&gt;DHL Express&lt;/strong&gt;&lt;/h3&gt;
&lt;p&gt;DHL Express is one of the most well-known international courier services, offering fast and reliable shipping to France. Their extensive logistics network ensures efficient freight forwarding from Ahmedabad to France, with reliable customer support.&lt;/p&gt;
&lt;h3&gt;&lt;strong&gt;NimbusPost International&lt;/strong&gt;&lt;/h3&gt;
&lt;p&gt;NimbusPost International is a trusted name in global logistics, offering affordable international courier solutions for individuals and businesses. With advanced tracking systems and seamless customs clearance, NimbusPost ensures your package reaches France safely and promptly.&lt;/p&gt;
&lt;h3&gt;&lt;strong&gt;Garudavega&lt;/strong&gt;&lt;/h3&gt;
&lt;p&gt;They specialize in parcel delivery to France, handling shipments of all sizes, including food items, medicines, and important documents. Their commitment to secure and timely deliveries has made them a popular choice for international courier services.&lt;/p&gt;
&lt;h3&gt;&lt;strong&gt;The Professional Couriers&lt;/strong&gt;&lt;/h3&gt;
&lt;p&gt;A well-established name in India, offering shipping to France with a focus on affordability and efficiency. They provide real-time tracking and seamless handling of customs formalities, making them an excellent choice for international courier needs.&lt;/p&gt;
&lt;h3&gt;&lt;strong&gt;Oscar Express Worldwide&lt;/strong&gt;&lt;/h3&gt;
&lt;p&gt;Oscar Express Worldwide has built a reputation for providing reliable freight forwarding from Ahmedabad to France. They offer packaging assistance, customs support, and competitive pricing for seamless global shipping.&lt;/p&gt;
&lt;h3&gt;&lt;strong&gt;Aramex International&lt;/strong&gt;&lt;/h3&gt;
&lt;p&gt;Aramex is another well-known international courier service that provides efficient shipping to France from Ahmedabad. They specialize in eCommerce logistics, providing express and standard shipping options that make them ideal for online businesses. Aramex is also recognized for its eco-friendly packaging solutions and flexible pricing plans.&lt;/p&gt;
&lt;h3&gt;&lt;strong&gt;TNT Express (Now FedEx)&lt;/strong&gt;&lt;/h3&gt;
&lt;p&gt;TNT Express, now a part of FedEx, offers reliable parcel delivery to France with flexible shipping options. Their express and economy services ensure that shipments reach France efficiently. TNT is particularly known for its extensive European shipping network.&lt;/p&gt;
&lt;h3&gt;&lt;strong&gt;UPS International&lt;/strong&gt;&lt;/h3&gt;
&lt;p&gt;UPS is one of the leading global courier services, offering extensive freight forwarding from Ahmedabad to France. Their services include international air freight, express parcel delivery, and customs brokerage support, ensuring smooth cross-border shipping for businesses and individuals.&lt;/p&gt;
&lt;h3&gt;&lt;strong&gt;Delhivery International&lt;/strong&gt;&lt;/h3&gt;
&lt;p&gt;Delhivery, a rapidly expanding logistics company, has entered the international shipping market, offering reliable shipping to France from Ahmedabad. They provide cost-effective solutions for eCommerce sellers and businesses looking for affordable yet efficient international courier services.&lt;/p&gt;
&lt;h2&gt;How to Choose the Right Courier Service&lt;/h2&gt;
&lt;p&gt;Before selecting an international courier, consider the following factors:&lt;/p&gt;
&lt;h3&gt;&lt;strong&gt;Delivery Time:&lt;/strong&gt;&lt;/h3&gt;
&lt;p&gt;If your shipment is time-sensitive, opt for express delivery to France through DHL or FedEx.&lt;/p&gt;
&lt;h3&gt;&lt;strong&gt;Cost:&lt;/strong&gt;&lt;/h3&gt;
&lt;p&gt;Compare rates among different parcel delivery to France providers to find an affordable option without compromising reliability.&lt;/p&gt;
&lt;h3&gt;&lt;strong&gt;Tracking Features:&lt;/strong&gt;&lt;/h3&gt;
&lt;p&gt;Ensure the courier offers real-time tracking for better visibility of your shipping to France.&lt;/p&gt;
&lt;h3&gt;&lt;strong&gt;Customs Assistance:&lt;/strong&gt;&lt;/h3&gt;
&lt;p&gt;Some international courier companies provide complete customs clearance support to avoid delays.&lt;/p&gt;
&lt;h3&gt;&lt;strong&gt;Insurance Options:&lt;/strong&gt;&lt;/h3&gt;
&lt;p&gt;If you&amp;rsquo;re shipping high-value items, check if the courier offers insurance coverage.&lt;/p&gt;
&lt;h2&gt;Final Thoughts&lt;/h2&gt;
&lt;p&gt;Selecting the right international courier service from Ahmedabad to France depends on your budget, urgency, and shipping needs. Providers like NimbusPost, DHL, FedEx, Blue Dart, ShipGlobal, Aramex, UPS, and others offer a variety of options for parcel delivery to France, express shipping, and freight forwarding from Ahmedabad to France.&lt;/p&gt;
&lt;p&gt;By choosing a trusted service provider, you can ensure your shipping to France reaches its destination securely and on time. Whether you&amp;rsquo;re sending documents, gifts, or bulk shipments, these international courier services make global shipping simple and hassle-free.&lt;br /&gt; With the right planning and courier partner, you can experience smooth and efficient international deliveries from Ahmedabad to anywhere in France.&lt;/p&gt;</t>
  </si>
  <si>
    <t>&lt;h4&gt;Explore more delivery options from your city&lt;/h4&gt;&lt;ul&gt;&lt;li&gt;&lt;a href="https://shipglobal.in/service/surat-to-france"&gt;International Courier Service from Surat To France&lt;/a&gt;&lt;/li&gt;&lt;li&gt;&lt;a href="https://shipglobal.in/service/vadodara-to-france"&gt;International Courier Service from Vadodara To France&lt;/a&gt;&lt;/li&gt;&lt;li&gt;&lt;a href="https://shipglobal.in/service/rajkot-to-france"&gt;International Courier Service from Rajkot To France&lt;/a&gt;&lt;/li&gt;&lt;li&gt;&lt;a href="https://shipglobal.in/service/gandhidham-to-france"&gt;International Courier Service from Gandhidham To France&lt;/a&gt;&lt;/li&gt;&lt;/ul&gt;&lt;h2&gt;FAQs for Top International Courier Service from Ahmedabad to France&lt;/h2&gt;</t>
  </si>
  <si>
    <t xml:space="preserve">1. How long does it take to ship a package from Ahmedabad to France?
Delivery times vary based on the courier and service type. Express shipping can take 2–5 days, while economy options may take 7–15 days.
2. What documents are required for international shipping?
Common documents include an invoice, shipping label, customs declaration form, and any special permits if required (e.g., for restricted items).
3. Can I track my international shipment?
Yes, most courier services provide real-time tracking through their website or mobile app.
4. Are there any items prohibited from shipping to France?
Yes, restricted items include perishables, hazardous materials, certain electronics, and counterfeit goods. Always check with the courier before shipping.
5. How much does it cost to send a parcel from Ahmedabad to France?
Costs depend on package weight, dimensions, courier service, and delivery speed.
6. Do I need to pay customs duties on my shipment?
Yes, the recipient in France may need to pay customs duties depending on the item category and declared value.
7. What is the best courier service for urgent deliveries?
DHL, FedEx, and UPS offer the fastest delivery options for urgent shipments.
8. Can I ship food and medicines to France?
Yes, but restrictions apply. Check with your courier to confirm what is allowed.
</t>
  </si>
  <si>
    <t>&lt;script type="application/ld+json"&gt;
{
  "@context": "https://schema.org/",
  "@type": "Product",
  "name": "Top International Courier Service from Ahmedabad to France",
  "image": "https://shipglobal.in/service/ahmedabad-to-france",
  "aggregateRating": {
    "@type": "AggregateRating",
    "ratingValue": 4.33,
    "bestRating": 5,
    "worstRating": 1,
    "ratingCount": 2038
  }
}
&lt;/script&gt;</t>
  </si>
  <si>
    <t>service/ahmedabad-to-france</t>
  </si>
  <si>
    <t xml:space="preserve">Courier from Ahmedabad to France | Up to 62% </t>
  </si>
  <si>
    <t>Export parcels from Ahmedabad to France using ShipGlobal’s international courier services designed for speed, safety, and predictable shipping costs.</t>
  </si>
  <si>
    <t>https://shipglobal.in/service/ahmedabad-to-france</t>
  </si>
  <si>
    <t>&lt;script type="application/ld+json"&gt;{"@context":"https://schema.org","@type":"FAQPage","mainEntity":[{"@type":"Question","name":"How long does it take to ship a package from Ahmedabad to France?","acceptedAnswer":{"@type":"Answer","text":"Delivery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France?","acceptedAnswer":{"@type":"Answer","text":"Yes, restricted items include perishables, hazardous materials, certain electronics, and counterfeit goods. Always check with the courier before shipping."}},{"@type":"Question","name":"How much does it cost to send a parcel from Ahmedabad to France?","acceptedAnswer":{"@type":"Answer","text":"Costs depend on package weight, dimensions, courier service, and delivery speed."}},{"@type":"Question","name":"Do I need to pay customs duties on my shipment?","acceptedAnswer":{"@type":"Answer","text":"Yes, the recipient in France may need to pay customs duties depending on the item category and declared value."}},{"@type":"Question","name":"What is the best courier service for urgent deliveries?","acceptedAnswer":{"@type":"Answer","text":"DHL, FedEx, and UPS offer the fastest delivery options for urgent shipments."}},{"@type":"Question","name":"Can I ship food and medicines to France?","acceptedAnswer":{"@type":"Answer","text":"Yes, but restrictions apply. Check with your courier to confirm what is allowed."}}]}&lt;/script&gt;</t>
  </si>
  <si>
    <t>[{"question":"How long does it take to ship a package from Ahmedabad to France?","answer":"Delivery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France?","answer":"Yes, restricted items include perishables, hazardous materials, certain electronics, and counterfeit goods. Always check with the courier before shipping."},{"question":"How much does it cost to send a parcel from Ahmedabad to France?","answer":"Costs depend on package weight, dimensions, courier service, and delivery speed."},{"question":"Do I need to pay customs duties on my shipment?","answer":"Yes, the recipient in France may need to pay customs duties depending on the item category and declared value."},{"question":"What is the best courier service for urgent deliveries?","answer":"DHL, FedEx, and UPS offer the fastest delivery options for urgent shipments."},{"question":"Can I ship food and medicines to France?","answer":"Yes, but restrictions apply. Check with your courier to confirm what is allowed."}]</t>
  </si>
  <si>
    <t>&lt;p&gt;&lt;strong&gt;How long does it take to ship a package from Ahmedabad to France?&lt;/strong&gt;&lt;br&gt;Delivery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France?&lt;/strong&gt;&lt;br&gt;Yes, restricted items include perishables, hazardous materials, certain electronics, and counterfeit goods. Always check with the courier before shipping.&lt;/p&gt;&lt;p&gt;&lt;strong&gt;How much does it cost to send a parcel from Ahmedabad to France?&lt;/strong&gt;&lt;br&gt;Costs depend on package weight, dimensions, courier service, and delivery speed.&lt;/p&gt;&lt;p&gt;&lt;strong&gt;Do I need to pay customs duties on my shipment?&lt;/strong&gt;&lt;br&gt;Yes, the recipient in France may need to pay customs duties depending on the item category and declared value.&lt;/p&gt;&lt;p&gt;&lt;strong&gt;What is the best courier service for urgent deliveries?&lt;/strong&gt;&lt;br&gt;DHL, FedEx, and UPS offer the fastest delivery options for urgent shipments.&lt;/p&gt;&lt;p&gt;&lt;strong&gt;Can I ship food and medicines to France?&lt;/strong&gt;&lt;br&gt;Yes, but restrictions apply. Check with your courier to confirm what is allowed.&lt;/p&gt;</t>
  </si>
  <si>
    <t>&lt;p&gt;Ahmedabad, a fast-growing commercial hub, has seen an increasing demand for reliable international courier services. Whether you&amp;rsquo;re a business looking to ship products overseas or an individual sending a parcel to family or friends in France, choosing the right courier services is essential for a smooth and stress-free experience.&lt;/p&gt;
&lt;p&gt;Several reputed international courier providers operate in Ahmedabad, offering safe, timely, and cost-effective shipping solutions. These services cater to a variety of needs, from express document deliveries to large cargo shipments.&lt;/p&gt;
&lt;h2&gt;&lt;strong&gt;Why Choosing the Right Courier Service Matters&lt;/strong&gt;&lt;/h2&gt;
&lt;p&gt;Efficient shipping to France is not just about moving a package from one place to another &amp;ndash; it involves handling customs clearance, ensuring proper packaging, and providing tracking updates.&lt;br /&gt; The right courier service ensures your parcel delivery to France reaches its destination securely and on time, without hidden charges or unexpected delays.&lt;/p&gt;
&lt;h2&gt;Top International Courier Services in Ahmedabad&lt;/h2&gt;
&lt;h3&gt;&lt;strong&gt;ShipGlobal&lt;/strong&gt;&lt;/h3&gt;
&lt;p&gt;ShipGlobal is known for its cost-effective freight forwarding services from Ahmedabad to France, catering to eCommerce businesses and individuals alike. They provide flexible shipping to France, ensuring affordability without compromising on service quality.&lt;/p&gt;&lt;p&gt;&lt;a href="https://shipglobal.in/blogs/amazon-self-ship-orders-third-party-couriers/"&gt;Amazon self-shipping with third-party couriers&lt;/a&gt; allows businesses in commercial hubs like Ahmedabad to manage their own international shipments. This approach is crucial for ensuring safe, timely, and cost-effective delivery of products overseas, whether for business or personal use. Choosing the right courier partner is essential for navigating customs and ensuring a smooth shipping experience to destinations like France.&lt;/p&gt;
&lt;h3&gt;&lt;strong&gt;DHL Express&lt;/strong&gt;&lt;/h3&gt;
&lt;p&gt;DHL Express is one of the most well-known international courier services, offering fast and reliable shipping to France. Their extensive logistics network ensures efficient freight forwarding from Ahmedabad to France, with reliable customer support.&lt;/p&gt;
&lt;h3&gt;&lt;strong&gt;NimbusPost International&lt;/strong&gt;&lt;/h3&gt;
&lt;p&gt;NimbusPost International is a trusted name in global logistics, offering affordable international courier solutions for individuals and businesses. With advanced tracking systems and seamless customs clearance, NimbusPost ensures your package reaches France safely and promptly.&lt;/p&gt;
&lt;h3&gt;&lt;strong&gt;Garudavega&lt;/strong&gt;&lt;/h3&gt;
&lt;p&gt;They specialize in parcel delivery to France, handling shipments of all sizes, including food items, medicines, and important documents. Their commitment to secure and timely deliveries has made them a popular choice for international courier services.&lt;/p&gt;
&lt;h3&gt;&lt;strong&gt;The Professional Couriers&lt;/strong&gt;&lt;/h3&gt;
&lt;p&gt;A well-established name in India, offering shipping to France with a focus on affordability and efficiency. They provide real-time tracking and seamless handling of customs formalities, making them an excellent choice for international courier needs.&lt;/p&gt;
&lt;h3&gt;&lt;strong&gt;Oscar Express Worldwide&lt;/strong&gt;&lt;/h3&gt;
&lt;p&gt;Oscar Express Worldwide has built a reputation for providing reliable freight forwarding from Ahmedabad to France. They offer packaging assistance, customs support, and competitive pricing for seamless global shipping.&lt;/p&gt;
&lt;h3&gt;&lt;strong&gt;Aramex International&lt;/strong&gt;&lt;/h3&gt;
&lt;p&gt;Aramex is another well-known international courier service that provides efficient shipping to France from Ahmedabad. They specialize in eCommerce logistics, providing express and standard shipping options that make them ideal for online businesses. Aramex is also recognized for its eco-friendly packaging solutions and flexible pricing plans.&lt;/p&gt;
&lt;h3&gt;&lt;strong&gt;TNT Express (Now FedEx)&lt;/strong&gt;&lt;/h3&gt;
&lt;p&gt;TNT Express, now a part of FedEx, offers reliable parcel delivery to France with flexible shipping options. Their express and economy services ensure that shipments reach France efficiently. TNT is particularly known for its extensive European shipping network.&lt;/p&gt;
&lt;h3&gt;&lt;strong&gt;UPS International&lt;/strong&gt;&lt;/h3&gt;
&lt;p&gt;UPS is one of the leading global courier services, offering extensive freight forwarding from Ahmedabad to France. Their services include international air freight, express parcel delivery, and customs brokerage support, ensuring smooth cross-border shipping for businesses and individuals.&lt;/p&gt;
&lt;h3&gt;&lt;strong&gt;Delhivery International&lt;/strong&gt;&lt;/h3&gt;
&lt;p&gt;Delhivery, a rapidly expanding logistics company, has entered the international shipping market, offering reliable shipping to France from Ahmedabad. They provide cost-effective solutions for eCommerce sellers and businesses looking for affordable yet efficient international courier services.&lt;/p&gt;
&lt;h2&gt;How to Choose the Right Courier Service&lt;/h2&gt;
&lt;p&gt;Before selecting an international courier, consider the following factors:&lt;/p&gt;
&lt;h3&gt;&lt;strong&gt;Delivery Time:&lt;/strong&gt;&lt;/h3&gt;
&lt;p&gt;If your shipment is time-sensitive, opt for express delivery to France through DHL or FedEx.&lt;/p&gt;
&lt;h3&gt;&lt;strong&gt;Cost:&lt;/strong&gt;&lt;/h3&gt;
&lt;p&gt;Compare rates among different parcel delivery to France providers to find an affordable option without compromising reliability.&lt;/p&gt;
&lt;h3&gt;&lt;strong&gt;Tracking Features:&lt;/strong&gt;&lt;/h3&gt;
&lt;p&gt;Ensure the courier offers real-time tracking for better visibility of your shipping to France.&lt;/p&gt;
&lt;h3&gt;&lt;strong&gt;Customs Assistance:&lt;/strong&gt;&lt;/h3&gt;
&lt;p&gt;Some international courier companies provide complete customs clearance support to avoid delays.&lt;/p&gt;
&lt;h3&gt;&lt;strong&gt;Insurance Options:&lt;/strong&gt;&lt;/h3&gt;
&lt;p&gt;If you&amp;rsquo;re shipping high-value items, check if the courier offers insurance coverage.&lt;/p&gt;
&lt;h2&gt;Final Thoughts&lt;/h2&gt;
&lt;p&gt;Selecting the right international courier service from Ahmedabad to France depends on your budget, urgency, and shipping needs. Providers like NimbusPost, DHL, FedEx, Blue Dart, ShipGlobal, Aramex, UPS, and others offer a variety of options for parcel delivery to France, express shipping, and freight forwarding from Ahmedabad to France.&lt;/p&gt;
&lt;p&gt;By choosing a trusted service provider, you can ensure your shipping to France reaches its destination securely and on time. Whether you&amp;rsquo;re sending documents, gifts, or bulk shipments, these international courier services make global shipping simple and hassle-free.&lt;br /&gt; With the right planning and courier partner, you can experience smooth and efficient international deliveries from Ahmedabad to anywhere in France.&lt;/p&gt;</t>
  </si>
  <si>
    <t>Amazon self-shipping with third-party couriers</t>
  </si>
  <si>
    <t>&lt;p&gt;Amazon self-shipping with third-party couriers allows businesses in commercial hubs like Ahmedabad to manage their own international shipments. This approach is crucial for ensuring safe, timely, and cost-effective delivery of products overseas, whether for business or personal use. Choosing the right courier partner is essential for navigating customs and ensuring a smooth shipping experience to destinations like France.&lt;/p&gt;</t>
  </si>
  <si>
    <t>Amazon self-shipping</t>
  </si>
  <si>
    <t>Surat to France</t>
  </si>
  <si>
    <t>Best International Courier Service from Surat to France</t>
  </si>
  <si>
    <t>Surat’s dynamic textile, diamond, and manufacturing industries rely on dependable international courier services to ship documents, parcels, and commercial goods to France. With efficient tracking, smooth customs processes, and cost-effective delivery options, sending shipments from Surat to France is now easier and more reliable than ever.</t>
  </si>
  <si>
    <t>&lt;p&gt;Surat, a rapidly growing commercial hub, has witnessed a surge in demand for dependable international courier services. Whether you&amp;rsquo;re a business looking to ship products to France or an individual sending a parcel to family and friends, choosing the right courier service is crucial for a seamless experience.&lt;/p&gt;
&lt;p&gt;Several reputable international courier providers operate in Surat, offering secure, timely, and cost-effective shipping solutions. These services cater to diverse needs, from urgent document deliveries to bulk freight forwarding from Surat to France.&lt;/p&gt;
&lt;h2&gt;&lt;strong&gt;Why is Selecting the Right Courier Service Essential?&lt;/strong&gt;&lt;/h2&gt;
&lt;p&gt;Shipping to France involves more than just transporting a parcel &amp;ndash; it includes customs clearance, secure packaging, and real-time tracking.&lt;br /&gt; The right courier service ensures your parcel delivery to France is smooth, with no hidden fees or unexpected delays.&lt;/p&gt;
&lt;h2&gt;Top International Courier Services in Surat&lt;/h2&gt;
&lt;h3&gt;&lt;strong&gt;ShipGlobal&lt;/strong&gt;&lt;/h3&gt;
&lt;p&gt;Cost-effective goods forwarding from Surat to France is ShipGlobal's specialty. They offer customisable shipping options that strike a balance between cost and service quality, catering to both people and eCommerce companies.&lt;/p&gt;
&lt;h3&gt;&lt;strong&gt;The Professional Couriers&lt;/strong&gt;&lt;/h3&gt;
&lt;p&gt;The Professional Couriers, a reputable courier service in India, provides economical and effective shipping to France. International delivery are hassle-free because to their real-time tracking and customs processing.&lt;/p&gt;
&lt;h3&gt;&lt;strong&gt;NimbusPost International&lt;/strong&gt;&lt;/h3&gt;
&lt;p&gt;A reputable brand in international logistics, NimbusPost International provides affordable international courier services. They provide dependable package delivery to France with sophisticated tracking capabilities and easy customs clearance.&lt;/p&gt;
&lt;h3&gt;&lt;strong&gt;Aramex International&lt;/strong&gt;&lt;/h3&gt;
&lt;p&gt;Aramex specializes in eCommerce logistics, providing both express and standard shipping to France. They are also recognized for their eco-friendly packaging and flexible pricing options, making them ideal for online businesses.&lt;/p&gt;
&lt;h3&gt;&lt;strong&gt;Garudavega&lt;/strong&gt;&lt;/h3&gt;
&lt;p&gt;Garudavega offers specialized parcel delivery to France, handling shipments of various sizes, including food items, medicines, and essential documents. Their commitment to secure and timely deliveries makes them a popular choice.&lt;/p&gt;
&lt;h3&gt;&lt;strong&gt;Oscar Express Worldwide&lt;/strong&gt;&lt;/h3&gt;
&lt;p&gt;Oscar Express Worldwide is known for its reliable freight forwarding services from Surat to France. They provide packaging assistance, customs support, and competitive pricing for seamless shipping solutions.&lt;/p&gt;
&lt;h3&gt;&lt;strong&gt;DHL Express&lt;/strong&gt;&lt;/h3&gt;
&lt;p&gt;DHL Express is a globally recognized courier service, known for its fast and efficient shipping to France. Their extensive logistics network ensures hassle-free freight forwarding from Surat to France, backed by excellent customer support.&lt;/p&gt;
&lt;h3&gt;&lt;strong&gt;Delhivery International&lt;/strong&gt;&lt;/h3&gt;
&lt;p&gt;Delhivery has expanded into international shipping, providing affordable and efficient shipping to France. They cater primarily to eCommerce businesses looking for reliable freight forwarding solutions from Surat.&lt;/p&gt;
&lt;h3&gt;&lt;strong&gt;UPS International&lt;/strong&gt;&lt;/h3&gt;
&lt;p&gt;UPS is a leading global courier service provider offering international air freight, express parcel delivery, and customs brokerage services. Their well-established logistics network ensures smooth and timely deliveries to France.&lt;/p&gt;
&lt;h2&gt;How to Choose the Best Courier Service&lt;/h2&gt;
&lt;p&gt;Before selecting a courier for shipping to France, consider these factors:&lt;/p&gt;
&lt;h3&gt;&lt;strong&gt;Delivery Speed:&lt;/strong&gt;&lt;/h3&gt;
&lt;p&gt;If your shipment is urgent, opt for express delivery to France via DHL or FedEx.&lt;/p&gt;
&lt;h3&gt;&lt;strong&gt;Cost:&lt;/strong&gt;&lt;/h3&gt;
&lt;p&gt;Compare rates among different service providers to find the most affordable yet reliable option.&lt;/p&gt;
&lt;h3&gt;&lt;strong&gt;Tracking Features:&lt;/strong&gt;&lt;/h3&gt;
&lt;p&gt;Choose a courier offering real-time tracking for complete visibility of your parcel.&lt;/p&gt;
&lt;h3&gt;&lt;strong&gt;Customs Support:&lt;/strong&gt;&lt;/h3&gt;
&lt;p&gt;Some couriers provide full customs clearance assistance to prevent delays.&lt;/p&gt;
&lt;h3&gt;&lt;strong&gt;Insurance Options:&lt;/strong&gt;&lt;/h3&gt;
&lt;p&gt;If shipping high-value items, check for available insurance coverage.&lt;/p&gt;
&lt;h2&gt;Final Thoughts&lt;/h2&gt;
&lt;p&gt;Selecting the right international courier service from Surat to France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France is smooth, timely, and stress-free. Whether sending documents, gifts, or bulk shipments, these courier services simplify global logistics, making international shipping from Surat efficient and hassle-free.&lt;/p&gt;
&lt;p&gt;&lt;br /&gt;&lt;br /&gt;&lt;br /&gt;&lt;/p&gt;</t>
  </si>
  <si>
    <t>&lt;h4&gt;Explore more delivery options from your city&lt;/h4&gt;&lt;ul&gt;&lt;li&gt;&lt;a href="https://shipglobal.in/service/vadodara-to-france"&gt;International Courier Service from Vadodara To France&lt;/a&gt;&lt;/li&gt;&lt;li&gt;&lt;a href="https://shipglobal.in/service/rajkot-to-france"&gt;International Courier Service from Rajkot To France&lt;/a&gt;&lt;/li&gt;&lt;li&gt;&lt;a href="https://shipglobal.in/service/gandhidham-to-france"&gt;International Courier Service from Gandhidham To France&lt;/a&gt;&lt;/li&gt;&lt;li&gt;&lt;a href="https://shipglobal.in/service/mumbai-to-france"&gt;International Courier Service from Mumbai To France&lt;/a&gt;&lt;/li&gt;&lt;/ul&gt;&lt;h2&gt;FAQs for Best International Courier Service from Surat to France&lt;/h2&gt;</t>
  </si>
  <si>
    <t>How long does it take to ship a parcel from Surat to France?
The delivery time depends on the courier service and shipping option chosen. Express shipping can take 2–5 days, while standard shipping may take 5–10 days.
What are the charges for international shipping from Surat to France?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France?
Yes, items such as perishables,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Surat to France?
Some couriers allow food shipments, but restrictions may apply. Ensure compliance with France’s import regulations before shipping.</t>
  </si>
  <si>
    <t>&lt;script type="application/ld+json"&gt;
{
  "@context": "https://schema.org/",
  "@type": "Product",
  "name": "Best International Courier Service from Surat to France",
  "image": "https://shipglobal.in/service/surat-to-france",
  "aggregateRating": {
    "@type": "AggregateRating",
    "ratingValue": 4.8,
    "bestRating": 5,
    "worstRating": 2,
    "ratingCount": 3226
  }
}
&lt;/script&gt;</t>
  </si>
  <si>
    <t>service/surat-to-france</t>
  </si>
  <si>
    <t>Courier Service from Surat to France | Save 40%</t>
  </si>
  <si>
    <t>International shipping from Surat to France made simple with ShipGlobal. Access reliable couriers, tracking, and exporter-friendly shipping rates.</t>
  </si>
  <si>
    <t>https://shipglobal.in/service/surat-to-france</t>
  </si>
  <si>
    <t>&lt;script type="application/ld+json"&gt;{"@context":"https://schema.org","@type":"FAQPage","mainEntity":[{"@type":"Question","name":"How long does it take to ship a parcel from Surat to France?","acceptedAnswer":{"@type":"Answer","text":"The delivery time depends on the courier service and shipping option chosen. Express shipping can take 2–5 days, while standard shipping may take 5–10 days."}},{"@type":"Question","name":"What are the charges for international shipping from Surat to France?","acceptedAnswer":{"@type":"Answer","text":"Shipping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France?","acceptedAnswer":{"@type":"Answer","text":"Yes, items such as perishables,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Surat to France?","acceptedAnswer":{"@type":"Answer","text":"Some couriers allow food shipments, but restrictions may apply. Ensure compliance with France’s import regulations before shipping."}}]}&lt;/script&gt;</t>
  </si>
  <si>
    <t>[{"question":"How long does it take to ship a parcel from Surat to France?","answer":"The delivery time depends on the courier service and shipping option chosen. Express shipping can take 2–5 days, while standard shipping may take 5–10 days."},{"question":"What are the charges for international shipping from Surat to France?","answer":"Shipping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France?","answer":"Yes, items such as perishables,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Surat to France?","answer":"Some couriers allow food shipments, but restrictions may apply. Ensure compliance with France’s import regulations before shipping."}]</t>
  </si>
  <si>
    <t>&lt;p&gt;&lt;strong&gt;How long does it take to ship a parcel from Surat to France?&lt;/strong&gt;&lt;br&gt;The delivery time depends on the courier service and shipping option chosen. Express shipping can take 2–5 days, while standard shipping may take 5–10 days.&lt;/p&gt;&lt;p&gt;&lt;strong&gt;What are the charges for international shipping from Surat to France?&lt;/strong&gt;&lt;br&gt;Shipping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France?&lt;/strong&gt;&lt;br&gt;Yes, items such as perishables,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Surat to France?&lt;/strong&gt;&lt;br&gt;Some couriers allow food shipments, but restrictions may apply. Ensure compliance with France’s import regulations before shipping.&lt;/p&gt;</t>
  </si>
  <si>
    <t>&lt;p&gt;Surat, a rapidly growing commercial hub, has witnessed a surge in demand for dependable international courier services. Whether you&amp;rsquo;re a business looking to ship products to France or an individual sending a parcel to family and friends, choosing the right courier service is crucial for a seamless experience.&lt;/p&gt;
&lt;p&gt;Several reputable international courier providers operate in Surat, offering secure, timely, and cost-effective shipping solutions. These services cater to diverse needs, from urgent document deliveries to bulk freight forwarding from Surat to France.&lt;/p&gt;
&lt;h2&gt;&lt;strong&gt;Why is Selecting the Right Courier Service Essential?&lt;/strong&gt;&lt;/h2&gt;
&lt;p&gt;Shipping to France involves more than just transporting a parcel &amp;ndash; it includes customs clearance, secure packaging, and real-time tracking.&lt;br /&gt; The right courier service ensures your parcel delivery to France is smooth, with no hidden fees or unexpected delays.&lt;/p&gt;
&lt;h2&gt;Top International Courier Services in Surat&lt;/h2&gt;
&lt;h3&gt;&lt;strong&gt;ShipGlobal&lt;/strong&gt;&lt;/h3&gt;
&lt;p&gt;Cost-effective goods forwarding from Surat to France is ShipGlobal's specialty. They offer customisable shipping options that strike a balance between cost and service quality, catering to both people and eCommerce companies.&lt;/p&gt;&lt;p&gt;&lt;a href="https://shipglobal.in/blogs/last-mile-delivery/"&gt;Last-mile delivery&lt;/a&gt; in e-commerce logistics is the crucial final step of getting products from a distribution center to the customer's doorstep. In Surat, a growing commercial hub, efficient last-mile delivery is vital for businesses shipping internationally, ensuring timely and secure transport of goods, whether for business or personal use.&lt;/p&gt;
&lt;h3&gt;&lt;strong&gt;The Professional Couriers&lt;/strong&gt;&lt;/h3&gt;
&lt;p&gt;The Professional Couriers, a reputable courier service in India, provides economical and effective shipping to France. International delivery are hassle-free because to their real-time tracking and customs processing.&lt;/p&gt;
&lt;h3&gt;&lt;strong&gt;NimbusPost International&lt;/strong&gt;&lt;/h3&gt;
&lt;p&gt;A reputable brand in international logistics, NimbusPost International provides affordable international courier services. They provide dependable package delivery to France with sophisticated tracking capabilities and easy customs clearance.&lt;/p&gt;
&lt;h3&gt;&lt;strong&gt;Aramex International&lt;/strong&gt;&lt;/h3&gt;
&lt;p&gt;Aramex specializes in eCommerce logistics, providing both express and standard shipping to France. They are also recognized for their eco-friendly packaging and flexible pricing options, making them ideal for online businesses.&lt;/p&gt;
&lt;h3&gt;&lt;strong&gt;Garudavega&lt;/strong&gt;&lt;/h3&gt;
&lt;p&gt;Garudavega offers specialized parcel delivery to France, handling shipments of various sizes, including food items, medicines, and essential documents. Their commitment to secure and timely deliveries makes them a popular choice.&lt;/p&gt;
&lt;h3&gt;&lt;strong&gt;Oscar Express Worldwide&lt;/strong&gt;&lt;/h3&gt;
&lt;p&gt;Oscar Express Worldwide is known for its reliable freight forwarding services from Surat to France. They provide packaging assistance, customs support, and competitive pricing for seamless shipping solutions.&lt;/p&gt;
&lt;h3&gt;&lt;strong&gt;DHL Express&lt;/strong&gt;&lt;/h3&gt;
&lt;p&gt;DHL Express is a globally recognized courier service, known for its fast and efficient shipping to France. Their extensive logistics network ensures hassle-free freight forwarding from Surat to France, backed by excellent customer support.&lt;/p&gt;
&lt;h3&gt;&lt;strong&gt;Delhivery International&lt;/strong&gt;&lt;/h3&gt;
&lt;p&gt;Delhivery has expanded into international shipping, providing affordable and efficient shipping to France. They cater primarily to eCommerce businesses looking for reliable freight forwarding solutions from Surat.&lt;/p&gt;
&lt;h3&gt;&lt;strong&gt;UPS International&lt;/strong&gt;&lt;/h3&gt;
&lt;p&gt;UPS is a leading global courier service provider offering international air freight, express parcel delivery, and customs brokerage services. Their well-established logistics network ensures smooth and timely deliveries to France.&lt;/p&gt;
&lt;h2&gt;How to Choose the Best Courier Service&lt;/h2&gt;
&lt;p&gt;Before selecting a courier for shipping to France, consider these factors:&lt;/p&gt;
&lt;h3&gt;&lt;strong&gt;Delivery Speed:&lt;/strong&gt;&lt;/h3&gt;
&lt;p&gt;If your shipment is urgent, opt for express delivery to France via DHL or FedEx.&lt;/p&gt;
&lt;h3&gt;&lt;strong&gt;Cost:&lt;/strong&gt;&lt;/h3&gt;
&lt;p&gt;Compare rates among different service providers to find the most affordable yet reliable option.&lt;/p&gt;
&lt;h3&gt;&lt;strong&gt;Tracking Features:&lt;/strong&gt;&lt;/h3&gt;
&lt;p&gt;Choose a courier offering real-time tracking for complete visibility of your parcel.&lt;/p&gt;
&lt;h3&gt;&lt;strong&gt;Customs Support:&lt;/strong&gt;&lt;/h3&gt;
&lt;p&gt;Some couriers provide full customs clearance assistance to prevent delays.&lt;/p&gt;
&lt;h3&gt;&lt;strong&gt;Insurance Options:&lt;/strong&gt;&lt;/h3&gt;
&lt;p&gt;If shipping high-value items, check for available insurance coverage.&lt;/p&gt;
&lt;h2&gt;Final Thoughts&lt;/h2&gt;
&lt;p&gt;Selecting the right international courier service from Surat to France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France is smooth, timely, and stress-free. Whether sending documents, gifts, or bulk shipments, these courier services simplify global logistics, making international shipping from Surat efficient and hassle-free.&lt;/p&gt;
&lt;p&gt;&lt;br /&gt;&lt;br /&gt;&lt;br /&gt;&lt;/p&gt;</t>
  </si>
  <si>
    <t>Last-mile delivery in ecommerce logistics</t>
  </si>
  <si>
    <t>&lt;p&gt;Last-mile delivery in e-commerce logistics is the crucial final step of getting products from a distribution center to the customer's doorstep. In Surat, a growing commercial hub, efficient last-mile delivery is vital for businesses shipping internationally, ensuring timely and secure transport of goods, whether for business or personal use.&lt;/p&gt;</t>
  </si>
  <si>
    <t>Last-mile delivery</t>
  </si>
  <si>
    <t>Vadodara to France</t>
  </si>
  <si>
    <t>Reliable International Courier Service from Vadodara to France</t>
  </si>
  <si>
    <t>Send parcels,documents, and business shipments from Vadodara to France with trusted international courier services. Explore cost-effective, fast, and reliable shipping options with real-time tracking and smooth customs clearance.</t>
  </si>
  <si>
    <t>&lt;p&gt;Do you need to send a package to France from Vadodara,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from Vadodara to France and what makes them stand out!&lt;/p&gt;
&lt;h3&gt;&lt;strong&gt;ShipGlobal.in &amp;ndash; Your Trusted Shipping Partner&lt;/strong&gt;&lt;/h3&gt;
&lt;p&gt;Have you ever wished that mailing a package abroad was as simple as sending one locally? That's just what ShipGlobal.in wants to accomplish! They provide hassle-free customs processing, real-time tracking, and affordable delivery to France. Additionally, you can arrange up shipments in a matter of minutes with their user-friendly interface.&lt;/p&gt;
&lt;p&gt;If you are operating an online business in Vadodara, ShipGlobal can be the ideal choice for you. Additionally, you can always keep a careful eye on your shipments with their tracking solutions.&lt;/p&gt;
&lt;p&gt;&lt;strong&gt;Key Benefits:&lt;/strong&gt;&lt;/p&gt;
&lt;ul&gt;
&lt;li&gt;End-to-end tracking&lt;br /&gt;&lt;br /&gt;&lt;/li&gt;
&lt;li&gt;No minimum order&lt;br /&gt;&lt;br /&gt;&lt;/li&gt;
&lt;li&gt;Affordable and secure&lt;br /&gt;&lt;br /&gt;&lt;/li&gt;
&lt;/ul&gt;
&lt;p&gt;If you are looking for international courier services from Vadodara to France that are budget-friendly and efficient, ShipGlobal.in is a great option.&lt;/p&gt;
&lt;h3&gt;&lt;strong&gt;DHL &amp;ndash; Connecting Vadodara to France with Speed and Efficiency&lt;/strong&gt;&lt;/h3&gt;
&lt;p&gt;DHL, which connects people in more than 220 countries and territories, is a great choice for urgent shipments from Vadodara to France. The business is a world leader in logistics, providing combined services for shipping both commodities and papers.&lt;/p&gt;
&lt;p&gt;For dependable international shipping to France, DHL Express, the company's business unit, is a great option. In addition to offering top-notch courier services, DHL Express has a team of e-commerce and logistics specialists on hand to help you. They support you at every stage, whether your goal is to grow your company in France or expedite international shipping.&lt;/p&gt;
&lt;p&gt;&lt;strong&gt;Why Choose DHL?&lt;/strong&gt;&lt;/p&gt;
&lt;ul&gt;
&lt;li&gt;Trusted global network&lt;br /&gt;&lt;br /&gt;&lt;/li&gt;
&lt;li&gt;Expert shipping partners&lt;br /&gt;&lt;br /&gt;&lt;/li&gt;
&lt;li&gt;Smooth customs handling&lt;br /&gt;&lt;br /&gt;&lt;/li&gt;
&lt;li&gt;Extraordinary speed&lt;br /&gt;&lt;br /&gt;&lt;/li&gt;
&lt;/ul&gt;
&lt;p&gt;For those who prioritize reliability, DHL is one of the best international courier services from Vadodara to France. However, it might be expensive for some, especially small businesses.&lt;/p&gt;
&lt;h3&gt;&lt;strong&gt;DTDC International &amp;ndash; Affordable Shipping from Vadodara to France&lt;/strong&gt;&lt;/h3&gt;
&lt;p&gt;DTDC streamlines, expedites, and lowers the cost of international shipping to France. They guarantee efficient customs clearance and prompt delivery, whether you need to mail valuable packages or vital documents. You may ship with total confidence thanks to their door-to-door delivery services and real-time tracking.&lt;/p&gt;
&lt;p&gt;For anyone seeking dependable international courier services from Vadodara to France, DTDC is a fantastic choice.&lt;/p&gt;
&lt;p&gt;&lt;strong&gt;Aramex &amp;ndash; A Global Leader in Logistics&lt;/strong&gt;&lt;/p&gt;
&lt;p&gt;Looking for a logistics partner that delivers with precision? Aramex provides express courier services, freight forwarding, and supply chain solutions for shipping to France. Whether you need rapid deliveries or full-scale logistics support, Aramex ensures secure and timely shipments.&lt;/p&gt;
&lt;p&gt;The business unit Aramex Express focuses on international shipping and is a strong option for businesses in Vadodara planning to expand into European markets like France.&lt;/p&gt;
&lt;p&gt;&lt;strong&gt;Key Benefits:&lt;/strong&gt;&lt;/p&gt;
&lt;ul&gt;
&lt;li&gt;Real-time tracking&lt;br /&gt;&lt;br /&gt;&lt;/li&gt;
&lt;li&gt;Door-to-door deliveries&lt;br /&gt;&lt;br /&gt;&lt;/li&gt;
&lt;li&gt;Dependable logistics solutions&lt;br /&gt;&lt;br /&gt;&lt;/li&gt;
&lt;/ul&gt;
&lt;h3&gt;&lt;strong&gt;USPS &amp;ndash; Budget-Friendly Courier to France&lt;/strong&gt;&lt;/h3&gt;
&lt;p&gt;If you are looking for affordable international courier services to France, USPS offers a range of cost-effective options with varying delivery speeds. Their tracking and insurance options add an extra layer of security, making them suitable for personal and small business shipments from Vadodara to France.&lt;/p&gt;
&lt;h2&gt;&lt;strong&gt;Factors to Keep in Mind While Choosing International Courier Services from Vadodara to France&lt;/strong&gt;&lt;/h2&gt;
&lt;p&gt;Choosing the right courier is not just about picking the biggest name&amp;mdash;it&amp;rsquo;s about finding the best fit for your needs.&lt;/p&gt;
&lt;p&gt;&lt;strong&gt;Delivery Speed:&lt;/strong&gt; Need urgent delivery? DHL Express offers fast transit to France.&lt;br /&gt;&lt;strong&gt;Cost:&lt;/strong&gt; Budget-conscious? Consider ShipGlobal.in, DTDC, or USPS.&lt;br /&gt;&lt;strong&gt;Tracking and Security:&lt;/strong&gt; Advanced tracking from ShipGlobal.in and DHL ensures peace of mind.&lt;br /&gt;&lt;strong&gt;Destination Coverage:&lt;/strong&gt; Ensure the courier has strong France delivery coverage.&lt;br /&gt;&lt;strong&gt;Customs Support:&lt;/strong&gt; International shipping requires smooth customs handling to avoid delays.&lt;br /&gt;&lt;strong&gt;Special Requirements:&lt;/strong&gt; Temperature control, freight handling, or e-commerce integrations should be checked in advance.&lt;br /&gt;&lt;strong&gt;Remote Locations:&lt;/strong&gt; Confirm delivery coverage across cities and regions in France.&lt;/p&gt;
&lt;h2&gt;&lt;strong&gt;Final Thoughts&lt;/strong&gt;&lt;/h2&gt;
&lt;p&gt;Shipping internationally from Vadodara to France doesn&amp;rsquo;t have to be complicated. With trusted courier services like ShipGlobal.in, DHL, DTDC International, Aramex, and USPS, you have multiple reliable options.&lt;/p&gt;
&lt;p&gt;No matter what or where you are shipping within France, these international courier services ensure smooth, secure, and timely deliveries. Simply prioritize what matters most&amp;mdash;speed, cost, tracking, or coverage and choose the courier that fits your requirements best.&lt;/p&gt;
&lt;p&gt;With so many options available, international shipping from Vadodara to France has never been easier. So, which courier will you choose for your next shipment?&lt;/p&gt;
&lt;p&gt;&lt;br /&gt;&lt;br /&gt;&lt;/p&gt;</t>
  </si>
  <si>
    <t>&lt;h4&gt;Explore more delivery options from your city&lt;/h4&gt;&lt;ul&gt;&lt;li&gt;&lt;a href="https://shipglobal.in/service/rajkot-to-france"&gt;International Courier Service from Rajkot To France&lt;/a&gt;&lt;/li&gt;&lt;li&gt;&lt;a href="https://shipglobal.in/service/gandhidham-to-france"&gt;International Courier Service from Gandhidham To France&lt;/a&gt;&lt;/li&gt;&lt;li&gt;&lt;a href="https://shipglobal.in/service/mumbai-to-france"&gt;International Courier Service from Mumbai To France&lt;/a&gt;&lt;/li&gt;&lt;li&gt;&lt;a href="https://shipglobal.in/service/pune-to-france"&gt;International Courier Service from Pune To France&lt;/a&gt;&lt;/li&gt;&lt;/ul&gt;&lt;h2&gt;FAQs for Reliable International Courier Service from Vadodara to France&lt;/h2&gt;</t>
  </si>
  <si>
    <t>1. How long does it take to ship a parcel from Rajkot to France?
Transit time depends on the courier service and shipping mode selected. Express services usually deliver within 3–6 business days, while standard shipping typically takes 6–12 business days.
2.What are the charges for international shipping from Rajkot to France?
Shipping rates depend on factors such as parcel weight, dimensions, shipment value, service level, and the courier partner. Comparing multiple courier options helps in choosing the most cost-effective rate.
Can I track my parcel after dispatch?
Yes, international courier services generally provide end-to-end tracking, allowing you to monitor your shipment from pickup in Rajkot to delivery in France.
Are there any restricted items I cannot send to France?
Yes, France restricts the import of certain items, including perishables, hazardous goods, explosives, counterfeit products, and specific pharmaceuticals. Always verify the restricted and prohibited item list before shipping.
Do courier companies offer packaging support?
Many international couriers provide professional packaging services or guidelines to ensure your parcel is packed securely and meets international shipping standards.
What happens if my shipment is held at customs?
Customs delays usually occur due to incomplete documentation, incorrect product declarations, or restricted goods. Working with a courier that offers customs clearance assistance helps reduce the risk of delays.
Is shipment insurance available for Rajkot to France couriers?
Yes, most courier partners offer cargo insurance to cover loss or damage during transit. Insurance is recommended for high-value or fragile shipments.
Can I send food items from Rajkot to France?
Some non-perishable food items may be allowed, subject to French import regulations and labeling requirements. Prior approval and proper documentation are essential before shipping food products.</t>
  </si>
  <si>
    <t>&lt;script type="application/ld+json"&gt;
{
  "@context": "https://schema.org/",
  "@type": "Product",
  "name": "Reliable International Courier Service from Vadodara to France",
  "image": "https://shipglobal.in/service/vadodara-to-france",
  "aggregateRating": {
    "@type": "AggregateRating",
    "ratingValue": 4.65,
    "bestRating": 5,
    "worstRating": 1,
    "ratingCount": 2522
  }
}
&lt;/script&gt;</t>
  </si>
  <si>
    <t>service/vadodara-to-france</t>
  </si>
  <si>
    <t>Courier Service Vadodara to France | Upto 60%</t>
  </si>
  <si>
    <t>Send international shipments from Vadodara to France with ShipGlobal using trusted couriers. Get reliable delivery, customs support, and competitive shipping ra</t>
  </si>
  <si>
    <t>https://shipglobal.in/service/vadodara-to-france</t>
  </si>
  <si>
    <t>&lt;script type="application/ld+json"&gt;{"@context":"https://schema.org","@type":"FAQPage","mainEntity":[{"@type":"Question","name":"How long does it take to ship a parcel from Rajkot to France?","acceptedAnswer":{"@type":"Answer","text":"Transit time depends on the courier service and shipping mode selected. Express services usually deliver within 3–6 business days, while standard shipping typically takes 6–12 business days."}},{"@type":"Question","name":"What are the charges for international shipping from Rajkot to France?","acceptedAnswer":{"@type":"Answer","text":"Shipping rates depend on factors such as parcel weight, dimensions, shipment value, service level, and the courier partner. Comparing multiple courier options helps in choosing the most cost-effective rate."}},{"@type":"Question","name":"Can I track my parcel after dispatch?","acceptedAnswer":{"@type":"Answer","text":"Yes, international courier services generally provide end-to-end tracking, allowing you to monitor your shipment from pickup in Rajkot to delivery in France."}},{"@type":"Question","name":"Are there any restricted items I cannot send to France?","acceptedAnswer":{"@type":"Answer","text":"Yes, France restricts the import of certain items, including perishables, hazardous goods, explosives, counterfeit products, and specific pharmaceuticals. Always verify the restricted and prohibited item list before shipping."}},{"@type":"Question","name":"Do courier companies offer packaging support?","acceptedAnswer":{"@type":"Answer","text":"Many international couriers provide professional packaging services or guidelines to ensure your parcel is packed securely and meets international shipping standards."}},{"@type":"Question","name":"What happens if my shipment is held at customs?","acceptedAnswer":{"@type":"Answer","text":"Customs delays usually occur due to incomplete documentation, incorrect product declarations, or restricted goods. Working with a courier that offers customs clearance assistance helps reduce the risk of delays."}},{"@type":"Question","name":"Is shipment insurance available for Rajkot to France couriers?","acceptedAnswer":{"@type":"Answer","text":"Yes, most courier partners offer cargo insurance to cover loss or damage during transit. Insurance is recommended for high-value or fragile shipments."}},{"@type":"Question","name":"Can I send food items from Rajkot to France?","acceptedAnswer":{"@type":"Answer","text":"Some non-perishable food items may be allowed, subject to French import regulations and labeling requirements. Prior approval and proper documentation are essential before shipping food products."}}]}&lt;/script&gt;</t>
  </si>
  <si>
    <t>[{"question":"How long does it take to ship a parcel from Rajkot to France?","answer":"Transit time depends on the courier service and shipping mode selected. Express services usually deliver within 3–6 business days, while standard shipping typically takes 6–12 business days."},{"question":"What are the charges for international shipping from Rajkot to France?","answer":"Shipping rates depend on factors such as parcel weight, dimensions, shipment value, service level, and the courier partner. Comparing multiple courier options helps in choosing the most cost-effective rate."},{"question":"Can I track my parcel after dispatch?","answer":"Yes, international courier services generally provide end-to-end tracking, allowing you to monitor your shipment from pickup in Rajkot to delivery in France."},{"question":"Are there any restricted items I cannot send to France?","answer":"Yes, France restricts the import of certain items, including perishables, hazardous goods, explosives, counterfeit products, and specific pharmaceuticals. Always verify the restricted and prohibited item list before shipping."},{"question":"Do courier companies offer packaging support?","answer":"Many international couriers provide professional packaging services or guidelines to ensure your parcel is packed securely and meets international shipping standards."},{"question":"What happens if my shipment is held at customs?","answer":"Customs delays usually occur due to incomplete documentation, incorrect product declarations, or restricted goods. Working with a courier that offers customs clearance assistance helps reduce the risk of delays."},{"question":"Is shipment insurance available for Rajkot to France couriers?","answer":"Yes, most courier partners offer cargo insurance to cover loss or damage during transit. Insurance is recommended for high-value or fragile shipments."},{"question":"Can I send food items from Rajkot to France?","answer":"Some non-perishable food items may be allowed, subject to French import regulations and labeling requirements. Prior approval and proper documentation are essential before shipping food products."}]</t>
  </si>
  <si>
    <t>&lt;p&gt;&lt;strong&gt;How long does it take to ship a parcel from Rajkot to France?&lt;/strong&gt;&lt;br&gt;Transit time depends on the courier service and shipping mode selected. Express services usually deliver within 3–6 business days, while standard shipping typically takes 6–12 business days.&lt;/p&gt;&lt;p&gt;&lt;strong&gt;What are the charges for international shipping from Rajkot to France?&lt;/strong&gt;&lt;br&gt;Shipping rates depend on factors such as parcel weight, dimensions, shipment value, service level, and the courier partner. Comparing multiple courier options helps in choosing the most cost-effective rate.&lt;/p&gt;&lt;p&gt;&lt;strong&gt;Can I track my parcel after dispatch?&lt;/strong&gt;&lt;br&gt;Yes, international courier services generally provide end-to-end tracking, allowing you to monitor your shipment from pickup in Rajkot to delivery in France.&lt;/p&gt;&lt;p&gt;&lt;strong&gt;Are there any restricted items I cannot send to France?&lt;/strong&gt;&lt;br&gt;Yes, France restricts the import of certain items, including perishables, hazardous goods, explosives, counterfeit products, and specific pharmaceuticals. Always verify the restricted and prohibited item list before shipping.&lt;/p&gt;&lt;p&gt;&lt;strong&gt;Do courier companies offer packaging support?&lt;/strong&gt;&lt;br&gt;Many international couriers provide professional packaging services or guidelines to ensure your parcel is packed securely and meets international shipping standards.&lt;/p&gt;&lt;p&gt;&lt;strong&gt;What happens if my shipment is held at customs?&lt;/strong&gt;&lt;br&gt;Customs delays usually occur due to incomplete documentation, incorrect product declarations, or restricted goods. Working with a courier that offers customs clearance assistance helps reduce the risk of delays.&lt;/p&gt;&lt;p&gt;&lt;strong&gt;Is shipment insurance available for Rajkot to France couriers?&lt;/strong&gt;&lt;br&gt;Yes, most courier partners offer cargo insurance to cover loss or damage during transit. Insurance is recommended for high-value or fragile shipments.&lt;/p&gt;&lt;p&gt;&lt;strong&gt;Can I send food items from Rajkot to France?&lt;/strong&gt;&lt;br&gt;Some non-perishable food items may be allowed, subject to French import regulations and labeling requirements. Prior approval and proper documentation are essential before shipping food products.&lt;/p&gt;</t>
  </si>
  <si>
    <t>&lt;p&gt;Do you need to send a package to France from Vadodara,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from Vadodara to France and what makes them stand out!&lt;/p&gt;
&lt;h3&gt;&lt;strong&gt;ShipGlobal.in &amp;ndash; Your Trusted Shipping Partner&lt;/strong&gt;&lt;/h3&gt;
&lt;p&gt;Have you ever wished that mailing a package abroad was as simple as sending one locally? That's just what ShipGlobal.in wants to accomplish! They provide hassle-free customs processing, real-time tracking, and affordable delivery to France. Additionally, you can arrange up shipments in a matter of minutes with their user-friendly interface.&lt;/p&gt;
&lt;p&gt;If you are operating an online business in Vadodara, ShipGlobal can be the ideal choice for you. Additionally, you can always keep a careful eye on your shipments with their tracking solutions.&lt;/p&gt;
&lt;p&gt;&lt;strong&gt;Key Benefits:&lt;/strong&gt;&lt;/p&gt;
&lt;ul&gt;
&lt;li&gt;End-to-end tracking&lt;br /&gt;&lt;br /&gt;&lt;/li&gt;
&lt;li&gt;No minimum order&lt;br /&gt;&lt;br /&gt;&lt;/li&gt;
&lt;li&gt;Affordable and secure&lt;br /&gt;&lt;br /&gt;&lt;/li&gt;
&lt;/ul&gt;
&lt;p&gt;If you are looking for international courier services from Vadodara to France that are budget-friendly and efficient, ShipGlobal.in is a great option.&lt;/p&gt;&lt;p&gt;Amazon FBA (&lt;a href="https://shipglobal.in/blogs/amazon-fba-fulfillment-by-amazon-a-complete-guide/"&gt;Fulfillment by Amazon&lt;/a&gt;) allows sellers to store their products in Amazon's fulfillment centers. When a customer buys an item, Amazon picks, packs, ships, and provides customer service for these products. This frees sellers from managing inventory and logistics, enabling them to focus on growing their business and reaching a wider customer base through Amazon's vast network.&lt;/p&gt;
&lt;h3&gt;&lt;strong&gt;DHL &amp;ndash; Connecting Vadodara to France with Speed and Efficiency&lt;/strong&gt;&lt;/h3&gt;
&lt;p&gt;DHL, which connects people in more than 220 countries and territories, is a great choice for urgent shipments from Vadodara to France. The business is a world leader in logistics, providing combined services for shipping both commodities and papers.&lt;/p&gt;
&lt;p&gt;For dependable international shipping to France, DHL Express, the company's business unit, is a great option. In addition to offering top-notch courier services, DHL Express has a team of e-commerce and logistics specialists on hand to help you. They support you at every stage, whether your goal is to grow your company in France or expedite international shipping.&lt;/p&gt;
&lt;p&gt;&lt;strong&gt;Why Choose DHL?&lt;/strong&gt;&lt;/p&gt;
&lt;ul&gt;
&lt;li&gt;Trusted global network&lt;br /&gt;&lt;br /&gt;&lt;/li&gt;
&lt;li&gt;Expert shipping partners&lt;br /&gt;&lt;br /&gt;&lt;/li&gt;
&lt;li&gt;Smooth customs handling&lt;br /&gt;&lt;br /&gt;&lt;/li&gt;
&lt;li&gt;Extraordinary speed&lt;br /&gt;&lt;br /&gt;&lt;/li&gt;
&lt;/ul&gt;
&lt;p&gt;For those who prioritize reliability, DHL is one of the best international courier services from Vadodara to France. However, it might be expensive for some, especially small businesses.&lt;/p&gt;
&lt;h3&gt;&lt;strong&gt;DTDC International &amp;ndash; Affordable Shipping from Vadodara to France&lt;/strong&gt;&lt;/h3&gt;
&lt;p&gt;DTDC streamlines, expedites, and lowers the cost of international shipping to France. They guarantee efficient customs clearance and prompt delivery, whether you need to mail valuable packages or vital documents. You may ship with total confidence thanks to their door-to-door delivery services and real-time tracking.&lt;/p&gt;
&lt;p&gt;For anyone seeking dependable international courier services from Vadodara to France, DTDC is a fantastic choice.&lt;/p&gt;
&lt;p&gt;&lt;strong&gt;Aramex &amp;ndash; A Global Leader in Logistics&lt;/strong&gt;&lt;/p&gt;
&lt;p&gt;Looking for a logistics partner that delivers with precision? Aramex provides express courier services, freight forwarding, and supply chain solutions for shipping to France. Whether you need rapid deliveries or full-scale logistics support, Aramex ensures secure and timely shipments.&lt;/p&gt;
&lt;p&gt;The business unit Aramex Express focuses on international shipping and is a strong option for businesses in Vadodara planning to expand into European markets like France.&lt;/p&gt;
&lt;p&gt;&lt;strong&gt;Key Benefits:&lt;/strong&gt;&lt;/p&gt;
&lt;ul&gt;
&lt;li&gt;Real-time tracking&lt;br /&gt;&lt;br /&gt;&lt;/li&gt;
&lt;li&gt;Door-to-door deliveries&lt;br /&gt;&lt;br /&gt;&lt;/li&gt;
&lt;li&gt;Dependable logistics solutions&lt;br /&gt;&lt;br /&gt;&lt;/li&gt;
&lt;/ul&gt;
&lt;h3&gt;&lt;strong&gt;USPS &amp;ndash; Budget-Friendly Courier to France&lt;/strong&gt;&lt;/h3&gt;
&lt;p&gt;If you are looking for affordable international courier services to France, USPS offers a range of cost-effective options with varying delivery speeds. Their tracking and insurance options add an extra layer of security, making them suitable for personal and small business shipments from Vadodara to France.&lt;/p&gt;
&lt;h2&gt;&lt;strong&gt;Factors to Keep in Mind While Choosing International Courier Services from Vadodara to France&lt;/strong&gt;&lt;/h2&gt;
&lt;p&gt;Choosing the right courier is not just about picking the biggest name&amp;mdash;it&amp;rsquo;s about finding the best fit for your needs.&lt;/p&gt;
&lt;p&gt;&lt;strong&gt;Delivery Speed:&lt;/strong&gt; Need urgent delivery? DHL Express offers fast transit to France.&lt;br /&gt;&lt;strong&gt;Cost:&lt;/strong&gt; Budget-conscious? Consider ShipGlobal.in, DTDC, or USPS.&lt;br /&gt;&lt;strong&gt;Tracking and Security:&lt;/strong&gt; Advanced tracking from ShipGlobal.in and DHL ensures peace of mind.&lt;br /&gt;&lt;strong&gt;Destination Coverage:&lt;/strong&gt; Ensure the courier has strong France delivery coverage.&lt;br /&gt;&lt;strong&gt;Customs Support:&lt;/strong&gt; International shipping requires smooth customs handling to avoid delays.&lt;br /&gt;&lt;strong&gt;Special Requirements:&lt;/strong&gt; Temperature control, freight handling, or e-commerce integrations should be checked in advance.&lt;br /&gt;&lt;strong&gt;Remote Locations:&lt;/strong&gt; Confirm delivery coverage across cities and regions in France.&lt;/p&gt;
&lt;h2&gt;&lt;strong&gt;Final Thoughts&lt;/strong&gt;&lt;/h2&gt;
&lt;p&gt;Shipping internationally from Vadodara to France doesn&amp;rsquo;t have to be complicated. With trusted courier services like ShipGlobal.in, DHL, DTDC International, Aramex, and USPS, you have multiple reliable options.&lt;/p&gt;
&lt;p&gt;No matter what or where you are shipping within France, these international courier services ensure smooth, secure, and timely deliveries. Simply prioritize what matters most&amp;mdash;speed, cost, tracking, or coverage and choose the courier that fits your requirements best.&lt;/p&gt;
&lt;p&gt;With so many options available, international shipping from Vadodara to France has never been easier. So, which courier will you choose for your next shipment?&lt;/p&gt;
&lt;p&gt;&lt;br /&gt;&lt;br /&gt;&lt;/p&gt;</t>
  </si>
  <si>
    <t>Amazon FBA explained for sellers</t>
  </si>
  <si>
    <t>&lt;p&gt;Amazon FBA (Fulfillment by Amazon) allows sellers to store their products in Amazon's fulfillment centers. When a customer buys an item, Amazon picks, packs, ships, and provides customer service for these products. This frees sellers from managing inventory and logistics, enabling them to focus on growing their business and reaching a wider customer base through Amazon's vast network.&lt;/p&gt;</t>
  </si>
  <si>
    <t>Amazon FBA</t>
  </si>
  <si>
    <t>Rajkot to France</t>
  </si>
  <si>
    <t>International Courier Service from Rajkot to France</t>
  </si>
  <si>
    <t>Send documents, parcels, and business shipments from Rajkot to France with trusted international courier services. Discover affordable, fast, and secure overseas shipping solutions with real-time tracking and smooth customs clearance.</t>
  </si>
  <si>
    <t>&lt;p&gt;Rajkot, a rapidly growing industrial and commercial hub, has seen a rising demand for reliable international courier services to France. Whether you are sending important documents, personal parcels, business consignments, or eCommerce shipments, choosing the right courier service ensures timely and secure delivery. Here&amp;rsquo;s a detailed look at some of the top international courier services from Rajkot to France that specialize in overseas shipping and global package delivery.&lt;/p&gt;
&lt;h3&gt;&lt;strong&gt;ShipGlobal.in&lt;/strong&gt;&lt;/h3&gt;
&lt;p&gt;At ShipGlobal, we take pride in offering seamless and cost-effective international courier services from Rajkot to France. With a strong network of global partners, we ensure that shipments reach France quickly and safely. Whether it&amp;rsquo;s a small parcel or a large shipment, our advanced logistics solutions make overseas shipping from Rajkot hassle-free.&lt;/p&gt;
&lt;p&gt;&lt;strong&gt;Services Offered:&lt;/strong&gt;&lt;strong&gt;&lt;br /&gt;&lt;/strong&gt; Express and economy international shipping to France&lt;br /&gt; eCommerce shipping solutions&lt;br /&gt; Customs clearance and documentation support&lt;br /&gt; Real-time tracking for complete transparency&lt;/p&gt;
&lt;p&gt;&lt;strong&gt;Why Choose ShipGlobal?&lt;/strong&gt;&lt;strong&gt;&lt;br /&gt;&lt;/strong&gt; Tailored shipping solutions for individuals and businesses&lt;br /&gt; Competitive pricing for global package delivery to France&lt;br /&gt; Affordable rates that cater to different shipping needs without compromising quality&lt;br /&gt; Reliable and secure handling of international parcels&lt;/p&gt;
&lt;h3&gt;&lt;strong&gt;Dutch International Couriers&lt;/strong&gt;&lt;/h3&gt;
&lt;p&gt;Dutch International Couriers is known for its efficiency and speed, catering to both individuals and businesses shipping from Rajkot to France. They collaborate with major global carriers like DHL, FedEx, and UPS, making them a reliable choice for overseas shipping.&lt;/p&gt;
&lt;p&gt;&lt;strong&gt;Services Offered:&lt;/strong&gt;&lt;strong&gt;&lt;br /&gt;&lt;/strong&gt; Express and economy international courier shipping to France&lt;br /&gt; Customs clearance assistance&lt;br /&gt; Real-time shipment tracking&lt;br /&gt; Door-to-door global package delivery&lt;/p&gt;
&lt;p&gt;&lt;strong&gt;Why Choose Dutch International Couriers?&lt;/strong&gt;&lt;strong&gt;&lt;br /&gt;&lt;/strong&gt; Competitive pricing with no hidden charges&lt;br /&gt; 24/7 customer support&lt;br /&gt; Extensive network for seamless global parcel handling&lt;/p&gt;
&lt;h3&gt;&lt;strong&gt;Oscar Express Worldwide&lt;/strong&gt;&lt;/h3&gt;
&lt;p&gt;Oscar Express Worldwide has built a strong reputation for quality service and extensive international parcel services from Rajkot to France. They offer cost-effective shipping to over 325 global destinations, including France.&lt;/p&gt;
&lt;p&gt;&lt;strong&gt;Services Offered:&lt;/strong&gt;&lt;strong&gt;&lt;br /&gt;&lt;/strong&gt; International parcel services for documents, parcels, and bulk consignments&lt;br /&gt; Free pickup and packaging assistance&lt;br /&gt; Special services for eCommerce businesses&lt;br /&gt; Customs clearance solutions&lt;/p&gt;
&lt;p&gt;&lt;strong&gt;Why Choose Oscar Express Worldwide?&lt;/strong&gt;&lt;strong&gt;&lt;br /&gt;&lt;/strong&gt; Experience in handling diverse shipment types&lt;br /&gt; Efficient and secure delivery mechanisms&lt;br /&gt; Competitive rates for international courier services from Rajkot&lt;/p&gt;
&lt;h3&gt;&lt;strong&gt;Garudavega International Courier&lt;/strong&gt;&lt;/h3&gt;
&lt;p&gt;Garudavega is a trusted name offering seamless global package delivery from Rajkot to France and more than 230 countries worldwide. Their services are widely used by individuals and businesses for fast and reliable deliveries.&lt;/p&gt;
&lt;p&gt;&lt;strong&gt;Services Offered:&lt;/strong&gt;&lt;strong&gt;&lt;br /&gt;&lt;/strong&gt; International parcel services for documents and packages to France&lt;br /&gt; Real-time tracking and doorstep pickup&lt;br /&gt; Special handling for food items, medicines, and electronics&lt;br /&gt; Affordable pricing with transparent cost calculations&lt;/p&gt;
&lt;p&gt;&lt;strong&gt;Why Choose Garudavega?&lt;/strong&gt;&lt;strong&gt;&lt;br /&gt;&lt;/strong&gt; User-friendly mobile app for easy shipment tracking&lt;br /&gt; Strong global network ensuring timely deliveries to France&lt;br /&gt; Excellent customer support for overseas shipping from Rajkot&lt;/p&gt;
&lt;h3&gt;&lt;strong&gt;FedEx International Courier&lt;/strong&gt;&lt;/h3&gt;
&lt;p&gt;FedEx is a globally recognized international courier service known for speed, security, and reliability. It is widely used for corporate shipments, eCommerce logistics, and personal package deliveries from Rajkot to France.&lt;/p&gt;
&lt;p&gt;&lt;strong&gt;Services Offered:&lt;/strong&gt;&lt;strong&gt;&lt;br /&gt;&lt;/strong&gt; Priority and economy overseas shipping to France&lt;br /&gt; Customs clearance and documentation assistance&lt;br /&gt; Overnight and two-day delivery options (select locations)&lt;br /&gt; Secure packaging solutions&lt;/p&gt;
&lt;p&gt;&lt;strong&gt;Why Choose FedEx?&lt;/strong&gt;&lt;strong&gt;&lt;br /&gt;&lt;/strong&gt; Extensive global network ensuring seamless deliveries&lt;br /&gt; Real-time tracking and responsive customer support&lt;br /&gt; Trusted by businesses and individuals worldwide&lt;/p&gt;
&lt;p&gt;&lt;strong&gt;Blue Dart International Courier&lt;/strong&gt;&lt;/p&gt;
&lt;p&gt;A major player in the logistics sector, Blue Dart specializes in international courier services from Rajkot to France, focusing on timely and secure deliveries.&lt;/p&gt;
&lt;p&gt;&lt;strong&gt;Services Offered:&lt;/strong&gt;&lt;strong&gt;&lt;br /&gt;&lt;/strong&gt; Express international courier services to France&lt;br /&gt; Secure handling of high-value shipments&lt;br /&gt; Online tracking and shipment management&lt;br /&gt; Customs documentation support&lt;/p&gt;
&lt;p&gt;&lt;strong&gt;Why Choose Blue Dart?&lt;/strong&gt;&lt;strong&gt;&lt;br /&gt;&lt;/strong&gt; Wide service coverage with multiple shipping options&lt;br /&gt; Competitive pricing for bulk shipments&lt;br /&gt; Reliable customer support and advanced tracking features&lt;/p&gt;
&lt;h3&gt;&lt;strong&gt;Professional Couriers &amp;ndash; International Division&lt;/strong&gt;&lt;/h3&gt;
&lt;p&gt;Professional Couriers is a well-established name offering affordable and efficient overseas shipping solutions from Rajkot to France.&lt;/p&gt;
&lt;p&gt;&lt;strong&gt;Services Offered:&lt;/strong&gt;&lt;strong&gt;&lt;br /&gt;&lt;/strong&gt; International shipping for parcels and documents&lt;br /&gt; Customs clearance and documentation support&lt;br /&gt; Express and economy shipping options&lt;br /&gt; Real-time shipment tracking&lt;/p&gt;
&lt;p&gt;&lt;strong&gt;Why Choose Professional Couriers?&lt;/strong&gt;&lt;strong&gt;&lt;br /&gt;&lt;/strong&gt; Cost-effective international courier services&lt;br /&gt; Strong distribution network&lt;br /&gt; Secure packaging and careful handling&lt;/p&gt;
&lt;h2&gt;&lt;strong&gt;Conclusion&lt;/strong&gt;&lt;/h2&gt;
&lt;p&gt;Selecting the right international courier service from Rajkot to France depends on factors such as shipping cost, delivery speed, service quality, and destination coverage. Companies like Garudavega, Dutch International Couriers, Oscar Express Worldwide, FedEx, Blue Dart, and ShipGlobal offer reliable and secure global package delivery solutions.&lt;/p&gt;
&lt;p&gt;Whether you are an individual sending a parcel to a loved one in France or a business aiming to expand into the French market, these international parcel service providers in Rajkot offer efficient logistics solutions to meet your needs. Always compare services and pricing before choosing the best overseas shipping option.&lt;/p&gt;</t>
  </si>
  <si>
    <t>&lt;h4&gt;Explore more delivery options from your city&lt;/h4&gt;&lt;ul&gt;&lt;li&gt;&lt;a href="https://shipglobal.in/service/gandhidham-to-france"&gt;International Courier Service from Gandhidham To France&lt;/a&gt;&lt;/li&gt;&lt;li&gt;&lt;a href="https://shipglobal.in/service/mumbai-to-france"&gt;International Courier Service from Mumbai To France&lt;/a&gt;&lt;/li&gt;&lt;li&gt;&lt;a href="https://shipglobal.in/service/pune-to-france"&gt;International Courier Service from Pune To France&lt;/a&gt;&lt;/li&gt;&lt;li&gt;&lt;a href="https://shipglobal.in/service/nagpur-to-france"&gt;International Courier Service from Nagpur To France&lt;/a&gt;&lt;/li&gt;&lt;/ul&gt;&lt;h2&gt;FAQs for International Courier Service from Rajkot to France&lt;/h2&gt;</t>
  </si>
  <si>
    <t xml:space="preserve">How much does international shipping from Rajkot to France cost?
 The cost depends on package weight, dimensions, delivery speed, destination within France, and additional services like insurance or express delivery.
Which courier service is the fastest for shipping from Rajkot to France?
 FedEx, DHL, and ShipGlobal offer express shipping options with faster delivery times to France.
Can I track my international parcel from Rajkot to France?
 Yes, most international courier services provide real-time tracking so you can monitor your shipment throughout transit.
Are there affordable international courier services from Rajkot to France?
 Yes, ShipGlobal and Professional Couriers offer budget-friendly international shipping options without compromising service quality.
Do international couriers from Rajkot handle customs clearance for France?
 Yes, most courier companies assist with customs documentation and clearance to ensure smooth delivery in France.
What items are restricted from shipping to France?
 Hazardous materials, explosives, perishables, and certain electronics may be restricted. Always confirm with the courier before shipping.
What is the best international courier service from Rajkot to France?
 Several reliable options are available, including ShipGlobal, Garudavega, Dutch International Couriers, Oscar Express Worldwide, FedEx, and Blue Dart. The best choice depends on your budget, urgency, and shipment type.
</t>
  </si>
  <si>
    <t>&lt;script type="application/ld+json"&gt;
{
  "@context": "https://schema.org/",
  "@type": "Product",
  "name": "International Courier Service from Rajkot to France",
  "image": "https://shipglobal.in/service/rajkot-to-france",
  "aggregateRating": {
    "@type": "AggregateRating",
    "ratingValue": 4.47,
    "bestRating": 5,
    "worstRating": 2,
    "ratingCount": 2689
  }
}
&lt;/script&gt;</t>
  </si>
  <si>
    <t>service/rajkot-to-france</t>
  </si>
  <si>
    <t>Courier Services Rajkot to France | Up to 60%</t>
  </si>
  <si>
    <t>Looking to ship from Rajkot to France? ShipGlobal offers fast international courier options, secure handling, and cost-effective delivery for exporters.</t>
  </si>
  <si>
    <t>https://shipglobal.in/service/rajkot-to-france</t>
  </si>
  <si>
    <t>&lt;script type="application/ld+json"&gt;{"@context":"https://schema.org","@type":"FAQPage","mainEntity":[{"@type":"Question","name":"How much does international shipping from Rajkot to France cost?","acceptedAnswer":{"@type":"Answer","text":"The cost depends on package weight, dimensions, delivery speed, destination within France, and additional services like insurance or express delivery."}},{"@type":"Question","name":"Which courier service is the fastest for shipping from Rajkot to France?","acceptedAnswer":{"@type":"Answer","text":"FedEx, DHL, and ShipGlobal offer express shipping options with faster delivery times to France."}},{"@type":"Question","name":"Can I track my international parcel from Rajkot to France?","acceptedAnswer":{"@type":"Answer","text":"Yes, most international courier services provide real-time tracking so you can monitor your shipment throughout transit."}},{"@type":"Question","name":"Are there affordable international courier services from Rajkot to France?","acceptedAnswer":{"@type":"Answer","text":"Yes, ShipGlobal and Professional Couriers offer budget-friendly international shipping options without compromising service quality."}},{"@type":"Question","name":"Do international couriers from Rajkot handle customs clearance for France?","acceptedAnswer":{"@type":"Answer","text":"Yes, most courier companies assist with customs documentation and clearance to ensure smooth delivery in France."}},{"@type":"Question","name":"What items are restricted from shipping to France?","acceptedAnswer":{"@type":"Answer","text":"Hazardous materials, explosives, perishables, and certain electronics may be restricted. Always confirm with the courier before shipping."}},{"@type":"Question","name":"What is the best international courier service from Rajkot to France?","acceptedAnswer":{"@type":"Answer","text":"Several reliable options are available, including ShipGlobal, Garudavega, Dutch International Couriers, Oscar Express Worldwide, FedEx, and Blue Dart. The best choice depends on your budget, urgency, and shipment type."}}]}&lt;/script&gt;</t>
  </si>
  <si>
    <t>[{"question":"How much does international shipping from Rajkot to France cost?","answer":"The cost depends on package weight, dimensions, delivery speed, destination within France, and additional services like insurance or express delivery."},{"question":"Which courier service is the fastest for shipping from Rajkot to France?","answer":"FedEx, DHL, and ShipGlobal offer express shipping options with faster delivery times to France."},{"question":"Can I track my international parcel from Rajkot to France?","answer":"Yes, most international courier services provide real-time tracking so you can monitor your shipment throughout transit."},{"question":"Are there affordable international courier services from Rajkot to France?","answer":"Yes, ShipGlobal and Professional Couriers offer budget-friendly international shipping options without compromising service quality."},{"question":"Do international couriers from Rajkot handle customs clearance for France?","answer":"Yes, most courier companies assist with customs documentation and clearance to ensure smooth delivery in France."},{"question":"What items are restricted from shipping to France?","answer":"Hazardous materials, explosives, perishables, and certain electronics may be restricted. Always confirm with the courier before shipping."},{"question":"What is the best international courier service from Rajkot to France?","answer":"Several reliable options are available, including ShipGlobal, Garudavega, Dutch International Couriers, Oscar Express Worldwide, FedEx, and Blue Dart. The best choice depends on your budget, urgency, and shipment type."}]</t>
  </si>
  <si>
    <t>&lt;p&gt;&lt;strong&gt;How much does international shipping from Rajkot to France cost?&lt;/strong&gt;&lt;br&gt;The cost depends on package weight, dimensions, delivery speed, destination within France, and additional services like insurance or express delivery.&lt;/p&gt;&lt;p&gt;&lt;strong&gt;Which courier service is the fastest for shipping from Rajkot to France?&lt;/strong&gt;&lt;br&gt;FedEx, DHL, and ShipGlobal offer express shipping options with faster delivery times to France.&lt;/p&gt;&lt;p&gt;&lt;strong&gt;Can I track my international parcel from Rajkot to France?&lt;/strong&gt;&lt;br&gt;Yes, most international courier services provide real-time tracking so you can monitor your shipment throughout transit.&lt;/p&gt;&lt;p&gt;&lt;strong&gt;Are there affordable international courier services from Rajkot to France?&lt;/strong&gt;&lt;br&gt;Yes, ShipGlobal and Professional Couriers offer budget-friendly international shipping options without compromising service quality.&lt;/p&gt;&lt;p&gt;&lt;strong&gt;Do international couriers from Rajkot handle customs clearance for France?&lt;/strong&gt;&lt;br&gt;Yes, most courier companies assist with customs documentation and clearance to ensure smooth delivery in France.&lt;/p&gt;&lt;p&gt;&lt;strong&gt;What items are restricted from shipping to France?&lt;/strong&gt;&lt;br&gt;Hazardous materials, explosives, perishables, and certain electronics may be restricted. Always confirm with the courier before shipping.&lt;/p&gt;&lt;p&gt;&lt;strong&gt;What is the best international courier service from Rajkot to France?&lt;/strong&gt;&lt;br&gt;Several reliable options are available, including ShipGlobal, Garudavega, Dutch International Couriers, Oscar Express Worldwide, FedEx, and Blue Dart. The best choice depends on your budget, urgency, and shipment type.&lt;/p&gt;</t>
  </si>
  <si>
    <t>&lt;p&gt;Rajkot, a rapidly growing industrial and commercial hub, has seen a rising demand for reliable international courier services to France. Whether you are sending important documents, personal parcels, business consignments, or eCommerce shipments, choosing the right courier service ensures timely and secure delivery. Here&amp;rsquo;s a detailed look at some of the top international courier services from Rajkot to France that specialize in overseas shipping and global package delivery.&lt;/p&gt;
&lt;h3&gt;&lt;strong&gt;ShipGlobal.in&lt;/strong&gt;&lt;/h3&gt;
&lt;p&gt;At ShipGlobal, we take pride in offering seamless and cost-effective international courier services from Rajkot to France. With a strong network of global partners, we ensure that shipments reach France quickly and safely. Whether it&amp;rsquo;s a small parcel or a large shipment, our advanced logistics solutions make overseas shipping from Rajkot hassle-free.&lt;/p&gt;
&lt;p&gt;&lt;strong&gt;Services Offered:&lt;/strong&gt;&lt;strong&gt;&lt;br /&gt;&lt;/strong&gt; Express and economy international shipping to France&lt;br /&gt; eCommerce shipping solutions&lt;br /&gt; Customs clearance and documentation support&lt;br /&gt; Real-time tracking for complete transparency&lt;/p&gt;
&lt;p&gt;&lt;strong&gt;Why Choose ShipGlobal?&lt;/strong&gt;&lt;strong&gt;&lt;br /&gt;&lt;/strong&gt; Tailored shipping solutions for individuals and businesses&lt;br /&gt; Competitive pricing for global package delivery to France&lt;br /&gt; Affordable rates that cater to different shipping needs without compromising quality&lt;br /&gt; Reliable and secure handling of international parcels&lt;/p&gt;
&lt;h3&gt;&lt;strong&gt;Dutch International Couriers&lt;/strong&gt;&lt;/h3&gt;
&lt;p&gt;Dutch International Couriers is known for its efficiency and speed, catering to both individuals and businesses shipping from Rajkot to France. They collaborate with major global carriers like DHL, FedEx, and UPS, making them a reliable choice for overseas shipping.&lt;/p&gt;&lt;p&gt;&lt;a href="https://shipglobal.in/blogs/cbic/"&gt;CBIC guidelines&lt;/a&gt; for exporters are crucial for ensuring smooth international trade. While the provided text focuses on courier services from Rajkot to France, it highlights the importance of reliable shipping partners for timely and secure delivery of documents, parcels, and consignments. Exporters should adhere to all relevant customs and shipping regulations to avoid delays and ensure compliance.&lt;/p&gt;
&lt;p&gt;&lt;strong&gt;Services Offered:&lt;/strong&gt;&lt;strong&gt;&lt;br /&gt;&lt;/strong&gt; Express and economy international courier shipping to France&lt;br /&gt; Customs clearance assistance&lt;br /&gt; Real-time shipment tracking&lt;br /&gt; Door-to-door global package delivery&lt;/p&gt;
&lt;p&gt;&lt;strong&gt;Why Choose Dutch International Couriers?&lt;/strong&gt;&lt;strong&gt;&lt;br /&gt;&lt;/strong&gt; Competitive pricing with no hidden charges&lt;br /&gt; 24/7 customer support&lt;br /&gt; Extensive network for seamless global parcel handling&lt;/p&gt;
&lt;h3&gt;&lt;strong&gt;Oscar Express Worldwide&lt;/strong&gt;&lt;/h3&gt;
&lt;p&gt;Oscar Express Worldwide has built a strong reputation for quality service and extensive international parcel services from Rajkot to France. They offer cost-effective shipping to over 325 global destinations, including France.&lt;/p&gt;
&lt;p&gt;&lt;strong&gt;Services Offered:&lt;/strong&gt;&lt;strong&gt;&lt;br /&gt;&lt;/strong&gt; International parcel services for documents, parcels, and bulk consignments&lt;br /&gt; Free pickup and packaging assistance&lt;br /&gt; Special services for eCommerce businesses&lt;br /&gt; Customs clearance solutions&lt;/p&gt;
&lt;p&gt;&lt;strong&gt;Why Choose Oscar Express Worldwide?&lt;/strong&gt;&lt;strong&gt;&lt;br /&gt;&lt;/strong&gt; Experience in handling diverse shipment types&lt;br /&gt; Efficient and secure delivery mechanisms&lt;br /&gt; Competitive rates for international courier services from Rajkot&lt;/p&gt;
&lt;h3&gt;&lt;strong&gt;Garudavega International Courier&lt;/strong&gt;&lt;/h3&gt;
&lt;p&gt;Garudavega is a trusted name offering seamless global package delivery from Rajkot to France and more than 230 countries worldwide. Their services are widely used by individuals and businesses for fast and reliable deliveries.&lt;/p&gt;
&lt;p&gt;&lt;strong&gt;Services Offered:&lt;/strong&gt;&lt;strong&gt;&lt;br /&gt;&lt;/strong&gt; International parcel services for documents and packages to France&lt;br /&gt; Real-time tracking and doorstep pickup&lt;br /&gt; Special handling for food items, medicines, and electronics&lt;br /&gt; Affordable pricing with transparent cost calculations&lt;/p&gt;
&lt;p&gt;&lt;strong&gt;Why Choose Garudavega?&lt;/strong&gt;&lt;strong&gt;&lt;br /&gt;&lt;/strong&gt; User-friendly mobile app for easy shipment tracking&lt;br /&gt; Strong global network ensuring timely deliveries to France&lt;br /&gt; Excellent customer support for overseas shipping from Rajkot&lt;/p&gt;
&lt;h3&gt;&lt;strong&gt;FedEx International Courier&lt;/strong&gt;&lt;/h3&gt;
&lt;p&gt;FedEx is a globally recognized international courier service known for speed, security, and reliability. It is widely used for corporate shipments, eCommerce logistics, and personal package deliveries from Rajkot to France.&lt;/p&gt;
&lt;p&gt;&lt;strong&gt;Services Offered:&lt;/strong&gt;&lt;strong&gt;&lt;br /&gt;&lt;/strong&gt; Priority and economy overseas shipping to France&lt;br /&gt; Customs clearance and documentation assistance&lt;br /&gt; Overnight and two-day delivery options (select locations)&lt;br /&gt; Secure packaging solutions&lt;/p&gt;
&lt;p&gt;&lt;strong&gt;Why Choose FedEx?&lt;/strong&gt;&lt;strong&gt;&lt;br /&gt;&lt;/strong&gt; Extensive global network ensuring seamless deliveries&lt;br /&gt; Real-time tracking and responsive customer support&lt;br /&gt; Trusted by businesses and individuals worldwide&lt;/p&gt;
&lt;p&gt;&lt;strong&gt;Blue Dart International Courier&lt;/strong&gt;&lt;/p&gt;
&lt;p&gt;A major player in the logistics sector, Blue Dart specializes in international courier services from Rajkot to France, focusing on timely and secure deliveries.&lt;/p&gt;
&lt;p&gt;&lt;strong&gt;Services Offered:&lt;/strong&gt;&lt;strong&gt;&lt;br /&gt;&lt;/strong&gt; Express international courier services to France&lt;br /&gt; Secure handling of high-value shipments&lt;br /&gt; Online tracking and shipment management&lt;br /&gt; Customs documentation support&lt;/p&gt;
&lt;p&gt;&lt;strong&gt;Why Choose Blue Dart?&lt;/strong&gt;&lt;strong&gt;&lt;br /&gt;&lt;/strong&gt; Wide service coverage with multiple shipping options&lt;br /&gt; Competitive pricing for bulk shipments&lt;br /&gt; Reliable customer support and advanced tracking features&lt;/p&gt;
&lt;h3&gt;&lt;strong&gt;Professional Couriers &amp;ndash; International Division&lt;/strong&gt;&lt;/h3&gt;
&lt;p&gt;Professional Couriers is a well-established name offering affordable and efficient overseas shipping solutions from Rajkot to France.&lt;/p&gt;
&lt;p&gt;&lt;strong&gt;Services Offered:&lt;/strong&gt;&lt;strong&gt;&lt;br /&gt;&lt;/strong&gt; International shipping for parcels and documents&lt;br /&gt; Customs clearance and documentation support&lt;br /&gt; Express and economy shipping options&lt;br /&gt; Real-time shipment tracking&lt;/p&gt;
&lt;p&gt;&lt;strong&gt;Why Choose Professional Couriers?&lt;/strong&gt;&lt;strong&gt;&lt;br /&gt;&lt;/strong&gt; Cost-effective international courier services&lt;br /&gt; Strong distribution network&lt;br /&gt; Secure packaging and careful handling&lt;/p&gt;
&lt;h2&gt;&lt;strong&gt;Conclusion&lt;/strong&gt;&lt;/h2&gt;
&lt;p&gt;Selecting the right international courier service from Rajkot to France depends on factors such as shipping cost, delivery speed, service quality, and destination coverage. Companies like Garudavega, Dutch International Couriers, Oscar Express Worldwide, FedEx, Blue Dart, and ShipGlobal offer reliable and secure global package delivery solutions.&lt;/p&gt;
&lt;p&gt;Whether you are an individual sending a parcel to a loved one in France or a business aiming to expand into the French market, these international parcel service providers in Rajkot offer efficient logistics solutions to meet your needs. Always compare services and pricing before choosing the best overseas shipping option.&lt;/p&gt;</t>
  </si>
  <si>
    <t>CBIC guidelines for exporters</t>
  </si>
  <si>
    <t>&lt;p&gt;CBIC guidelines for exporters are crucial for ensuring smooth international trade. While the provided text focuses on courier services from Rajkot to France, it highlights the importance of reliable shipping partners for timely and secure delivery of documents, parcels, and consignments. Exporters should adhere to all relevant customs and shipping regulations to avoid delays and ensure compliance.&lt;/p&gt;</t>
  </si>
  <si>
    <t>CBIC guidelines</t>
  </si>
  <si>
    <t>Gandhidham to France</t>
  </si>
  <si>
    <t>Top International Courier Service from Gandhidham to France</t>
  </si>
  <si>
    <t>Send parcels, documents, and business shipments from Gandhidham to France with trusted international courier services. Explore fast, affordable, and secure shipping solutions with real-time tracking and smooth customs clearance.</t>
  </si>
  <si>
    <t>&lt;p&gt;Ever found yourself wondering which courier service is the best for sending packages from Gandhidham to France? Whether it is a gift for family overseas or an order from your online store, choosing the right courier service can make a huge difference. Rapid globalization is driving the demand for reliable international courier services for shipping goods worldwide. Luckily, if you&amp;rsquo;re in Gandhidham, you have plenty of great options. Let&amp;rsquo;s check out some of the top international courier services available in Gandhidham and see which one suits your needs best.&lt;/p&gt;
&lt;h3&gt;&lt;strong&gt;DHL&lt;/strong&gt;&lt;/h3&gt;
&lt;p&gt;DHL is one of the biggest names in the shipping world, and for good reason. They operate in over 220 countries and offer express shipping that can get your package from Gandhidham to France in just a few days. With real-time tracking, smooth customs clearance, and reliable customer support, DHL is a great choice for both business and personal shipments.&lt;/p&gt;
&lt;h3&gt;&lt;strong&gt;ShipGlobal.in&lt;/strong&gt;&lt;/h3&gt;
&lt;p&gt;Looking for a courier service that won&amp;rsquo;t burn a hole in your pocket? ShipGlobal.in is a fantastic budget-friendly option. It is popular among small businesses and individuals who want cost-effective yet reliable shipping from Gandhidham to France. Their strong logistics network ensures smooth deliveries every time.&lt;/p&gt;
&lt;p&gt;Your search for affordable international courier services ends here. ShipGlobal.in also offers real-time tracking and responsive customer support, making international shipping simple and stress-free.&lt;/p&gt;
&lt;h3&gt;&lt;strong&gt;India Post&lt;/strong&gt;&lt;/h3&gt;
&lt;p&gt;For those who prefer a budget-friendly and trusted option, India Post is a solid choice. Their EMS Speed Post service delivers parcels to France at competitive rates. The only downside is that delivery timelines may be slightly longer compared to private courier companies.&lt;/p&gt;
&lt;h3&gt;&lt;strong&gt;FedEx International&lt;/strong&gt;&lt;/h3&gt;
&lt;p&gt;FedEx is a premium international courier service offering both express and economy options, allowing you to balance speed and cost. With advanced logistics, secure handling, and a streamlined customs process, FedEx ensures your shipment from Gandhidham reaches France safely and on time.&lt;/p&gt;
&lt;h3&gt;&lt;strong&gt;DTDC&lt;/strong&gt;&lt;/h3&gt;
&lt;p&gt;DTDC has a strong global presence, making it a reliable option for shipping items from Gandhidham to France. They provide affordable international courier services for both personal and commercial shipments, with flexible express and economy delivery options.&lt;/p&gt;
&lt;h3&gt;&lt;strong&gt;Aramex&lt;/strong&gt;&lt;/h3&gt;
&lt;p&gt;Aramex is known for its cost-effective cross-border logistics solutions. It is especially popular among eCommerce sellers and small businesses. Their competitive pricing for international courier services from Gandhidham to France makes Aramex a great option for budget-conscious shippers.&lt;/p&gt;
&lt;h3&gt;&lt;strong&gt;XpressBees&lt;/strong&gt;&lt;/h3&gt;
&lt;p&gt;XpressBees, known for its integrated B2C logistics solutions, is a growing player in India&amp;rsquo;s logistics sector. Their international courier services cater to both businesses and individuals, ensuring timely and secure deliveries to France. Their offerings include same-day and next-day delivery services, multi-package shipments, multimodal shipping, BFSI deliveries, and more.&lt;/p&gt;
&lt;p&gt;If you are looking for a fast-growing and innovative courier partner, XpressBees is worth considering.&lt;/p&gt;
&lt;h3&gt;&lt;strong&gt;Gati&lt;/strong&gt;&lt;/h3&gt;
&lt;p&gt;Gati has years of experience in logistics and offers reliable international courier services at competitive rates. They specialize in bulk shipments and eCommerce logistics, making them a suitable choice for businesses shipping regularly from Gandhidham to France.&lt;/p&gt;
&lt;h2&gt;&lt;strong&gt;Why You Need a Reliable Shipping Partner&lt;/strong&gt;&lt;/h2&gt;
&lt;p&gt;A good shipping partner can make all the difference when it comes to international deliveries.&lt;/p&gt;
&lt;p&gt;Timely deliveries ensure urgent documents and business shipments arrive on schedule.&lt;br /&gt; Safe handling reduces the risk of damage or loss.&lt;br /&gt; Hassle-free customs clearance ensures smooth handling of international documentation.&lt;br /&gt; Real-time tracking keeps you updated on your shipment&amp;rsquo;s journey.&lt;br /&gt; Better customer experience is essential for businesses aiming for repeat customers.&lt;/p&gt;
&lt;h2&gt;&lt;strong&gt;How to Ship from Gandhidham to France&lt;/strong&gt;&lt;/h2&gt;
&lt;p&gt;Shipping from Gandhidham to France is straightforward if you follow these steps.&lt;/p&gt;
&lt;p&gt;Pick a courier service based on budget, delivery speed, and tracking features.&lt;br /&gt; Pack your shipment securely following the courier guidelines.&lt;br /&gt; Prepare all required documents, including invoices, shipping labels, and customs forms.&lt;br /&gt; Book your shipment and schedule a pickup or drop it off at the courier&amp;rsquo;s service center.&lt;br /&gt; Track your package in real time using the tracking number provided.&lt;br /&gt; Confirm delivery once the shipment reaches France.&lt;/p&gt;
&lt;h2&gt;&lt;strong&gt;Choosing the Right International Courier Service&lt;/strong&gt;&lt;/h2&gt;
&lt;p&gt;When selecting an international courier service, keep these factors in mind.&lt;/p&gt;
&lt;p&gt;Speed is important if delivery timelines are tight.&lt;br /&gt; Cost matters for budget-conscious shipments.&lt;br /&gt; Tracking and customer support help ensure peace of mind.&lt;br /&gt; Customs handling should be smooth and well-managed.&lt;/p&gt;
&lt;h2&gt;&lt;strong&gt;Conclusion&lt;/strong&gt;&lt;/h2&gt;
&lt;p&gt;Shipping from Gandhidham to France does not have to be stressful. With multiple international courier services available, you can easily find a shipping partner that matches your budget, timeline, and delivery needs. Whether you choose DHL for express delivery, India Post for affordability, or ShipGlobal.in for a balanced and cost-effective solution, the right courier depends on your priorities.&lt;/p&gt;
&lt;p&gt;Pack your shipment carefully, complete the required paperwork, and track your parcel for a smooth international shipping experience.&lt;/p&gt;
&lt;p&gt;Happy Shipping!&lt;/p&gt;</t>
  </si>
  <si>
    <t>&lt;h4&gt;Explore more delivery options from your city&lt;/h4&gt;&lt;ul&gt;&lt;li&gt;&lt;a href="https://shipglobal.in/service/mumbai-to-france"&gt;International Courier Service from Mumbai To France&lt;/a&gt;&lt;/li&gt;&lt;li&gt;&lt;a href="https://shipglobal.in/service/pune-to-france"&gt;International Courier Service from Pune To France&lt;/a&gt;&lt;/li&gt;&lt;li&gt;&lt;a href="https://shipglobal.in/service/nagpur-to-france"&gt;International Courier Service from Nagpur To France&lt;/a&gt;&lt;/li&gt;&lt;li&gt;&lt;a href="https://shipglobal.in/service/nashik-to-france"&gt;International Courier Service from Nashik To France&lt;/a&gt;&lt;/li&gt;&lt;/ul&gt;&lt;h2&gt;FAQs for Top International Courier Service from Gandhidham to France&lt;/h2&gt;</t>
  </si>
  <si>
    <t>What is the fastest way to send a parcel from Gandhidham to France?
Air courier services are the fastest option, with delivery timelines usually ranging from 3–7 business days depending on the service and destination.
Which international courier service offers the best balance of price and reliability for shipping to France?
ShipGlobal.in is known for its competitive pricing, real-time tracking, and doorstep pickup services.
Can I send commercial shipments like textiles or handicrafts from Gandhidham to France?
Yes, commercial shipments can be sent with the required export documents such as an invoice, packing list, and KYC details.
What kind of items can’t be shipped from Gandhidham to France?
Restricted items include hazardous materials, batteries, sharp objects, and items prohibited under French customs regulations.
How do I track my courier from Gandhidham to France?
Most courier services provide a tracking ID that allows you to monitor your shipment in real time through their website or app.
Can I send a personal gift or small parcel to France from Gandhidham?
Yes, international courier services offer economical shipping options for personal gifts such as clothes, sweets, or festival items.</t>
  </si>
  <si>
    <t>&lt;script type="application/ld+json"&gt;
{
  "@context": "https://schema.org/",
  "@type": "Product",
  "name": "Top International Courier Service from Gandhidham to France",
  "image": "https://shipglobal.in/service/gandhidham-to-france",
  "aggregateRating": {
    "@type": "AggregateRating",
    "ratingValue": 4.84,
    "bestRating": 5,
    "worstRating": 1,
    "ratingCount": 2554
  }
}
&lt;/script&gt;</t>
  </si>
  <si>
    <t>service/gandhidham-to-france</t>
  </si>
  <si>
    <t xml:space="preserve">Courier Services Gandhidham to France | Up to 40% </t>
  </si>
  <si>
    <t>ShipGlobal helps you move parcels from Gandhidham to France with leading courier partners, smooth customs clearance, and transparent international pricing.</t>
  </si>
  <si>
    <t>https://shipglobal.in/service/gandhidham-to-france</t>
  </si>
  <si>
    <t>&lt;script type="application/ld+json"&gt;{"@context":"https://schema.org","@type":"FAQPage","mainEntity":[{"@type":"Question","name":"What is the fastest way to send a parcel from Gandhidham to France?","acceptedAnswer":{"@type":"Answer","text":"Air courier services are the fastest option, with delivery timelines usually ranging from 3–7 business days depending on the service and destination."}},{"@type":"Question","name":"Which international courier service offers the best balance of price and reliability for shipping to France?","acceptedAnswer":{"@type":"Answer","text":"ShipGlobal.in is known for its competitive pricing, real-time tracking, and doorstep pickup services."}},{"@type":"Question","name":"Can I send commercial shipments like textiles or handicrafts from Gandhidham to France?","acceptedAnswer":{"@type":"Answer","text":"Yes, commercial shipments can be sent with the required export documents such as an invoice, packing list, and KYC details."}},{"@type":"Question","name":"What kind of items can’t be shipped from Gandhidham to France?","acceptedAnswer":{"@type":"Answer","text":"Restricted items include hazardous materials, batteries, sharp objects, and items prohibited under French customs regulations."}},{"@type":"Question","name":"How do I track my courier from Gandhidham to France?","acceptedAnswer":{"@type":"Answer","text":"Most courier services provide a tracking ID that allows you to monitor your shipment in real time through their website or app."}},{"@type":"Question","name":"Can I send a personal gift or small parcel to France from Gandhidham?","acceptedAnswer":{"@type":"Answer","text":"Yes, international courier services offer economical shipping options for personal gifts such as clothes, sweets, or festival items."}}]}&lt;/script&gt;</t>
  </si>
  <si>
    <t>[{"question":"What is the fastest way to send a parcel from Gandhidham to France?","answer":"Air courier services are the fastest option, with delivery timelines usually ranging from 3–7 business days depending on the service and destination."},{"question":"Which international courier service offers the best balance of price and reliability for shipping to France?","answer":"ShipGlobal.in is known for its competitive pricing, real-time tracking, and doorstep pickup services."},{"question":"Can I send commercial shipments like textiles or handicrafts from Gandhidham to France?","answer":"Yes, commercial shipments can be sent with the required export documents such as an invoice, packing list, and KYC details."},{"question":"What kind of items can’t be shipped from Gandhidham to France?","answer":"Restricted items include hazardous materials, batteries, sharp objects, and items prohibited under French customs regulations."},{"question":"How do I track my courier from Gandhidham to France?","answer":"Most courier services provide a tracking ID that allows you to monitor your shipment in real time through their website or app."},{"question":"Can I send a personal gift or small parcel to France from Gandhidham?","answer":"Yes, international courier services offer economical shipping options for personal gifts such as clothes, sweets, or festival items."}]</t>
  </si>
  <si>
    <t>&lt;p&gt;&lt;strong&gt;What is the fastest way to send a parcel from Gandhidham to France?&lt;/strong&gt;&lt;br&gt;Air courier services are the fastest option, with delivery timelines usually ranging from 3–7 business days depending on the service and destination.&lt;/p&gt;&lt;p&gt;&lt;strong&gt;Which international courier service offers the best balance of price and reliability for shipping to France?&lt;/strong&gt;&lt;br&gt;ShipGlobal.in is known for its competitive pricing, real-time tracking, and doorstep pickup services.&lt;/p&gt;&lt;p&gt;&lt;strong&gt;Can I send commercial shipments like textiles or handicrafts from Gandhidham to France?&lt;/strong&gt;&lt;br&gt;Yes, commercial shipments can be sent with the required export documents such as an invoice, packing list, and KYC details.&lt;/p&gt;&lt;p&gt;&lt;strong&gt;What kind of items can’t be shipped from Gandhidham to France?&lt;/strong&gt;&lt;br&gt;Restricted items include hazardous materials, batteries, sharp objects, and items prohibited under French customs regulations.&lt;/p&gt;&lt;p&gt;&lt;strong&gt;How do I track my courier from Gandhidham to France?&lt;/strong&gt;&lt;br&gt;Most courier services provide a tracking ID that allows you to monitor your shipment in real time through their website or app.&lt;/p&gt;&lt;p&gt;&lt;strong&gt;Can I send a personal gift or small parcel to France from Gandhidham?&lt;/strong&gt;&lt;br&gt;Yes, international courier services offer economical shipping options for personal gifts such as clothes, sweets, or festival items.&lt;/p&gt;</t>
  </si>
  <si>
    <t>&lt;p&gt;Ever found yourself wondering which courier service is the best for sending packages from Gandhidham to France? Whether it is a gift for family overseas or an order from your online store, choosing the right courier service can make a huge difference. Rapid globalization is driving the demand for reliable international courier services for shipping goods worldwide. Luckily, if you&amp;rsquo;re in Gandhidham, you have plenty of great options. Let&amp;rsquo;s check out some of the top international courier services available in Gandhidham and see which one suits your needs best.&lt;/p&gt;
&lt;h3&gt;&lt;strong&gt;DHL&lt;/strong&gt;&lt;/h3&gt;
&lt;p&gt;DHL is one of the biggest names in the shipping world, and for good reason. They operate in over 220 countries and offer express shipping that can get your package from Gandhidham to France in just a few days. With real-time tracking, smooth customs clearance, and reliable customer support, DHL is a great choice for both business and personal shipments.&lt;/p&gt;
&lt;h3&gt;&lt;strong&gt;ShipGlobal.in&lt;/strong&gt;&lt;/h3&gt;
&lt;p&gt;Looking for a courier service that won&amp;rsquo;t burn a hole in your pocket? ShipGlobal.in is a fantastic budget-friendly option. It is popular among small businesses and individuals who want cost-effective yet reliable shipping from Gandhidham to France. Their strong logistics network ensures smooth deliveries every time.&lt;/p&gt;
&lt;p&gt;Your search for affordable international courier services ends here. ShipGlobal.in also offers real-time tracking and responsive customer support, making international shipping simple and stress-free.&lt;/p&gt;
&lt;h3&gt;&lt;strong&gt;India Post&lt;/strong&gt;&lt;/h3&gt;&lt;p&gt;&lt;a href="https://shipglobal.in/blogs/understanding-firc/"&gt;FIRC&lt;/a&gt; certificate is not mentioned in the provided text. The text discusses &lt;a href="https://shipglobal.in/blogs/6-best-international-logistics-companies-in-india/"&gt;International courier&lt;/a&gt; services available in Gandhidham for shipping packages to France, highlighting DHL as a prominent option due to its extensive global network and express shipping capabilities.&lt;/p&gt;
&lt;p&gt;For those who prefer a budget-friendly and trusted option, India Post is a solid choice. Their EMS Speed Post service delivers parcels to France at competitive rates. The only downside is that delivery timelines may be slightly longer compared to private courier companies.&lt;/p&gt;
&lt;h3&gt;&lt;strong&gt;FedEx International&lt;/strong&gt;&lt;/h3&gt;
&lt;p&gt;FedEx is a premium international courier service offering both express and economy options, allowing you to balance speed and cost. With advanced logistics, secure handling, and a streamlined customs process, FedEx ensures your shipment from Gandhidham reaches France safely and on time.&lt;/p&gt;
&lt;h3&gt;&lt;strong&gt;DTDC&lt;/strong&gt;&lt;/h3&gt;
&lt;p&gt;DTDC has a strong global presence, making it a reliable option for shipping items from Gandhidham to France. They provide affordable international courier services for both personal and commercial shipments, with flexible express and economy delivery options.&lt;/p&gt;
&lt;h3&gt;&lt;strong&gt;Aramex&lt;/strong&gt;&lt;/h3&gt;
&lt;p&gt;Aramex is known for its cost-effective cross-border logistics solutions. It is especially popular among eCommerce sellers and small businesses. Their competitive pricing for international courier services from Gandhidham to France makes Aramex a great option for budget-conscious shippers.&lt;/p&gt;
&lt;h3&gt;&lt;strong&gt;XpressBees&lt;/strong&gt;&lt;/h3&gt;
&lt;p&gt;XpressBees, known for its integrated B2C logistics solutions, is a growing player in India&amp;rsquo;s logistics sector. Their international courier services cater to both businesses and individuals, ensuring timely and secure deliveries to France. Their offerings include same-day and next-day delivery services, multi-package shipments, multimodal shipping, BFSI deliveries, and more.&lt;/p&gt;
&lt;p&gt;If you are looking for a fast-growing and innovative courier partner, XpressBees is worth considering.&lt;/p&gt;
&lt;h3&gt;&lt;strong&gt;Gati&lt;/strong&gt;&lt;/h3&gt;
&lt;p&gt;Gati has years of experience in logistics and offers reliable international courier services at competitive rates. They specialize in bulk shipments and eCommerce logistics, making them a suitable choice for businesses shipping regularly from Gandhidham to France.&lt;/p&gt;
&lt;h2&gt;&lt;strong&gt;Why You Need a Reliable Shipping Partner&lt;/strong&gt;&lt;/h2&gt;
&lt;p&gt;A good shipping partner can make all the difference when it comes to international deliveries.&lt;/p&gt;
&lt;p&gt;Timely deliveries ensure urgent documents and business shipments arrive on schedule.&lt;br /&gt; Safe handling reduces the risk of damage or loss.&lt;br /&gt; Hassle-free customs clearance ensures smooth handling of international documentation.&lt;br /&gt; Real-time tracking keeps you updated on your shipment&amp;rsquo;s journey.&lt;br /&gt; Better customer experience is essential for businesses aiming for repeat customers.&lt;/p&gt;
&lt;h2&gt;&lt;strong&gt;How to Ship from Gandhidham to France&lt;/strong&gt;&lt;/h2&gt;
&lt;p&gt;Shipping from Gandhidham to France is straightforward if you follow these steps.&lt;/p&gt;
&lt;p&gt;Pick a courier service based on budget, delivery speed, and tracking features.&lt;br /&gt; Pack your shipment securely following the courier guidelines.&lt;br /&gt; Prepare all required documents, including invoices, shipping labels, and customs forms.&lt;br /&gt; Book your shipment and schedule a pickup or drop it off at the courier&amp;rsquo;s service center.&lt;br /&gt; Track your package in real time using the tracking number provided.&lt;br /&gt; Confirm delivery once the shipment reaches France.&lt;/p&gt;
&lt;h2&gt;&lt;strong&gt;Choosing the Right International Courier Service&lt;/strong&gt;&lt;/h2&gt;
&lt;p&gt;When selecting an international courier service, keep these factors in mind.&lt;/p&gt;
&lt;p&gt;Speed is important if delivery timelines are tight.&lt;br /&gt; Cost matters for budget-conscious shipments.&lt;br /&gt; Tracking and customer support help ensure peace of mind.&lt;br /&gt; Customs handling should be smooth and well-managed.&lt;/p&gt;
&lt;h2&gt;&lt;strong&gt;Conclusion&lt;/strong&gt;&lt;/h2&gt;
&lt;p&gt;Shipping from Gandhidham to France does not have to be stressful. With multiple international courier services available, you can easily find a shipping partner that matches your budget, timeline, and delivery needs. Whether you choose DHL for express delivery, India Post for affordability, or ShipGlobal.in for a balanced and cost-effective solution, the right courier depends on your priorities.&lt;/p&gt;
&lt;p&gt;Pack your shipment carefully, complete the required paperwork, and track your parcel for a smooth international shipping experience.&lt;/p&gt;
&lt;p&gt;Happy Shipping!&lt;/p&gt;</t>
  </si>
  <si>
    <t>FIRC certificate meaning</t>
  </si>
  <si>
    <t>&lt;p&gt;FIRC certificate is not mentioned in the provided text. The text discusses international courier services available in Gandhidham for shipping packages to France, highlighting DHL as a prominent option due to its extensive global network and express shipping capabilities.&lt;/p&gt;</t>
  </si>
  <si>
    <t>FIRC certificate</t>
  </si>
  <si>
    <t>Mumbai to France</t>
  </si>
  <si>
    <t>Best International Courier Service from Mumbai to France</t>
  </si>
  <si>
    <t>Send documents, parcels, and business shipments from Mumbai to France with trusted international courier services. Explore fast, affordable, and secure shipping options with real-time tracking and smooth customs clearance</t>
  </si>
  <si>
    <t>&lt;p&gt;Mumbai, India&amp;rsquo;s financial and commercial capital, has seen a growing demand for reliable &lt;strong&gt;international courier services to France&lt;/strong&gt;. Whether you&amp;rsquo;re a business shipping products overseas or an individual sending a parcel to family or friends in France, choosing the right courier service is essential for a smooth and stress-free experience.&lt;/p&gt;
&lt;p&gt;Several reputed international courier providers operate in Mumbai, offering safe, timely, and cost-effective shipping solutions. These services cater to diverse needs, ranging from express document deliveries to large cargo shipments.&lt;/p&gt;
&lt;h2&gt;&lt;strong&gt;Why Choosing the Right Courier Service Matters&lt;/strong&gt;&lt;/h2&gt;
&lt;p&gt;Efficient shipping to France is not just about moving a package from one place to another&amp;mdash;it involves proper packaging, smooth customs clearance, and accurate tracking updates. The right courier service ensures your parcel delivery to France reaches its destination securely and on time, without hidden charges or unexpected delays.&lt;/p&gt;
&lt;h2&gt;&lt;strong&gt;Top International Courier Services in Mumbai&lt;/strong&gt;&lt;/h2&gt;
&lt;h3&gt;&lt;strong&gt;ShipGlobal&lt;/strong&gt;&lt;/h3&gt;
&lt;p&gt;ShipGlobal is known for its cost-effective freight forwarding services from &lt;strong&gt;Mumbai to France&lt;/strong&gt;, catering to eCommerce businesses and individuals alike. They offer flexible shipping options, ensuring affordability without compromising service quality.&lt;/p&gt;
&lt;h3&gt;&lt;strong&gt;DHL Express&lt;/strong&gt;&lt;/h3&gt;
&lt;p&gt;DHL Express is one of the most well-known international courier services, offering fast and reliable shipping to France. Their extensive logistics network ensures efficient freight forwarding from Mumbai to France, supported by dependable customer service.&lt;/p&gt;
&lt;h3&gt;&lt;strong&gt;NimbusPost International&lt;/strong&gt;&lt;/h3&gt;
&lt;p&gt;NimbusPost International is a trusted name in global logistics, providing affordable international courier solutions for individuals and businesses. With advanced tracking systems and seamless customs clearance, NimbusPost ensures your package reaches France safely and on time.&lt;/p&gt;
&lt;h3&gt;&lt;strong&gt;Garudavega&lt;/strong&gt;&lt;/h3&gt;
&lt;p&gt;Garudavega specializes in parcel delivery to France, handling shipments of all sizes, including food items, medicines, and important documents. Their secure and timely delivery services make them a popular choice for international shipping.&lt;/p&gt;
&lt;h3&gt;&lt;strong&gt;The Professional Couriers&lt;/strong&gt;&lt;/h3&gt;
&lt;p&gt;A well-established name in India, The Professional Couriers offers international shipping to France with a focus on affordability and efficiency. They provide real-time tracking and smooth customs handling, making them a reliable option.&lt;/p&gt;
&lt;h3&gt;&lt;strong&gt;Oscar Express Worldwide&lt;/strong&gt;&lt;/h3&gt;
&lt;p&gt;Oscar Express Worldwide has built a strong reputation for providing reliable freight forwarding from Mumbai to France. Their services include packaging assistance, customs support, and competitive pricing for hassle-free global shipping.&lt;/p&gt;
&lt;h3&gt;&lt;strong&gt;Aramex International&lt;/strong&gt;&lt;/h3&gt;
&lt;p&gt;Aramex is a globally recognized courier service offering efficient shipping to France from Mumbai. Known for its strength in eCommerce logistics, Aramex provides express and standard shipping options along with eco-friendly packaging and flexible pricing plans.&lt;/p&gt;
&lt;h3&gt;&lt;strong&gt;TNT Express&lt;/strong&gt;&lt;/h3&gt;
&lt;p&gt;TNT Express, now part of FedEx, offers reliable parcel delivery to France with flexible express and economy shipping options. TNT is especially known for its strong European shipping network.&lt;/p&gt;
&lt;h3&gt;&lt;strong&gt;UPS International&lt;/strong&gt;&lt;/h3&gt;
&lt;p&gt;UPS is one of the world&amp;rsquo;s leading courier services, offering extensive freight forwarding from Mumbai to France. Their services include international air freight, express parcel delivery, and customs brokerage support for smooth cross-border shipping.&lt;/p&gt;
&lt;h3&gt;&lt;strong&gt;Delhivery International&lt;/strong&gt;&lt;/h3&gt;
&lt;p&gt;Delhivery, a rapidly expanding logistics company, has entered the international shipping space with reliable services from Mumbai to France. They offer cost-effective solutions for eCommerce sellers and businesses seeking efficient international courier services.&lt;/p&gt;
&lt;h2&gt;&lt;strong&gt;How to Choose the Right Courier Service&lt;/strong&gt;&lt;/h2&gt;
&lt;p&gt;Before selecting an international courier, consider the following factors:&lt;/p&gt;
&lt;p&gt;&lt;strong&gt;Delivery Time:&lt;/strong&gt; For time-sensitive shipments, choose express services from DHL, FedEx, or UPS.&lt;br /&gt;&lt;strong&gt;Cost:&lt;/strong&gt; Compare pricing across different parcel delivery providers to France for the best value.&lt;br /&gt;&lt;strong&gt;Tracking Features:&lt;/strong&gt; Ensure real-time tracking is available for shipment visibility.&lt;br /&gt;&lt;strong&gt;Customs Assistance:&lt;/strong&gt; Couriers offering full customs support help avoid delays.&lt;br /&gt;&lt;strong&gt;Insurance Options:&lt;/strong&gt; Check insurance availability when shipping high-value items.&lt;/p&gt;
&lt;h2&gt;&lt;strong&gt;Final Thoughts&lt;/strong&gt;&lt;/h2&gt;
&lt;p&gt;Selecting the right &lt;strong&gt;international courier service from Mumbai to France&lt;/strong&gt; depends on your budget, urgency, and shipping requirements. Providers such as ShipGlobal, DHL, NimbusPost, Garudavega, Aramex, UPS, TNT, Delhivery, and Oscar Express Worldwide offer a range of solutions for express shipping, parcel delivery, and freight forwarding to France.&lt;/p&gt;
&lt;p&gt;By choosing a trusted courier partner, you can ensure your shipment reaches France securely and on time. Whether you&amp;rsquo;re sending documents, gifts, or bulk consignments, these international courier services make global shipping simple and hassle-free. With the right planning and service provider, international deliveries from Mumbai to France can be smooth and efficient.&lt;/p&gt;
&lt;p&gt;&lt;br /&gt;&lt;br /&gt;&lt;br /&gt;&lt;br /&gt;&lt;/p&gt;</t>
  </si>
  <si>
    <t>&lt;h4&gt;Explore more delivery options from your city&lt;/h4&gt;&lt;ul&gt;&lt;li&gt;&lt;a href="https://shipglobal.in/service/pune-to-france"&gt;International Courier Service from Pune To France&lt;/a&gt;&lt;/li&gt;&lt;li&gt;&lt;a href="https://shipglobal.in/service/nagpur-to-france"&gt;International Courier Service from Nagpur To France&lt;/a&gt;&lt;/li&gt;&lt;li&gt;&lt;a href="https://shipglobal.in/service/nashik-to-france"&gt;International Courier Service from Nashik To France&lt;/a&gt;&lt;/li&gt;&lt;li&gt;&lt;a href="https://shipglobal.in/service/aurangabad-to-france"&gt;International Courier Service from Aurangabad To France&lt;/a&gt;&lt;/li&gt;&lt;/ul&gt;&lt;h2&gt;FAQs for Best International Courier Service from Mumbai to France&lt;/h2&gt;</t>
  </si>
  <si>
    <t>How long does it take to ship a package from Mumbai to France?
Delivery time depends on the courier and service selected. Express shipments usually take a few business days, while economy options may take longer.
What documents are required for international shipping to France?
Common documents include a commercial invoice, shipping label, customs declaration, and additional permits if required.
Can I track my international shipment?
Yes, most courier services provide real-time tracking through their website or mobile application.
Are there any items prohibited from shipping to France?
Restricted items may include perishables, hazardous materials, certain electronics, and counterfeit goods. Always confirm with the courier beforehand.
How much does it cost to send a parcel from Mumbai to France?
Costs vary based on weight, dimensions, delivery speed, and courier service. Express services are generally more expensive than economy options.
Do I need to pay customs duties on shipments to France?
Yes, customs duties and taxes may apply depending on shipment value and category, usually payable by the recipient.
Can I ship food and medicines from Mumbai to France?
Yes, but restrictions apply. Some couriers provide specialized services subject to French import regulations.</t>
  </si>
  <si>
    <t>&lt;script type="application/ld+json"&gt;
{
  "@context": "https://schema.org/",
  "@type": "Product",
  "name": "Best International Courier Service from Mumbai to France",
  "image": "https://shipglobal.in/service/mumbai-to-france",
  "aggregateRating": {
    "@type": "AggregateRating",
    "ratingValue": 4.87,
    "bestRating": 5,
    "worstRating": 1,
    "ratingCount": 2363
  }
}
&lt;/script&gt;</t>
  </si>
  <si>
    <t>service/mumbai-to-france</t>
  </si>
  <si>
    <t xml:space="preserve">Courier Services from Mumbai to France | Up to 60% </t>
  </si>
  <si>
    <t>Export parcels from Mumbai to France using ShipGlobal’s international courier services designed for speed, safety, and predictable shipping costs.</t>
  </si>
  <si>
    <t>https://shipglobal.in/service/mumbai-to-france</t>
  </si>
  <si>
    <t>&lt;script type="application/ld+json"&gt;{"@context":"https://schema.org","@type":"FAQPage","mainEntity":[{"@type":"Question","name":"How long does it take to ship a package from Mumbai to France?","acceptedAnswer":{"@type":"Answer","text":"Delivery time depends on the courier and service selected. Express shipments usually take a few business days, while economy options may take longer."}},{"@type":"Question","name":"What documents are required for international shipping to France?","acceptedAnswer":{"@type":"Answer","text":"Common documents include a commercial invoice, shipping label, customs declaration, and additional permits if required."}},{"@type":"Question","name":"Can I track my international shipment?","acceptedAnswer":{"@type":"Answer","text":"Yes, most courier services provide real-time tracking through their website or mobile application."}},{"@type":"Question","name":"Are there any items prohibited from shipping to France?","acceptedAnswer":{"@type":"Answer","text":"Restricted items may include perishables, hazardous materials, certain electronics, and counterfeit goods. Always confirm with the courier beforehand."}},{"@type":"Question","name":"How much does it cost to send a parcel from Mumbai to France?","acceptedAnswer":{"@type":"Answer","text":"Costs vary based on weight, dimensions, delivery speed, and courier service. Express services are generally more expensive than economy options."}},{"@type":"Question","name":"Do I need to pay customs duties on shipments to France?","acceptedAnswer":{"@type":"Answer","text":"Yes, customs duties and taxes may apply depending on shipment value and category, usually payable by the recipient."}},{"@type":"Question","name":"Can I ship food and medicines from Mumbai to France?","acceptedAnswer":{"@type":"Answer","text":"Yes, but restrictions apply. Some couriers provide specialized services subject to French import regulations."}}]}&lt;/script&gt;</t>
  </si>
  <si>
    <t>[{"question":"How long does it take to ship a package from Mumbai to France?","answer":"Delivery time depends on the courier and service selected. Express shipments usually take a few business days, while economy options may take longer."},{"question":"What documents are required for international shipping to France?","answer":"Common documents include a commercial invoice, shipping label, customs declaration, and additional permits if required."},{"question":"Can I track my international shipment?","answer":"Yes, most courier services provide real-time tracking through their website or mobile application."},{"question":"Are there any items prohibited from shipping to France?","answer":"Restricted items may include perishables, hazardous materials, certain electronics, and counterfeit goods. Always confirm with the courier beforehand."},{"question":"How much does it cost to send a parcel from Mumbai to France?","answer":"Costs vary based on weight, dimensions, delivery speed, and courier service. Express services are generally more expensive than economy options."},{"question":"Do I need to pay customs duties on shipments to France?","answer":"Yes, customs duties and taxes may apply depending on shipment value and category, usually payable by the recipient."},{"question":"Can I ship food and medicines from Mumbai to France?","answer":"Yes, but restrictions apply. Some couriers provide specialized services subject to French import regulations."}]</t>
  </si>
  <si>
    <t>&lt;p&gt;&lt;strong&gt;How long does it take to ship a package from Mumbai to France?&lt;/strong&gt;&lt;br&gt;Delivery time depends on the courier and service selected. Express shipments usually take a few business days, while economy options may take longer.&lt;/p&gt;&lt;p&gt;&lt;strong&gt;What documents are required for international shipping to France?&lt;/strong&gt;&lt;br&gt;Common documents include a commercial invoice, shipping label, customs declaration, and additional permits if required.&lt;/p&gt;&lt;p&gt;&lt;strong&gt;Can I track my international shipment?&lt;/strong&gt;&lt;br&gt;Yes, most courier services provide real-time tracking through their website or mobile application.&lt;/p&gt;&lt;p&gt;&lt;strong&gt;Are there any items prohibited from shipping to France?&lt;/strong&gt;&lt;br&gt;Restricted items may include perishables, hazardous materials, certain electronics, and counterfeit goods. Always confirm with the courier beforehand.&lt;/p&gt;&lt;p&gt;&lt;strong&gt;How much does it cost to send a parcel from Mumbai to France?&lt;/strong&gt;&lt;br&gt;Costs vary based on weight, dimensions, delivery speed, and courier service. Express services are generally more expensive than economy options.&lt;/p&gt;&lt;p&gt;&lt;strong&gt;Do I need to pay customs duties on shipments to France?&lt;/strong&gt;&lt;br&gt;Yes, customs duties and taxes may apply depending on shipment value and category, usually payable by the recipient.&lt;/p&gt;&lt;p&gt;&lt;strong&gt;Can I ship food and medicines from Mumbai to France?&lt;/strong&gt;&lt;br&gt;Yes, but restrictions apply. Some couriers provide specialized services subject to French import regulations.&lt;/p&gt;</t>
  </si>
  <si>
    <t>&lt;p&gt;Mumbai, India&amp;rsquo;s financial and commercial capital, has seen a growing demand for reliable &lt;strong&gt;international courier services to France&lt;/strong&gt;. Whether you&amp;rsquo;re a business shipping products overseas or an individual sending a parcel to family or friends in France, choosing the right courier service is essential for a smooth and stress-free experience.&lt;/p&gt;
&lt;p&gt;Several reputed international courier providers operate in Mumbai, offering safe, timely, and cost-effective shipping solutions. These services cater to diverse needs, ranging from express document deliveries to large cargo shipments.&lt;/p&gt;
&lt;h2&gt;&lt;strong&gt;Why Choosing the Right Courier Service Matters&lt;/strong&gt;&lt;/h2&gt;
&lt;p&gt;Efficient shipping to France is not just about moving a package from one place to another&amp;mdash;it involves proper packaging, smooth customs clearance, and accurate tracking updates. The right courier service ensures your parcel delivery to France reaches its destination securely and on time, without hidden charges or unexpected delays.&lt;/p&gt;
&lt;h2&gt;&lt;strong&gt;Top International Courier Services in Mumbai&lt;/strong&gt;&lt;/h2&gt;
&lt;h3&gt;&lt;strong&gt;ShipGlobal&lt;/strong&gt;&lt;/h3&gt;
&lt;p&gt;ShipGlobal is known for its cost-effective freight forwarding services from &lt;strong&gt;Mumbai to France&lt;/strong&gt;, catering to eCommerce businesses and individuals alike. They offer flexible shipping options, ensuring affordability without compromising service quality.&lt;/p&gt;&lt;p&gt;&lt;a href="https://shipglobal.in/blogs/efficient-distribution-network-ecommerce-brand/"&gt;Ecommerce distribution&lt;/a&gt; network planning is crucial for businesses in Mumbai aiming to serve international markets like France. Selecting reliable courier services ensures timely and cost-effective delivery of products, whether documents or large cargo. This strategic choice impacts customer satisfaction and operational efficiency for businesses shipping overseas.&lt;/p&gt;
&lt;h3&gt;&lt;strong&gt;DHL Express&lt;/strong&gt;&lt;/h3&gt;
&lt;p&gt;DHL Express is one of the most well-known international courier services, offering fast and reliable shipping to France. Their extensive logistics network ensures efficient freight forwarding from Mumbai to France, supported by dependable customer service.&lt;/p&gt;
&lt;h3&gt;&lt;strong&gt;NimbusPost International&lt;/strong&gt;&lt;/h3&gt;
&lt;p&gt;NimbusPost International is a trusted name in global logistics, providing affordable international courier solutions for individuals and businesses. With advanced tracking systems and seamless customs clearance, NimbusPost ensures your package reaches France safely and on time.&lt;/p&gt;
&lt;h3&gt;&lt;strong&gt;Garudavega&lt;/strong&gt;&lt;/h3&gt;
&lt;p&gt;Garudavega specializes in parcel delivery to France, handling shipments of all sizes, including food items, medicines, and important documents. Their secure and timely delivery services make them a popular choice for international shipping.&lt;/p&gt;
&lt;h3&gt;&lt;strong&gt;The Professional Couriers&lt;/strong&gt;&lt;/h3&gt;
&lt;p&gt;A well-established name in India, The Professional Couriers offers international shipping to France with a focus on affordability and efficiency. They provide real-time tracking and smooth customs handling, making them a reliable option.&lt;/p&gt;
&lt;h3&gt;&lt;strong&gt;Oscar Express Worldwide&lt;/strong&gt;&lt;/h3&gt;
&lt;p&gt;Oscar Express Worldwide has built a strong reputation for providing reliable freight forwarding from Mumbai to France. Their services include packaging assistance, customs support, and competitive pricing for hassle-free global shipping.&lt;/p&gt;
&lt;h3&gt;&lt;strong&gt;Aramex International&lt;/strong&gt;&lt;/h3&gt;
&lt;p&gt;Aramex is a globally recognized courier service offering efficient shipping to France from Mumbai. Known for its strength in eCommerce logistics, Aramex provides express and standard shipping options along with eco-friendly packaging and flexible pricing plans.&lt;/p&gt;
&lt;h3&gt;&lt;strong&gt;TNT Express&lt;/strong&gt;&lt;/h3&gt;
&lt;p&gt;TNT Express, now part of FedEx, offers reliable parcel delivery to France with flexible express and economy shipping options. TNT is especially known for its strong European shipping network.&lt;/p&gt;
&lt;h3&gt;&lt;strong&gt;UPS International&lt;/strong&gt;&lt;/h3&gt;
&lt;p&gt;UPS is one of the world&amp;rsquo;s leading courier services, offering extensive freight forwarding from Mumbai to France. Their services include international air freight, express parcel delivery, and customs brokerage support for smooth cross-border shipping.&lt;/p&gt;
&lt;h3&gt;&lt;strong&gt;Delhivery International&lt;/strong&gt;&lt;/h3&gt;
&lt;p&gt;Delhivery, a rapidly expanding logistics company, has entered the international shipping space with reliable services from Mumbai to France. They offer cost-effective solutions for eCommerce sellers and businesses seeking efficient international courier services.&lt;/p&gt;
&lt;h2&gt;&lt;strong&gt;How to Choose the Right Courier Service&lt;/strong&gt;&lt;/h2&gt;
&lt;p&gt;Before selecting an international courier, consider the following factors:&lt;/p&gt;
&lt;p&gt;&lt;strong&gt;Delivery Time:&lt;/strong&gt; For time-sensitive shipments, choose express services from DHL, FedEx, or UPS.&lt;br /&gt;&lt;strong&gt;Cost:&lt;/strong&gt; Compare pricing across different parcel delivery providers to France for the best value.&lt;br /&gt;&lt;strong&gt;Tracking Features:&lt;/strong&gt; Ensure real-time tracking is available for shipment visibility.&lt;br /&gt;&lt;strong&gt;Customs Assistance:&lt;/strong&gt; Couriers offering full customs support help avoid delays.&lt;br /&gt;&lt;strong&gt;Insurance Options:&lt;/strong&gt; Check insurance availability when shipping high-value items.&lt;/p&gt;
&lt;h2&gt;&lt;strong&gt;Final Thoughts&lt;/strong&gt;&lt;/h2&gt;
&lt;p&gt;Selecting the right &lt;strong&gt;international courier service from Mumbai to France&lt;/strong&gt; depends on your budget, urgency, and shipping requirements. Providers such as ShipGlobal, DHL, NimbusPost, Garudavega, Aramex, UPS, TNT, Delhivery, and Oscar Express Worldwide offer a range of solutions for express shipping, parcel delivery, and freight forwarding to France.&lt;/p&gt;
&lt;p&gt;By choosing a trusted courier partner, you can ensure your shipment reaches France securely and on time. Whether you&amp;rsquo;re sending documents, gifts, or bulk consignments, these international courier services make global shipping simple and hassle-free. With the right planning and service provider, international deliveries from Mumbai to France can be smooth and efficient.&lt;/p&gt;
&lt;p&gt;&lt;br /&gt;&lt;br /&gt;&lt;br /&gt;&lt;br /&gt;&lt;/p&gt;</t>
  </si>
  <si>
    <t>Ecommerce distribution network planning</t>
  </si>
  <si>
    <t>&lt;p&gt;Ecommerce distribution network planning is crucial for businesses in Mumbai aiming to serve international markets like France. Selecting reliable courier services ensures timely and cost-effective delivery of products, whether documents or large cargo. This strategic choice impacts customer satisfaction and operational efficiency for businesses shipping overseas.&lt;/p&gt;</t>
  </si>
  <si>
    <t>Ecommerce distribution</t>
  </si>
  <si>
    <t>Pune to France</t>
  </si>
  <si>
    <t>Reliable International Courier Service from Pune to France</t>
  </si>
  <si>
    <t>Send documents, parcels, and business shipments from Pune to France with trusted international courier services. Discover fast, affordable, and secure shipping options with real-time tracking and smooth customs clearance.</t>
  </si>
  <si>
    <t>&lt;p&gt;Pune, a rapidly growing commercial and industrial hub, has witnessed a surge in demand for dependable international courier services. Whether you&amp;rsquo;re a business looking to ship products to France or an individual sending a parcel to family and friends, choosing the right courier service is crucial for a seamless experience.&lt;/p&gt;
&lt;p&gt;Several reputable international courier providers operate in Pune, offering secure, timely, and cost-effective shipping solutions. These services cater to diverse needs, ranging from urgent document deliveries to bulk freight forwarding from Pune to France.&lt;/p&gt;
&lt;h2&gt;&lt;strong&gt;Why Selecting the Right Courier Service Is Essential&lt;/strong&gt;&lt;/h2&gt;
&lt;p&gt;Shipping to France involves more than just transporting a parcel. It includes customs clearance, secure packaging, and real-time tracking. The right courier service ensures your parcel delivery to France is smooth, transparent, and free from unexpected delays or hidden charges.&lt;/p&gt;
&lt;h2&gt;&lt;strong&gt;Top International Courier Services in Pune&lt;/strong&gt;&lt;/h2&gt;
&lt;h3&gt;&lt;strong&gt;ShipGlobal&lt;/strong&gt;&lt;/h3&gt;
&lt;p&gt;ShipGlobal specializes in cost-effective freight forwarding from Pune to France. Catering to both eCommerce businesses and individuals, they offer flexible shipping solutions that balance affordability with service quality.&lt;/p&gt;
&lt;h3&gt;&lt;strong&gt;The Professional Couriers&lt;/strong&gt;&lt;/h3&gt;
&lt;p&gt;The Professional Couriers is a well-established name in India, offering affordable and efficient shipping to France. Their real-time tracking and customs handling make international deliveries smooth and reliable.&lt;/p&gt;
&lt;h3&gt;&lt;strong&gt;NimbusPost International&lt;/strong&gt;&lt;/h3&gt;
&lt;p&gt;NimbusPost International is a trusted global logistics provider offering cost-effective international courier solutions. With advanced tracking features and seamless customs clearance, they ensure reliable parcel delivery to France.&lt;/p&gt;
&lt;h3&gt;&lt;strong&gt;Aramex International&lt;/strong&gt;&lt;/h3&gt;
&lt;p&gt;Aramex specializes in eCommerce logistics, providing both express and standard shipping to France. Their eco-friendly packaging and flexible pricing make them a strong choice for online businesses.&lt;/p&gt;
&lt;h3&gt;&lt;strong&gt;Garudavega&lt;/strong&gt;&lt;/h3&gt;
&lt;p&gt;Garudavega offers specialized parcel delivery to France, handling shipments of various sizes, including food items, medicines, and essential documents. Their focus on secure and timely delivery has earned them strong customer trust.&lt;/p&gt;
&lt;h3&gt;&lt;strong&gt;Oscar Express Worldwide&lt;/strong&gt;&lt;/h3&gt;
&lt;p&gt;Oscar Express Worldwide is known for reliable freight forwarding services from Pune to France. They provide packaging assistance, customs support, and competitive pricing for hassle-free international shipping.&lt;/p&gt;
&lt;h3&gt;&lt;strong&gt;DHL Express&lt;/strong&gt;&lt;/h3&gt;
&lt;p&gt;DHL Express is a globally recognized courier service known for fast and efficient shipping to France. Their extensive logistics network ensures smooth freight forwarding from Pune, backed by strong customer support.&lt;/p&gt;
&lt;h3&gt;&lt;strong&gt;Delhivery International&lt;/strong&gt;&lt;/h3&gt;
&lt;p&gt;Delhivery has expanded into international shipping, offering affordable and efficient shipping to France. They primarily cater to eCommerce businesses seeking dependable freight forwarding solutions from Pune.&lt;/p&gt;
&lt;h3&gt;&lt;strong&gt;UPS International&lt;/strong&gt;&lt;/h3&gt;
&lt;p&gt;UPS is a leading global courier service offering international air freight, express parcel delivery, and customs brokerage services. Their robust logistics network ensures timely and secure deliveries to France.&lt;/p&gt;
&lt;h2&gt;&lt;strong&gt;How to Choose the Best Courier Service&lt;/strong&gt;&lt;/h2&gt;
&lt;p&gt;Delivery speed matters when shipments are time-sensitive, making express services ideal.&lt;br /&gt; Cost comparison helps find affordable shipping without compromising reliability.&lt;br /&gt; Tracking features ensure full visibility throughout the shipping journey.&lt;br /&gt; Customs support reduces the risk of clearance delays.&lt;br /&gt; Insurance options are important for high-value shipments.&lt;/p&gt;
&lt;h2&gt;&lt;strong&gt;Final Thoughts&lt;/strong&gt;&lt;/h2&gt;
&lt;p&gt;Choosing the right international courier service from Pune to France depends on your budget, urgency, and shipment type. Trusted providers such as ShipGlobal, DHL, NimbusPost, Aramex, Garudavega, UPS, Delhivery, and Oscar Express Worldwide offer a wide range of international shipping solutions.&lt;/p&gt;
&lt;p&gt;By partnering with a reliable courier, you can ensure that your parcel delivery to France is smooth, timely, and stress-free. Whether you&amp;rsquo;re shipping documents, gifts, or bulk consignments, these services simplify global logistics and make international shipping from Pune efficient and hassle-free.&lt;/p&gt;
&lt;p&gt;&lt;br /&gt;&lt;br /&gt;&lt;br /&gt;&lt;/p&gt;</t>
  </si>
  <si>
    <t>&lt;h4&gt;Explore more delivery options from your city&lt;/h4&gt;&lt;ul&gt;&lt;li&gt;&lt;a href="https://shipglobal.in/service/nagpur-to-france"&gt;International Courier Service from Nagpur To France&lt;/a&gt;&lt;/li&gt;&lt;li&gt;&lt;a href="https://shipglobal.in/service/nashik-to-france"&gt;International Courier Service from Nashik To France&lt;/a&gt;&lt;/li&gt;&lt;li&gt;&lt;a href="https://shipglobal.in/service/aurangabad-to-france"&gt;International Courier Service from Aurangabad To France&lt;/a&gt;&lt;/li&gt;&lt;li&gt;&lt;a href="https://shipglobal.in/service/chennai-to-france"&gt;International Courier Service from Chennai To France&lt;/a&gt;&lt;/li&gt;&lt;/ul&gt;&lt;h2&gt;FAQs for Reliable International Courier Service from Pune to France&lt;/h2&gt;</t>
  </si>
  <si>
    <t xml:space="preserve">How long does it take to ship a parcel from Pune to France?
 Delivery time depends on the courier and service selected. Express shipping typically takes a few business days, while standard services may take longer.
What are the charges for international shipping from Pune to France?
 Shipping costs vary based on parcel weight, dimensions, delivery speed, and courier provider. Comparing rates helps find the best option.
Can I track my parcel after shipping?
 Yes, most international courier services offer real-time tracking through their websites or mobile apps.
Are there restricted items I cannot send to France?
 Yes, items such as perishables, hazardous materials, explosives, and certain medicines may be restricted. Always check with the courier before shipping.
Do courier services provide packaging assistance?
 Many international couriers offer professional packaging services to ensure safe transit.
What happens if my parcel is delayed in customs?
 Delays usually occur due to missing documents or restricted items. Couriers with customs support help minimize such issues.
Is insurance available for international shipping?
 Yes, most courier services provide insurance options to protect valuable shipments against damage or loss.
Can I send food items from Pune to France?
 Some couriers allow food shipments, subject to French import regulations and restrictions.
</t>
  </si>
  <si>
    <t>&lt;script type="application/ld+json"&gt;
{
  "@context": "https://schema.org/",
  "@type": "Product",
  "name": "Reliable International Courier Service from Pune to France",
  "image": "https://shipglobal.in/service/pune-to-france",
  "aggregateRating": {
    "@type": "AggregateRating",
    "ratingValue": 4.54,
    "bestRating": 5,
    "worstRating": 1,
    "ratingCount": 2836
  }
}
&lt;/script&gt;</t>
  </si>
  <si>
    <t>service/pune-to-france</t>
  </si>
  <si>
    <t xml:space="preserve">Courier Services from Pune to France | Up to 50% </t>
  </si>
  <si>
    <t>International shipping from Pune to France made simple with ShipGlobal. Access reliable couriers, tracking, and exporter-friendly shipping rates.</t>
  </si>
  <si>
    <t>https://shipglobal.in/service/pune-to-france</t>
  </si>
  <si>
    <t>&lt;script type="application/ld+json"&gt;{"@context":"https://schema.org","@type":"FAQPage","mainEntity":[{"@type":"Question","name":"How long does it take to ship a parcel from Pune to France?","acceptedAnswer":{"@type":"Answer","text":"Delivery time depends on the courier and service selected. Express shipping typically takes a few business days, while standard services may take longer."}},{"@type":"Question","name":"What are the charges for international shipping from Pune to France?","acceptedAnswer":{"@type":"Answer","text":"Shipping costs vary based on parcel weight, dimensions, delivery speed, and courier provider. Comparing rates helps find the best option."}},{"@type":"Question","name":"Can I track my parcel after shipping?","acceptedAnswer":{"@type":"Answer","text":"Yes, most international courier services offer real-time tracking through their websites or mobile apps."}},{"@type":"Question","name":"Are there restricted items I cannot send to France?","acceptedAnswer":{"@type":"Answer","text":"Yes, items such as perishables, hazardous materials, explosives, and certain medicines may be restricted. Always check with the courier before shipping."}},{"@type":"Question","name":"Do courier services provide packaging assistance?","acceptedAnswer":{"@type":"Answer","text":"Many international couriers offer professional packaging services to ensure safe transit."}},{"@type":"Question","name":"What happens if my parcel is delayed in customs?","acceptedAnswer":{"@type":"Answer","text":"Delays usually occur due to missing documents or restricted items. Couriers with customs support help minimize such issues."}},{"@type":"Question","name":"Is insurance available for international shipping?","acceptedAnswer":{"@type":"Answer","text":"Yes, most courier services provide insurance options to protect valuable shipments against damage or loss."}},{"@type":"Question","name":"Can I send food items from Pune to France?","acceptedAnswer":{"@type":"Answer","text":"Some couriers allow food shipments, subject to French import regulations and restrictions."}}]}&lt;/script&gt;</t>
  </si>
  <si>
    <t>[{"question":"How long does it take to ship a parcel from Pune to France?","answer":"Delivery time depends on the courier and service selected. Express shipping typically takes a few business days, while standard services may take longer."},{"question":"What are the charges for international shipping from Pune to France?","answer":"Shipping costs vary based on parcel weight, dimensions, delivery speed, and courier provider. Comparing rates helps find the best option."},{"question":"Can I track my parcel after shipping?","answer":"Yes, most international courier services offer real-time tracking through their websites or mobile apps."},{"question":"Are there restricted items I cannot send to France?","answer":"Yes, items such as perishables, hazardous materials, explosives, and certain medicines may be restricted. Always check with the courier before shipping."},{"question":"Do courier services provide packaging assistance?","answer":"Many international couriers offer professional packaging services to ensure safe transit."},{"question":"What happens if my parcel is delayed in customs?","answer":"Delays usually occur due to missing documents or restricted items. Couriers with customs support help minimize such issues."},{"question":"Is insurance available for international shipping?","answer":"Yes, most courier services provide insurance options to protect valuable shipments against damage or loss."},{"question":"Can I send food items from Pune to France?","answer":"Some couriers allow food shipments, subject to French import regulations and restrictions."}]</t>
  </si>
  <si>
    <t>&lt;p&gt;&lt;strong&gt;How long does it take to ship a parcel from Pune to France?&lt;/strong&gt;&lt;br&gt;Delivery time depends on the courier and service selected. Express shipping typically takes a few business days, while standard services may take longer.&lt;/p&gt;&lt;p&gt;&lt;strong&gt;What are the charges for international shipping from Pune to France?&lt;/strong&gt;&lt;br&gt;Shipping costs vary based on parcel weight, dimensions, delivery speed, and courier provider. Comparing rates helps find the best option.&lt;/p&gt;&lt;p&gt;&lt;strong&gt;Can I track my parcel after shipping?&lt;/strong&gt;&lt;br&gt;Yes, most international courier services offer real-time tracking through their websites or mobile apps.&lt;/p&gt;&lt;p&gt;&lt;strong&gt;Are there restricted items I cannot send to France?&lt;/strong&gt;&lt;br&gt;Yes, items such as perishables, hazardous materials, explosives, and certain medicines may be restricted. Always check with the courier before shipping.&lt;/p&gt;&lt;p&gt;&lt;strong&gt;Do courier services provide packaging assistance?&lt;/strong&gt;&lt;br&gt;Many international couriers offer professional packaging services to ensure safe transit.&lt;/p&gt;&lt;p&gt;&lt;strong&gt;What happens if my parcel is delayed in customs?&lt;/strong&gt;&lt;br&gt;Delays usually occur due to missing documents or restricted items. Couriers with customs support help minimize such issues.&lt;/p&gt;&lt;p&gt;&lt;strong&gt;Is insurance available for international shipping?&lt;/strong&gt;&lt;br&gt;Yes, most courier services provide insurance options to protect valuable shipments against damage or loss.&lt;/p&gt;&lt;p&gt;&lt;strong&gt;Can I send food items from Pune to France?&lt;/strong&gt;&lt;br&gt;Some couriers allow food shipments, subject to French import regulations and restrictions.&lt;/p&gt;</t>
  </si>
  <si>
    <t>&lt;p&gt;Pune, a rapidly growing commercial and industrial hub, has witnessed a surge in demand for dependable international courier services. Whether you&amp;rsquo;re a business looking to ship products to France or an individual sending a parcel to family and friends, choosing the right courier service is crucial for a seamless experience.&lt;/p&gt;
&lt;p&gt;Several reputable international courier providers operate in Pune, offering secure, timely, and cost-effective shipping solutions. These services cater to diverse needs, ranging from urgent document deliveries to bulk freight forwarding from Pune to France.&lt;/p&gt;
&lt;h2&gt;&lt;strong&gt;Why Selecting the Right Courier Service Is Essential&lt;/strong&gt;&lt;/h2&gt;
&lt;p&gt;Shipping to France involves more than just transporting a parcel. It includes customs clearance, secure packaging, and real-time tracking. The right courier service ensures your parcel delivery to France is smooth, transparent, and free from unexpected delays or hidden charges.&lt;/p&gt;
&lt;h2&gt;&lt;strong&gt;Top International Courier Services in Pune&lt;/strong&gt;&lt;/h2&gt;
&lt;h3&gt;&lt;strong&gt;ShipGlobal&lt;/strong&gt;&lt;/h3&gt;
&lt;p&gt;ShipGlobal specializes in cost-effective freight forwarding from Pune to France. Catering to both eCommerce businesses and individuals, they offer flexible shipping solutions that balance affordability with service quality.&lt;/p&gt;&lt;p&gt;IEC Code: The &lt;a href="https://shipglobal.in/blogs/iec-code/"&gt;Import Export Code&lt;/a&gt; (IEC) is a crucial 10-digit alphanumeric number required for any individual or business involved in international trade. It serves as the primary identifier for import and export activities in India. Obtaining an IEC code is a mandatory step for customs clearance and facilitates seamless international transactions, enabling businesses in Pune and across India to engage in global commerce effectively.&lt;/p&gt;
&lt;h3&gt;&lt;strong&gt;The Professional Couriers&lt;/strong&gt;&lt;/h3&gt;
&lt;p&gt;The Professional Couriers is a well-established name in India, offering affordable and efficient shipping to France. Their real-time tracking and customs handling make international deliveries smooth and reliable.&lt;/p&gt;
&lt;h3&gt;&lt;strong&gt;NimbusPost International&lt;/strong&gt;&lt;/h3&gt;
&lt;p&gt;NimbusPost International is a trusted global logistics provider offering cost-effective international courier solutions. With advanced tracking features and seamless customs clearance, they ensure reliable parcel delivery to France.&lt;/p&gt;
&lt;h3&gt;&lt;strong&gt;Aramex International&lt;/strong&gt;&lt;/h3&gt;
&lt;p&gt;Aramex specializes in eCommerce logistics, providing both express and standard shipping to France. Their eco-friendly packaging and flexible pricing make them a strong choice for online businesses.&lt;/p&gt;
&lt;h3&gt;&lt;strong&gt;Garudavega&lt;/strong&gt;&lt;/h3&gt;
&lt;p&gt;Garudavega offers specialized parcel delivery to France, handling shipments of various sizes, including food items, medicines, and essential documents. Their focus on secure and timely delivery has earned them strong customer trust.&lt;/p&gt;
&lt;h3&gt;&lt;strong&gt;Oscar Express Worldwide&lt;/strong&gt;&lt;/h3&gt;
&lt;p&gt;Oscar Express Worldwide is known for reliable freight forwarding services from Pune to France. They provide packaging assistance, customs support, and competitive pricing for hassle-free international shipping.&lt;/p&gt;
&lt;h3&gt;&lt;strong&gt;DHL Express&lt;/strong&gt;&lt;/h3&gt;
&lt;p&gt;DHL Express is a globally recognized courier service known for fast and efficient shipping to France. Their extensive logistics network ensures smooth freight forwarding from Pune, backed by strong customer support.&lt;/p&gt;
&lt;h3&gt;&lt;strong&gt;Delhivery International&lt;/strong&gt;&lt;/h3&gt;
&lt;p&gt;Delhivery has expanded into international shipping, offering affordable and efficient shipping to France. They primarily cater to eCommerce businesses seeking dependable freight forwarding solutions from Pune.&lt;/p&gt;
&lt;h3&gt;&lt;strong&gt;UPS International&lt;/strong&gt;&lt;/h3&gt;
&lt;p&gt;UPS is a leading global courier service offering international air freight, express parcel delivery, and customs brokerage services. Their robust logistics network ensures timely and secure deliveries to France.&lt;/p&gt;
&lt;h2&gt;&lt;strong&gt;How to Choose the Best Courier Service&lt;/strong&gt;&lt;/h2&gt;
&lt;p&gt;Delivery speed matters when shipments are time-sensitive, making express services ideal.&lt;br /&gt; Cost comparison helps find affordable shipping without compromising reliability.&lt;br /&gt; Tracking features ensure full visibility throughout the shipping journey.&lt;br /&gt; Customs support reduces the risk of clearance delays.&lt;br /&gt; Insurance options are important for high-value shipments.&lt;/p&gt;
&lt;h2&gt;&lt;strong&gt;Final Thoughts&lt;/strong&gt;&lt;/h2&gt;
&lt;p&gt;Choosing the right international courier service from Pune to France depends on your budget, urgency, and shipment type. Trusted providers such as ShipGlobal, DHL, NimbusPost, Aramex, Garudavega, UPS, Delhivery, and Oscar Express Worldwide offer a wide range of international shipping solutions.&lt;/p&gt;
&lt;p&gt;By partnering with a reliable courier, you can ensure that your parcel delivery to France is smooth, timely, and stress-free. Whether you&amp;rsquo;re shipping documents, gifts, or bulk consignments, these services simplify global logistics and make international shipping from Pune efficient and hassle-free.&lt;/p&gt;
&lt;p&gt;&lt;br /&gt;&lt;br /&gt;&lt;br /&gt;&lt;/p&gt;</t>
  </si>
  <si>
    <t>IEC code meaning and usage</t>
  </si>
  <si>
    <t>&lt;p&gt;IEC Code: The Import Export Code (IEC) is a crucial 10-digit alphanumeric number required for any individual or business involved in international trade. It serves as the primary identifier for import and export activities in India. Obtaining an IEC code is a mandatory step for customs clearance and facilitates seamless international transactions, enabling businesses in Pune and across India to engage in global commerce effectively.&lt;/p&gt;</t>
  </si>
  <si>
    <t>IEC code</t>
  </si>
  <si>
    <t>Nagpur to France</t>
  </si>
  <si>
    <t>International Courier Service from Nagpur to France</t>
  </si>
  <si>
    <t>Shipping from Nagpur to France is easy with trusted international courier services offering affordable rates, real-time tracking, and smooth customs clearance. Discover the best courier partners for personal, business, and e-commerce shipments with reliable global delivery solutions.</t>
  </si>
  <si>
    <t>&lt;p&gt;Do you need to send a package abroad from Nagpur to France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Nagpur and what makes them stand out.&lt;/p&gt;
&lt;h3&gt;&lt;strong&gt;ShipGlobal.in &amp;ndash; Your Trusted Shipping Partner&lt;/strong&gt;&lt;/h3&gt;
&lt;p&gt;Have you ever wished mailing a package overseas was as simple as sending it locally? That is precisely what ShipGlobal.in seeks to accomplish. They provide hassle-free customs processing, real-time tracking, and affordable shipping from Nagpur to France. It only takes a few minutes to arrange up shipments with their user-friendly interface.&lt;/p&gt;
&lt;p&gt;If you own an online business in Nagpur, ShipGlobal can be the best option for you. Additionally, you can always keep a careful eye on your shipments with their tracking solutions.&lt;/p&gt;
&lt;p&gt;&lt;strong&gt;Key Benefits:&lt;/strong&gt;&lt;strong&gt;&lt;br /&gt;&lt;/strong&gt; End-to-end tracking&lt;br /&gt; No minimum order&lt;br /&gt; Affordable and secure&lt;/p&gt;
&lt;p&gt;If you are looking for international courier services from Nagpur to France that are budget-friendly and efficient, ShipGlobal.in is a great option.&lt;/p&gt;
&lt;h3&gt;&lt;strong&gt;DHL &amp;ndash; Connecting Nagpur to France with Speed and Efficiency&lt;/strong&gt;&lt;/h3&gt;
&lt;p&gt;DHL connects people in more than 220 countries and territories, making it a great choice for urgent shipments from Nagpur to France. The business is a world leader in logistics, providing combined services for shipping both commodities and papers.&lt;/p&gt;
&lt;p&gt;For dependable international shipping to France, their specialised business section, DHL Express, is a great option. Additionally, they offer professional advice to companies wishing to simplify cross-border transportation or grow internationally.&lt;/p&gt;
&lt;p&gt;&lt;strong&gt;Why Choose DHL?&lt;/strong&gt;&lt;strong&gt;&lt;br /&gt;&lt;/strong&gt; Trusted global network&lt;br /&gt; Expert shipping partners&lt;br /&gt; Smooth customs handling&lt;br /&gt; Extraordinary speed&lt;/p&gt;
&lt;p&gt;For those who prioritize reliability and speed, DHL is one of the best international courier services available in Nagpur, though it may be costlier for small businesses.&lt;/p&gt;
&lt;p&gt;&lt;strong&gt;DTDC International &amp;ndash; Affordable and Reliable Global Shipping&lt;/strong&gt;&lt;/p&gt;
&lt;p&gt;International shipping from Nagpur to France is made easy, quick, and affordable by DTDC. They guarantee efficient customs clearance and prompt delivery, whether you need to mail valuable packages or vital documents. For overseas shipments, DTDC provides peace of mind with door-to-door delivery and real-time tracking.&lt;/p&gt;
&lt;h3&gt;&lt;strong&gt;Aramex &amp;ndash; A Global Leader in Logistics&lt;/strong&gt;&lt;/h3&gt;
&lt;p&gt;Looking for a logistics partner that delivers with precision? Aramex provides express courier services, freight forwarding, and supply chain solutions for shipping from Nagpur to France. Their strong presence in Europe, the Middle East, and Asia makes them a reliable choice for businesses expanding internationally.&lt;/p&gt;
&lt;p&gt;&lt;strong&gt;Key Benefits:&lt;/strong&gt;&lt;strong&gt;&lt;br /&gt;&lt;/strong&gt; Real-time tracking&lt;br /&gt; Door-to-door deliveries&lt;br /&gt; Dependable logistics solutions&lt;/p&gt;
&lt;h3&gt;&lt;strong&gt;USPS &amp;ndash; Budget-Friendly International Shipping&lt;/strong&gt;&lt;/h3&gt;
&lt;p&gt;If you are looking for affordable international courier services to France, USPS offers cost-effective options with flexible delivery speeds. Their tracking and insurance features make them suitable for personal and small business shipments from Nagpur to France.&lt;/p&gt;
&lt;h2&gt;&lt;strong&gt;Factors to Keep in Mind While Choosing International Courier Services in Nagpur&lt;/strong&gt;&lt;/h2&gt;
&lt;p&gt;Selecting the best courier for your particular needs is more important than simply choosing the biggest name.&lt;/p&gt;
&lt;p&gt;For urgent shipments, where express services are most effective, delivery speed is crucial.&lt;/p&gt;
&lt;p&gt;If you're on a tight budget, ShipGlobal.in, DTDC, and USPS are excellent choices.&lt;/p&gt;
&lt;p&gt;Throughout the cargo process, security and tracking offer comfort.&lt;/p&gt;
&lt;p&gt;Delivery in France is guaranteed to go smoothly and without problems thanks to destination coverage.&lt;/p&gt;
&lt;p&gt;Customs assistance helps prevent problems with clearance.&lt;/p&gt;
&lt;p&gt;It is important to take into account special needs like temperature control or goods handling.&lt;/p&gt;
&lt;p&gt;Verification of remote location coverage throughout France is also necessary.&lt;/p&gt;
&lt;h2&gt;&lt;strong&gt;Final Thoughts&lt;/strong&gt;&lt;/h2&gt;
&lt;p&gt;Sending a package from Nagpur to France doesn&amp;rsquo;t have to be complicated. With international courier services like ShipGlobal.in, DHL, DTDC International, Aramex, USPS, and Blue Dart, you have several reliable options to choose from.&lt;/p&gt;
&lt;p&gt;No matter what you are shipping, documents, parcels, or business consignments, these courier services ensure smooth, secure, and timely international deliveries. Consider your priorities, such as speed, cost, tracking, or coverage, and select the courier that best fits your needs.&lt;/p&gt;
&lt;p&gt;With so many trusted options available, international shipping from Nagpur to France has never been easier.&lt;/p&gt;
&lt;p&gt;&lt;br /&gt;&lt;br /&gt;&lt;/p&gt;</t>
  </si>
  <si>
    <t>&lt;h4&gt;Explore more delivery options from your city&lt;/h4&gt;&lt;ul&gt;&lt;li&gt;&lt;a href="https://shipglobal.in/service/nashik-to-france"&gt;International Courier Service from Nashik To France&lt;/a&gt;&lt;/li&gt;&lt;li&gt;&lt;a href="https://shipglobal.in/service/aurangabad-to-france"&gt;International Courier Service from Aurangabad To France&lt;/a&gt;&lt;/li&gt;&lt;li&gt;&lt;a href="https://shipglobal.in/service/chennai-to-france"&gt;International Courier Service from Chennai To France&lt;/a&gt;&lt;/li&gt;&lt;li&gt;&lt;a href="https://shipglobal.in/service/coimbatore-to-france"&gt;International Courier Service from Coimbatore To France&lt;/a&gt;&lt;/li&gt;&lt;/ul&gt;&lt;h2&gt;FAQs for International Courier Service from Nagpur to France&lt;/h2&gt;</t>
  </si>
  <si>
    <t>How do I choose the best international courier service in Nagpur?
Consider delivery speed, cost, tracking features, destination coverage in France, and customer reviews before selecting a courier.
How can I book an international courier from Nagpur to France?
You can book online through courier service provider websites or contact their customer support for assistance.
Are there international courier services in Nagpur that provide real-time tracking?
Yes, companies such as ShipGlobal.in, DHL, DTDC, and Aramex offer real-time tracking for international shipments.
What items can I ship internationally from Nagpur to France?
Most items such as documents, parcels, and e-commerce products can be shipped. Restrictions apply to hazardous or perishable goods.
Which is the most cost-effective international courier service in Nagpur?
Cost depends on shipment weight, destination, and delivery speed. ShipGlobal.in is known for budget-friendly international shipping starting from 50g.
Can I ship heavy or bulky items internationally from Nagpur?
Yes, many courier services provide specialized solutions for shipping heavy or bulky items with proper packaging and handling.</t>
  </si>
  <si>
    <t>&lt;script type="application/ld+json"&gt;
{
  "@context": "https://schema.org/",
  "@type": "Product",
  "name": "International Courier Service from Nagpur to France",
  "image": "https://shipglobal.in/service/nagpur-to-france",
  "aggregateRating": {
    "@type": "AggregateRating",
    "ratingValue": 4.73,
    "bestRating": 5,
    "worstRating": 2,
    "ratingCount": 1470
  }
}
&lt;/script&gt;</t>
  </si>
  <si>
    <t>service/nagpur-to-france</t>
  </si>
  <si>
    <t>Courier Services from Nagpur to France | Upto 57%</t>
  </si>
  <si>
    <t>Send international shipments from Nagpur to France with ShipGlobal using trusted couriers. Get reliable delivery, customs support, and competitive shipping rate</t>
  </si>
  <si>
    <t>https://shipglobal.in/service/nagpur-to-france</t>
  </si>
  <si>
    <t>&lt;script type="application/ld+json"&gt;{"@context":"https://schema.org","@type":"FAQPage","mainEntity":[{"@type":"Question","name":"How do I choose the best international courier service in Nagpur?","acceptedAnswer":{"@type":"Answer","text":"Consider delivery speed, cost, tracking features, destination coverage in France, and customer reviews before selecting a courier."}},{"@type":"Question","name":"How can I book an international courier from Nagpur to France?","acceptedAnswer":{"@type":"Answer","text":"You can book online through courier service provider websites or contact their customer support for assistance."}},{"@type":"Question","name":"Are there international courier services in Nagpur that provide real-time tracking?","acceptedAnswer":{"@type":"Answer","text":"Yes, companies such as ShipGlobal.in, DHL, DTDC, and Aramex offer real-time tracking for international shipments."}},{"@type":"Question","name":"What items can I ship internationally from Nagpur to France?","acceptedAnswer":{"@type":"Answer","text":"Most items such as documents, parcels, and e-commerce products can be shipped. Restrictions apply to hazardous or perishable goods."}},{"@type":"Question","name":"Which is the most cost-effective international courier service in Nagpur?","acceptedAnswer":{"@type":"Answer","text":"Cost depends on shipment weight, destination, and delivery speed. ShipGlobal.in is known for budget-friendly international shipping starting from 50g."}},{"@type":"Question","name":"Can I ship heavy or bulky items internationally from Nagpur?","acceptedAnswer":{"@type":"Answer","text":"Yes, many courier services provide specialized solutions for shipping heavy or bulky items with proper packaging and handling."}}]}&lt;/script&gt;</t>
  </si>
  <si>
    <t>[{"question":"How do I choose the best international courier service in Nagpur?","answer":"Consider delivery speed, cost, tracking features, destination coverage in France, and customer reviews before selecting a courier."},{"question":"How can I book an international courier from Nagpur to France?","answer":"You can book online through courier service provider websites or contact their customer support for assistance."},{"question":"Are there international courier services in Nagpur that provide real-time tracking?","answer":"Yes, companies such as ShipGlobal.in, DHL, DTDC, and Aramex offer real-time tracking for international shipments."},{"question":"What items can I ship internationally from Nagpur to France?","answer":"Most items such as documents, parcels, and e-commerce products can be shipped. Restrictions apply to hazardous or perishable goods."},{"question":"Which is the most cost-effective international courier service in Nagpur?","answer":"Cost depends on shipment weight, destination, and delivery speed. ShipGlobal.in is known for budget-friendly international shipping starting from 50g."},{"question":"Can I ship heavy or bulky items internationally from Nagpur?","answer":"Yes, many courier services provide specialized solutions for shipping heavy or bulky items with proper packaging and handling."}]</t>
  </si>
  <si>
    <t>&lt;p&gt;&lt;strong&gt;How do I choose the best international courier service in Nagpur?&lt;/strong&gt;&lt;br&gt;Consider delivery speed, cost, tracking features, destination coverage in France, and customer reviews before selecting a courier.&lt;/p&gt;&lt;p&gt;&lt;strong&gt;How can I book an international courier from Nagpur to France?&lt;/strong&gt;&lt;br&gt;You can book online through courier service provider websites or contact their customer support for assistance.&lt;/p&gt;&lt;p&gt;&lt;strong&gt;Are there international courier services in Nagpur that provide real-time tracking?&lt;/strong&gt;&lt;br&gt;Yes, companies such as ShipGlobal.in, DHL, DTDC, and Aramex offer real-time tracking for international shipments.&lt;/p&gt;&lt;p&gt;&lt;strong&gt;What items can I ship internationally from Nagpur to France?&lt;/strong&gt;&lt;br&gt;Most items such as documents, parcels, and e-commerce products can be shipped. Restrictions apply to hazardous or perishable goods.&lt;/p&gt;&lt;p&gt;&lt;strong&gt;Which is the most cost-effective international courier service in Nagpur?&lt;/strong&gt;&lt;br&gt;Cost depends on shipment weight, destination, and delivery speed. ShipGlobal.in is known for budget-friendly international shipping starting from 50g.&lt;/p&gt;&lt;p&gt;&lt;strong&gt;Can I ship heavy or bulky items internationally from Nagpur?&lt;/strong&gt;&lt;br&gt;Yes, many courier services provide specialized solutions for shipping heavy or bulky items with proper packaging and handling.&lt;/p&gt;</t>
  </si>
  <si>
    <t>&lt;p&gt;Do you need to send a package abroad from Nagpur to France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Nagpur and what makes them stand out.&lt;/p&gt;
&lt;h3&gt;&lt;strong&gt;ShipGlobal.in &amp;ndash; Your Trusted Shipping Partner&lt;/strong&gt;&lt;/h3&gt;
&lt;p&gt;Have you ever wished mailing a package overseas was as simple as sending it locally? That is precisely what ShipGlobal.in seeks to accomplish. They provide hassle-free customs processing, real-time tracking, and affordable shipping from Nagpur to France. It only takes a few minutes to arrange up shipments with their user-friendly interface.&lt;/p&gt;
&lt;p&gt;If you own an online business in Nagpur, ShipGlobal can be the best option for you. Additionally, you can always keep a careful eye on your shipments with their tracking solutions.&lt;/p&gt;
&lt;p&gt;&lt;strong&gt;Key Benefits:&lt;/strong&gt;&lt;strong&gt;&lt;br /&gt;&lt;/strong&gt; End-to-end tracking&lt;br /&gt; No minimum order&lt;br /&gt; Affordable and secure&lt;/p&gt;
&lt;p&gt;If you are looking for international courier services from Nagpur to France that are budget-friendly and efficient, ShipGlobal.in is a great option.&lt;/p&gt;
&lt;h3&gt;&lt;strong&gt;DHL &amp;ndash; Connecting Nagpur to France with Speed and Efficiency&lt;/strong&gt;&lt;/h3&gt;&lt;p&gt;ShipGlobal.in is a leading &lt;a href="https://shipglobal.in/blogs/6-best-international-logistics-companies-in-india/"&gt;International logistics&lt;/a&gt; provider in India, simplifying overseas shipping from Nagpur to France. They offer hassle-free customs processing, real-time tracking, and affordable rates, making international parcel and e-commerce shipping as easy as domestic. Their user-friendly platform allows for quick shipment arrangements, positioning them as a trusted partner for individuals and businesses alike.&lt;/p&gt;
&lt;p&gt;DHL connects people in more than 220 countries and territories, making it a great choice for urgent shipments from Nagpur to France. The business is a world leader in logistics, providing combined services for shipping both commodities and papers.&lt;/p&gt;
&lt;p&gt;For dependable international shipping to France, their specialised business section, DHL Express, is a great option. Additionally, they offer professional advice to companies wishing to simplify cross-border transportation or grow internationally.&lt;/p&gt;
&lt;p&gt;&lt;strong&gt;Why Choose DHL?&lt;/strong&gt;&lt;strong&gt;&lt;br /&gt;&lt;/strong&gt; Trusted global network&lt;br /&gt; Expert shipping partners&lt;br /&gt; Smooth customs handling&lt;br /&gt; Extraordinary speed&lt;/p&gt;
&lt;p&gt;For those who prioritize reliability and speed, DHL is one of the best international courier services available in Nagpur, though it may be costlier for small businesses.&lt;/p&gt;
&lt;p&gt;&lt;strong&gt;DTDC International &amp;ndash; Affordable and Reliable Global Shipping&lt;/strong&gt;&lt;/p&gt;
&lt;p&gt;International shipping from Nagpur to France is made easy, quick, and affordable by DTDC. They guarantee efficient customs clearance and prompt delivery, whether you need to mail valuable packages or vital documents. For overseas shipments, DTDC provides peace of mind with door-to-door delivery and real-time tracking.&lt;/p&gt;
&lt;h3&gt;&lt;strong&gt;Aramex &amp;ndash; A Global Leader in Logistics&lt;/strong&gt;&lt;/h3&gt;
&lt;p&gt;Looking for a logistics partner that delivers with precision? Aramex provides express courier services, freight forwarding, and supply chain solutions for shipping from Nagpur to France. Their strong presence in Europe, the Middle East, and Asia makes them a reliable choice for businesses expanding internationally.&lt;/p&gt;
&lt;p&gt;&lt;strong&gt;Key Benefits:&lt;/strong&gt;&lt;strong&gt;&lt;br /&gt;&lt;/strong&gt; Real-time tracking&lt;br /&gt; Door-to-door deliveries&lt;br /&gt; Dependable logistics solutions&lt;/p&gt;
&lt;h3&gt;&lt;strong&gt;USPS &amp;ndash; Budget-Friendly International Shipping&lt;/strong&gt;&lt;/h3&gt;
&lt;p&gt;If you are looking for affordable international courier services to France, USPS offers cost-effective options with flexible delivery speeds. Their tracking and insurance features make them suitable for personal and small business shipments from Nagpur to France.&lt;/p&gt;
&lt;h2&gt;&lt;strong&gt;Factors to Keep in Mind While Choosing International Courier Services in Nagpur&lt;/strong&gt;&lt;/h2&gt;
&lt;p&gt;Selecting the best courier for your particular needs is more important than simply choosing the biggest name.&lt;/p&gt;
&lt;p&gt;For urgent shipments, where express services are most effective, delivery speed is crucial.&lt;/p&gt;
&lt;p&gt;If you're on a tight budget, ShipGlobal.in, DTDC, and USPS are excellent choices.&lt;/p&gt;
&lt;p&gt;Throughout the cargo process, security and tracking offer comfort.&lt;/p&gt;
&lt;p&gt;Delivery in France is guaranteed to go smoothly and without problems thanks to destination coverage.&lt;/p&gt;
&lt;p&gt;Customs assistance helps prevent problems with clearance.&lt;/p&gt;
&lt;p&gt;It is important to take into account special needs like temperature control or goods handling.&lt;/p&gt;
&lt;p&gt;Verification of remote location coverage throughout France is also necessary.&lt;/p&gt;
&lt;h2&gt;&lt;strong&gt;Final Thoughts&lt;/strong&gt;&lt;/h2&gt;
&lt;p&gt;Sending a package from Nagpur to France doesn&amp;rsquo;t have to be complicated. With international courier services like ShipGlobal.in, DHL, DTDC International, Aramex, USPS, and Blue Dart, you have several reliable options to choose from.&lt;/p&gt;
&lt;p&gt;No matter what you are shipping, documents, parcels, or business consignments, these courier services ensure smooth, secure, and timely international deliveries. Consider your priorities, such as speed, cost, tracking, or coverage, and select the courier that best fits your needs.&lt;/p&gt;
&lt;p&gt;With so many trusted options available, international shipping from Nagpur to France has never been easier.&lt;/p&gt;
&lt;p&gt;&lt;br /&gt;&lt;br /&gt;&lt;/p&gt;</t>
  </si>
  <si>
    <t>International logistics providers in India</t>
  </si>
  <si>
    <t>&lt;p&gt;ShipGlobal.in is a leading international logistics provider in India, simplifying overseas shipping from Nagpur to France. They offer hassle-free customs processing, real-time tracking, and affordable rates, making international parcel and e-commerce shipping as easy as domestic. Their user-friendly platform allows for quick shipment arrangements, positioning them as a trusted partner for individuals and businesses alike.&lt;/p&gt;</t>
  </si>
  <si>
    <t>International logistics</t>
  </si>
  <si>
    <t>Nashik to France</t>
  </si>
  <si>
    <t>Top International Courier Service from Nashik to France</t>
  </si>
  <si>
    <t>Send documents, parcels, and business shipments from Nashik to France with trusted international courier services. Get affordable rates, real-time tracking, and smooth customs clearance for hassle-free overseas delivery.</t>
  </si>
  <si>
    <t>&lt;p&gt;Nashik, a rapidly developing industrial and commercial city, has witnessed a rising demand for dependable international courier services. Whether you are sending important documents, personal parcels, business consignments, or eCommerce shipments to France, choosing the right courier partner ensures safe, timely, and hassle-free delivery. Below is a detailed overview of the best international courier services from Nashik to France that specialize in overseas shipping and global package delivery.&lt;/p&gt;
&lt;h3&gt;&lt;strong&gt;ShipGlobal.in&lt;/strong&gt;&lt;/h3&gt;
&lt;p&gt;Through a robust worldwide partner network, ShipGlobal provides easy and affordable international courier services from Nashik to France. With cutting-edge logistics solutions, ShipGlobal streamlines international shipping for both small and large business goods.&lt;/p&gt;
&lt;p&gt;&lt;strong&gt;Services Offered:&lt;/strong&gt;&lt;strong&gt;&lt;br /&gt;&lt;/strong&gt; Express and economy international shipping&lt;br /&gt; eCommerce shipping solutions&lt;br /&gt; Customs clearance and documentation support&lt;br /&gt; Real-time tracking for full transparency&lt;/p&gt;
&lt;p&gt;&lt;strong&gt;Why Choose ShipGlobal:&lt;/strong&gt;&lt;strong&gt;&lt;br /&gt;&lt;/strong&gt; Customized shipping solutions for individuals and businesses&lt;br /&gt; Competitive pricing for global package delivery&lt;br /&gt; Affordable rates without compromising service quality&lt;br /&gt; Secure and reliable handling of international parcels&lt;/p&gt;
&lt;h3&gt;&lt;strong&gt;Dutch International Couriers&lt;/strong&gt;&lt;/h3&gt;
&lt;p&gt;Dutch International Couriers, which serves both individuals and businesses, is renowned for its efficiency and speed. They are a reliable option for shipping from Nashik to France because of their alliances with international carriers like FedEx, UPS, and DHL.&lt;/p&gt;
&lt;p&gt;&lt;strong&gt;Services Offered:&lt;/strong&gt;&lt;strong&gt;&lt;br /&gt;&lt;/strong&gt; Express and economy international shipping&lt;br /&gt; Customs clearance assistance&lt;br /&gt; Real-time shipment tracking&lt;br /&gt; Door-to-door global delivery&lt;/p&gt;
&lt;p&gt;&lt;strong&gt;Why Choose Dutch International Couriers:&lt;/strong&gt;&lt;strong&gt;&lt;br /&gt;&lt;/strong&gt; Transparent pricing with no hidden charges&lt;br /&gt; Round-the-clock customer support&lt;br /&gt; Extensive global logistics network&lt;/p&gt;
&lt;h3&gt;&lt;strong&gt;Oscar Express Worldwide&lt;/strong&gt;&lt;/h3&gt;
&lt;p&gt;Oscar Express Worldwide is well known for its affordable shipping to France and other countries, as well as its dependable worldwide parcel services.&lt;/p&gt;
&lt;p&gt;&lt;strong&gt;Services Offered:&lt;/strong&gt;&lt;strong&gt;&lt;br /&gt;&lt;/strong&gt; International courier services for documents, parcels, and bulk consignments&lt;br /&gt; Free pickup and packaging support&lt;br /&gt; eCommerce shipping solutions&lt;br /&gt; Customs clearance assistance&lt;/p&gt;
&lt;p&gt;&lt;strong&gt;Why Choose Oscar Express Worldwide:&lt;/strong&gt;&lt;strong&gt;&lt;br /&gt;&lt;/strong&gt; Expertise in handling varied shipment types&lt;br /&gt; Secure and efficient delivery systems&lt;br /&gt; Competitive international shipping rates&lt;/p&gt;
&lt;h3&gt;&lt;strong&gt;Garudavega International Courier&lt;/strong&gt;&lt;/h3&gt;
&lt;p&gt;Reliable deliveries from Nashik to France are provided by the reputable international courier service Garudavega. They are well-liked for both private and business shipping.&lt;/p&gt;
&lt;p&gt;&lt;strong&gt;Services Offered:&lt;/strong&gt;&lt;strong&gt;&lt;br /&gt;&lt;/strong&gt; International parcel delivery for documents and packages&lt;br /&gt; Doorstep pickup with real-time tracking&lt;br /&gt; Special handling for food items, medicines, and electronics&lt;br /&gt; Transparent and affordable pricing&lt;/p&gt;
&lt;p&gt;&lt;strong&gt;Why Choose Garudavega:&lt;/strong&gt;&lt;strong&gt;&lt;br /&gt;&lt;/strong&gt; Easy shipment tracking through a mobile app&lt;br /&gt; Strong global delivery network&lt;br /&gt; Responsive customer support&lt;/p&gt;
&lt;h3&gt;&lt;strong&gt;FedEx International Courier&lt;/strong&gt;&lt;/h3&gt;
&lt;p&gt;FedEx is a globally recognized courier service known for speed, security, and reliability. It is widely preferred for corporate shipments and urgent deliveries to France.&lt;/p&gt;
&lt;p&gt;&lt;strong&gt;Services Offered:&lt;/strong&gt;&lt;strong&gt;&lt;br /&gt;&lt;/strong&gt; Priority and economy international shipping&lt;br /&gt; Customs clearance and documentation support&lt;br /&gt; Overnight and two-day delivery options&lt;br /&gt; Secure packaging solutions&lt;/p&gt;
&lt;p&gt;&lt;strong&gt;Why Choose FedEx:&lt;/strong&gt;&lt;strong&gt;&lt;br /&gt;&lt;/strong&gt; Extensive global reach&lt;br /&gt; Advanced tracking and customer support&lt;br /&gt; Trusted by businesses worldwide&lt;/p&gt;
&lt;h3&gt;&lt;strong&gt;Blue Dart International Courier&lt;/strong&gt;&lt;/h3&gt;
&lt;p&gt;Blue Dart is a leading logistics provider offering secure and timely international courier services from Nashik to France.&lt;/p&gt;
&lt;p&gt;&lt;strong&gt;Services Offered:&lt;/strong&gt;&lt;strong&gt;&lt;br /&gt;&lt;/strong&gt; Express international shipping to over 220 countries&lt;br /&gt; Secure handling of high-value shipments&lt;br /&gt; Online tracking and shipment management&lt;br /&gt; Customs documentation support&lt;/p&gt;
&lt;p&gt;&lt;strong&gt;Why Choose Blue Dart:&lt;/strong&gt;&lt;strong&gt;&lt;br /&gt;&lt;/strong&gt; Wide destination coverage&lt;br /&gt; Competitive pricing for bulk shipments&lt;br /&gt; Reliable tracking and customer service&lt;/p&gt;
&lt;h3&gt;&lt;strong&gt;Professional Couriers &amp;ndash; International Division&lt;/strong&gt;&lt;/h3&gt;
&lt;p&gt;Professional Couriers is a well-established logistics company offering affordable and efficient international shipping solutions from Nashik.&lt;/p&gt;
&lt;p&gt;&lt;strong&gt;Services Offered:&lt;/strong&gt;&lt;strong&gt;&lt;br /&gt;&lt;/strong&gt; International shipping for parcels and documents&lt;br /&gt; Customs clearance and documentation assistance&lt;br /&gt; Express and economy shipping options&lt;br /&gt; Real-time shipment tracking&lt;/p&gt;
&lt;p&gt;&lt;strong&gt;Why Choose Professional Couriers:&lt;/strong&gt;&lt;strong&gt;&lt;br /&gt;&lt;/strong&gt; Cost-effective international courier services&lt;br /&gt; Strong distribution network&lt;br /&gt; Secure packaging and handling&lt;/p&gt;
&lt;h2&gt;&lt;strong&gt;Conclusion&lt;/strong&gt;&lt;/h2&gt;
&lt;p&gt;Choosing the right international courier service from Nashik to France depends on factors such as cost, delivery timelines, service quality, and destination coverage. Companies like ShipGlobal, Garudavega, Dutch International Couriers, Oscar Express Worldwide, FedEx, Blue Dart, and Professional Couriers provide reliable and secure global shipping solutions.&lt;/p&gt;
&lt;p&gt;Whether you are sending a personal parcel or managing international business shipments, these courier services ensure smooth logistics and dependable delivery from Nashik to France. Comparing services and pricing will help you select the best overseas shipping partner for your needs.&lt;/p&gt;
&lt;p&gt;&lt;br /&gt;&lt;br /&gt;&lt;/p&gt;</t>
  </si>
  <si>
    <t>&lt;h4&gt;Explore more delivery options from your city&lt;/h4&gt;&lt;ul&gt;&lt;li&gt;&lt;a href="https://shipglobal.in/service/aurangabad-to-france"&gt;International Courier Service from Aurangabad To France&lt;/a&gt;&lt;/li&gt;&lt;li&gt;&lt;a href="https://shipglobal.in/service/chennai-to-france"&gt;International Courier Service from Chennai To France&lt;/a&gt;&lt;/li&gt;&lt;li&gt;&lt;a href="https://shipglobal.in/service/coimbatore-to-france"&gt;International Courier Service from Coimbatore To France&lt;/a&gt;&lt;/li&gt;&lt;li&gt;&lt;a href="https://shipglobal.in/service/tiruppur-to-france"&gt;International Courier Service from Tiruppur To France&lt;/a&gt;&lt;/li&gt;&lt;/ul&gt;&lt;h2&gt;FAQs for Top International Courier Service from Nashik to France&lt;/h2&gt;</t>
  </si>
  <si>
    <t xml:space="preserve">How much does international shipping from Nashik to France cost?
 Shipping costs depend on parcel weight, dimensions, delivery speed, and additional services such as insurance. Most courier companies offer online rate calculators.
Which courier service is the fastest for shipping to France?
 FedEx, DHL, and ShipGlobal provide express shipping options with faster delivery timelines.
Can I track my international shipment from Nashik?
 Yes, all major courier services offer real-time tracking so you can monitor your shipment throughout transit.
Are there affordable international courier services from Nashik?
 Yes, companies like ShipGlobal and Professional Couriers offer budget-friendly international shipping options.
Do courier services handle customs clearance for France?
 Yes, most international couriers provide customs documentation and clearance support for smooth delivery.
What items are restricted for international shipping?
 Hazardous materials, explosives, perishables, and certain electronics are restricted. Always confirm with the courier before shipping.
Which is the best international courier service from Nashik to France?
 The best service depends on your budget, urgency, and shipment type. Popular choices include ShipGlobal, FedEx, Blue Dart, Garudavega, and Dutch International Couriers.
</t>
  </si>
  <si>
    <r>
      <rPr>
        <rFont val="Arial"/>
        <color theme="1"/>
      </rPr>
      <t>&lt;script type="application/ld+json"&gt;
{
  "@context": "</t>
    </r>
    <r>
      <rPr>
        <rFont val="Arial"/>
        <color rgb="FF1155CC"/>
        <u/>
      </rPr>
      <t>https://schema.org/</t>
    </r>
    <r>
      <rPr>
        <rFont val="Arial"/>
        <color theme="1"/>
      </rPr>
      <t>",
  "@type": "Product",
  "name": "Top International Courier Service from Nashik to France",
  "image": "https://shipglobal.in/service/nashik-to-france",
  "aggregateRating": {
    "@type": "AggregateRating",
    "ratingValue": 4.65,
    "bestRating": 5,
    "worstRating": 2,
    "ratingCount": 2634
  }
}
&lt;/script&gt;</t>
    </r>
  </si>
  <si>
    <t>service/nashik-to-france</t>
  </si>
  <si>
    <t xml:space="preserve">Courier Services from Nashik to France | Up to 60% </t>
  </si>
  <si>
    <t>Looking to ship from Nashik to France? ShipGlobal offers fast international courier options, secure handling, and cost-effective delivery for exporters.</t>
  </si>
  <si>
    <t>https://shipglobal.in/service/nashik-to-france</t>
  </si>
  <si>
    <t>&lt;script type="application/ld+json"&gt;
{
  "@context": "https://schema.org/",
  "@type": "Product",
  "name": "Top International Courier Service from Nashik to France",
  "image": "https://shipglobal.in/service/nashik-to-france",
  "aggregateRating": {
    "@type": "AggregateRating",
    "ratingValue": 4.65,
    "bestRating": 5,
    "worstRating": 2,
    "ratingCount": 2634
  }
}
&lt;/script&gt;</t>
  </si>
  <si>
    <t>&lt;script type="application/ld+json"&gt;{"@context":"https://schema.org","@type":"FAQPage","mainEntity":[{"@type":"Question","name":"How much does international shipping from Nashik to France cost?","acceptedAnswer":{"@type":"Answer","text":"Shipping costs depend on parcel weight, dimensions, delivery speed, and additional services such as insurance. Most courier companies offer online rate calculators."}},{"@type":"Question","name":"Which courier service is the fastest for shipping to France?","acceptedAnswer":{"@type":"Answer","text":"FedEx, DHL, and ShipGlobal provide express shipping options with faster delivery timelines."}},{"@type":"Question","name":"Can I track my international shipment from Nashik?","acceptedAnswer":{"@type":"Answer","text":"Yes, all major courier services offer real-time tracking so you can monitor your shipment throughout transit."}},{"@type":"Question","name":"Are there affordable international courier services from Nashik?","acceptedAnswer":{"@type":"Answer","text":"Yes, companies like ShipGlobal and Professional Couriers offer budget-friendly international shipping options."}},{"@type":"Question","name":"Do courier services handle customs clearance for France?","acceptedAnswer":{"@type":"Answer","text":"Yes, most international couriers provide customs documentation and clearance support for smooth delivery."}},{"@type":"Question","name":"What items are restricted for international shipping?","acceptedAnswer":{"@type":"Answer","text":"Hazardous materials, explosives, perishables, and certain electronics are restricted. Always confirm with the courier before shipping."}},{"@type":"Question","name":"Which is the best international courier service from Nashik to France?","acceptedAnswer":{"@type":"Answer","text":"The best service depends on your budget, urgency, and shipment type. Popular choices include ShipGlobal, FedEx, Blue Dart, Garudavega, and Dutch International Couriers."}}]}&lt;/script&gt;</t>
  </si>
  <si>
    <t>[{"question":"How much does international shipping from Nashik to France cost?","answer":"Shipping costs depend on parcel weight, dimensions, delivery speed, and additional services such as insurance. Most courier companies offer online rate calculators."},{"question":"Which courier service is the fastest for shipping to France?","answer":"FedEx, DHL, and ShipGlobal provide express shipping options with faster delivery timelines."},{"question":"Can I track my international shipment from Nashik?","answer":"Yes, all major courier services offer real-time tracking so you can monitor your shipment throughout transit."},{"question":"Are there affordable international courier services from Nashik?","answer":"Yes, companies like ShipGlobal and Professional Couriers offer budget-friendly international shipping options."},{"question":"Do courier services handle customs clearance for France?","answer":"Yes, most international couriers provide customs documentation and clearance support for smooth delivery."},{"question":"What items are restricted for international shipping?","answer":"Hazardous materials, explosives, perishables, and certain electronics are restricted. Always confirm with the courier before shipping."},{"question":"Which is the best international courier service from Nashik to France?","answer":"The best service depends on your budget, urgency, and shipment type. Popular choices include ShipGlobal, FedEx, Blue Dart, Garudavega, and Dutch International Couriers."}]</t>
  </si>
  <si>
    <t>&lt;p&gt;&lt;strong&gt;How much does international shipping from Nashik to France cost?&lt;/strong&gt;&lt;br&gt;Shipping costs depend on parcel weight, dimensions, delivery speed, and additional services such as insurance. Most courier companies offer online rate calculators.&lt;/p&gt;&lt;p&gt;&lt;strong&gt;Which courier service is the fastest for shipping to France?&lt;/strong&gt;&lt;br&gt;FedEx, DHL, and ShipGlobal provide express shipping options with faster delivery timelines.&lt;/p&gt;&lt;p&gt;&lt;strong&gt;Can I track my international shipment from Nashik?&lt;/strong&gt;&lt;br&gt;Yes, all major courier services offer real-time tracking so you can monitor your shipment throughout transit.&lt;/p&gt;&lt;p&gt;&lt;strong&gt;Are there affordable international courier services from Nashik?&lt;/strong&gt;&lt;br&gt;Yes, companies like ShipGlobal and Professional Couriers offer budget-friendly international shipping options.&lt;/p&gt;&lt;p&gt;&lt;strong&gt;Do courier services handle customs clearance for France?&lt;/strong&gt;&lt;br&gt;Yes, most international couriers provide customs documentation and clearance support for smooth delivery.&lt;/p&gt;&lt;p&gt;&lt;strong&gt;What items are restricted for international shipping?&lt;/strong&gt;&lt;br&gt;Hazardous materials, explosives, perishables, and certain electronics are restricted. Always confirm with the courier before shipping.&lt;/p&gt;&lt;p&gt;&lt;strong&gt;Which is the best international courier service from Nashik to France?&lt;/strong&gt;&lt;br&gt;The best service depends on your budget, urgency, and shipment type. Popular choices include ShipGlobal, FedEx, Blue Dart, Garudavega, and Dutch International Couriers.&lt;/p&gt;</t>
  </si>
  <si>
    <t>&lt;p&gt;Nashik, a rapidly developing industrial and commercial city, has witnessed a rising demand for dependable international courier services. Whether you are sending important documents, personal parcels, business consignments, or eCommerce shipments to France, choosing the right courier partner ensures safe, timely, and hassle-free delivery. Below is a detailed overview of the best international courier services from Nashik to France that specialize in overseas shipping and global package delivery.&lt;/p&gt;
&lt;h3&gt;&lt;strong&gt;ShipGlobal.in&lt;/strong&gt;&lt;/h3&gt;
&lt;p&gt;Through a robust worldwide partner network, ShipGlobal provides easy and affordable international courier services from Nashik to France. With cutting-edge logistics solutions, ShipGlobal streamlines international shipping for both small and large business goods.&lt;/p&gt;
&lt;p&gt;&lt;strong&gt;Services Offered:&lt;/strong&gt;&lt;strong&gt;&lt;br /&gt;&lt;/strong&gt; Express and economy international shipping&lt;br /&gt; eCommerce shipping solutions&lt;br /&gt; Customs clearance and documentation support&lt;br /&gt; Real-time tracking for full transparency&lt;/p&gt;
&lt;p&gt;&lt;strong&gt;Why Choose ShipGlobal:&lt;/strong&gt;&lt;strong&gt;&lt;br /&gt;&lt;/strong&gt; Customized shipping solutions for individuals and businesses&lt;br /&gt; Competitive pricing for global package delivery&lt;br /&gt; Affordable rates without compromising service quality&lt;br /&gt; Secure and reliable handling of international parcels&lt;/p&gt;
&lt;h3&gt;&lt;strong&gt;Dutch International Couriers&lt;/strong&gt;&lt;/h3&gt;
&lt;p&gt;Dutch International Couriers, which serves both individuals and businesses, is renowned for its efficiency and speed. They are a reliable option for shipping from Nashik to France because of their alliances with international carriers like FedEx, UPS, and DHL.&lt;/p&gt;&lt;p&gt;The Air Waybill (&lt;a href="https://shipglobal.in/blogs/airway-bill-number/"&gt;AWB&lt;/a&gt;) number is a crucial document in air shipping, acting as a contract between the shipper and the carrier. It contains details like origin, destination, contents, and tracking information. ShipGlobal.in utilizes AWB numbers to ensure secure and timely delivery of international shipments from Nashik to France, leveraging their global network for efficient logistics.&lt;/p&gt;
&lt;p&gt;&lt;strong&gt;Services Offered:&lt;/strong&gt;&lt;strong&gt;&lt;br /&gt;&lt;/strong&gt; Express and economy international shipping&lt;br /&gt; Customs clearance assistance&lt;br /&gt; Real-time shipment tracking&lt;br /&gt; Door-to-door global delivery&lt;/p&gt;
&lt;p&gt;&lt;strong&gt;Why Choose Dutch International Couriers:&lt;/strong&gt;&lt;strong&gt;&lt;br /&gt;&lt;/strong&gt; Transparent pricing with no hidden charges&lt;br /&gt; Round-the-clock customer support&lt;br /&gt; Extensive global logistics network&lt;/p&gt;
&lt;h3&gt;&lt;strong&gt;Oscar Express Worldwide&lt;/strong&gt;&lt;/h3&gt;
&lt;p&gt;Oscar Express Worldwide is well known for its affordable shipping to France and other countries, as well as its dependable worldwide parcel services.&lt;/p&gt;
&lt;p&gt;&lt;strong&gt;Services Offered:&lt;/strong&gt;&lt;strong&gt;&lt;br /&gt;&lt;/strong&gt; International courier services for documents, parcels, and bulk consignments&lt;br /&gt; Free pickup and packaging support&lt;br /&gt; eCommerce shipping solutions&lt;br /&gt; Customs clearance assistance&lt;/p&gt;
&lt;p&gt;&lt;strong&gt;Why Choose Oscar Express Worldwide:&lt;/strong&gt;&lt;strong&gt;&lt;br /&gt;&lt;/strong&gt; Expertise in handling varied shipment types&lt;br /&gt; Secure and efficient delivery systems&lt;br /&gt; Competitive international shipping rates&lt;/p&gt;
&lt;h3&gt;&lt;strong&gt;Garudavega International Courier&lt;/strong&gt;&lt;/h3&gt;
&lt;p&gt;Reliable deliveries from Nashik to France are provided by the reputable international courier service Garudavega. They are well-liked for both private and business shipping.&lt;/p&gt;
&lt;p&gt;&lt;strong&gt;Services Offered:&lt;/strong&gt;&lt;strong&gt;&lt;br /&gt;&lt;/strong&gt; International parcel delivery for documents and packages&lt;br /&gt; Doorstep pickup with real-time tracking&lt;br /&gt; Special handling for food items, medicines, and electronics&lt;br /&gt; Transparent and affordable pricing&lt;/p&gt;
&lt;p&gt;&lt;strong&gt;Why Choose Garudavega:&lt;/strong&gt;&lt;strong&gt;&lt;br /&gt;&lt;/strong&gt; Easy shipment tracking through a mobile app&lt;br /&gt; Strong global delivery network&lt;br /&gt; Responsive customer support&lt;/p&gt;
&lt;h3&gt;&lt;strong&gt;FedEx International Courier&lt;/strong&gt;&lt;/h3&gt;
&lt;p&gt;FedEx is a globally recognized courier service known for speed, security, and reliability. It is widely preferred for corporate shipments and urgent deliveries to France.&lt;/p&gt;
&lt;p&gt;&lt;strong&gt;Services Offered:&lt;/strong&gt;&lt;strong&gt;&lt;br /&gt;&lt;/strong&gt; Priority and economy international shipping&lt;br /&gt; Customs clearance and documentation support&lt;br /&gt; Overnight and two-day delivery options&lt;br /&gt; Secure packaging solutions&lt;/p&gt;
&lt;p&gt;&lt;strong&gt;Why Choose FedEx:&lt;/strong&gt;&lt;strong&gt;&lt;br /&gt;&lt;/strong&gt; Extensive global reach&lt;br /&gt; Advanced tracking and customer support&lt;br /&gt; Trusted by businesses worldwide&lt;/p&gt;
&lt;h3&gt;&lt;strong&gt;Blue Dart International Courier&lt;/strong&gt;&lt;/h3&gt;
&lt;p&gt;Blue Dart is a leading logistics provider offering secure and timely international courier services from Nashik to France.&lt;/p&gt;
&lt;p&gt;&lt;strong&gt;Services Offered:&lt;/strong&gt;&lt;strong&gt;&lt;br /&gt;&lt;/strong&gt; Express international shipping to over 220 countries&lt;br /&gt; Secure handling of high-value shipments&lt;br /&gt; Online tracking and shipment management&lt;br /&gt; Customs documentation support&lt;/p&gt;
&lt;p&gt;&lt;strong&gt;Why Choose Blue Dart:&lt;/strong&gt;&lt;strong&gt;&lt;br /&gt;&lt;/strong&gt; Wide destination coverage&lt;br /&gt; Competitive pricing for bulk shipments&lt;br /&gt; Reliable tracking and customer service&lt;/p&gt;
&lt;h3&gt;&lt;strong&gt;Professional Couriers &amp;ndash; International Division&lt;/strong&gt;&lt;/h3&gt;
&lt;p&gt;Professional Couriers is a well-established logistics company offering affordable and efficient international shipping solutions from Nashik.&lt;/p&gt;
&lt;p&gt;&lt;strong&gt;Services Offered:&lt;/strong&gt;&lt;strong&gt;&lt;br /&gt;&lt;/strong&gt; International shipping for parcels and documents&lt;br /&gt; Customs clearance and documentation assistance&lt;br /&gt; Express and economy shipping options&lt;br /&gt; Real-time shipment tracking&lt;/p&gt;
&lt;p&gt;&lt;strong&gt;Why Choose Professional Couriers:&lt;/strong&gt;&lt;strong&gt;&lt;br /&gt;&lt;/strong&gt; Cost-effective international courier services&lt;br /&gt; Strong distribution network&lt;br /&gt; Secure packaging and handling&lt;/p&gt;
&lt;h2&gt;&lt;strong&gt;Conclusion&lt;/strong&gt;&lt;/h2&gt;
&lt;p&gt;Choosing the right international courier service from Nashik to France depends on factors such as cost, delivery timelines, service quality, and destination coverage. Companies like ShipGlobal, Garudavega, Dutch International Couriers, Oscar Express Worldwide, FedEx, Blue Dart, and Professional Couriers provide reliable and secure global shipping solutions.&lt;/p&gt;
&lt;p&gt;Whether you are sending a personal parcel or managing international business shipments, these courier services ensure smooth logistics and dependable delivery from Nashik to France. Comparing services and pricing will help you select the best overseas shipping partner for your needs.&lt;/p&gt;
&lt;p&gt;&lt;br /&gt;&lt;br /&gt;&lt;/p&gt;</t>
  </si>
  <si>
    <t>AWB number in air shipping</t>
  </si>
  <si>
    <t>&lt;p&gt;The Air Waybill (AWB) number is a crucial document in air shipping, acting as a contract between the shipper and the carrier. It contains details like origin, destination, contents, and tracking information. ShipGlobal.in utilizes AWB numbers to ensure secure and timely delivery of international shipments from Nashik to France, leveraging their global network for efficient logistics.&lt;/p&gt;</t>
  </si>
  <si>
    <t>AWB number</t>
  </si>
  <si>
    <t>Aurangabad to France</t>
  </si>
  <si>
    <t>Best International Courier Service from Aurangabad to France</t>
  </si>
  <si>
    <t>Ship documents, parcels, gifts, and business consignments from Aurangabad to France with trusted international courier services offering affordable rates, real-time tracking, and smooth customs clearance.</t>
  </si>
  <si>
    <t>&lt;p&gt;Have you ever wondered which courier service works best for shipping goods to France from Aurangabad? Selecting the appropriate courier partner is crucial, whether you're shipping a personal gift, critical documents, or multinational corporate goods. The need for trustworthy international courier services from Aurangabad has grown dramatically because to the expansion of international trade and cross-border eCommerce.&lt;/p&gt;
&lt;p&gt;Fortunately, Aurangabad has access to a number of reliable international courier services that provide prompt, safe, and affordable shipping options to France. Let's examine the best choices accessible and how to pick the best one for your requirements.&lt;/p&gt;
&lt;h2&gt;&lt;strong&gt;Top International Courier Services from Aurangabad to France&lt;/strong&gt;&lt;/h2&gt;
&lt;h3&gt;&lt;strong&gt;DHL&lt;/strong&gt;&lt;/h3&gt;
&lt;p&gt;DHL is one of the most trusted names in international logistics, operating in over 220 countries worldwide. Known for its express delivery services, DHL ensures fast shipping from Aurangabad to France with real-time tracking, smooth customs clearance, and reliable customer support. It is ideal for urgent business and personal shipments.&lt;/p&gt;
&lt;h3&gt;&lt;strong&gt;ShipGlobal.in&lt;/strong&gt;&lt;/h3&gt;
&lt;p&gt;ShipGlobal.in is a popular choice for affordable international courier services from Aurangabad to France. It is especially preferred by small businesses and eCommerce sellers due to its competitive pricing, doorstep pickup, real-time tracking, and seamless customs support. If you&amp;rsquo;re looking for budget-friendly yet reliable overseas shipping, ShipGlobal is a strong option.&lt;/p&gt;
&lt;h3&gt;&lt;strong&gt;India Post&lt;/strong&gt;&lt;/h3&gt;
&lt;p&gt;India Post offers cost-effective international shipping through its EMS Speed Post service. While delivery times may be slightly longer compared to private couriers, it remains a dependable and economical option for sending parcels and documents to France.&lt;/p&gt;
&lt;h3&gt;&lt;strong&gt;FedEx International&lt;/strong&gt;&lt;/h3&gt;
&lt;p&gt;FedEx provides both express and economy shipping solutions, allowing flexibility based on budget and delivery urgency. With advanced logistics infrastructure, secure handling, and efficient customs processes, FedEx ensures reliable delivery from Aurangabad to France.&lt;/p&gt;
&lt;h3&gt;&lt;strong&gt;DTDC&lt;/strong&gt;&lt;/h3&gt;
&lt;p&gt;DTDC offers affordable international courier services with a strong global network. With both express and economy options available, DTDC is suitable for personal shipments as well as commercial consignments to France.&lt;/p&gt;
&lt;h3&gt;&lt;strong&gt;Aramex&lt;/strong&gt;&lt;/h3&gt;
&lt;p&gt;Aramex is known for its cost-effective cross-border logistics and is widely used by eCommerce sellers and small businesses. Their international courier services from Aurangabad to France are competitively priced and supported by efficient tracking and customs handling.&lt;/p&gt;
&lt;h3&gt;&lt;strong&gt;XpressBees&lt;/strong&gt;&lt;/h3&gt;
&lt;p&gt;XpressBees is an emerging international logistics provider offering reliable shipping solutions for businesses and individuals. Their services include multi-package shipments, express delivery options, and integrated logistics support for international deliveries to France.&lt;/p&gt;
&lt;h3&gt;&lt;strong&gt;Gati&lt;/strong&gt;&lt;/h3&gt;
&lt;p&gt;Gati specializes in bulk shipments and commercial logistics, making it a suitable option for businesses shipping regularly from Aurangabad to France. They offer competitive pricing and dependable international freight services.&lt;/p&gt;
&lt;p&gt;&lt;strong&gt;Why Choosing a Reliable International Courier Service Matters&lt;/strong&gt;&lt;/p&gt;
&lt;p&gt;A dependable shipping partner ensures timely deliveries, secure handling of parcels, hassle-free customs clearance, real-time tracking, and an overall better shipping experience. For businesses, reliable international shipping directly impacts customer satisfaction and repeat orders.&lt;/p&gt;
&lt;h2&gt;&lt;strong&gt;How to Ship from Aurangabad to France&lt;/strong&gt;&lt;/h2&gt;
&lt;p&gt;Shipping internationally becomes simple when you follow the right steps. Choose a courier service based on cost, delivery time, and tracking features. Ensure proper packaging according to courier guidelines. Prepare all required export and customs documents, including invoices and shipping labels. Book your shipment through online platforms or service centers, track your parcel in real time, and confirm delivery once it reaches France.&lt;/p&gt;
&lt;h2&gt;&lt;strong&gt;Choosing the Right International Courier Service&lt;/strong&gt;&lt;/h2&gt;
&lt;p&gt;While selecting a courier, consider delivery speed, overall shipping cost, availability of tracking, customer support quality, and customs clearance assistance. Reading customer reviews can also help you understand service reliability before booking.&lt;/p&gt;
&lt;h2&gt;&lt;strong&gt;Conclusion&lt;/strong&gt;&lt;/h2&gt;
&lt;p&gt;Shipping from Aurangabad to France doesn&amp;rsquo;t have to be complicated. With reliable international courier services like DHL, ShipGlobal.in, FedEx, DTDC, Aramex, India Post, and others, you can find a solution that fits your budget and delivery needs. Whether you&amp;rsquo;re sending documents, gifts, or commercial shipments, the right courier partner ensures smooth, secure, and timely overseas delivery.&lt;/p&gt;</t>
  </si>
  <si>
    <t>&lt;h4&gt;Explore more delivery options from your city&lt;/h4&gt;&lt;ul&gt;&lt;li&gt;&lt;a href="https://shipglobal.in/service/chennai-to-france"&gt;International Courier Service from Chennai To France&lt;/a&gt;&lt;/li&gt;&lt;li&gt;&lt;a href="https://shipglobal.in/service/coimbatore-to-france"&gt;International Courier Service from Coimbatore To France&lt;/a&gt;&lt;/li&gt;&lt;li&gt;&lt;a href="https://shipglobal.in/service/tiruppur-to-france"&gt;International Courier Service from Tiruppur To France&lt;/a&gt;&lt;/li&gt;&lt;li&gt;&lt;a href="https://shipglobal.in/service/madurai-to-france"&gt;International Courier Service from Madurai To France&lt;/a&gt;&lt;/li&gt;&lt;/ul&gt;&lt;h2&gt;FAQs for Best International Courier Service from Aurangabad to France&lt;/h2&gt;</t>
  </si>
  <si>
    <t>What is the fastest way to send a parcel from Aurangabad to France?
 Air express courier services are the fastest option, usually delivering within 3 to 6 business days depending on the service selected.
Which courier offers the best balance of cost and reliability for France shipments?
 ShipGlobal.in is known for competitive pricing, real-time tracking, and end-to-end shipping support, making it a preferred choice.
Can I send business or commercial shipments from Aurangabad to France?
 Yes, commercial goods can be shipped with proper documentation such as invoices, packing lists, and KYC documents.
What items are restricted for shipping to France?
 Restricted items include hazardous materials, batteries, sharp objects, perishables, and items prohibited under French customs regulations.
How can I track my shipment from Aurangabad to France?
 Most international courier services provide a tracking ID that allows real-time shipment tracking from pickup to delivery.
Can I send gifts or personal parcels from Aurangabad to France?
 Yes, personal gifts such as clothes, documents, and small parcels can be shipped under gift categories using international courier services.</t>
  </si>
  <si>
    <t>&lt;script type="application/ld+json"&gt;
{
  "@context": "https://schema.org/",
  "@type": "Product",
  "name": "Best International Courier Service from Aurangabad to France",
  "image": "https://shipglobal.in/service/aurangabad-to-france",
  "aggregateRating": {
    "@type": "AggregateRating",
    "ratingValue": 4.66,
    "bestRating": 5,
    "worstRating": 1,
    "ratingCount": 1850
  }
}
&lt;/script&gt;</t>
  </si>
  <si>
    <t>service/aurangabad-to-france</t>
  </si>
  <si>
    <t xml:space="preserve">Courier Services from Aurangabad to France | Up to 40% </t>
  </si>
  <si>
    <t>ShipGlobal helps you move parcels from Aurangabad to France with leading courier partners, smooth customs clearance, and transparent international pricing.</t>
  </si>
  <si>
    <t>https://shipglobal.in/service/aurangabad-to-france</t>
  </si>
  <si>
    <t>&lt;script type="application/ld+json"&gt;{"@context":"https://schema.org","@type":"FAQPage","mainEntity":[{"@type":"Question","name":"What is the fastest way to send a parcel from Aurangabad to France?","acceptedAnswer":{"@type":"Answer","text":"Air express courier services are the fastest option, usually delivering within 3 to 6 business days depending on the service selected."}},{"@type":"Question","name":"Which courier offers the best balance of cost and reliability for France shipments?","acceptedAnswer":{"@type":"Answer","text":"ShipGlobal.in is known for competitive pricing, real-time tracking, and end-to-end shipping support, making it a preferred choice."}},{"@type":"Question","name":"Can I send business or commercial shipments from Aurangabad to France?","acceptedAnswer":{"@type":"Answer","text":"Yes, commercial goods can be shipped with proper documentation such as invoices, packing lists, and KYC documents."}},{"@type":"Question","name":"What items are restricted for shipping to France?","acceptedAnswer":{"@type":"Answer","text":"Restricted items include hazardous materials, batteries, sharp objects, perishables, and items prohibited under French customs regulations."}},{"@type":"Question","name":"How can I track my shipment from Aurangabad to France?","acceptedAnswer":{"@type":"Answer","text":"Most international courier services provide a tracking ID that allows real-time shipment tracking from pickup to delivery."}},{"@type":"Question","name":"Can I send gifts or personal parcels from Aurangabad to France?","acceptedAnswer":{"@type":"Answer","text":"Yes, personal gifts such as clothes, documents, and small parcels can be shipped under gift categories using international courier services."}}]}&lt;/script&gt;</t>
  </si>
  <si>
    <t>[{"question":"What is the fastest way to send a parcel from Aurangabad to France?","answer":"Air express courier services are the fastest option, usually delivering within 3 to 6 business days depending on the service selected."},{"question":"Which courier offers the best balance of cost and reliability for France shipments?","answer":"ShipGlobal.in is known for competitive pricing, real-time tracking, and end-to-end shipping support, making it a preferred choice."},{"question":"Can I send business or commercial shipments from Aurangabad to France?","answer":"Yes, commercial goods can be shipped with proper documentation such as invoices, packing lists, and KYC documents."},{"question":"What items are restricted for shipping to France?","answer":"Restricted items include hazardous materials, batteries, sharp objects, perishables, and items prohibited under French customs regulations."},{"question":"How can I track my shipment from Aurangabad to France?","answer":"Most international courier services provide a tracking ID that allows real-time shipment tracking from pickup to delivery."},{"question":"Can I send gifts or personal parcels from Aurangabad to France?","answer":"Yes, personal gifts such as clothes, documents, and small parcels can be shipped under gift categories using international courier services."}]</t>
  </si>
  <si>
    <t>&lt;p&gt;&lt;strong&gt;What is the fastest way to send a parcel from Aurangabad to France?&lt;/strong&gt;&lt;br&gt;Air express courier services are the fastest option, usually delivering within 3 to 6 business days depending on the service selected.&lt;/p&gt;&lt;p&gt;&lt;strong&gt;Which courier offers the best balance of cost and reliability for France shipments?&lt;/strong&gt;&lt;br&gt;ShipGlobal.in is known for competitive pricing, real-time tracking, and end-to-end shipping support, making it a preferred choice.&lt;/p&gt;&lt;p&gt;&lt;strong&gt;Can I send business or commercial shipments from Aurangabad to France?&lt;/strong&gt;&lt;br&gt;Yes, commercial goods can be shipped with proper documentation such as invoices, packing lists, and KYC documents.&lt;/p&gt;&lt;p&gt;&lt;strong&gt;What items are restricted for shipping to France?&lt;/strong&gt;&lt;br&gt;Restricted items include hazardous materials, batteries, sharp objects, perishables, and items prohibited under French customs regulations.&lt;/p&gt;&lt;p&gt;&lt;strong&gt;How can I track my shipment from Aurangabad to France?&lt;/strong&gt;&lt;br&gt;Most international courier services provide a tracking ID that allows real-time shipment tracking from pickup to delivery.&lt;/p&gt;&lt;p&gt;&lt;strong&gt;Can I send gifts or personal parcels from Aurangabad to France?&lt;/strong&gt;&lt;br&gt;Yes, personal gifts such as clothes, documents, and small parcels can be shipped under gift categories using international courier services.&lt;/p&gt;</t>
  </si>
  <si>
    <t>&lt;p&gt;Have you ever wondered which courier service works best for shipping goods to France from Aurangabad? Selecting the appropriate courier partner is crucial, whether you're shipping a personal gift, critical documents, or multinational corporate goods. The need for trustworthy international courier services from Aurangabad has grown dramatically because to the expansion of international trade and cross-border eCommerce.&lt;/p&gt;
&lt;p&gt;Fortunately, Aurangabad has access to a number of reliable international courier services that provide prompt, safe, and affordable shipping options to France. Let's examine the best choices accessible and how to pick the best one for your requirements.&lt;/p&gt;
&lt;h2&gt;&lt;strong&gt;Top International Courier Services from Aurangabad to France&lt;/strong&gt;&lt;/h2&gt;
&lt;h3&gt;&lt;strong&gt;DHL&lt;/strong&gt;&lt;/h3&gt;
&lt;p&gt;DHL is one of the most trusted names in international logistics, operating in over 220 countries worldwide. Known for its express delivery services, DHL ensures fast shipping from Aurangabad to France with real-time tracking, smooth customs clearance, and reliable customer support. It is ideal for urgent business and personal shipments.&lt;/p&gt;
&lt;h3&gt;&lt;strong&gt;ShipGlobal.in&lt;/strong&gt;&lt;/h3&gt;
&lt;p&gt;ShipGlobal.in is a popular choice for affordable international courier services from Aurangabad to France. It is especially preferred by small businesses and eCommerce sellers due to its competitive pricing, doorstep pickup, real-time tracking, and seamless customs support. If you&amp;rsquo;re looking for budget-friendly yet reliable overseas shipping, ShipGlobal is a strong option.&lt;/p&gt;&lt;p&gt;&lt;a href="https://shipglobal.in/blogs/prohibited-item-and-restricted-goods-for-international-shipping/"&gt;Restricted items&lt;/a&gt;: When sending items internationally via courier, it's essential to be aware of restricted goods. While the provided text focuses on selecting courier services from Aurangabad to France, it doesn't detail specific restricted items. Generally, couriers have lists of prohibited or restricted items, which can include hazardous materials, perishables, certain electronics, and items requiring special permits. Always check the courier's specific guidelines.&lt;/p&gt;
&lt;h3&gt;&lt;strong&gt;India Post&lt;/strong&gt;&lt;/h3&gt;
&lt;p&gt;India Post offers cost-effective international shipping through its EMS Speed Post service. While delivery times may be slightly longer compared to private couriers, it remains a dependable and economical option for sending parcels and documents to France.&lt;/p&gt;
&lt;h3&gt;&lt;strong&gt;FedEx International&lt;/strong&gt;&lt;/h3&gt;
&lt;p&gt;FedEx provides both express and economy shipping solutions, allowing flexibility based on budget and delivery urgency. With advanced logistics infrastructure, secure handling, and efficient customs processes, FedEx ensures reliable delivery from Aurangabad to France.&lt;/p&gt;
&lt;h3&gt;&lt;strong&gt;DTDC&lt;/strong&gt;&lt;/h3&gt;
&lt;p&gt;DTDC offers affordable international courier services with a strong global network. With both express and economy options available, DTDC is suitable for personal shipments as well as commercial consignments to France.&lt;/p&gt;
&lt;h3&gt;&lt;strong&gt;Aramex&lt;/strong&gt;&lt;/h3&gt;
&lt;p&gt;Aramex is known for its cost-effective cross-border logistics and is widely used by eCommerce sellers and small businesses. Their international courier services from Aurangabad to France are competitively priced and supported by efficient tracking and customs handling.&lt;/p&gt;
&lt;h3&gt;&lt;strong&gt;XpressBees&lt;/strong&gt;&lt;/h3&gt;
&lt;p&gt;XpressBees is an emerging international logistics provider offering reliable shipping solutions for businesses and individuals. Their services include multi-package shipments, express delivery options, and integrated logistics support for international deliveries to France.&lt;/p&gt;
&lt;h3&gt;&lt;strong&gt;Gati&lt;/strong&gt;&lt;/h3&gt;
&lt;p&gt;Gati specializes in bulk shipments and commercial logistics, making it a suitable option for businesses shipping regularly from Aurangabad to France. They offer competitive pricing and dependable international freight services.&lt;/p&gt;
&lt;p&gt;&lt;strong&gt;Why Choosing a Reliable International Courier Service Matters&lt;/strong&gt;&lt;/p&gt;
&lt;p&gt;A dependable shipping partner ensures timely deliveries, secure handling of parcels, hassle-free customs clearance, real-time tracking, and an overall better shipping experience. For businesses, reliable international shipping directly impacts customer satisfaction and repeat orders.&lt;/p&gt;
&lt;h2&gt;&lt;strong&gt;How to Ship from Aurangabad to France&lt;/strong&gt;&lt;/h2&gt;
&lt;p&gt;Shipping internationally becomes simple when you follow the right steps. Choose a courier service based on cost, delivery time, and tracking features. Ensure proper packaging according to courier guidelines. Prepare all required export and customs documents, including invoices and shipping labels. Book your shipment through online platforms or service centers, track your parcel in real time, and confirm delivery once it reaches France.&lt;/p&gt;
&lt;h2&gt;&lt;strong&gt;Choosing the Right International Courier Service&lt;/strong&gt;&lt;/h2&gt;
&lt;p&gt;While selecting a courier, consider delivery speed, overall shipping cost, availability of tracking, customer support quality, and customs clearance assistance. Reading customer reviews can also help you understand service reliability before booking.&lt;/p&gt;
&lt;h2&gt;&lt;strong&gt;Conclusion&lt;/strong&gt;&lt;/h2&gt;
&lt;p&gt;Shipping from Aurangabad to France doesn&amp;rsquo;t have to be complicated. With reliable international courier services like DHL, ShipGlobal.in, FedEx, DTDC, Aramex, India Post, and others, you can find a solution that fits your budget and delivery needs. Whether you&amp;rsquo;re sending documents, gifts, or commercial shipments, the right courier partner ensures smooth, secure, and timely overseas delivery.&lt;/p&gt;</t>
  </si>
  <si>
    <t>Restricted items for international courier</t>
  </si>
  <si>
    <t>&lt;p&gt;Restricted items: When sending items internationally via courier, it's essential to be aware of restricted goods. While the provided text focuses on selecting courier services from Aurangabad to France, it doesn't detail specific restricted items. Generally, couriers have lists of prohibited or restricted items, which can include hazardous materials, perishables, certain electronics, and items requiring special permits. Always check the courier's specific guidelines.&lt;/p&gt;</t>
  </si>
  <si>
    <t>Restricted items</t>
  </si>
  <si>
    <t>Chennai to France</t>
  </si>
  <si>
    <t>Reliable International Courier Service from Chennai to France</t>
  </si>
  <si>
    <t>Looking to ship parcels from Chennai to France? Explore reliable international courier services like DHL, FedEx, ShipGlobal, Aramex, UPS, and more. Ensure fast, secure, and cost-effective delivery with real-time tracking and smooth customs handling.</t>
  </si>
  <si>
    <t>&lt;p&gt;Chennai, one of India&amp;rsquo;s major commercial and logistics hubs, has witnessed a steady rise in demand for reliable international courier services. Whether you are a business shipping products overseas or an individual sending documents, gifts, or personal parcels to France, choosing the right courier service ensures a smooth and stress-free shipping experience.&lt;/p&gt;
&lt;p&gt;Several well-established international courier providers operate in Chennai, offering secure, timely, and cost-effective shipping solutions. These services cater to diverse requirements, from express document delivery to large freight consignments destined for France.&lt;/p&gt;
&lt;h2&gt;&lt;strong&gt;Why Choosing the Right Courier Service Matters&lt;/strong&gt;&lt;/h2&gt;
&lt;p&gt;International shipping to France involves more than just transporting a parcel. It includes customs documentation, proper packaging, regulatory compliance, and real-time shipment visibility. A dependable courier service ensures your parcel delivery to France reaches its destination safely, on time, and without hidden charges or unexpected delays.&lt;/p&gt;
&lt;h2&gt;&lt;strong&gt;Top International Courier Services in Chennai&lt;/strong&gt;&lt;/h2&gt;
&lt;h3&gt;&lt;strong&gt;ShipGlobal&lt;/strong&gt;&lt;/h3&gt;
&lt;p&gt;ShipGlobal is known for its affordable and efficient freight forwarding services from Chennai to France. Catering to individuals, exporters, and eCommerce businesses, ShipGlobal provides flexible shipping options that balance cost and reliability while offering real-time tracking and customs support.&lt;/p&gt;
&lt;h3&gt;&lt;strong&gt;DHL Express&lt;/strong&gt;&lt;/h3&gt;
&lt;p&gt;DHL Express is a globally trusted courier service offering fast and secure shipping from Chennai to France. With its extensive logistics network and expertise in customs clearance, DHL is ideal for urgent and high-value international shipments.&lt;/p&gt;
&lt;h3&gt;&lt;strong&gt;NimbusPost International&lt;/strong&gt;&lt;/h3&gt;
&lt;p&gt;NimbusPost International provides cost-effective international courier solutions with advanced tracking and smooth customs handling. Their services are suitable for both personal and commercial shipments heading to France from Chennai.&lt;/p&gt;
&lt;h3&gt;&lt;strong&gt;Garudavega&lt;/strong&gt;&lt;/h3&gt;
&lt;p&gt;Garudavega specializes in international parcel delivery, including food items, medicines, and important documents. Their secure handling and reliable delivery timelines make them a preferred choice for shipping to France.&lt;/p&gt;
&lt;h3&gt;&lt;strong&gt;The Professional Couriers&lt;/strong&gt;&lt;/h3&gt;
&lt;p&gt;A well-established Indian courier company, The Professional Couriers offer affordable shipping to France with real-time tracking and customs assistance. Their services are suitable for documents and parcels requiring reliable overseas delivery.&lt;/p&gt;
&lt;h3&gt;&lt;strong&gt;Oscar Express Worldwide&lt;/strong&gt;&lt;/h3&gt;
&lt;p&gt;Oscar Express Worldwide offers dependable freight forwarding services from Chennai to France. With packaging support, customs documentation assistance, and competitive pricing, they provide seamless international shipping solutions.&lt;/p&gt;
&lt;h3&gt;&lt;strong&gt;Aramex International&lt;/strong&gt;&lt;/h3&gt;
&lt;p&gt;Aramex offers efficient shipping services from Chennai to France, especially for eCommerce businesses. Their express and standard shipping options, flexible pricing, and eco-friendly initiatives make them a popular international courier choice.&lt;/p&gt;
&lt;h3&gt;&lt;strong&gt;TNT Express&lt;/strong&gt;&lt;/h3&gt;
&lt;p&gt;TNT Express, now part of FedEx, provides reliable parcel delivery to France with express and economy shipping options. Their strong European logistics network ensures smooth cross-border shipments.&lt;/p&gt;
&lt;h3&gt;&lt;strong&gt;UPS International&lt;/strong&gt;&lt;/h3&gt;
&lt;p&gt;UPS is a leading global courier service offering international air freight, express parcel delivery, and customs brokerage services. Their robust logistics infrastructure ensures smooth and timely shipping from Chennai to France.&lt;/p&gt;
&lt;h3&gt;&lt;strong&gt;Delhivery International&lt;/strong&gt;&lt;/h3&gt;
&lt;p&gt;Delhivery has expanded into international logistics, offering cost-effective shipping solutions from Chennai to France. Their services are particularly beneficial for eCommerce sellers and businesses looking for affordable overseas courier options.&lt;/p&gt;
&lt;h2&gt;&lt;strong&gt;How to Choose the Right Courier Service&lt;/strong&gt;&lt;/h2&gt;
&lt;p&gt;Before selecting an international courier service for shipping to France, consider delivery timelines, shipping costs, availability of real-time tracking, customs clearance support, insurance options for valuable goods, and overall service reliability.&lt;/p&gt;
&lt;h2&gt;&lt;strong&gt;Final Thoughts&lt;/strong&gt;&lt;/h2&gt;
&lt;p&gt;Choosing the right international courier service from Chennai to France depends on your budget, urgency, and shipment type. Trusted providers such as ShipGlobal, DHL, FedEx, Aramex, UPS, NimbusPost, and others offer a wide range of solutions for express shipping, parcel delivery, and freight forwarding.&lt;/p&gt;
&lt;p&gt;By partnering with a reliable courier service, you can ensure that your shipment to France is delivered safely, efficiently, and on time. Whether you&amp;rsquo;re sending documents, personal parcels, gifts, or commercial consignments, these international courier services simplify global shipping from Chennai to France.&lt;/p&gt;
&lt;p&gt;&lt;br /&gt;&lt;br /&gt;&lt;/p&gt;</t>
  </si>
  <si>
    <t>&lt;h4&gt;Explore more delivery options from your city&lt;/h4&gt;&lt;ul&gt;&lt;li&gt;&lt;a href="https://shipglobal.in/service/coimbatore-to-france"&gt;International Courier Service from Coimbatore To France&lt;/a&gt;&lt;/li&gt;&lt;li&gt;&lt;a href="https://shipglobal.in/service/tiruppur-to-france"&gt;International Courier Service from Tiruppur To France&lt;/a&gt;&lt;/li&gt;&lt;li&gt;&lt;a href="https://shipglobal.in/service/madurai-to-france"&gt;International Courier Service from Madurai To France&lt;/a&gt;&lt;/li&gt;&lt;li&gt;&lt;a href="https://shipglobal.in/service/erode-to-france"&gt;International Courier Service from Erode To France&lt;/a&gt;&lt;/li&gt;&lt;/ul&gt;&lt;h2&gt;FAQs for Reliable International Courier Service from Chennai to France&lt;/h2&gt;</t>
  </si>
  <si>
    <t>How long does it take to ship a package from Chennai to France?
Delivery timelines vary depending on the courier and service type. Express shipping usually takes 3 to 6 business days, while economy services may take 7 to 14 business days.
What documents are required for international shipping to France?
Common documents include a commercial invoice, shipping label, customs declaration form, and any special permits if required for restricted items.
Can I track my international shipment from Chennai to France?
Yes, most international courier services provide real-time tracking through their websites or mobile apps.
Are there items prohibited from shipping to France?
Restricted items include hazardous materials, perishables, certain electronics, explosives, and counterfeit goods. Always check with the courier before shipping.
How much does it cost to send a parcel from Chennai to France?
Shipping costs depend on parcel weight, dimensions, delivery speed, and courier service selected. Express shipping generally costs more than economy options.
Do I need to pay customs duties for shipments to France?
Customs duties and taxes may apply depending on the shipment value and category. These are usually paid by the recipient in France.
Which courier service is best for urgent deliveries to France?
DHL, FedEx, and UPS offer fast express delivery services suitable for urgent international shipments.
Can I ship food and medicines from Chennai to France?
Yes, some couriers allow food and medicine shipments, but strict regulations apply. Always confirm compliance with French import rules before shipping.</t>
  </si>
  <si>
    <t>&lt;script type="application/ld+json"&gt;
{
  "@context": "https://schema.org/",
  "@type": "Product",
  "name": "Reliable International Courier Service from Chennai to France",
  "image": "https://shipglobal.in/service/chennai-to-france",
  "aggregateRating": {
    "@type": "AggregateRating",
    "ratingValue": 4.7,
    "bestRating": 5,
    "worstRating": 1,
    "ratingCount": 2010
  }
}
&lt;/script&gt;</t>
  </si>
  <si>
    <t>service/chennai-to-france</t>
  </si>
  <si>
    <t>Courier Services from Chennai to France | Upto 65%</t>
  </si>
  <si>
    <t>Export parcels from Chennai to France using ShipGlobal’s international courier services designed for speed, safety, and predictable shipping costs.</t>
  </si>
  <si>
    <t>https://shipglobal.in/service/chennai-to-france</t>
  </si>
  <si>
    <t>&lt;script type="application/ld+json"&gt;{"@context":"https://schema.org","@type":"FAQPage","mainEntity":[{"@type":"Question","name":"How long does it take to ship a package from Chennai to France?","acceptedAnswer":{"@type":"Answer","text":"Delivery timelines vary depending on the courier and service type. Express shipping usually takes 3 to 6 business days, while economy services may take 7 to 14 business days."}},{"@type":"Question","name":"What documents are required for international shipping to France?","acceptedAnswer":{"@type":"Answer","text":"Common documents include a commercial invoice, shipping label, customs declaration form, and any special permits if required for restricted items."}},{"@type":"Question","name":"Can I track my international shipment from Chennai to France?","acceptedAnswer":{"@type":"Answer","text":"Yes, most international courier services provide real-time tracking through their websites or mobile apps."}},{"@type":"Question","name":"Are there items prohibited from shipping to France?","acceptedAnswer":{"@type":"Answer","text":"Restricted items include hazardous materials, perishables, certain electronics, explosives, and counterfeit goods. Always check with the courier before shipping."}},{"@type":"Question","name":"How much does it cost to send a parcel from Chennai to France?","acceptedAnswer":{"@type":"Answer","text":"Shipping costs depend on parcel weight, dimensions, delivery speed, and courier service selected. Express shipping generally costs more than economy options."}},{"@type":"Question","name":"Do I need to pay customs duties for shipments to France?","acceptedAnswer":{"@type":"Answer","text":"Customs duties and taxes may apply depending on the shipment value and category. These are usually paid by the recipient in France."}},{"@type":"Question","name":"Which courier service is best for urgent deliveries to France?","acceptedAnswer":{"@type":"Answer","text":"DHL, FedEx, and UPS offer fast express delivery services suitable for urgent international shipments."}},{"@type":"Question","name":"Can I ship food and medicines from Chennai to France?","acceptedAnswer":{"@type":"Answer","text":"Yes, some couriers allow food and medicine shipments, but strict regulations apply. Always confirm compliance with French import rules before shipping."}}]}&lt;/script&gt;</t>
  </si>
  <si>
    <t>[{"question":"How long does it take to ship a package from Chennai to France?","answer":"Delivery timelines vary depending on the courier and service type. Express shipping usually takes 3 to 6 business days, while economy services may take 7 to 14 business days."},{"question":"What documents are required for international shipping to France?","answer":"Common documents include a commercial invoice, shipping label, customs declaration form, and any special permits if required for restricted items."},{"question":"Can I track my international shipment from Chennai to France?","answer":"Yes, most international courier services provide real-time tracking through their websites or mobile apps."},{"question":"Are there items prohibited from shipping to France?","answer":"Restricted items include hazardous materials, perishables, certain electronics, explosives, and counterfeit goods. Always check with the courier before shipping."},{"question":"How much does it cost to send a parcel from Chennai to France?","answer":"Shipping costs depend on parcel weight, dimensions, delivery speed, and courier service selected. Express shipping generally costs more than economy options."},{"question":"Do I need to pay customs duties for shipments to France?","answer":"Customs duties and taxes may apply depending on the shipment value and category. These are usually paid by the recipient in France."},{"question":"Which courier service is best for urgent deliveries to France?","answer":"DHL, FedEx, and UPS offer fast express delivery services suitable for urgent international shipments."},{"question":"Can I ship food and medicines from Chennai to France?","answer":"Yes, some couriers allow food and medicine shipments, but strict regulations apply. Always confirm compliance with French import rules before shipping."}]</t>
  </si>
  <si>
    <t>&lt;p&gt;&lt;strong&gt;How long does it take to ship a package from Chennai to France?&lt;/strong&gt;&lt;br&gt;Delivery timelines vary depending on the courier and service type. Express shipping usually takes 3 to 6 business days, while economy services may take 7 to 14 business days.&lt;/p&gt;&lt;p&gt;&lt;strong&gt;What documents are required for international shipping to France?&lt;/strong&gt;&lt;br&gt;Common documents include a commercial invoice, shipping label, customs declaration form, and any special permits if required for restricted items.&lt;/p&gt;&lt;p&gt;&lt;strong&gt;Can I track my international shipment from Chennai to France?&lt;/strong&gt;&lt;br&gt;Yes, most international courier services provide real-time tracking through their websites or mobile apps.&lt;/p&gt;&lt;p&gt;&lt;strong&gt;Are there items prohibited from shipping to France?&lt;/strong&gt;&lt;br&gt;Restricted items include hazardous materials, perishables, certain electronics, explosives, and counterfeit goods. Always check with the courier before shipping.&lt;/p&gt;&lt;p&gt;&lt;strong&gt;How much does it cost to send a parcel from Chennai to France?&lt;/strong&gt;&lt;br&gt;Shipping costs depend on parcel weight, dimensions, delivery speed, and courier service selected. Express shipping generally costs more than economy options.&lt;/p&gt;&lt;p&gt;&lt;strong&gt;Do I need to pay customs duties for shipments to France?&lt;/strong&gt;&lt;br&gt;Customs duties and taxes may apply depending on the shipment value and category. These are usually paid by the recipient in France.&lt;/p&gt;&lt;p&gt;&lt;strong&gt;Which courier service is best for urgent deliveries to France?&lt;/strong&gt;&lt;br&gt;DHL, FedEx, and UPS offer fast express delivery services suitable for urgent international shipments.&lt;/p&gt;&lt;p&gt;&lt;strong&gt;Can I ship food and medicines from Chennai to France?&lt;/strong&gt;&lt;br&gt;Yes, some couriers allow food and medicine shipments, but strict regulations apply. Always confirm compliance with French import rules before shipping.&lt;/p&gt;</t>
  </si>
  <si>
    <t>&lt;p&gt;Chennai, one of India&amp;rsquo;s major commercial and logistics hubs, has witnessed a steady rise in demand for reliable international courier services. Whether you are a business shipping products overseas or an individual sending documents, gifts, or personal parcels to France, choosing the right courier service ensures a smooth and stress-free shipping experience.&lt;/p&gt;
&lt;p&gt;Several well-established international courier providers operate in Chennai, offering secure, timely, and cost-effective shipping solutions. These services cater to diverse requirements, from express document delivery to large freight consignments destined for France.&lt;/p&gt;
&lt;h2&gt;&lt;strong&gt;Why Choosing the Right Courier Service Matters&lt;/strong&gt;&lt;/h2&gt;
&lt;p&gt;International shipping to France involves more than just transporting a parcel. It includes customs documentation, proper packaging, regulatory compliance, and real-time shipment visibility. A dependable courier service ensures your parcel delivery to France reaches its destination safely, on time, and without hidden charges or unexpected delays.&lt;/p&gt;
&lt;h2&gt;&lt;strong&gt;Top International Courier Services in Chennai&lt;/strong&gt;&lt;/h2&gt;
&lt;h3&gt;&lt;strong&gt;ShipGlobal&lt;/strong&gt;&lt;/h3&gt;
&lt;p&gt;ShipGlobal is known for its affordable and efficient freight forwarding services from Chennai to France. Catering to individuals, exporters, and eCommerce businesses, ShipGlobal provides flexible shipping options that balance cost and reliability while offering real-time tracking and customs support.&lt;/p&gt;&lt;p&gt;&lt;a href="https://shipglobal.in/blogs/amazon-self-ship-orders-third-party-couriers/"&gt;Self-ship Amazon orders without FBA&lt;/a&gt; offer sellers greater control over their inventory and fulfillment process. This method allows businesses to manage packaging, shipping, and customer service directly, potentially reducing fees associated with &lt;a href="https://shipglobal.in/blogs/amazon-fba-fulfillment-by-amazon-a-complete-guide/"&gt;Fulfillment by Amazon&lt;/a&gt; (FBA). It's a viable option for businesses in logistics hubs like Chennai, enabling them to leverage local courier services for efficient dispatch to various destinations, including international markets like France.&lt;/p&gt;
&lt;h3&gt;&lt;strong&gt;DHL Express&lt;/strong&gt;&lt;/h3&gt;
&lt;p&gt;DHL Express is a globally trusted courier service offering fast and secure shipping from Chennai to France. With its extensive logistics network and expertise in customs clearance, DHL is ideal for urgent and high-value international shipments.&lt;/p&gt;
&lt;h3&gt;&lt;strong&gt;NimbusPost International&lt;/strong&gt;&lt;/h3&gt;
&lt;p&gt;NimbusPost International provides cost-effective international courier solutions with advanced tracking and smooth customs handling. Their services are suitable for both personal and commercial shipments heading to France from Chennai.&lt;/p&gt;
&lt;h3&gt;&lt;strong&gt;Garudavega&lt;/strong&gt;&lt;/h3&gt;
&lt;p&gt;Garudavega specializes in international parcel delivery, including food items, medicines, and important documents. Their secure handling and reliable delivery timelines make them a preferred choice for shipping to France.&lt;/p&gt;
&lt;h3&gt;&lt;strong&gt;The Professional Couriers&lt;/strong&gt;&lt;/h3&gt;
&lt;p&gt;A well-established Indian courier company, The Professional Couriers offer affordable shipping to France with real-time tracking and customs assistance. Their services are suitable for documents and parcels requiring reliable overseas delivery.&lt;/p&gt;
&lt;h3&gt;&lt;strong&gt;Oscar Express Worldwide&lt;/strong&gt;&lt;/h3&gt;
&lt;p&gt;Oscar Express Worldwide offers dependable freight forwarding services from Chennai to France. With packaging support, customs documentation assistance, and competitive pricing, they provide seamless international shipping solutions.&lt;/p&gt;
&lt;h3&gt;&lt;strong&gt;Aramex International&lt;/strong&gt;&lt;/h3&gt;
&lt;p&gt;Aramex offers efficient shipping services from Chennai to France, especially for eCommerce businesses. Their express and standard shipping options, flexible pricing, and eco-friendly initiatives make them a popular international courier choice.&lt;/p&gt;
&lt;h3&gt;&lt;strong&gt;TNT Express&lt;/strong&gt;&lt;/h3&gt;
&lt;p&gt;TNT Express, now part of FedEx, provides reliable parcel delivery to France with express and economy shipping options. Their strong European logistics network ensures smooth cross-border shipments.&lt;/p&gt;
&lt;h3&gt;&lt;strong&gt;UPS International&lt;/strong&gt;&lt;/h3&gt;
&lt;p&gt;UPS is a leading global courier service offering international air freight, express parcel delivery, and customs brokerage services. Their robust logistics infrastructure ensures smooth and timely shipping from Chennai to France.&lt;/p&gt;
&lt;h3&gt;&lt;strong&gt;Delhivery International&lt;/strong&gt;&lt;/h3&gt;
&lt;p&gt;Delhivery has expanded into international logistics, offering cost-effective shipping solutions from Chennai to France. Their services are particularly beneficial for eCommerce sellers and businesses looking for affordable overseas courier options.&lt;/p&gt;
&lt;h2&gt;&lt;strong&gt;How to Choose the Right Courier Service&lt;/strong&gt;&lt;/h2&gt;
&lt;p&gt;Before selecting an international courier service for shipping to France, consider delivery timelines, shipping costs, availability of real-time tracking, customs clearance support, insurance options for valuable goods, and overall service reliability.&lt;/p&gt;
&lt;h2&gt;&lt;strong&gt;Final Thoughts&lt;/strong&gt;&lt;/h2&gt;
&lt;p&gt;Choosing the right international courier service from Chennai to France depends on your budget, urgency, and shipment type. Trusted providers such as ShipGlobal, DHL, FedEx, Aramex, UPS, NimbusPost, and others offer a wide range of solutions for express shipping, parcel delivery, and freight forwarding.&lt;/p&gt;
&lt;p&gt;By partnering with a reliable courier service, you can ensure that your shipment to France is delivered safely, efficiently, and on time. Whether you&amp;rsquo;re sending documents, personal parcels, gifts, or commercial consignments, these international courier services simplify global shipping from Chennai to France.&lt;/p&gt;
&lt;p&gt;&lt;br /&gt;&lt;br /&gt;&lt;/p&gt;</t>
  </si>
  <si>
    <t>Self-ship Amazon orders without FBA</t>
  </si>
  <si>
    <t>&lt;p&gt;Self-ship Amazon orders without FBA offer sellers greater control over their inventory and fulfillment process. This method allows businesses to manage packaging, shipping, and customer service directly, potentially reducing fees associated with Fulfillment by Amazon (FBA). It's a viable option for businesses in logistics hubs like Chennai, enabling them to leverage local courier services for efficient dispatch to various destinations, including international markets like France.&lt;/p&gt;</t>
  </si>
  <si>
    <t>Self-ship Amazon</t>
  </si>
  <si>
    <t>Coimbatore to France</t>
  </si>
  <si>
    <t>International Courier Service from Coimbatore to France</t>
  </si>
  <si>
    <t xml:space="preserve">Shipping from Coimbatore to France? Explore top international courier services like DHL, FedEx, ShipGlobal, Aramex, and UPS for fast, secure, and affordable parcel delivery with real-time tracking and hassle-free customs support.
</t>
  </si>
  <si>
    <t>&lt;p&gt;Coimbatore, a fast-growing commercial hub, has seen an increasing demand for reliable international courier services. Whether you&amp;rsquo;re a business looking to ship products overseas or an individual sending a parcel to family or friends in France, choosing the right courier services is essential for a smooth and stress-free experience.&lt;/p&gt;
&lt;p&gt;Several reputed international courier providers operate in Coimbatore, offering safe, timely, and cost-effective shipping solutions. These services cater to a variety of needs, from express document deliveries to large cargo shipments.&lt;/p&gt;
&lt;h2&gt;&lt;strong&gt;Why Choosing the Right Courier Service Matters&lt;/strong&gt;&lt;/h2&gt;
&lt;p&gt;Efficient shipping to France is not just about moving a package from one place to another &amp;ndash; it involves handling customs clearance, ensuring proper packaging, and providing tracking updates. The right courier service ensures your parcel delivery reaches its destination securely and on time, without hidden charges or unexpected delays.&lt;/p&gt;
&lt;h2&gt;&lt;strong&gt;Top International Courier Services in Coimbatore&lt;/strong&gt;&lt;/h2&gt;
&lt;p&gt;&lt;strong&gt;ShipGlobal&lt;/strong&gt;&lt;strong&gt;&lt;br /&gt;&lt;/strong&gt; ShipGlobal is known for its cost-effective freight forwarding services from Coimbatore to France, catering to eCommerce businesses and individuals alike. They provide flexible shipping to France, ensuring affordability without compromising on service quality.&lt;/p&gt;
&lt;p&gt;&lt;strong&gt;DHL Express&lt;/strong&gt;&lt;strong&gt;&lt;br /&gt;&lt;/strong&gt; DHL Express is one of the most well-known international courier services, offering fast and reliable shipping to France. Their extensive logistics network ensures efficient freight forwarding from Coimbatore to France, with reliable customer support.&lt;/p&gt;
&lt;p&gt;&lt;strong&gt;NimbusPost International&lt;/strong&gt;&lt;strong&gt;&lt;br /&gt;&lt;/strong&gt; NimbusPost International is a trusted name in global logistics, offering affordable international courier solutions for individuals and businesses. With advanced tracking systems and seamless customs clearance, NimbusPost ensures your package reaches France safely and promptly.&lt;/p&gt;
&lt;p&gt;&lt;strong&gt;Garudavega&lt;/strong&gt;&lt;strong&gt;&lt;br /&gt;&lt;/strong&gt; They specialize in parcel delivery to France, handling shipments of all sizes, including food items, medicines, and important documents. Their commitment to secure and timely deliveries has made them a popular choice for international courier services.&lt;/p&gt;
&lt;p&gt;&lt;strong&gt;The Professional Couriers&lt;/strong&gt;&lt;strong&gt;&lt;br /&gt;&lt;/strong&gt; A well-established courier company in India, The Professional Couriers offer shipping to France with a focus on affordability and efficiency. They provide real-time tracking and seamless handling of customs formalities.&lt;/p&gt;
&lt;p&gt;&lt;strong&gt;Oscar Express Worldwide&lt;/strong&gt;&lt;strong&gt;&lt;br /&gt;&lt;/strong&gt; Oscar Express Worldwide has built a reputation for providing reliable freight forwarding from Coimbatore to France. They offer packaging assistance, customs support, and competitive pricing for seamless global shipping.&lt;/p&gt;
&lt;p&gt;&lt;strong&gt;Aramex International&lt;/strong&gt;&lt;strong&gt;&lt;br /&gt;&lt;/strong&gt; Aramex provides efficient shipping to France from Coimbatore, specializing in eCommerce logistics. Their express and standard shipping options make them ideal for online businesses, and they are recognized for eco-friendly packaging solutions and flexible pricing plans.&lt;/p&gt;
&lt;p&gt;&lt;strong&gt;TNT Express&lt;/strong&gt;&lt;strong&gt;&lt;br /&gt;&lt;/strong&gt; TNT Express, now a part of FedEx, offers reliable parcel delivery to France with flexible shipping options. Their express and economy services ensure smooth deliveries to businesses and individuals alike.&lt;/p&gt;
&lt;p&gt;&lt;strong&gt;UPS International&lt;/strong&gt;&lt;strong&gt;&lt;br /&gt;&lt;/strong&gt; UPS is one of the leading global courier services, offering extensive freight forwarding from Coimbatore to France. Their services include international air freight, express parcel delivery, and customs brokerage support, ensuring smooth cross-border shipping.&lt;/p&gt;
&lt;p&gt;&lt;strong&gt;Delhivery International&lt;/strong&gt;&lt;strong&gt;&lt;br /&gt;&lt;/strong&gt; Delhivery, a rapidly expanding logistics company, provides cost-effective solutions for eCommerce sellers and businesses looking for affordable yet efficient international courier services from Coimbatore to France.&lt;/p&gt;
&lt;h2&gt;&lt;strong&gt;How to Choose the Right Courier Service&lt;/strong&gt;&lt;/h2&gt;
&lt;p&gt;When selecting an international courier service for shipping to France, consider these factors:&lt;/p&gt;
&lt;ul&gt;
&lt;li&gt;&lt;strong&gt;Delivery Time:&lt;/strong&gt; If your shipment is time-sensitive, opt for express delivery via DHL or FedEx.&lt;br /&gt;&lt;br /&gt;&lt;/li&gt;
&lt;li&gt;&lt;strong&gt;Cost:&lt;/strong&gt; Compare rates among different providers to find an affordable option without compromising reliability.&lt;br /&gt;&lt;br /&gt;&lt;/li&gt;
&lt;li&gt;&lt;strong&gt;Tracking Features:&lt;/strong&gt; Ensure the courier offers real-time tracking for better visibility.&lt;br /&gt;&lt;br /&gt;&lt;/li&gt;
&lt;li&gt;&lt;strong&gt;Customs Assistance:&lt;/strong&gt; Some couriers provide complete customs clearance support to avoid delays.&lt;br /&gt;&lt;br /&gt;&lt;/li&gt;
&lt;li&gt;&lt;strong&gt;Insurance Options:&lt;/strong&gt; If you&amp;rsquo;re shipping high-value items, check if insurance coverage is available.&lt;br /&gt;&lt;br /&gt;&lt;/li&gt;
&lt;/ul&gt;
&lt;h2&gt;&lt;strong&gt;Final Thoughts&lt;/strong&gt;&lt;/h2&gt;
&lt;p&gt;Selecting the right international courier service from Coimbatore to France depends on your budget, urgency, and shipping needs. Providers like NimbusPost, DHL, FedEx, Blue Dart, ShipGlobal, Aramex, UPS, and others offer a variety of options for parcel delivery, express shipping, and freight forwarding.&lt;/p&gt;
&lt;p&gt;By choosing a trusted service provider, you can ensure your shipment to France reaches its destination securely and on time. Whether sending documents, gifts, or bulk shipments, these international courier services make global shipping simple and hassle-free.&lt;/p&gt;</t>
  </si>
  <si>
    <t>&lt;h4&gt;Explore more delivery options from your city&lt;/h4&gt;&lt;ul&gt;&lt;li&gt;&lt;a href="https://shipglobal.in/service/tiruppur-to-france"&gt;International Courier Service from Tiruppur To France&lt;/a&gt;&lt;/li&gt;&lt;li&gt;&lt;a href="https://shipglobal.in/service/madurai-to-france"&gt;International Courier Service from Madurai To France&lt;/a&gt;&lt;/li&gt;&lt;li&gt;&lt;a href="https://shipglobal.in/service/erode-to-france"&gt;International Courier Service from Erode To France&lt;/a&gt;&lt;/li&gt;&lt;li&gt;&lt;a href="https://shipglobal.in/service/bengaluru-to-france"&gt;International Courier Service from Bengaluru To France&lt;/a&gt;&lt;/li&gt;&lt;/ul&gt;&lt;h2&gt;FAQs for International Courier Service from Coimbatore to France&lt;/h2&gt;</t>
  </si>
  <si>
    <t xml:space="preserve">How long does it take to ship a package from Coimbatore to France?
 Delivery times vary based on the courier and service type. Express shipping can take 3–7 days, while economy options may take 10–15 days.
What documents are required for international shipping?
 Common documents include an invoice, shipping label, customs declaration form, and any special permits if required.
Can I track my international shipment?
 Yes, most courier services provide real-time tracking through their website or mobile app.
Are there any items prohibited from shipping to France?
 Yes, restricted items include perishables, hazardous materials, explosives, and certain electronics. Always check with the courier before shipping.
How much does it cost to send a parcel from Coimbatore to France?
 Costs depend on the package weight, dimensions, courier service, and shipping speed. Express services are generally more expensive than economy options.
Do I need to pay customs duties on my shipment?
 Yes, the recipient in France may have to pay customs duties, depending on the package value and category.
Can I ship food and medicines to France?
 Yes, but certain restrictions apply. Some couriers offer specialized services for food and pharmaceutical shipments.
</t>
  </si>
  <si>
    <t>&lt;script type="application/ld+json"&gt;
{
  "@context": "https://schema.org/",
  "@type": "Product",
  "name": "International Courier Service from Coimbatore to France",
  "image": "https://shipglobal.in/service/coimbatore-to-france",
  "aggregateRating": {
    "@type": "AggregateRating",
    "ratingValue": 4.43,
    "bestRating": 5,
    "worstRating": 2,
    "ratingCount": 1190
  }
}
&lt;/script&gt;</t>
  </si>
  <si>
    <t>service/coimbatore-to-france</t>
  </si>
  <si>
    <t>Courier Services from Coimbatore to France | Upto 69%</t>
  </si>
  <si>
    <t>International shipping from Coimbatore to France made simple with ShipGlobal. Access reliable couriers, tracking, and exporter-friendly shipping rates.</t>
  </si>
  <si>
    <t>https://shipglobal.in/service/coimbatore-to-france</t>
  </si>
  <si>
    <t>&lt;script type="application/ld+json"&gt;{"@context":"https://schema.org","@type":"FAQPage","mainEntity":[{"@type":"Question","name":"How long does it take to ship a package from Coimbatore to France?","acceptedAnswer":{"@type":"Answer","text":"Delivery times vary based on the courier and service type. Express shipping can take 3–7 days, while economy options may take 10–15 days."}},{"@type":"Question","name":"What documents are required for international shipping?","acceptedAnswer":{"@type":"Answer","text":"Common documents include an invoice, shipping label, customs declaration form, and any special permits if required."}},{"@type":"Question","name":"Can I track my international shipment?","acceptedAnswer":{"@type":"Answer","text":"Yes, most courier services provide real-time tracking through their website or mobile app."}},{"@type":"Question","name":"Are there any items prohibited from shipping to France?","acceptedAnswer":{"@type":"Answer","text":"Yes, restricted items include perishables, hazardous materials, explosives, and certain electronics. Always check with the courier before shipping."}},{"@type":"Question","name":"How much does it cost to send a parcel from Coimbatore to France?","acceptedAnswer":{"@type":"Answer","text":"Costs depend on the package weight, dimensions, courier service, and shipping speed. Express services are generally more expensive than economy options."}},{"@type":"Question","name":"Do I need to pay customs duties on my shipment?","acceptedAnswer":{"@type":"Answer","text":"Yes, the recipient in France may have to pay customs duties, depending on the package value and category."}},{"@type":"Question","name":"Can I ship food and medicines to France?","acceptedAnswer":{"@type":"Answer","text":"Yes, but certain restrictions apply. Some couriers offer specialized services for food and pharmaceutical shipments."}}]}&lt;/script&gt;</t>
  </si>
  <si>
    <t>[{"question":"How long does it take to ship a package from Coimbatore to France?","answer":"Delivery times vary based on the courier and service type. Express shipping can take 3–7 days, while economy options may take 10–15 days."},{"question":"What documents are required for international shipping?","answer":"Common documents include an invoice, shipping label, customs declaration form, and any special permits if required."},{"question":"Can I track my international shipment?","answer":"Yes, most courier services provide real-time tracking through their website or mobile app."},{"question":"Are there any items prohibited from shipping to France?","answer":"Yes, restricted items include perishables, hazardous materials, explosives, and certain electronics. Always check with the courier before shipping."},{"question":"How much does it cost to send a parcel from Coimbatore to France?","answer":"Costs depend on the package weight, dimensions, courier service, and shipping speed. Express services are generally more expensive than economy options."},{"question":"Do I need to pay customs duties on my shipment?","answer":"Yes, the recipient in France may have to pay customs duties, depending on the package value and category."},{"question":"Can I ship food and medicines to France?","answer":"Yes, but certain restrictions apply. Some couriers offer specialized services for food and pharmaceutical shipments."}]</t>
  </si>
  <si>
    <t>&lt;p&gt;&lt;strong&gt;How long does it take to ship a package from Coimbatore to France?&lt;/strong&gt;&lt;br&gt;Delivery times vary based on the courier and service type. Express shipping can take 3–7 days, while economy options may take 10–15 days.&lt;/p&gt;&lt;p&gt;&lt;strong&gt;What documents are required for international shipping?&lt;/strong&gt;&lt;br&gt;Common documents include an invoice, shipping label, customs declaration form, and any special permits if required.&lt;/p&gt;&lt;p&gt;&lt;strong&gt;Can I track my international shipment?&lt;/strong&gt;&lt;br&gt;Yes, most courier services provide real-time tracking through their website or mobile app.&lt;/p&gt;&lt;p&gt;&lt;strong&gt;Are there any items prohibited from shipping to France?&lt;/strong&gt;&lt;br&gt;Yes, restricted items include perishables, hazardous materials, explosives, and certain electronics. Always check with the courier before shipping.&lt;/p&gt;&lt;p&gt;&lt;strong&gt;How much does it cost to send a parcel from Coimbatore to France?&lt;/strong&gt;&lt;br&gt;Costs depend on the package weight, dimensions, courier service, and shipping speed. Express services are generally more expensive than economy options.&lt;/p&gt;&lt;p&gt;&lt;strong&gt;Do I need to pay customs duties on my shipment?&lt;/strong&gt;&lt;br&gt;Yes, the recipient in France may have to pay customs duties, depending on the package value and category.&lt;/p&gt;&lt;p&gt;&lt;strong&gt;Can I ship food and medicines to France?&lt;/strong&gt;&lt;br&gt;Yes, but certain restrictions apply. Some couriers offer specialized services for food and pharmaceutical shipments.&lt;/p&gt;</t>
  </si>
  <si>
    <t>&lt;p&gt;Coimbatore, a fast-growing commercial hub, has seen an increasing demand for reliable international courier services. Whether you&amp;rsquo;re a business looking to ship products overseas or an individual sending a parcel to family or friends in France, choosing the right courier services is essential for a smooth and stress-free experience.&lt;/p&gt;
&lt;p&gt;Several reputed international courier providers operate in Coimbatore, offering safe, timely, and cost-effective shipping solutions. These services cater to a variety of needs, from express document deliveries to large cargo shipments.&lt;/p&gt;
&lt;h2&gt;&lt;strong&gt;Why Choosing the Right Courier Service Matters&lt;/strong&gt;&lt;/h2&gt;
&lt;p&gt;Efficient shipping to France is not just about moving a package from one place to another &amp;ndash; it involves handling customs clearance, ensuring proper packaging, and providing tracking updates. The right courier service ensures your parcel delivery reaches its destination securely and on time, without hidden charges or unexpected delays.&lt;/p&gt;
&lt;h2&gt;&lt;strong&gt;Top International Courier Services in Coimbatore&lt;/strong&gt;&lt;/h2&gt;
&lt;p&gt;&lt;strong&gt;ShipGlobal&lt;/strong&gt;&lt;strong&gt;&lt;br /&gt;&lt;/strong&gt; ShipGlobal is known for its cost-effective freight forwarding services from Coimbatore to France, catering to eCommerce businesses and individuals alike. They provide flexible shipping to France, ensuring affordability without compromising on service quality.&lt;/p&gt;
&lt;p&gt;&lt;strong&gt;DHL Express&lt;/strong&gt;&lt;strong&gt;&lt;br /&gt;&lt;/strong&gt; DHL Express is one of the most well-known international courier services, offering fast and reliable shipping to France. Their extensive logistics network ensures efficient freight forwarding from Coimbatore to France, with reliable customer support.&lt;/p&gt;&lt;p&gt;&lt;a href="https://shipglobal.in/blogs/last-mile-delivery/"&gt;Final-mile delivery&lt;/a&gt; refers to the last leg of a product's journey from a distribution center to its final destination, like a customer's doorstep. In Coimbatore, a growing commercial hub, efficient final-mile delivery is crucial for businesses shipping internationally, ensuring timely and cost-effective delivery of goods to destinations such as France.&lt;/p&gt;
&lt;p&gt;&lt;strong&gt;NimbusPost International&lt;/strong&gt;&lt;strong&gt;&lt;br /&gt;&lt;/strong&gt; NimbusPost International is a trusted name in global logistics, offering affordable international courier solutions for individuals and businesses. With advanced tracking systems and seamless customs clearance, NimbusPost ensures your package reaches France safely and promptly.&lt;/p&gt;
&lt;p&gt;&lt;strong&gt;Garudavega&lt;/strong&gt;&lt;strong&gt;&lt;br /&gt;&lt;/strong&gt; They specialize in parcel delivery to France, handling shipments of all sizes, including food items, medicines, and important documents. Their commitment to secure and timely deliveries has made them a popular choice for international courier services.&lt;/p&gt;
&lt;p&gt;&lt;strong&gt;The Professional Couriers&lt;/strong&gt;&lt;strong&gt;&lt;br /&gt;&lt;/strong&gt; A well-established courier company in India, The Professional Couriers offer shipping to France with a focus on affordability and efficiency. They provide real-time tracking and seamless handling of customs formalities.&lt;/p&gt;
&lt;p&gt;&lt;strong&gt;Oscar Express Worldwide&lt;/strong&gt;&lt;strong&gt;&lt;br /&gt;&lt;/strong&gt; Oscar Express Worldwide has built a reputation for providing reliable freight forwarding from Coimbatore to France. They offer packaging assistance, customs support, and competitive pricing for seamless global shipping.&lt;/p&gt;
&lt;p&gt;&lt;strong&gt;Aramex International&lt;/strong&gt;&lt;strong&gt;&lt;br /&gt;&lt;/strong&gt; Aramex provides efficient shipping to France from Coimbatore, specializing in eCommerce logistics. Their express and standard shipping options make them ideal for online businesses, and they are recognized for eco-friendly packaging solutions and flexible pricing plans.&lt;/p&gt;
&lt;p&gt;&lt;strong&gt;TNT Express&lt;/strong&gt;&lt;strong&gt;&lt;br /&gt;&lt;/strong&gt; TNT Express, now a part of FedEx, offers reliable parcel delivery to France with flexible shipping options. Their express and economy services ensure smooth deliveries to businesses and individuals alike.&lt;/p&gt;
&lt;p&gt;&lt;strong&gt;UPS International&lt;/strong&gt;&lt;strong&gt;&lt;br /&gt;&lt;/strong&gt; UPS is one of the leading global courier services, offering extensive freight forwarding from Coimbatore to France. Their services include international air freight, express parcel delivery, and customs brokerage support, ensuring smooth cross-border shipping.&lt;/p&gt;
&lt;p&gt;&lt;strong&gt;Delhivery International&lt;/strong&gt;&lt;strong&gt;&lt;br /&gt;&lt;/strong&gt; Delhivery, a rapidly expanding logistics company, provides cost-effective solutions for eCommerce sellers and businesses looking for affordable yet efficient international courier services from Coimbatore to France.&lt;/p&gt;
&lt;h2&gt;&lt;strong&gt;How to Choose the Right Courier Service&lt;/strong&gt;&lt;/h2&gt;
&lt;p&gt;When selecting an international courier service for shipping to France, consider these factors:&lt;/p&gt;
&lt;ul&gt;
&lt;li&gt;&lt;strong&gt;Delivery Time:&lt;/strong&gt; If your shipment is time-sensitive, opt for express delivery via DHL or FedEx.&lt;br /&gt;&lt;br /&gt;&lt;/li&gt;
&lt;li&gt;&lt;strong&gt;Cost:&lt;/strong&gt; Compare rates among different providers to find an affordable option without compromising reliability.&lt;br /&gt;&lt;br /&gt;&lt;/li&gt;
&lt;li&gt;&lt;strong&gt;Tracking Features:&lt;/strong&gt; Ensure the courier offers real-time tracking for better visibility.&lt;br /&gt;&lt;br /&gt;&lt;/li&gt;
&lt;li&gt;&lt;strong&gt;Customs Assistance:&lt;/strong&gt; Some couriers provide complete customs clearance support to avoid delays.&lt;br /&gt;&lt;br /&gt;&lt;/li&gt;
&lt;li&gt;&lt;strong&gt;Insurance Options:&lt;/strong&gt; If you&amp;rsquo;re shipping high-value items, check if insurance coverage is available.&lt;br /&gt;&lt;br /&gt;&lt;/li&gt;
&lt;/ul&gt;
&lt;h2&gt;&lt;strong&gt;Final Thoughts&lt;/strong&gt;&lt;/h2&gt;
&lt;p&gt;Selecting the right international courier service from Coimbatore to France depends on your budget, urgency, and shipping needs. Providers like NimbusPost, DHL, FedEx, Blue Dart, ShipGlobal, Aramex, UPS, and others offer a variety of options for parcel delivery, express shipping, and freight forwarding.&lt;/p&gt;
&lt;p&gt;By choosing a trusted service provider, you can ensure your shipment to France reaches its destination securely and on time. Whether sending documents, gifts, or bulk shipments, these international courier services make global shipping simple and hassle-free.&lt;/p&gt;</t>
  </si>
  <si>
    <t>Final-mile delivery explained</t>
  </si>
  <si>
    <t>&lt;p&gt;Final-mile delivery refers to the last leg of a product's journey from a distribution center to its final destination, like a customer's doorstep. In Coimbatore, a growing commercial hub, efficient final-mile delivery is crucial for businesses shipping internationally, ensuring timely and cost-effective delivery of goods to destinations such as France.&lt;/p&gt;</t>
  </si>
  <si>
    <t>Final-mile delivery</t>
  </si>
  <si>
    <t>Tiruppur to France</t>
  </si>
  <si>
    <t>Top International Courier Service from Tiruppur to France</t>
  </si>
  <si>
    <t xml:space="preserve">Shipping from Tiruppur to France made easy! Discover top international courier services like DHL, FedEx, ShipGlobal, Aramex, and UPS for secure, fast, and affordable parcel delivery with real-time tracking and smooth customs handling.
</t>
  </si>
  <si>
    <t>&lt;p&gt;Tiruppur, a major industrial and commercial hub, has seen a growing demand for reliable international courier services. Whether you&amp;rsquo;re a business looking to ship products overseas or an individual sending a parcel to family or friends in France, choosing the right courier services is crucial for a smooth and stress-free experience.&lt;/p&gt;
&lt;p&gt;Several reputed international courier providers operate in Tiruppur, offering safe, timely, and cost-effective shipping solutions. These services cater to diverse needs, from express document deliveries to large cargo shipments.&lt;/p&gt;
&lt;h2&gt;&lt;strong&gt;Why Choosing the Right Courier Service Matters&lt;/strong&gt;&lt;/h2&gt;
&lt;p&gt;Efficient shipping to France involves more than just transporting a package &amp;ndash; it requires handling customs clearance, ensuring secure packaging, and providing real-time tracking updates. The right courier service ensures your parcel reaches its destination safely and on time, without hidden fees or delays.&lt;/p&gt;
&lt;h2&gt;&lt;strong&gt;Top International Courier Services in Tiruppur&lt;/strong&gt;&lt;/h2&gt;
&lt;p&gt;&lt;strong&gt;ShipGlobal&lt;/strong&gt;&lt;strong&gt;&lt;br /&gt;&lt;/strong&gt; ShipGlobal offers cost-effective freight forwarding services from Tiruppur to France, catering to eCommerce businesses and individuals. Their flexible shipping solutions ensure affordability without compromising on service quality.&lt;/p&gt;
&lt;p&gt;&lt;strong&gt;DHL Express&lt;/strong&gt;&lt;strong&gt;&lt;br /&gt;&lt;/strong&gt; DHL Express is a globally recognized courier service, known for fast and reliable shipping to France. Their extensive logistics network ensures efficient parcel delivery from Tiruppur to France, supported by excellent customer service.&lt;/p&gt;
&lt;p&gt;&lt;strong&gt;NimbusPost International&lt;/strong&gt;&lt;strong&gt;&lt;br /&gt;&lt;/strong&gt; NimbusPost International provides affordable international courier solutions for businesses and individuals. With advanced tracking systems and seamless customs clearance, NimbusPost ensures reliable deliveries to France.&lt;/p&gt;
&lt;p&gt;&lt;strong&gt;Garudavega&lt;/strong&gt;&lt;strong&gt;&lt;br /&gt;&lt;/strong&gt; Garudavega specializes in parcel delivery to France, handling shipments of all sizes, including food, medicines, and important documents. Their secure and timely service has made them a popular choice in Tiruppur.&lt;/p&gt;
&lt;p&gt;&lt;strong&gt;The Professional Couriers&lt;/strong&gt;&lt;strong&gt;&lt;br /&gt;&lt;/strong&gt; This well-established courier company offers affordable and efficient shipping to France. They provide real-time tracking and seamless handling of customs formalities, ensuring hassle-free international deliveries.&lt;/p&gt;
&lt;p&gt;&lt;strong&gt;Oscar Express Worldwide&lt;/strong&gt;&lt;strong&gt;&lt;br /&gt;&lt;/strong&gt; Oscar Express Worldwide is known for reliable freight forwarding from Tiruppur to France. They offer packaging assistance, customs support, and competitive pricing for smooth global shipping.&lt;/p&gt;
&lt;p&gt;&lt;strong&gt;Aramex International&lt;/strong&gt;&lt;strong&gt;&lt;br /&gt;&lt;/strong&gt; Aramex specializes in eCommerce logistics, providing express and standard shipping to France. They are recognized for eco-friendly packaging solutions and flexible pricing plans, making them ideal for online businesses.&lt;/p&gt;
&lt;p&gt;&lt;strong&gt;TNT Express&lt;/strong&gt;&lt;strong&gt;&lt;br /&gt;&lt;/strong&gt; TNT Express, now part of FedEx, delivers parcels to France with flexible express and economy shipping options. Their wide network ensures efficient delivery for businesses and individuals.&lt;/p&gt;
&lt;p&gt;&lt;strong&gt;UPS International&lt;/strong&gt;&lt;strong&gt;&lt;br /&gt;&lt;/strong&gt; UPS offers global air freight, express parcel delivery, and customs brokerage services, ensuring smooth cross-border shipping from Tiruppur to France.&lt;/p&gt;
&lt;p&gt;&lt;strong&gt;Delhivery International&lt;/strong&gt;&lt;strong&gt;&lt;br /&gt;&lt;/strong&gt; Delhivery provides cost-effective solutions for eCommerce sellers and businesses needing reliable international courier services from Tiruppur to France.&lt;/p&gt;
&lt;h2&gt;&lt;strong&gt;How to Choose the Right Courier Service&lt;/strong&gt;&lt;/h2&gt;
&lt;p&gt;When selecting an international courier for France, consider:&lt;/p&gt;
&lt;ul&gt;
&lt;li&gt;&lt;strong&gt;Delivery Speed:&lt;/strong&gt; Choose express delivery for time-sensitive shipments via DHL or FedEx.&lt;br /&gt;&lt;br /&gt;&lt;/li&gt;
&lt;li&gt;&lt;strong&gt;Cost:&lt;/strong&gt; Compare rates to find an affordable yet reliable option.&lt;br /&gt;&lt;br /&gt;&lt;/li&gt;
&lt;li&gt;&lt;strong&gt;Tracking Features:&lt;/strong&gt; Opt for couriers offering real-time tracking.&lt;br /&gt;&lt;br /&gt;&lt;/li&gt;
&lt;li&gt;&lt;strong&gt;Customs Assistance:&lt;/strong&gt; Ensure smooth customs clearance support.&lt;br /&gt;&lt;br /&gt;&lt;/li&gt;
&lt;li&gt;&lt;strong&gt;Insurance Options:&lt;/strong&gt; Check if insurance is available for high-value items.&lt;br /&gt;&lt;br /&gt;&lt;/li&gt;
&lt;/ul&gt;
&lt;h2&gt;&lt;strong&gt;Final Thoughts&lt;/strong&gt;&lt;/h2&gt;
&lt;p&gt;Choosing the right international courier service from Tiruppur to France depends on your budget, urgency, and parcel type. Providers like NimbusPost, DHL, FedEx, Blue Dart, ShipGlobal, Aramex, UPS, and others offer multiple options for parcel delivery, express shipping, and freight forwarding.&lt;/p&gt;
&lt;p&gt;A trusted courier partner ensures that your shipment reaches France securely and on time. Whether sending documents, gifts, or bulk shipments, these international courier services simplify global shipping from Tiruppur.&lt;/p&gt;</t>
  </si>
  <si>
    <t>&lt;h4&gt;Explore more delivery options from your city&lt;/h4&gt;&lt;ul&gt;&lt;li&gt;&lt;a href="https://shipglobal.in/service/madurai-to-france"&gt;International Courier Service from Madurai To France&lt;/a&gt;&lt;/li&gt;&lt;li&gt;&lt;a href="https://shipglobal.in/service/erode-to-france"&gt;International Courier Service from Erode To France&lt;/a&gt;&lt;/li&gt;&lt;li&gt;&lt;a href="https://shipglobal.in/service/bengaluru-to-france"&gt;International Courier Service from Bengaluru To France&lt;/a&gt;&lt;/li&gt;&lt;li&gt;&lt;a href="https://shipglobal.in/service/mangaluru-to-france"&gt;International Courier Service from Mangaluru To France&lt;/a&gt;&lt;/li&gt;&lt;/ul&gt;&lt;h2&gt;FAQs for Top International Courier Service from Tiruppur to France&lt;/h2&gt;</t>
  </si>
  <si>
    <t xml:space="preserve">How long does it take to ship a package from Tiruppur to France?
 Delivery times vary based on courier and service type. Express shipping can take 3–7 days, while economy options may take 10–15 days.
What documents are required for international shipping?
 Common documents include invoice, shipping label, customs declaration form, and any special permits if required.
Can I track my shipment?
 Yes, most courier services provide real-time tracking via their website or mobile app.
Are there items prohibited from shipping to France?
 Yes, items like perishables, hazardous materials, explosives, and certain electronics may be restricted. Always confirm with the courier.
How much does it cost to send a parcel from Tiruppur to France?
 Costs depend on package weight, dimensions, courier service, and shipping speed. Express services cost more than economy options.
Do I need to pay customs duties?
 Yes, the recipient in France may have to pay customs duties depending on the parcel value and category.
Can I ship food or medicines to France?
 Yes, but some restrictions apply. Certain couriers provide specialized services for food and pharmaceutical shipments.
</t>
  </si>
  <si>
    <t>&lt;script type="application/ld+json"&gt;
{
  "@context": "https://schema.org/",
  "@type": "Product",
  "name": "Top International Courier Service from Tiruppur to France",
  "image": "https://shipglobal.in/service/tiruppur-to-france",
  "aggregateRating": {
    "@type": "AggregateRating",
    "ratingValue": 4.68,
    "bestRating": 5,
    "worstRating": 1,
    "ratingCount": 2838
  }
}
&lt;/script&gt;</t>
  </si>
  <si>
    <t>service/tiruppur-to-france</t>
  </si>
  <si>
    <t>Courier Services from Tiruppur to France | Upto 50%</t>
  </si>
  <si>
    <t>Send international shipments from Tiruppur to France with ShipGlobal using trusted couriers. Get reliable delivery, customs support, and competitive shipping ra</t>
  </si>
  <si>
    <t>https://shipglobal.in/service/tiruppur-to-france</t>
  </si>
  <si>
    <t>&lt;script type="application/ld+json"&gt;{"@context":"https://schema.org","@type":"FAQPage","mainEntity":[{"@type":"Question","name":"How long does it take to ship a package from Tiruppur to France?","acceptedAnswer":{"@type":"Answer","text":"Delivery times vary based on courier and service type. Express shipping can take 3–7 days, while economy options may take 10–15 days."}},{"@type":"Question","name":"What documents are required for international shipping?","acceptedAnswer":{"@type":"Answer","text":"Common documents include invoice, shipping label, customs declaration form, and any special permits if required."}},{"@type":"Question","name":"Can I track my shipment?","acceptedAnswer":{"@type":"Answer","text":"Yes, most courier services provide real-time tracking via their website or mobile app."}},{"@type":"Question","name":"Are there items prohibited from shipping to France?","acceptedAnswer":{"@type":"Answer","text":"Yes, items like perishables, hazardous materials, explosives, and certain electronics may be restricted. Always confirm with the courier."}},{"@type":"Question","name":"How much does it cost to send a parcel from Tiruppur to France?","acceptedAnswer":{"@type":"Answer","text":"Costs depend on package weight, dimensions, courier service, and shipping speed. Express services cost more than economy options."}},{"@type":"Question","name":"Do I need to pay customs duties?","acceptedAnswer":{"@type":"Answer","text":"Yes, the recipient in France may have to pay customs duties depending on the parcel value and category."}},{"@type":"Question","name":"Can I ship food or medicines to France?","acceptedAnswer":{"@type":"Answer","text":"Yes, but some restrictions apply. Certain couriers provide specialized services for food and pharmaceutical shipments."}}]}&lt;/script&gt;</t>
  </si>
  <si>
    <t>[{"question":"How long does it take to ship a package from Tiruppur to France?","answer":"Delivery times vary based on courier and service type. Express shipping can take 3–7 days, while economy options may take 10–15 days."},{"question":"What documents are required for international shipping?","answer":"Common documents include invoice, shipping label, customs declaration form, and any special permits if required."},{"question":"Can I track my shipment?","answer":"Yes, most courier services provide real-time tracking via their website or mobile app."},{"question":"Are there items prohibited from shipping to France?","answer":"Yes, items like perishables, hazardous materials, explosives, and certain electronics may be restricted. Always confirm with the courier."},{"question":"How much does it cost to send a parcel from Tiruppur to France?","answer":"Costs depend on package weight, dimensions, courier service, and shipping speed. Express services cost more than economy options."},{"question":"Do I need to pay customs duties?","answer":"Yes, the recipient in France may have to pay customs duties depending on the parcel value and category."},{"question":"Can I ship food or medicines to France?","answer":"Yes, but some restrictions apply. Certain couriers provide specialized services for food and pharmaceutical shipments."}]</t>
  </si>
  <si>
    <t>&lt;p&gt;&lt;strong&gt;How long does it take to ship a package from Tiruppur to France?&lt;/strong&gt;&lt;br&gt;Delivery times vary based on courier and service type. Express shipping can take 3–7 days, while economy options may take 10–15 days.&lt;/p&gt;&lt;p&gt;&lt;strong&gt;What documents are required for international shipping?&lt;/strong&gt;&lt;br&gt;Common documents include invoice, shipping label, customs declaration form, and any special permits if required.&lt;/p&gt;&lt;p&gt;&lt;strong&gt;Can I track my shipment?&lt;/strong&gt;&lt;br&gt;Yes, most courier services provide real-time tracking via their website or mobile app.&lt;/p&gt;&lt;p&gt;&lt;strong&gt;Are there items prohibited from shipping to France?&lt;/strong&gt;&lt;br&gt;Yes, items like perishables, hazardous materials, explosives, and certain electronics may be restricted. Always confirm with the courier.&lt;/p&gt;&lt;p&gt;&lt;strong&gt;How much does it cost to send a parcel from Tiruppur to France?&lt;/strong&gt;&lt;br&gt;Costs depend on package weight, dimensions, courier service, and shipping speed. Express services cost more than economy options.&lt;/p&gt;&lt;p&gt;&lt;strong&gt;Do I need to pay customs duties?&lt;/strong&gt;&lt;br&gt;Yes, the recipient in France may have to pay customs duties depending on the parcel value and category.&lt;/p&gt;&lt;p&gt;&lt;strong&gt;Can I ship food or medicines to France?&lt;/strong&gt;&lt;br&gt;Yes, but some restrictions apply. Certain couriers provide specialized services for food and pharmaceutical shipments.&lt;/p&gt;</t>
  </si>
  <si>
    <t>&lt;p&gt;Tiruppur, a major industrial and commercial hub, has seen a growing demand for reliable international courier services. Whether you&amp;rsquo;re a business looking to ship products overseas or an individual sending a parcel to family or friends in France, choosing the right courier services is crucial for a smooth and stress-free experience.&lt;/p&gt;
&lt;p&gt;Several reputed international courier providers operate in Tiruppur, offering safe, timely, and cost-effective shipping solutions. These services cater to diverse needs, from express document deliveries to large cargo shipments.&lt;/p&gt;
&lt;h2&gt;&lt;strong&gt;Why Choosing the Right Courier Service Matters&lt;/strong&gt;&lt;/h2&gt;
&lt;p&gt;Efficient shipping to France involves more than just transporting a package &amp;ndash; it requires handling customs clearance, ensuring secure packaging, and providing real-time tracking updates. The right courier service ensures your parcel reaches its destination safely and on time, without hidden fees or delays.&lt;/p&gt;
&lt;h2&gt;&lt;strong&gt;Top International Courier Services in Tiruppur&lt;/strong&gt;&lt;/h2&gt;
&lt;p&gt;&lt;strong&gt;ShipGlobal&lt;/strong&gt;&lt;strong&gt;&lt;br /&gt;&lt;/strong&gt; ShipGlobal offers cost-effective freight forwarding services from Tiruppur to France, catering to eCommerce businesses and individuals. Their flexible shipping solutions ensure affordability without compromising on service quality.&lt;/p&gt;
&lt;p&gt;&lt;strong&gt;DHL Express&lt;/strong&gt;&lt;strong&gt;&lt;br /&gt;&lt;/strong&gt; DHL Express is a globally recognized courier service, known for fast and reliable shipping to France. Their extensive logistics network ensures efficient parcel delivery from Tiruppur to France, supported by excellent customer service.&lt;/p&gt;&lt;p&gt;&lt;a href="https://shipglobal.in/blogs/amazon-fba-fulfillment-by-amazon-a-complete-guide/"&gt;FBA Fulfillment&lt;/a&gt;: Amazon's Fulfillment by Amazon (FBA) streamlines your e-commerce operations. Sellers send products to Amazon's warehouses, where Amazon handles storage, picking, packing, shipping, and customer service. This allows businesses, like those in Tiruppur needing &lt;a href="https://shipglobal.in/blogs/6-best-international-logistics-companies-in-india/"&gt;International shipping&lt;/a&gt;, to focus on growth while Amazon manages the logistics, ensuring efficient delivery to customers worldwide.&lt;/p&gt;
&lt;p&gt;&lt;strong&gt;NimbusPost International&lt;/strong&gt;&lt;strong&gt;&lt;br /&gt;&lt;/strong&gt; NimbusPost International provides affordable international courier solutions for businesses and individuals. With advanced tracking systems and seamless customs clearance, NimbusPost ensures reliable deliveries to France.&lt;/p&gt;
&lt;p&gt;&lt;strong&gt;Garudavega&lt;/strong&gt;&lt;strong&gt;&lt;br /&gt;&lt;/strong&gt; Garudavega specializes in parcel delivery to France, handling shipments of all sizes, including food, medicines, and important documents. Their secure and timely service has made them a popular choice in Tiruppur.&lt;/p&gt;
&lt;p&gt;&lt;strong&gt;The Professional Couriers&lt;/strong&gt;&lt;strong&gt;&lt;br /&gt;&lt;/strong&gt; This well-established courier company offers affordable and efficient shipping to France. They provide real-time tracking and seamless handling of customs formalities, ensuring hassle-free international deliveries.&lt;/p&gt;
&lt;p&gt;&lt;strong&gt;Oscar Express Worldwide&lt;/strong&gt;&lt;strong&gt;&lt;br /&gt;&lt;/strong&gt; Oscar Express Worldwide is known for reliable freight forwarding from Tiruppur to France. They offer packaging assistance, customs support, and competitive pricing for smooth global shipping.&lt;/p&gt;
&lt;p&gt;&lt;strong&gt;Aramex International&lt;/strong&gt;&lt;strong&gt;&lt;br /&gt;&lt;/strong&gt; Aramex specializes in eCommerce logistics, providing express and standard shipping to France. They are recognized for eco-friendly packaging solutions and flexible pricing plans, making them ideal for online businesses.&lt;/p&gt;
&lt;p&gt;&lt;strong&gt;TNT Express&lt;/strong&gt;&lt;strong&gt;&lt;br /&gt;&lt;/strong&gt; TNT Express, now part of FedEx, delivers parcels to France with flexible express and economy shipping options. Their wide network ensures efficient delivery for businesses and individuals.&lt;/p&gt;
&lt;p&gt;&lt;strong&gt;UPS International&lt;/strong&gt;&lt;strong&gt;&lt;br /&gt;&lt;/strong&gt; UPS offers global air freight, express parcel delivery, and customs brokerage services, ensuring smooth cross-border shipping from Tiruppur to France.&lt;/p&gt;
&lt;p&gt;&lt;strong&gt;Delhivery International&lt;/strong&gt;&lt;strong&gt;&lt;br /&gt;&lt;/strong&gt; Delhivery provides cost-effective solutions for eCommerce sellers and businesses needing reliable international courier services from Tiruppur to France.&lt;/p&gt;
&lt;h2&gt;&lt;strong&gt;How to Choose the Right Courier Service&lt;/strong&gt;&lt;/h2&gt;
&lt;p&gt;When selecting an international courier for France, consider:&lt;/p&gt;
&lt;ul&gt;
&lt;li&gt;&lt;strong&gt;Delivery Speed:&lt;/strong&gt; Choose express delivery for time-sensitive shipments via DHL or FedEx.&lt;br /&gt;&lt;br /&gt;&lt;/li&gt;
&lt;li&gt;&lt;strong&gt;Cost:&lt;/strong&gt; Compare rates to find an affordable yet reliable option.&lt;br /&gt;&lt;br /&gt;&lt;/li&gt;
&lt;li&gt;&lt;strong&gt;Tracking Features:&lt;/strong&gt; Opt for couriers offering real-time tracking.&lt;br /&gt;&lt;br /&gt;&lt;/li&gt;
&lt;li&gt;&lt;strong&gt;Customs Assistance:&lt;/strong&gt; Ensure smooth customs clearance support.&lt;br /&gt;&lt;br /&gt;&lt;/li&gt;
&lt;li&gt;&lt;strong&gt;Insurance Options:&lt;/strong&gt; Check if insurance is available for high-value items.&lt;br /&gt;&lt;br /&gt;&lt;/li&gt;
&lt;/ul&gt;
&lt;h2&gt;&lt;strong&gt;Final Thoughts&lt;/strong&gt;&lt;/h2&gt;
&lt;p&gt;Choosing the right international courier service from Tiruppur to France depends on your budget, urgency, and parcel type. Providers like NimbusPost, DHL, FedEx, Blue Dart, ShipGlobal, Aramex, UPS, and others offer multiple options for parcel delivery, express shipping, and freight forwarding.&lt;/p&gt;
&lt;p&gt;A trusted courier partner ensures that your shipment reaches France securely and on time. Whether sending documents, gifts, or bulk shipments, these international courier services simplify global shipping from Tiruppur.&lt;/p&gt;</t>
  </si>
  <si>
    <t>FBA fulfillment process overview</t>
  </si>
  <si>
    <t>&lt;p&gt;FBA Fulfillment: Amazon's Fulfillment by Amazon (FBA) streamlines your e-commerce operations. Sellers send products to Amazon's warehouses, where Amazon handles storage, picking, packing, shipping, and customer service. This allows businesses, like those in Tiruppur needing international shipping, to focus on growth while Amazon manages the logistics, ensuring efficient delivery to customers worldwide.&lt;/p&gt;</t>
  </si>
  <si>
    <t>FBA fulfillment</t>
  </si>
  <si>
    <t>Madurai to France</t>
  </si>
  <si>
    <t>Best International Courier Service from Madurai to France</t>
  </si>
  <si>
    <t>Ship from Madurai to France with ease! Explore top international courier services like DHL, FedEx, ShipGlobal, Aramex, and UPS for fast, secure, and affordable parcel delivery with real-time tracking and smooth customs handling.</t>
  </si>
  <si>
    <t>&lt;p&gt;Madurai, a bustling commercial and cultural hub, has seen a rising demand for reliable international courier services. Whether you&amp;rsquo;re a business shipping products overseas or an individual sending a parcel to family or friends in France, choosing the right courier service is essential for smooth and hassle-free shipping.&lt;/p&gt;
&lt;p&gt;Several reputed international courier providers operate in Madurai, offering safe, timely, and cost-effective solutions. These services cater to diverse needs, from express document deliveries to bulk shipments.&lt;/p&gt;
&lt;h2&gt;&lt;strong&gt;Why Choosing the Right Courier Service Matters&lt;/strong&gt;&lt;/h2&gt;
&lt;p&gt;Shipping to France involves more than just transporting a package &amp;ndash; it includes handling customs clearance, ensuring secure packaging, and providing real-time tracking updates. The right courier service ensures your parcel reaches France safely and on time, without hidden fees or delays.&lt;/p&gt;
&lt;h2&gt;&lt;strong&gt;Top International Courier Services in Madurai&lt;/strong&gt;&lt;/h2&gt;
&lt;p&gt;&lt;strong&gt;ShipGlobal&lt;/strong&gt;&lt;strong&gt;&lt;br /&gt;&lt;/strong&gt; ShipGlobal offers cost-effective freight forwarding from Madurai to France, catering to eCommerce businesses and individuals. Their flexible shipping solutions ensure affordability without compromising service quality.&lt;/p&gt;
&lt;p&gt;&lt;strong&gt;DHL Express&lt;/strong&gt;&lt;strong&gt;&lt;br /&gt;&lt;/strong&gt; DHL Express is a globally recognized courier service, known for fast and reliable shipping to France. Their extensive logistics network ensures efficient parcel delivery from Madurai, backed by excellent customer service.&lt;/p&gt;
&lt;p&gt;&lt;strong&gt;NimbusPost International&lt;/strong&gt;&lt;strong&gt;&lt;br /&gt;&lt;/strong&gt; NimbusPost International provides affordable courier solutions for businesses and individuals. Advanced tracking and smooth customs clearance make shipments to France secure and timely.&lt;/p&gt;
&lt;p&gt;&lt;strong&gt;Garudavega&lt;/strong&gt;&lt;strong&gt;&lt;br /&gt;&lt;/strong&gt; Garudavega specializes in parcel delivery to France, handling shipments of all sizes, including food, medicines, and important documents. Their secure and timely service has made them a trusted choice.&lt;/p&gt;
&lt;p&gt;&lt;strong&gt;The Professional Couriers&lt;/strong&gt;&lt;strong&gt;&lt;br /&gt;&lt;/strong&gt; This established courier company offers affordable and efficient shipping to France. They provide real-time tracking and seamless customs handling for hassle-free international deliveries.&lt;/p&gt;
&lt;p&gt;&lt;strong&gt;Oscar Express Worldwide&lt;/strong&gt;&lt;strong&gt;&lt;br /&gt;&lt;/strong&gt; Oscar Express Worldwide is known for reliable freight forwarding from Madurai to France. They offer packaging assistance, customs support, and competitive pricing.&lt;/p&gt;
&lt;p&gt;&lt;strong&gt;Aramex International&lt;/strong&gt;&lt;strong&gt;&lt;br /&gt;&lt;/strong&gt; Aramex specializes in eCommerce logistics, offering express and standard shipping to France. They are recognized for eco-friendly packaging solutions and flexible pricing plans.&lt;/p&gt;
&lt;p&gt;&lt;strong&gt;TNT Express&lt;/strong&gt;&lt;strong&gt;&lt;br /&gt;&lt;/strong&gt; TNT Express, now part of FedEx, delivers parcels to France with express and economy options. Their wide network ensures efficient delivery for businesses and individuals.&lt;/p&gt;
&lt;p&gt;&lt;strong&gt;UPS International&lt;/strong&gt;&lt;strong&gt;&lt;br /&gt;&lt;/strong&gt; UPS provides global air freight, express parcel delivery, and customs brokerage services, ensuring smooth cross-border shipping from Madurai to France.&lt;/p&gt;
&lt;p&gt;&lt;strong&gt;Delhivery International&lt;/strong&gt;&lt;strong&gt;&lt;br /&gt;&lt;/strong&gt; Delhivery offers cost-effective solutions for eCommerce sellers and businesses needing reliable courier services from Madurai to France.&lt;/p&gt;
&lt;h2&gt;&lt;strong&gt;How to Choose the Right Courier Service&lt;/strong&gt;&lt;/h2&gt;
&lt;p&gt;When selecting an international courier for France, consider:&lt;/p&gt;
&lt;ul&gt;
&lt;li&gt;&lt;strong&gt;Delivery Speed:&lt;/strong&gt; Express delivery is ideal for urgent shipments via DHL or FedEx.&lt;br /&gt;&lt;br /&gt;&lt;/li&gt;
&lt;li&gt;&lt;strong&gt;Cost:&lt;/strong&gt; Compare rates to find affordable yet reliable options.&lt;br /&gt;&lt;br /&gt;&lt;/li&gt;
&lt;li&gt;&lt;strong&gt;Tracking Features:&lt;/strong&gt; Choose couriers with real-time tracking.&lt;br /&gt;&lt;br /&gt;&lt;/li&gt;
&lt;li&gt;&lt;strong&gt;Customs Assistance:&lt;/strong&gt; Ensure smooth customs clearance support.&lt;br /&gt;&lt;br /&gt;&lt;/li&gt;
&lt;li&gt;&lt;strong&gt;Insurance Options:&lt;/strong&gt; Check for insurance for high-value items.&lt;br /&gt;&lt;br /&gt;&lt;/li&gt;
&lt;/ul&gt;
&lt;h2&gt;&lt;strong&gt;Final Thoughts&lt;/strong&gt;&lt;/h2&gt;
&lt;p&gt;Choosing the right courier service from Madurai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securely and on time. Whether sending documents, gifts, or bulk shipments, these services make international shipping from Madurai simple and efficient.&lt;/p&gt;
&lt;p&gt;&lt;br /&gt;&lt;br /&gt;&lt;br /&gt;&lt;br /&gt;&lt;/p&gt;</t>
  </si>
  <si>
    <t>&lt;h4&gt;Explore more delivery options from your city&lt;/h4&gt;&lt;ul&gt;&lt;li&gt;&lt;a href="https://shipglobal.in/service/erode-to-france"&gt;International Courier Service from Erode To France&lt;/a&gt;&lt;/li&gt;&lt;li&gt;&lt;a href="https://shipglobal.in/service/bengaluru-to-france"&gt;International Courier Service from Bengaluru To France&lt;/a&gt;&lt;/li&gt;&lt;li&gt;&lt;a href="https://shipglobal.in/service/mangaluru-to-france"&gt;International Courier Service from Mangaluru To France&lt;/a&gt;&lt;/li&gt;&lt;li&gt;&lt;a href="https://shipglobal.in/service/mysuru-to-france"&gt;International Courier Service from Mysuru To France&lt;/a&gt;&lt;/li&gt;&lt;/ul&gt;&lt;h2&gt;FAQs for Best International Courier Service from Madurai to France&lt;/h2&gt;</t>
  </si>
  <si>
    <t xml:space="preserve">How long does it take to ship a package from Madurai to France?
 Delivery times vary based on courier and service type. Express shipping can take 3–7 days, while economy options may take 10–15 days.
What documents are required for international shipping?
 Common documents include invoice, shipping label, customs declaration form, and any special permits if required.
Can I track my shipment?
 Yes, most courier services provide real-time tracking via website or mobile app.
Are there items prohibited from shipping to France?
 Yes, items such as perishables, hazardous materials, explosives, and certain electronics may be restricted. Always confirm with the courier.
How much does it cost to send a parcel from Madurai to France?
 Costs depend on package weight, dimensions, courier service, and shipping speed. Express services cost more than economy options.
Do I need to pay customs duties?
 Yes, the recipient in France may have to pay customs duties depending on parcel value and category.
Can I ship food or medicines to France?
 Yes, but some restrictions apply. Certain couriers provide specialized services for food and pharmaceutical shipments.
</t>
  </si>
  <si>
    <t>&lt;script type="application/ld+json"&gt;
{
  "@context": "https://schema.org/",
  "@type": "Product",
  "name": "Best International Courier Service from Madurai to France",
  "image": "https://shipglobal.in/service/madurai-to-france",
  "aggregateRating": {
    "@type": "AggregateRating",
    "ratingValue": 4.26,
    "bestRating": 5,
    "worstRating": 2,
    "ratingCount": 3326
  }
}
&lt;/script&gt;</t>
  </si>
  <si>
    <t>service/madurai-to-france</t>
  </si>
  <si>
    <t>Courier Services from Madurai to France | Upto 57%</t>
  </si>
  <si>
    <t>Looking to ship from Madurai to France? ShipGlobal offers fast international courier options, secure handling, and cost-effective delivery for exporters.</t>
  </si>
  <si>
    <t>https://shipglobal.in/service/madurai-to-france</t>
  </si>
  <si>
    <t>&lt;script type="application/ld+json"&gt;{"@context":"https://schema.org","@type":"FAQPage","mainEntity":[{"@type":"Question","name":"How long does it take to ship a package from Madurai to France?","acceptedAnswer":{"@type":"Answer","text":"Delivery times vary based on courier and service type. Express shipping can take 3–7 days, while economy options may take 10–15 days."}},{"@type":"Question","name":"What documents are required for international shipping?","acceptedAnswer":{"@type":"Answer","text":"Common documents include invoice, shipping label, customs declaration form, and any special permits if required."}},{"@type":"Question","name":"Can I track my shipment?","acceptedAnswer":{"@type":"Answer","text":"Yes, most courier services provide real-time tracking via website or mobile app."}},{"@type":"Question","name":"Are there items prohibited from shipping to France?","acceptedAnswer":{"@type":"Answer","text":"Yes, items such as perishables, hazardous materials, explosives, and certain electronics may be restricted. Always confirm with the courier."}},{"@type":"Question","name":"How much does it cost to send a parcel from Madurai to France?","acceptedAnswer":{"@type":"Answer","text":"Costs depend on package weight, dimensions, courier service, and shipping speed. Express services cost more than economy options."}},{"@type":"Question","name":"Do I need to pay customs duties?","acceptedAnswer":{"@type":"Answer","text":"Yes, the recipient in France may have to pay customs duties depending on parcel value and category."}},{"@type":"Question","name":"Can I ship food or medicines to France?","acceptedAnswer":{"@type":"Answer","text":"Yes, but some restrictions apply. Certain couriers provide specialized services for food and pharmaceutical shipments."}}]}&lt;/script&gt;</t>
  </si>
  <si>
    <t>[{"question":"How long does it take to ship a package from Madurai to France?","answer":"Delivery times vary based on courier and service type. Express shipping can take 3–7 days, while economy options may take 10–15 days."},{"question":"What documents are required for international shipping?","answer":"Common documents include invoice, shipping label, customs declaration form, and any special permits if required."},{"question":"Can I track my shipment?","answer":"Yes, most courier services provide real-time tracking via website or mobile app."},{"question":"Are there items prohibited from shipping to France?","answer":"Yes, items such as perishables, hazardous materials, explosives, and certain electronics may be restricted. Always confirm with the courier."},{"question":"How much does it cost to send a parcel from Madurai to France?","answer":"Costs depend on package weight, dimensions, courier service, and shipping speed. Express services cost more than economy options."},{"question":"Do I need to pay customs duties?","answer":"Yes, the recipient in France may have to pay customs duties depending on parcel value and category."},{"question":"Can I ship food or medicines to France?","answer":"Yes, but some restrictions apply. Certain couriers provide specialized services for food and pharmaceutical shipments."}]</t>
  </si>
  <si>
    <t>&lt;p&gt;&lt;strong&gt;How long does it take to ship a package from Madurai to France?&lt;/strong&gt;&lt;br&gt;Delivery times vary based on courier and service type. Express shipping can take 3–7 days, while economy options may take 10–15 days.&lt;/p&gt;&lt;p&gt;&lt;strong&gt;What documents are required for international shipping?&lt;/strong&gt;&lt;br&gt;Common documents include invoice, shipping label, customs declaration form, and any special permits if required.&lt;/p&gt;&lt;p&gt;&lt;strong&gt;Can I track my shipment?&lt;/strong&gt;&lt;br&gt;Yes, most courier services provide real-time tracking via website or mobile app.&lt;/p&gt;&lt;p&gt;&lt;strong&gt;Are there items prohibited from shipping to France?&lt;/strong&gt;&lt;br&gt;Yes, items such as perishables, hazardous materials, explosives, and certain electronics may be restricted. Always confirm with the courier.&lt;/p&gt;&lt;p&gt;&lt;strong&gt;How much does it cost to send a parcel from Madurai to France?&lt;/strong&gt;&lt;br&gt;Costs depend on package weight, dimensions, courier service, and shipping speed. Express services cost more than economy options.&lt;/p&gt;&lt;p&gt;&lt;strong&gt;Do I need to pay customs duties?&lt;/strong&gt;&lt;br&gt;Yes, the recipient in France may have to pay customs duties depending on parcel value and category.&lt;/p&gt;&lt;p&gt;&lt;strong&gt;Can I ship food or medicines to France?&lt;/strong&gt;&lt;br&gt;Yes, but some restrictions apply. Certain couriers provide specialized services for food and pharmaceutical shipments.&lt;/p&gt;</t>
  </si>
  <si>
    <t>&lt;p&gt;Madurai, a bustling commercial and cultural hub, has seen a rising demand for reliable international courier services. Whether you&amp;rsquo;re a business shipping products overseas or an individual sending a parcel to family or friends in France, choosing the right courier service is essential for smooth and hassle-free shipping.&lt;/p&gt;
&lt;p&gt;Several reputed international courier providers operate in Madurai, offering safe, timely, and cost-effective solutions. These services cater to diverse needs, from express document deliveries to bulk shipments.&lt;/p&gt;
&lt;h2&gt;&lt;strong&gt;Why Choosing the Right Courier Service Matters&lt;/strong&gt;&lt;/h2&gt;
&lt;p&gt;Shipping to France involves more than just transporting a package &amp;ndash; it includes handling customs clearance, ensuring secure packaging, and providing real-time tracking updates. The right courier service ensures your parcel reaches France safely and on time, without hidden fees or delays.&lt;/p&gt;
&lt;h2&gt;&lt;strong&gt;Top International Courier Services in Madurai&lt;/strong&gt;&lt;/h2&gt;
&lt;p&gt;&lt;strong&gt;ShipGlobal&lt;/strong&gt;&lt;strong&gt;&lt;br /&gt;&lt;/strong&gt; ShipGlobal offers cost-effective freight forwarding from Madurai to France, catering to eCommerce businesses and individuals. Their flexible shipping solutions ensure affordability without compromising service quality.&lt;/p&gt;
&lt;p&gt;&lt;strong&gt;DHL Express&lt;/strong&gt;&lt;strong&gt;&lt;br /&gt;&lt;/strong&gt; DHL Express is a globally recognized courier service, known for fast and reliable shipping to France. Their extensive logistics network ensures efficient parcel delivery from Madurai, backed by excellent customer service.&lt;/p&gt;&lt;p&gt;&lt;a href="https://shipglobal.in/blogs/cbic/"&gt;CBIC&lt;/a&gt;: The Central Board of Indirect Taxes and Customs (CBIC) plays a crucial role in facilitating international trade. For shipments from Madurai to France, CBIC ensures compliance with customs regulations, manages duties and taxes, and oversees the clearance process. Their efficient operations are vital for smooth &lt;a href="https://shipglobal.in/blogs/6-best-international-logistics-companies-in-india/"&gt;International courier&lt;/a&gt; services, impacting businesses and individuals alike.&lt;/p&gt;
&lt;p&gt;&lt;strong&gt;NimbusPost International&lt;/strong&gt;&lt;strong&gt;&lt;br /&gt;&lt;/strong&gt; NimbusPost International provides affordable courier solutions for businesses and individuals. Advanced tracking and smooth customs clearance make shipments to France secure and timely.&lt;/p&gt;
&lt;p&gt;&lt;strong&gt;Garudavega&lt;/strong&gt;&lt;strong&gt;&lt;br /&gt;&lt;/strong&gt; Garudavega specializes in parcel delivery to France, handling shipments of all sizes, including food, medicines, and important documents. Their secure and timely service has made them a trusted choice.&lt;/p&gt;
&lt;p&gt;&lt;strong&gt;The Professional Couriers&lt;/strong&gt;&lt;strong&gt;&lt;br /&gt;&lt;/strong&gt; This established courier company offers affordable and efficient shipping to France. They provide real-time tracking and seamless customs handling for hassle-free international deliveries.&lt;/p&gt;
&lt;p&gt;&lt;strong&gt;Oscar Express Worldwide&lt;/strong&gt;&lt;strong&gt;&lt;br /&gt;&lt;/strong&gt; Oscar Express Worldwide is known for reliable freight forwarding from Madurai to France. They offer packaging assistance, customs support, and competitive pricing.&lt;/p&gt;
&lt;p&gt;&lt;strong&gt;Aramex International&lt;/strong&gt;&lt;strong&gt;&lt;br /&gt;&lt;/strong&gt; Aramex specializes in eCommerce logistics, offering express and standard shipping to France. They are recognized for eco-friendly packaging solutions and flexible pricing plans.&lt;/p&gt;
&lt;p&gt;&lt;strong&gt;TNT Express&lt;/strong&gt;&lt;strong&gt;&lt;br /&gt;&lt;/strong&gt; TNT Express, now part of FedEx, delivers parcels to France with express and economy options. Their wide network ensures efficient delivery for businesses and individuals.&lt;/p&gt;
&lt;p&gt;&lt;strong&gt;UPS International&lt;/strong&gt;&lt;strong&gt;&lt;br /&gt;&lt;/strong&gt; UPS provides global air freight, express parcel delivery, and customs brokerage services, ensuring smooth cross-border shipping from Madurai to France.&lt;/p&gt;
&lt;p&gt;&lt;strong&gt;Delhivery International&lt;/strong&gt;&lt;strong&gt;&lt;br /&gt;&lt;/strong&gt; Delhivery offers cost-effective solutions for eCommerce sellers and businesses needing reliable courier services from Madurai to France.&lt;/p&gt;
&lt;h2&gt;&lt;strong&gt;How to Choose the Right Courier Service&lt;/strong&gt;&lt;/h2&gt;
&lt;p&gt;When selecting an international courier for France, consider:&lt;/p&gt;
&lt;ul&gt;
&lt;li&gt;&lt;strong&gt;Delivery Speed:&lt;/strong&gt; Express delivery is ideal for urgent shipments via DHL or FedEx.&lt;br /&gt;&lt;br /&gt;&lt;/li&gt;
&lt;li&gt;&lt;strong&gt;Cost:&lt;/strong&gt; Compare rates to find affordable yet reliable options.&lt;br /&gt;&lt;br /&gt;&lt;/li&gt;
&lt;li&gt;&lt;strong&gt;Tracking Features:&lt;/strong&gt; Choose couriers with real-time tracking.&lt;br /&gt;&lt;br /&gt;&lt;/li&gt;
&lt;li&gt;&lt;strong&gt;Customs Assistance:&lt;/strong&gt; Ensure smooth customs clearance support.&lt;br /&gt;&lt;br /&gt;&lt;/li&gt;
&lt;li&gt;&lt;strong&gt;Insurance Options:&lt;/strong&gt; Check for insurance for high-value items.&lt;br /&gt;&lt;br /&gt;&lt;/li&gt;
&lt;/ul&gt;
&lt;h2&gt;&lt;strong&gt;Final Thoughts&lt;/strong&gt;&lt;/h2&gt;
&lt;p&gt;Choosing the right courier service from Madurai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securely and on time. Whether sending documents, gifts, or bulk shipments, these services make international shipping from Madurai simple and efficient.&lt;/p&gt;
&lt;p&gt;&lt;br /&gt;&lt;br /&gt;&lt;br /&gt;&lt;br /&gt;&lt;/p&gt;</t>
  </si>
  <si>
    <t>Indian customs authority CBIC</t>
  </si>
  <si>
    <t>&lt;p&gt;CBIC: The Central Board of Indirect Taxes and Customs (CBIC) plays a crucial role in facilitating international trade. For shipments from Madurai to France, CBIC ensures compliance with customs regulations, manages duties and taxes, and oversees the clearance process. Their efficient operations are vital for smooth international courier services, impacting businesses and individuals alike.&lt;/p&gt;</t>
  </si>
  <si>
    <t>Indian customs</t>
  </si>
  <si>
    <t>Erode to France</t>
  </si>
  <si>
    <t>Reliable International Courier Service from Erode to France</t>
  </si>
  <si>
    <t>Ship from Erode to France with ease! Explore top international courier services like DHL, FedEx, ShipGlobal, Aramex, and UPS for fast, secure, and affordable parcel delivery with real-time tracking and smooth customs handling.</t>
  </si>
  <si>
    <t>&lt;p&gt;Erode, a growing commercial hub in Tamil Nadu, has seen a rising demand for reliable international courier services. Whether you&amp;rsquo;re a business shipping products overseas or an individual sending a parcel to family or friends in France, choosing the right courier service is crucial for smooth and hassle-free shipping.&lt;/p&gt;
&lt;p&gt;Several reputed international courier providers operate in Erode, offering safe, timely, and cost-effective solutions. These services cater to diverse needs, from express document deliveries to bulk shipments.&lt;/p&gt;
&lt;h2&gt;&lt;strong&gt;Why Choosing the Right Courier Service Matters&lt;/strong&gt;&lt;/h2&gt;
&lt;p&gt;Shipping to France involves more than just transporting a parcel &amp;ndash; it includes handling customs clearance, ensuring secure packaging, and providing real-time tracking updates. The right courier service ensures your parcel reaches France safely and on time, without hidden fees or delays.&lt;/p&gt;
&lt;h2&gt;&lt;strong&gt;Top International Courier Services in Erode&lt;/strong&gt;&lt;/h2&gt;
&lt;p&gt;&lt;strong&gt;ShipGlobal&lt;/strong&gt;&lt;strong&gt;&lt;br /&gt;&lt;/strong&gt; ShipGlobal offers cost-effective freight forwarding from Erode to France, catering to eCommerce businesses and individuals. Their flexible shipping solutions ensure affordability without compromising service quality.&lt;/p&gt;
&lt;p&gt;&lt;strong&gt;DHL Express&lt;/strong&gt;&lt;strong&gt;&lt;br /&gt;&lt;/strong&gt; DHL Express is a globally recognized courier service, known for fast and reliable shipping to France. Their extensive logistics network ensures efficient parcel delivery from Erode, backed by excellent customer service.&lt;/p&gt;
&lt;p&gt;&lt;strong&gt;NimbusPost International&lt;/strong&gt;&lt;strong&gt;&lt;br /&gt;&lt;/strong&gt; NimbusPost International provides affordable courier solutions for businesses and individuals. Advanced tracking and smooth customs clearance make shipments to France secure and timely.&lt;/p&gt;
&lt;p&gt;&lt;strong&gt;Garudavega&lt;/strong&gt;&lt;strong&gt;&lt;br /&gt;&lt;/strong&gt; Garudavega specializes in parcel delivery to France, handling shipments of all sizes, including food, medicines, and important documents. Their secure and timely service has made them a trusted choice.&lt;/p&gt;
&lt;p&gt;&lt;strong&gt;The Professional Couriers&lt;/strong&gt;&lt;strong&gt;&lt;br /&gt;&lt;/strong&gt; This established courier company offers affordable and efficient shipping to France. They provide real-time tracking and seamless customs handling for hassle-free international deliveries.&lt;/p&gt;
&lt;p&gt;&lt;strong&gt;Oscar Express Worldwide&lt;/strong&gt;&lt;strong&gt;&lt;br /&gt;&lt;/strong&gt; Oscar Express Worldwide is known for reliable freight forwarding from Erode to France. They offer packaging assistance, customs support, and competitive pricing.&lt;/p&gt;
&lt;p&gt;&lt;strong&gt;Aramex International&lt;/strong&gt;&lt;strong&gt;&lt;br /&gt;&lt;/strong&gt; Aramex specializes in eCommerce logistics, offering express and standard shipping to France. They are recognized for eco-friendly packaging solutions and flexible pricing plans.&lt;/p&gt;
&lt;p&gt;&lt;strong&gt;TNT Express&lt;/strong&gt;&lt;strong&gt;&lt;br /&gt;&lt;/strong&gt; TNT Express, now part of FedEx, delivers parcels to France with express and economy options. Their wide network ensures efficient delivery for businesses and individuals.&lt;/p&gt;
&lt;p&gt;&lt;strong&gt;UPS International&lt;/strong&gt;&lt;strong&gt;&lt;br /&gt;&lt;/strong&gt; UPS provides global air freight, express parcel delivery, and customs brokerage services, ensuring smooth cross-border shipping from Erode to France.&lt;/p&gt;
&lt;p&gt;&lt;strong&gt;Delhivery International&lt;/strong&gt;&lt;strong&gt;&lt;br /&gt;&lt;/strong&gt; Delhivery offers cost-effective solutions for eCommerce sellers and businesses needing reliable courier services from Erode to France.&lt;/p&gt;
&lt;h2&gt;&lt;strong&gt;How to Choose the Right Courier Service&lt;/strong&gt;&lt;/h2&gt;
&lt;p&gt;When selecting an international courier for France, consider:&lt;/p&gt;
&lt;ul&gt;
&lt;li&gt;&lt;strong&gt;Delivery Speed:&lt;/strong&gt; Express delivery is ideal for urgent shipments via DHL or FedEx.&lt;br /&gt;&lt;br /&gt;&lt;/li&gt;
&lt;li&gt;&lt;strong&gt;Cost:&lt;/strong&gt; Compare rates to find affordable yet reliable options.&lt;br /&gt;&lt;br /&gt;&lt;/li&gt;
&lt;li&gt;&lt;strong&gt;Tracking Features:&lt;/strong&gt; Choose couriers with real-time tracking.&lt;br /&gt;&lt;br /&gt;&lt;/li&gt;
&lt;li&gt;&lt;strong&gt;Customs Assistance:&lt;/strong&gt; Ensure smooth customs clearance support.&lt;br /&gt;&lt;br /&gt;&lt;/li&gt;
&lt;li&gt;&lt;strong&gt;Insurance Options:&lt;/strong&gt; Check for insurance for high-value items.&lt;br /&gt;&lt;br /&gt;&lt;/li&gt;
&lt;/ul&gt;
&lt;h2&gt;&lt;strong&gt;Final Thoughts&lt;/strong&gt;&lt;/h2&gt;
&lt;p&gt;Choosing the right courier service from Erode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securely and on time. Whether sending documents, gifts, or bulk shipments, these services make international shipping from Erode simple and efficient.&lt;/p&gt;
&lt;p&gt;&lt;br /&gt;&lt;br /&gt;&lt;br /&gt;&lt;br /&gt;&lt;/p&gt;</t>
  </si>
  <si>
    <t>&lt;h4&gt;Explore more delivery options from your city&lt;/h4&gt;&lt;ul&gt;&lt;li&gt;&lt;a href="https://shipglobal.in/service/bengaluru-to-france"&gt;International Courier Service from Bengaluru To France&lt;/a&gt;&lt;/li&gt;&lt;li&gt;&lt;a href="https://shipglobal.in/service/mangaluru-to-france"&gt;International Courier Service from Mangaluru To France&lt;/a&gt;&lt;/li&gt;&lt;li&gt;&lt;a href="https://shipglobal.in/service/mysuru-to-france"&gt;International Courier Service from Mysuru To France&lt;/a&gt;&lt;/li&gt;&lt;li&gt;&lt;a href="https://shipglobal.in/service/hubballi-to-france"&gt;International Courier Service from Hubballi To France&lt;/a&gt;&lt;/li&gt;&lt;/ul&gt;&lt;h2&gt;FAQs for Reliable International Courier Service from Erode to France&lt;/h2&gt;</t>
  </si>
  <si>
    <t xml:space="preserve">How long does it take to ship a package from Erode to France?
 Delivery times vary based on courier and service type. Express shipping can take 3–7 days, while economy options may take 10–15 days.
What documents are required for international shipping?
 Common documents include invoice, shipping label, customs declaration form, and any special permits if required.
Can I track my shipment?
 Yes, most courier services provide real-time tracking via website or mobile app.
Are there items prohibited from shipping to France?
 Yes, items such as perishables, hazardous materials, explosives, and certain electronics may be restricted. Always confirm with the courier.
How much does it cost to send a parcel from Erode to France?
 Costs depend on package weight, dimensions, courier service, and shipping speed. Express services cost more than economy options.
Do I need to pay customs duties?
 Yes, the recipient in France may have to pay customs duties depending on parcel value and category.
Can I ship food or medicines to France?
 Yes, but some restrictions apply. Certain couriers provide specialized services for food and pharmaceutical shipments.
</t>
  </si>
  <si>
    <t>&lt;script type="application/ld+json"&gt;
{
  "@context": "https://schema.org/",
  "@type": "Product",
  "name": "Reliable International Courier Service from Erode to France",
  "image": "https://shipglobal.in/service/erode-to-france",
  "aggregateRating": {
    "@type": "AggregateRating",
    "ratingValue": 4.6,
    "bestRating": 5,
    "worstRating": 1,
    "ratingCount": 2270
  }
}
&lt;/script&gt;</t>
  </si>
  <si>
    <t>service/erode-to-france</t>
  </si>
  <si>
    <t xml:space="preserve">Courier Services from Erode to France | Upto 45%
</t>
  </si>
  <si>
    <t>ShipGlobal helps you move parcels from Erode to France with leading courier partners, smooth customs clearance, and transparent international pricing.</t>
  </si>
  <si>
    <t>https://shipglobal.in/service/erode-to-france</t>
  </si>
  <si>
    <t>&lt;script type="application/ld+json"&gt;{"@context":"https://schema.org","@type":"FAQPage","mainEntity":[{"@type":"Question","name":"How long does it take to ship a package from Erode to France?","acceptedAnswer":{"@type":"Answer","text":"Delivery times vary based on courier and service type. Express shipping can take 3–7 days, while economy options may take 10–15 days."}},{"@type":"Question","name":"What documents are required for international shipping?","acceptedAnswer":{"@type":"Answer","text":"Common documents include invoice, shipping label, customs declaration form, and any special permits if required."}},{"@type":"Question","name":"Can I track my shipment?","acceptedAnswer":{"@type":"Answer","text":"Yes, most courier services provide real-time tracking via website or mobile app."}},{"@type":"Question","name":"Are there items prohibited from shipping to France?","acceptedAnswer":{"@type":"Answer","text":"Yes, items such as perishables, hazardous materials, explosives, and certain electronics may be restricted. Always confirm with the courier."}},{"@type":"Question","name":"How much does it cost to send a parcel from Erode to France?","acceptedAnswer":{"@type":"Answer","text":"Costs depend on package weight, dimensions, courier service, and shipping speed. Express services cost more than economy options."}},{"@type":"Question","name":"Do I need to pay customs duties?","acceptedAnswer":{"@type":"Answer","text":"Yes, the recipient in France may have to pay customs duties depending on parcel value and category."}},{"@type":"Question","name":"Can I ship food or medicines to France?","acceptedAnswer":{"@type":"Answer","text":"Yes, but some restrictions apply. Certain couriers provide specialized services for food and pharmaceutical shipments."}}]}&lt;/script&gt;</t>
  </si>
  <si>
    <t>[{"question":"How long does it take to ship a package from Erode to France?","answer":"Delivery times vary based on courier and service type. Express shipping can take 3–7 days, while economy options may take 10–15 days."},{"question":"What documents are required for international shipping?","answer":"Common documents include invoice, shipping label, customs declaration form, and any special permits if required."},{"question":"Can I track my shipment?","answer":"Yes, most courier services provide real-time tracking via website or mobile app."},{"question":"Are there items prohibited from shipping to France?","answer":"Yes, items such as perishables, hazardous materials, explosives, and certain electronics may be restricted. Always confirm with the courier."},{"question":"How much does it cost to send a parcel from Erode to France?","answer":"Costs depend on package weight, dimensions, courier service, and shipping speed. Express services cost more than economy options."},{"question":"Do I need to pay customs duties?","answer":"Yes, the recipient in France may have to pay customs duties depending on parcel value and category."},{"question":"Can I ship food or medicines to France?","answer":"Yes, but some restrictions apply. Certain couriers provide specialized services for food and pharmaceutical shipments."}]</t>
  </si>
  <si>
    <t>&lt;p&gt;&lt;strong&gt;How long does it take to ship a package from Erode to France?&lt;/strong&gt;&lt;br&gt;Delivery times vary based on courier and service type. Express shipping can take 3–7 days, while economy options may take 10–15 days.&lt;/p&gt;&lt;p&gt;&lt;strong&gt;What documents are required for international shipping?&lt;/strong&gt;&lt;br&gt;Common documents include invoice, shipping label, customs declaration form, and any special permits if required.&lt;/p&gt;&lt;p&gt;&lt;strong&gt;Can I track my shipment?&lt;/strong&gt;&lt;br&gt;Yes, most courier services provide real-time tracking via website or mobile app.&lt;/p&gt;&lt;p&gt;&lt;strong&gt;Are there items prohibited from shipping to France?&lt;/strong&gt;&lt;br&gt;Yes, items such as perishables, hazardous materials, explosives, and certain electronics may be restricted. Always confirm with the courier.&lt;/p&gt;&lt;p&gt;&lt;strong&gt;How much does it cost to send a parcel from Erode to France?&lt;/strong&gt;&lt;br&gt;Costs depend on package weight, dimensions, courier service, and shipping speed. Express services cost more than economy options.&lt;/p&gt;&lt;p&gt;&lt;strong&gt;Do I need to pay customs duties?&lt;/strong&gt;&lt;br&gt;Yes, the recipient in France may have to pay customs duties depending on parcel value and category.&lt;/p&gt;&lt;p&gt;&lt;strong&gt;Can I ship food or medicines to France?&lt;/strong&gt;&lt;br&gt;Yes, but some restrictions apply. Certain couriers provide specialized services for food and pharmaceutical shipments.&lt;/p&gt;</t>
  </si>
  <si>
    <t>&lt;p&gt;Erode, a growing commercial hub in Tamil Nadu, has seen a rising demand for reliable international courier services. Whether you&amp;rsquo;re a business shipping products overseas or an individual sending a parcel to family or friends in France, choosing the right courier service is crucial for smooth and hassle-free shipping.&lt;/p&gt;
&lt;p&gt;Several reputed international courier providers operate in Erode, offering safe, timely, and cost-effective solutions. These services cater to diverse needs, from express document deliveries to bulk shipments.&lt;/p&gt;
&lt;h2&gt;&lt;strong&gt;Why Choosing the Right Courier Service Matters&lt;/strong&gt;&lt;/h2&gt;
&lt;p&gt;Shipping to France involves more than just transporting a parcel &amp;ndash; it includes handling customs clearance, ensuring secure packaging, and providing real-time tracking updates. The right courier service ensures your parcel reaches France safely and on time, without hidden fees or delays.&lt;/p&gt;
&lt;h2&gt;&lt;strong&gt;Top International Courier Services in Erode&lt;/strong&gt;&lt;/h2&gt;
&lt;p&gt;&lt;strong&gt;ShipGlobal&lt;/strong&gt;&lt;strong&gt;&lt;br /&gt;&lt;/strong&gt; ShipGlobal offers cost-effective freight forwarding from Erode to France, catering to eCommerce businesses and individuals. Their flexible shipping solutions ensure affordability without compromising service quality.&lt;/p&gt;
&lt;p&gt;&lt;strong&gt;DHL Express&lt;/strong&gt;&lt;strong&gt;&lt;br /&gt;&lt;/strong&gt; DHL Express is a globally recognized courier service, known for fast and reliable shipping to France. Their extensive logistics network ensures efficient parcel delivery from Erode, backed by excellent customer service.&lt;/p&gt;&lt;p&gt;&lt;a href="https://shipglobal.in/blogs/understanding-firc/"&gt;Foreign Inward Remittance Certificate&lt;/a&gt; (FIRC) is a crucial document for businesses in commercial hubs like Erode, Tamil Nadu, especially those involved in international trade. It serves as a receipt for foreign currency received in India, confirming that the remittance has been routed through the official banking channels. This certificate is vital for various financial and regulatory purposes.&lt;/p&gt;
&lt;p&gt;&lt;strong&gt;NimbusPost International&lt;/strong&gt;&lt;strong&gt;&lt;br /&gt;&lt;/strong&gt; NimbusPost International provides affordable courier solutions for businesses and individuals. Advanced tracking and smooth customs clearance make shipments to France secure and timely.&lt;/p&gt;
&lt;p&gt;&lt;strong&gt;Garudavega&lt;/strong&gt;&lt;strong&gt;&lt;br /&gt;&lt;/strong&gt; Garudavega specializes in parcel delivery to France, handling shipments of all sizes, including food, medicines, and important documents. Their secure and timely service has made them a trusted choice.&lt;/p&gt;
&lt;p&gt;&lt;strong&gt;The Professional Couriers&lt;/strong&gt;&lt;strong&gt;&lt;br /&gt;&lt;/strong&gt; This established courier company offers affordable and efficient shipping to France. They provide real-time tracking and seamless customs handling for hassle-free international deliveries.&lt;/p&gt;
&lt;p&gt;&lt;strong&gt;Oscar Express Worldwide&lt;/strong&gt;&lt;strong&gt;&lt;br /&gt;&lt;/strong&gt; Oscar Express Worldwide is known for reliable freight forwarding from Erode to France. They offer packaging assistance, customs support, and competitive pricing.&lt;/p&gt;
&lt;p&gt;&lt;strong&gt;Aramex International&lt;/strong&gt;&lt;strong&gt;&lt;br /&gt;&lt;/strong&gt; Aramex specializes in eCommerce logistics, offering express and standard shipping to France. They are recognized for eco-friendly packaging solutions and flexible pricing plans.&lt;/p&gt;
&lt;p&gt;&lt;strong&gt;TNT Express&lt;/strong&gt;&lt;strong&gt;&lt;br /&gt;&lt;/strong&gt; TNT Express, now part of FedEx, delivers parcels to France with express and economy options. Their wide network ensures efficient delivery for businesses and individuals.&lt;/p&gt;
&lt;p&gt;&lt;strong&gt;UPS International&lt;/strong&gt;&lt;strong&gt;&lt;br /&gt;&lt;/strong&gt; UPS provides global air freight, express parcel delivery, and customs brokerage services, ensuring smooth cross-border shipping from Erode to France.&lt;/p&gt;
&lt;p&gt;&lt;strong&gt;Delhivery International&lt;/strong&gt;&lt;strong&gt;&lt;br /&gt;&lt;/strong&gt; Delhivery offers cost-effective solutions for eCommerce sellers and businesses needing reliable courier services from Erode to France.&lt;/p&gt;
&lt;h2&gt;&lt;strong&gt;How to Choose the Right Courier Service&lt;/strong&gt;&lt;/h2&gt;
&lt;p&gt;When selecting an international courier for France, consider:&lt;/p&gt;
&lt;ul&gt;
&lt;li&gt;&lt;strong&gt;Delivery Speed:&lt;/strong&gt; Express delivery is ideal for urgent shipments via DHL or FedEx.&lt;br /&gt;&lt;br /&gt;&lt;/li&gt;
&lt;li&gt;&lt;strong&gt;Cost:&lt;/strong&gt; Compare rates to find affordable yet reliable options.&lt;br /&gt;&lt;br /&gt;&lt;/li&gt;
&lt;li&gt;&lt;strong&gt;Tracking Features:&lt;/strong&gt; Choose couriers with real-time tracking.&lt;br /&gt;&lt;br /&gt;&lt;/li&gt;
&lt;li&gt;&lt;strong&gt;Customs Assistance:&lt;/strong&gt; Ensure smooth customs clearance support.&lt;br /&gt;&lt;br /&gt;&lt;/li&gt;
&lt;li&gt;&lt;strong&gt;Insurance Options:&lt;/strong&gt; Check for insurance for high-value items.&lt;br /&gt;&lt;br /&gt;&lt;/li&gt;
&lt;/ul&gt;
&lt;h2&gt;&lt;strong&gt;Final Thoughts&lt;/strong&gt;&lt;/h2&gt;
&lt;p&gt;Choosing the right courier service from Erode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securely and on time. Whether sending documents, gifts, or bulk shipments, these services make international shipping from Erode simple and efficient.&lt;/p&gt;
&lt;p&gt;&lt;br /&gt;&lt;br /&gt;&lt;br /&gt;&lt;br /&gt;&lt;/p&gt;</t>
  </si>
  <si>
    <t>Foreign Inward Remittance Certificate explained</t>
  </si>
  <si>
    <t>&lt;p&gt;Foreign Inward Remittance Certificate (FIRC) is a crucial document for businesses in commercial hubs like Erode, Tamil Nadu, especially those involved in international trade. It serves as a receipt for foreign currency received in India, confirming that the remittance has been routed through the official banking channels. This certificate is vital for various financial and regulatory purposes.&lt;/p&gt;</t>
  </si>
  <si>
    <t>Foreign Inward</t>
  </si>
  <si>
    <t>Bengaluru to France</t>
  </si>
  <si>
    <t>International Courier Service from Bengaluru to France</t>
  </si>
  <si>
    <t xml:space="preserve">Ship parcels from Bengaluru to France with ease! Explore top international courier services like DHL, FedEx, ShipGlobal, Aramex, and UPS for fast, secure, and affordable deliveries with real-time tracking and smooth customs handling.
</t>
  </si>
  <si>
    <t>&lt;p&gt;Bengaluru, the IT and commercial hub of India, has a growing demand for reliable international courier services. Whether you&amp;rsquo;re a business shipping products abroad or an individual sending a parcel to family and friends in France, choosing the right courier service is essential for seamless and stress-free deliveries.&lt;/p&gt;
&lt;p&gt;Several reputed international courier providers operate in Bengaluru, offering safe, timely, and cost-effective solutions. These services cater to diverse needs, from urgent document deliveries to bulk shipments.&lt;/p&gt;
&lt;h2&gt;&lt;strong&gt;Why Choosing the Right Courier Service Matters&lt;/strong&gt;&lt;/h2&gt;
&lt;p&gt;Shipping to France involves more than moving a parcel &amp;ndash; it requires secure packaging, handling customs clearance, and providing real-time tracking updates. The right courier service ensures your parcel reaches France safely, on time, and without hidden charges or delays.&lt;/p&gt;
&lt;h2&gt;&lt;strong&gt;Top International Courier Services in Bengaluru&lt;/strong&gt;&lt;/h2&gt;
&lt;p&gt;&lt;strong&gt;ShipGlobal&lt;/strong&gt;&lt;strong&gt;&lt;br /&gt;&lt;/strong&gt; ShipGlobal provides cost-effective freight forwarding from Bengaluru to France, catering to eCommerce businesses and individuals. Their flexible shipping solutions ensure affordability without compromising quality.&lt;/p&gt;
&lt;p&gt;&lt;strong&gt;DHL Express&lt;/strong&gt;&lt;strong&gt;&lt;br /&gt;&lt;/strong&gt; DHL Express is a globally trusted courier service offering fast and reliable shipping to France. Their extensive logistics network ensures smooth parcel delivery from Bengaluru, supported by excellent customer service.&lt;/p&gt;
&lt;p&gt;&lt;strong&gt;NimbusPost International&lt;/strong&gt;&lt;strong&gt;&lt;br /&gt;&lt;/strong&gt; NimbusPost International offers affordable courier solutions with advanced tracking and smooth customs clearance, ensuring timely delivery to France.&lt;/p&gt;
&lt;p&gt;&lt;strong&gt;Garudavega&lt;/strong&gt;&lt;strong&gt;&lt;br /&gt;&lt;/strong&gt; Garudavega specializes in secure parcel delivery to France, handling shipments of all sizes, including food, medicines, and important documents.&lt;/p&gt;
&lt;p&gt;&lt;strong&gt;The Professional Couriers&lt;/strong&gt;&lt;strong&gt;&lt;br /&gt;&lt;/strong&gt; A well-established courier company, The Professional Couriers provides efficient and cost-effective shipping to France, with real-time tracking and seamless customs handling.&lt;/p&gt;
&lt;p&gt;&lt;strong&gt;Oscar Express Worldwide&lt;/strong&gt;&lt;strong&gt;&lt;br /&gt;&lt;/strong&gt; Oscar Express Worldwide is known for reliable freight forwarding from Bengaluru to France, offering packaging assistance, customs support, and competitive pricing.&lt;/p&gt;
&lt;p&gt;&lt;strong&gt;Aramex International&lt;/strong&gt;&lt;strong&gt;&lt;br /&gt;&lt;/strong&gt; Aramex provides express and standard shipping for eCommerce and businesses, recognized for eco-friendly packaging and flexible pricing.&lt;/p&gt;
&lt;p&gt;&lt;strong&gt;TNT Express&lt;/strong&gt;&lt;strong&gt;&lt;br /&gt;&lt;/strong&gt; TNT Express, now part of FedEx, delivers parcels to France with express and economy options. Their extensive network ensures efficient deliveries.&lt;/p&gt;
&lt;p&gt;&lt;strong&gt;UPS International&lt;/strong&gt;&lt;strong&gt;&lt;br /&gt;&lt;/strong&gt; UPS offers global air freight, express parcel delivery, and customs brokerage, ensuring smooth cross-border shipping from Bengaluru to France.&lt;/p&gt;
&lt;p&gt;&lt;strong&gt;Delhivery International&lt;/strong&gt;&lt;strong&gt;&lt;br /&gt;&lt;/strong&gt; Delhivery provides cost-effective solutions for eCommerce sellers and businesses looking for reliable courier services from Bengaluru to France.&lt;/p&gt;
&lt;h2&gt;&lt;strong&gt;How to Choose the Right Courier Service&lt;/strong&gt;&lt;/h2&gt;
&lt;p&gt;When choosing an international courier for France, consider:&lt;/p&gt;
&lt;ul&gt;
&lt;li&gt;&lt;strong&gt;Delivery Speed:&lt;/strong&gt; Express delivery options via DHL or FedEx for urgent shipments.&lt;br /&gt;&lt;br /&gt;&lt;/li&gt;
&lt;li&gt;&lt;strong&gt;Cost:&lt;/strong&gt; Compare rates to find an affordable yet reliable service.&lt;br /&gt;&lt;br /&gt;&lt;/li&gt;
&lt;li&gt;&lt;strong&gt;Tracking Features:&lt;/strong&gt; Ensure real-time tracking for complete shipment visibility.&lt;br /&gt;&lt;br /&gt;&lt;/li&gt;
&lt;li&gt;&lt;strong&gt;Customs Support:&lt;/strong&gt; Choose a courier that provides smooth customs clearance.&lt;br /&gt;&lt;br /&gt;&lt;/li&gt;
&lt;li&gt;&lt;strong&gt;Insurance Options:&lt;/strong&gt; For high-value shipments, check if insurance is available.&lt;br /&gt;&lt;br /&gt;&lt;/li&gt;
&lt;/ul&gt;
&lt;h2&gt;&lt;strong&gt;Final Thoughts&lt;/strong&gt;&lt;/h2&gt;
&lt;p&gt;Choosing the right international courier service from Bengaluru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safely and on time. Whether sending documents, gifts, or bulk shipments, these services make international shipping from Bengaluru simple and efficient.&lt;/p&gt;
&lt;p&gt;&lt;br /&gt;&lt;br /&gt;&lt;/p&gt;</t>
  </si>
  <si>
    <t>&lt;h4&gt;Explore more delivery options from your city&lt;/h4&gt;&lt;ul&gt;&lt;li&gt;&lt;a href="https://shipglobal.in/service/mangaluru-to-france"&gt;International Courier Service from Mangaluru To France&lt;/a&gt;&lt;/li&gt;&lt;li&gt;&lt;a href="https://shipglobal.in/service/mysuru-to-france"&gt;International Courier Service from Mysuru To France&lt;/a&gt;&lt;/li&gt;&lt;li&gt;&lt;a href="https://shipglobal.in/service/hubballi-to-france"&gt;International Courier Service from Hubballi To France&lt;/a&gt;&lt;/li&gt;&lt;li&gt;&lt;a href="https://shipglobal.in/service/dharwad-to-france"&gt;International Courier Service from Dharwad To France&lt;/a&gt;&lt;/li&gt;&lt;/ul&gt;&lt;h2&gt;FAQs for International Courier Service from Bengaluru to France&lt;/h2&gt;</t>
  </si>
  <si>
    <t xml:space="preserve">How long does it take to ship a parcel from Bengaluru to France?
 Delivery times vary by courier and service type. Express shipping takes 3–7 days, while economy options may take 10–15 days.
What documents are required for international shipping?
 Invoices, shipping labels, customs declaration forms, and any special permits if applicable.
Can I track my shipment?
 Yes, most courier services provide real-time tracking through their website or mobile app.
Are there restricted items for shipping to France?
 Yes, perishable foods, hazardous materials, explosives, and certain electronics may be restricted. Confirm with the courier.
How much does shipping cost from Bengaluru to France?
 Costs depend on weight, dimensions, courier, and shipping speed. Express services are pricier than economy options.
Do I need to pay customs duties?
 Yes, recipients in France may need to pay customs duties based on parcel value and category.
Can I ship food or medicines to France?
 Yes, but restrictions may apply. Some couriers provide specialized services for food and pharmaceutical shipments.
</t>
  </si>
  <si>
    <t>&lt;script type="application/ld+json"&gt;
{
  "@context": "https://schema.org/",
  "@type": "Product",
  "name": "International Courier Service from Bengaluru to France",
  "image": "https://shipglobal.in/service/bengaluru-to-france",
  "aggregateRating": {
    "@type": "AggregateRating",
    "ratingValue": 4.72,
    "bestRating": 5,
    "worstRating": 1,
    "ratingCount": 3138
  }
}
&lt;/script&gt;</t>
  </si>
  <si>
    <t>service/bengaluru-to-france</t>
  </si>
  <si>
    <t>Courier Services from Bengaluru to France | Upto 65%</t>
  </si>
  <si>
    <t>Export parcels from Bengaluru to France using ShipGlobal’s international courier services designed for speed, safety, and predictable shipping costs.</t>
  </si>
  <si>
    <t>https://shipglobal.in/service/bengaluru-to-france</t>
  </si>
  <si>
    <t>&lt;script type="application/ld+json"&gt;{"@context":"https://schema.org","@type":"FAQPage","mainEntity":[{"@type":"Question","name":"How long does it take to ship a parcel from Bengaluru to France?","acceptedAnswer":{"@type":"Answer","text":"Delivery times vary by courier and service type. Express shipping takes 3–7 days, while economy options may take 10–15 days."}},{"@type":"Question","name":"What documents are required for international shipping?","acceptedAnswer":{"@type":"Answer","text":"Invoices, shipping labels, customs declaration forms, and any special permits if applicable."}},{"@type":"Question","name":"Can I track my shipment?","acceptedAnswer":{"@type":"Answer","text":"Yes, most courier services provide real-time tracking through their website or mobile app."}},{"@type":"Question","name":"Are there restricted items for shipping to France?","acceptedAnswer":{"@type":"Answer","text":"Yes, perishable foods, hazardous materials, explosives, and certain electronics may be restricted. Confirm with the courier."}},{"@type":"Question","name":"How much does shipping cost from Bengaluru to France?","acceptedAnswer":{"@type":"Answer","text":"Costs depend on weight, dimensions, courier, and shipping speed. Express services are pricier than economy options."}},{"@type":"Question","name":"Do I need to pay customs duties?","acceptedAnswer":{"@type":"Answer","text":"Yes, recipients in France may need to pay customs duties based on parcel value and category."}},{"@type":"Question","name":"Can I ship food or medicines to France?","acceptedAnswer":{"@type":"Answer","text":"Yes, but restrictions may apply. Some couriers provide specialized services for food and pharmaceutical shipments."}}]}&lt;/script&gt;</t>
  </si>
  <si>
    <t>[{"question":"How long does it take to ship a parcel from Bengaluru to France?","answer":"Delivery times vary by courier and service type. Express shipping takes 3–7 days, while economy options may take 10–15 days."},{"question":"What documents are required for international shipping?","answer":"Invoices, shipping labels, customs declaration forms, and any special permits if applicable."},{"question":"Can I track my shipment?","answer":"Yes, most courier services provide real-time tracking through their website or mobile app."},{"question":"Are there restricted items for shipping to France?","answer":"Yes, perishable foods, hazardous materials, explosives, and certain electronics may be restricted. Confirm with the courier."},{"question":"How much does shipping cost from Bengaluru to France?","answer":"Costs depend on weight, dimensions, courier, and shipping speed. Express services are pricier than economy options."},{"question":"Do I need to pay customs duties?","answer":"Yes, recipients in France may need to pay customs duties based on parcel value and category."},{"question":"Can I ship food or medicines to France?","answer":"Yes, but restrictions may apply. Some couriers provide specialized services for food and pharmaceutical shipments."}]</t>
  </si>
  <si>
    <t>&lt;p&gt;&lt;strong&gt;How long does it take to ship a parcel from Bengaluru to France?&lt;/strong&gt;&lt;br&gt;Delivery times vary by courier and service type. Express shipping takes 3–7 days, while economy options may take 10–15 days.&lt;/p&gt;&lt;p&gt;&lt;strong&gt;What documents are required for international shipping?&lt;/strong&gt;&lt;br&gt;Invoices, shipping labels, customs declaration forms, and any special permits if applicable.&lt;/p&gt;&lt;p&gt;&lt;strong&gt;Can I track my shipment?&lt;/strong&gt;&lt;br&gt;Yes, most courier services provide real-time tracking through their website or mobile app.&lt;/p&gt;&lt;p&gt;&lt;strong&gt;Are there restricted items for shipping to France?&lt;/strong&gt;&lt;br&gt;Yes, perishable foods, hazardous materials, explosives, and certain electronics may be restricted. Confirm with the courier.&lt;/p&gt;&lt;p&gt;&lt;strong&gt;How much does shipping cost from Bengaluru to France?&lt;/strong&gt;&lt;br&gt;Costs depend on weight, dimensions, courier, and shipping speed. Express services are pricier than economy options.&lt;/p&gt;&lt;p&gt;&lt;strong&gt;Do I need to pay customs duties?&lt;/strong&gt;&lt;br&gt;Yes, recipients in France may need to pay customs duties based on parcel value and category.&lt;/p&gt;&lt;p&gt;&lt;strong&gt;Can I ship food or medicines to France?&lt;/strong&gt;&lt;br&gt;Yes, but restrictions may apply. Some couriers provide specialized services for food and pharmaceutical shipments.&lt;/p&gt;</t>
  </si>
  <si>
    <t>&lt;p&gt;Bengaluru, the IT and commercial hub of India, has a growing demand for reliable international courier services. Whether you&amp;rsquo;re a business shipping products abroad or an individual sending a parcel to family and friends in France, choosing the right courier service is essential for seamless and stress-free deliveries.&lt;/p&gt;
&lt;p&gt;Several reputed international courier providers operate in Bengaluru, offering safe, timely, and cost-effective solutions. These services cater to diverse needs, from urgent document deliveries to bulk shipments.&lt;/p&gt;
&lt;h2&gt;&lt;strong&gt;Why Choosing the Right Courier Service Matters&lt;/strong&gt;&lt;/h2&gt;
&lt;p&gt;Shipping to France involves more than moving a parcel &amp;ndash; it requires secure packaging, handling customs clearance, and providing real-time tracking updates. The right courier service ensures your parcel reaches France safely, on time, and without hidden charges or delays.&lt;/p&gt;
&lt;h2&gt;&lt;strong&gt;Top International Courier Services in Bengaluru&lt;/strong&gt;&lt;/h2&gt;
&lt;p&gt;&lt;strong&gt;ShipGlobal&lt;/strong&gt;&lt;strong&gt;&lt;br /&gt;&lt;/strong&gt; ShipGlobal provides cost-effective freight forwarding from Bengaluru to France, catering to eCommerce businesses and individuals. Their flexible shipping solutions ensure affordability without compromising quality.&lt;/p&gt;
&lt;p&gt;&lt;strong&gt;DHL Express&lt;/strong&gt;&lt;strong&gt;&lt;br /&gt;&lt;/strong&gt; DHL Express is a globally trusted courier service offering fast and reliable shipping to France. Their extensive logistics network ensures smooth parcel delivery from Bengaluru, supported by excellent customer service.&lt;/p&gt;&lt;p&gt;Distribution: Optimizing distribution for e-commerce brands in Bengaluru involves leveraging the city's status as an IT hub to streamline &lt;a href="https://shipglobal.in/blogs/6-best-international-logistics-companies-in-india/"&gt;International shipping&lt;/a&gt;. Choosing reliable courier services is crucial for timely and cost-effective deliveries to destinations like France, ensuring secure packaging, customs handling, and real-time tracking for a seamless customer experience.&lt;/p&gt;
&lt;p&gt;&lt;strong&gt;NimbusPost International&lt;/strong&gt;&lt;strong&gt;&lt;br /&gt;&lt;/strong&gt; NimbusPost International offers affordable courier solutions with advanced tracking and smooth customs clearance, ensuring timely delivery to France.&lt;/p&gt;
&lt;p&gt;&lt;strong&gt;Garudavega&lt;/strong&gt;&lt;strong&gt;&lt;br /&gt;&lt;/strong&gt; Garudavega specializes in secure parcel delivery to France, handling shipments of all sizes, including food, medicines, and important documents.&lt;/p&gt;
&lt;p&gt;&lt;strong&gt;The Professional Couriers&lt;/strong&gt;&lt;strong&gt;&lt;br /&gt;&lt;/strong&gt; A well-established courier company, The Professional Couriers provides efficient and cost-effective shipping to France, with real-time tracking and seamless customs handling.&lt;/p&gt;
&lt;p&gt;&lt;strong&gt;Oscar Express Worldwide&lt;/strong&gt;&lt;strong&gt;&lt;br /&gt;&lt;/strong&gt; Oscar Express Worldwide is known for reliable freight forwarding from Bengaluru to France, offering packaging assistance, customs support, and competitive pricing.&lt;/p&gt;
&lt;p&gt;&lt;strong&gt;Aramex International&lt;/strong&gt;&lt;strong&gt;&lt;br /&gt;&lt;/strong&gt; Aramex provides express and standard shipping for eCommerce and businesses, recognized for eco-friendly packaging and flexible pricing.&lt;/p&gt;
&lt;p&gt;&lt;strong&gt;TNT Express&lt;/strong&gt;&lt;strong&gt;&lt;br /&gt;&lt;/strong&gt; TNT Express, now part of FedEx, delivers parcels to France with express and economy options. Their extensive network ensures efficient deliveries.&lt;/p&gt;
&lt;p&gt;&lt;strong&gt;UPS International&lt;/strong&gt;&lt;strong&gt;&lt;br /&gt;&lt;/strong&gt; UPS offers global air freight, express parcel delivery, and customs brokerage, ensuring smooth cross-border shipping from Bengaluru to France.&lt;/p&gt;
&lt;p&gt;&lt;strong&gt;Delhivery International&lt;/strong&gt;&lt;strong&gt;&lt;br /&gt;&lt;/strong&gt; Delhivery provides cost-effective solutions for eCommerce sellers and businesses looking for reliable courier services from Bengaluru to France.&lt;/p&gt;
&lt;h2&gt;&lt;strong&gt;How to Choose the Right Courier Service&lt;/strong&gt;&lt;/h2&gt;
&lt;p&gt;When choosing an international courier for France, consider:&lt;/p&gt;
&lt;ul&gt;
&lt;li&gt;&lt;strong&gt;Delivery Speed:&lt;/strong&gt; Express delivery options via DHL or FedEx for urgent shipments.&lt;br /&gt;&lt;br /&gt;&lt;/li&gt;
&lt;li&gt;&lt;strong&gt;Cost:&lt;/strong&gt; Compare rates to find an affordable yet reliable service.&lt;br /&gt;&lt;br /&gt;&lt;/li&gt;
&lt;li&gt;&lt;strong&gt;Tracking Features:&lt;/strong&gt; Ensure real-time tracking for complete shipment visibility.&lt;br /&gt;&lt;br /&gt;&lt;/li&gt;
&lt;li&gt;&lt;strong&gt;Customs Support:&lt;/strong&gt; Choose a courier that provides smooth customs clearance.&lt;br /&gt;&lt;br /&gt;&lt;/li&gt;
&lt;li&gt;&lt;strong&gt;Insurance Options:&lt;/strong&gt; For high-value shipments, check if insurance is available.&lt;br /&gt;&lt;br /&gt;&lt;/li&gt;
&lt;/ul&gt;
&lt;h2&gt;&lt;strong&gt;Final Thoughts&lt;/strong&gt;&lt;/h2&gt;
&lt;p&gt;Choosing the right international courier service from Bengaluru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safely and on time. Whether sending documents, gifts, or bulk shipments, these services make international shipping from Bengaluru simple and efficient.&lt;/p&gt;
&lt;p&gt;&lt;br /&gt;&lt;br /&gt;&lt;/p&gt;</t>
  </si>
  <si>
    <t>Optimizing distribution for ecommerce brands</t>
  </si>
  <si>
    <t>&lt;p&gt;Distribution: Optimizing distribution for e-commerce brands in Bengaluru involves leveraging the city's status as an IT hub to streamline international shipping. Choosing reliable courier services is crucial for timely and cost-effective deliveries to destinations like France, ensuring secure packaging, customs handling, and real-time tracking for a seamless customer experience.&lt;/p&gt;</t>
  </si>
  <si>
    <t>Optimizing distribution</t>
  </si>
  <si>
    <t>Mangaluru to France</t>
  </si>
  <si>
    <t>Top International Courier Service from Mangaluru to France</t>
  </si>
  <si>
    <t xml:space="preserve">Send packages from Mangaluru to France with ease! Explore top international courier services including DHL, FedEx, ShipGlobal, Aramex, and UPS for fast, secure, and affordable shipping with smooth customs handling.
</t>
  </si>
  <si>
    <t>&lt;p&gt;Mangaluru, a key commercial and port city in Karnataka, has a growing demand for reliable international courier services. Whether you&amp;rsquo;re a business shipping products overseas or an individual sending a parcel to family and friends in France, selecting the right courier service is crucial for smooth and hassle-free delivery.&lt;/p&gt;
&lt;p&gt;Several reputed international courier providers operate in Mangaluru, offering secure, timely, and cost-effective solutions. These services cater to various needs, from urgent documents to large cargo shipments.&lt;/p&gt;
&lt;h2&gt;&lt;strong&gt;Why Choosing the Right Courier Service Matters&lt;/strong&gt;&lt;/h2&gt;
&lt;p&gt;Shipping to France involves more than moving a parcel &amp;ndash; it includes secure packaging, customs clearance, and real-time tracking. The right courier ensures your shipment reaches France safely, on time, and without hidden charges or delays.&lt;/p&gt;
&lt;h2&gt;&lt;strong&gt;Top International Courier Services in Mangaluru&lt;/strong&gt;&lt;/h2&gt;
&lt;p&gt;&lt;strong&gt;ShipGlobal&lt;/strong&gt;&lt;strong&gt;&lt;br /&gt;&lt;/strong&gt;ShipGlobal provides affordable goods forwarding from Mangaluru to France, making it the perfect choice for both individuals and eCommerce enterprises. Their adaptable delivery options guarantee cost without sacrificing the calibre of their services.&lt;/p&gt;
&lt;p&gt;&lt;strong&gt;DHL Express&lt;/strong&gt;&lt;strong&gt;&lt;br /&gt;&lt;/strong&gt;A reputable carrier with a global reputation, DHL Express offers quick and dependable shipment to France. With the backing of first-rate customer service, their vast logistics network guarantees seamless package delivery from Mangaluru.&lt;/p&gt;
&lt;p&gt;&lt;strong&gt;NimbusPost International&lt;/strong&gt;&lt;strong&gt;&lt;br /&gt;&lt;/strong&gt;In order to guarantee on-time delivery to France, NimbusPost International offers reasonably priced courier services with sophisticated tracking and seamless customs processing.&lt;/p&gt;
&lt;p&gt;&lt;strong&gt;Garudavega&lt;/strong&gt;&lt;strong&gt;&lt;br /&gt;&lt;/strong&gt;Garudavega is an expert in safe package delivery to France, managing shipments of all kinds, including critical documents, food, and medications.&lt;/p&gt;
&lt;p&gt;&lt;strong&gt;The Professional Couriers&lt;/strong&gt;&lt;strong&gt;&lt;br /&gt;&lt;/strong&gt;This reputable courier service provides smooth customs assistance, real-time tracking, and economical, effective shipment to France.&lt;/p&gt;
&lt;p&gt;&lt;strong&gt;Oscar Express Worldwide&lt;/strong&gt;&lt;strong&gt;&lt;br /&gt;&lt;/strong&gt; Oscar Express Worldwide is known for reliable freight forwarding from Mangaluru to France, offering packaging assistance, customs support, and competitive pricing.&lt;/p&gt;
&lt;p&gt;&lt;strong&gt;Aramex International&lt;/strong&gt;&lt;strong&gt;&lt;br /&gt;&lt;/strong&gt; Aramex provides express and standard shipping for eCommerce and businesses, recognized for eco-friendly packaging and flexible pricing options.&lt;/p&gt;
&lt;p&gt;&lt;strong&gt;TNT Express&lt;/strong&gt;&lt;strong&gt;&lt;br /&gt;&lt;/strong&gt; TNT Express, part of FedEx, delivers parcels to France with express and economy options, supported by an extensive global network.&lt;/p&gt;
&lt;p&gt;&lt;strong&gt;UPS International&lt;/strong&gt;&lt;strong&gt;&lt;br /&gt;&lt;/strong&gt; UPS offers international air freight, express parcel delivery, and customs brokerage, ensuring smooth cross-border shipping from Mangaluru to France.&lt;/p&gt;
&lt;p&gt;&lt;strong&gt;Delhivery International&lt;/strong&gt;&lt;strong&gt;&lt;br /&gt;&lt;/strong&gt; Delhivery provides cost-effective solutions for eCommerce sellers and businesses looking for reliable courier services from Mangaluru to France.&lt;/p&gt;
&lt;h2&gt;&lt;strong&gt;How to Choose the Right Courier Service&lt;/strong&gt;&lt;/h2&gt;
&lt;p&gt;Consider the following when selecting a courier for France:&lt;/p&gt;
&lt;ul&gt;
&lt;li&gt;&lt;strong&gt;Delivery Speed:&lt;/strong&gt; Express delivery via DHL or FedEx for urgent shipments.&lt;br /&gt;&lt;br /&gt;&lt;/li&gt;
&lt;li&gt;&lt;strong&gt;Cost:&lt;/strong&gt; Compare rates to find an affordable and reliable service.&lt;br /&gt;&lt;br /&gt;&lt;/li&gt;
&lt;li&gt;&lt;strong&gt;Tracking Features:&lt;/strong&gt; Ensure real-time tracking for full shipment visibility.&lt;br /&gt;&lt;br /&gt;&lt;/li&gt;
&lt;li&gt;&lt;strong&gt;Customs Support:&lt;/strong&gt; Choose a courier offering smooth customs clearance.&lt;br /&gt;&lt;br /&gt;&lt;/li&gt;
&lt;li&gt;&lt;strong&gt;Insurance Options:&lt;/strong&gt; Check for insurance if shipping high-value items.&lt;br /&gt;&lt;br /&gt;&lt;/li&gt;
&lt;/ul&gt;
&lt;h2&gt;&lt;strong&gt;Final Thoughts&lt;/strong&gt;&lt;/h2&gt;
&lt;p&gt;Choosing the right international courier service from Mangaluru to France depends on your budget, urgency, and shipment type. Providers like NimbusPost, DHL, FedEx, Blue Dart, ShipGlobal, Aramex, UPS, and others offer multiple options for parcel delivery, express shipping, and freight forwarding.&lt;/p&gt;
&lt;p&gt;With a trusted courier, your shipment reaches France safely and on time. Whether sending documents, gifts, or bulk shipments, these services make international shipping from Mangaluru simple and efficient.&lt;/p&gt;</t>
  </si>
  <si>
    <t>&lt;h4&gt;Explore more delivery options from your city&lt;/h4&gt;&lt;ul&gt;&lt;li&gt;&lt;a href="https://shipglobal.in/service/mysuru-to-france"&gt;International Courier Service from Mysuru To France&lt;/a&gt;&lt;/li&gt;&lt;li&gt;&lt;a href="https://shipglobal.in/service/hubballi-to-france"&gt;International Courier Service from Hubballi To France&lt;/a&gt;&lt;/li&gt;&lt;li&gt;&lt;a href="https://shipglobal.in/service/dharwad-to-france"&gt;International Courier Service from Dharwad To France&lt;/a&gt;&lt;/li&gt;&lt;li&gt;&lt;a href="https://shipglobal.in/service/belagavi-to-france"&gt;International Courier Service from Belagavi To France&lt;/a&gt;&lt;/li&gt;&lt;/ul&gt;&lt;h2&gt;FAQs for Top International Courier Service from Mangaluru to France&lt;/h2&gt;</t>
  </si>
  <si>
    <t>How long does it take to ship a parcel from Mangaluru to France?
 Delivery times vary. Express shipping takes 3–7 days, while economy options may take 10–15 days.
What documents are required for international shipping?
 Invoices, shipping labels, customs declaration forms, and any special permits if applicable.
Can I track my shipment?
 Yes, most couriers provide real-time tracking through websites or mobile apps.
Are there restricted items for shipping to France?
 Yes, perishable foods, hazardous materials, explosives, and some electronics may be restricted. Confirm with the courier.
How much does shipping cost from Mangaluru to France?
 Costs depend on weight, dimensions, courier, and shipping speed. Express services are pricier than economy.
Do I need to pay customs duties?
 Yes, recipients in France may need to pay customs duties based on parcel value and category.
Can I ship food or medicines to France?
 Yes, but restrictions may apply. Some couriers provide specialized services for food and pharmaceutical shipments.</t>
  </si>
  <si>
    <t>&lt;script type="application/ld+json"&gt;
{
  "@context": "https://schema.org/",
  "@type": "Product",
  "name": "Top International Courier Service from Mangaluru to France",
  "image": "https://shipglobal.in/service/mangaluru-to-france",
  "aggregateRating": {
    "@type": "AggregateRating",
    "ratingValue": 4.76,
    "bestRating": 5,
    "worstRating": 2,
    "ratingCount": 2746
  }
}
&lt;/script&gt;</t>
  </si>
  <si>
    <t>service/mangaluru-to-france</t>
  </si>
  <si>
    <t>Courier Services from Mangaluru to France | Upto 56%</t>
  </si>
  <si>
    <t>International shipping from Mangaluru to France made simple with ShipGlobal. Access reliable couriers, tracking, and exporter-friendly shipping rates.</t>
  </si>
  <si>
    <t>https://shipglobal.in/service/mangaluru-to-france</t>
  </si>
  <si>
    <t>&lt;script type="application/ld+json"&gt;{"@context":"https://schema.org","@type":"FAQPage","mainEntity":[{"@type":"Question","name":"How long does it take to ship a parcel from Mangaluru to France?","acceptedAnswer":{"@type":"Answer","text":"Delivery times vary. Express shipping takes 3–7 days, while economy options may take 10–15 days."}},{"@type":"Question","name":"What documents are required for international shipping?","acceptedAnswer":{"@type":"Answer","text":"Invoices, shipping labels, customs declaration forms, and any special permits if applicable."}},{"@type":"Question","name":"Can I track my shipment?","acceptedAnswer":{"@type":"Answer","text":"Yes, most couriers provide real-time tracking through websites or mobile apps."}},{"@type":"Question","name":"Are there restricted items for shipping to France?","acceptedAnswer":{"@type":"Answer","text":"Yes, perishable foods, hazardous materials, explosives, and some electronics may be restricted. Confirm with the courier."}},{"@type":"Question","name":"How much does shipping cost from Mangaluru to France?","acceptedAnswer":{"@type":"Answer","text":"Costs depend on weight, dimensions, courier, and shipping speed. Express services are pricier than economy."}},{"@type":"Question","name":"Do I need to pay customs duties?","acceptedAnswer":{"@type":"Answer","text":"Yes, recipients in France may need to pay customs duties based on parcel value and category."}},{"@type":"Question","name":"Can I ship food or medicines to France?","acceptedAnswer":{"@type":"Answer","text":"Yes, but restrictions may apply. Some couriers provide specialized services for food and pharmaceutical shipments."}}]}&lt;/script&gt;</t>
  </si>
  <si>
    <t>[{"question":"How long does it take to ship a parcel from Mangaluru to France?","answer":"Delivery times vary. Express shipping takes 3–7 days, while economy options may take 10–15 days."},{"question":"What documents are required for international shipping?","answer":"Invoices, shipping labels, customs declaration forms, and any special permits if applicable."},{"question":"Can I track my shipment?","answer":"Yes, most couriers provide real-time tracking through websites or mobile apps."},{"question":"Are there restricted items for shipping to France?","answer":"Yes, perishable foods, hazardous materials, explosives, and some electronics may be restricted. Confirm with the courier."},{"question":"How much does shipping cost from Mangaluru to France?","answer":"Costs depend on weight, dimensions, courier, and shipping speed. Express services are pricier than economy."},{"question":"Do I need to pay customs duties?","answer":"Yes, recipients in France may need to pay customs duties based on parcel value and category."},{"question":"Can I ship food or medicines to France?","answer":"Yes, but restrictions may apply. Some couriers provide specialized services for food and pharmaceutical shipments."}]</t>
  </si>
  <si>
    <t>&lt;p&gt;&lt;strong&gt;How long does it take to ship a parcel from Mangaluru to France?&lt;/strong&gt;&lt;br&gt;Delivery times vary. Express shipping takes 3–7 days, while economy options may take 10–15 days.&lt;/p&gt;&lt;p&gt;&lt;strong&gt;What documents are required for international shipping?&lt;/strong&gt;&lt;br&gt;Invoices, shipping labels, customs declaration forms, and any special permits if applicable.&lt;/p&gt;&lt;p&gt;&lt;strong&gt;Can I track my shipment?&lt;/strong&gt;&lt;br&gt;Yes, most couriers provide real-time tracking through websites or mobile apps.&lt;/p&gt;&lt;p&gt;&lt;strong&gt;Are there restricted items for shipping to France?&lt;/strong&gt;&lt;br&gt;Yes, perishable foods, hazardous materials, explosives, and some electronics may be restricted. Confirm with the courier.&lt;/p&gt;&lt;p&gt;&lt;strong&gt;How much does shipping cost from Mangaluru to France?&lt;/strong&gt;&lt;br&gt;Costs depend on weight, dimensions, courier, and shipping speed. Express services are pricier than economy.&lt;/p&gt;&lt;p&gt;&lt;strong&gt;Do I need to pay customs duties?&lt;/strong&gt;&lt;br&gt;Yes, recipients in France may need to pay customs duties based on parcel value and category.&lt;/p&gt;&lt;p&gt;&lt;strong&gt;Can I ship food or medicines to France?&lt;/strong&gt;&lt;br&gt;Yes, but restrictions may apply. Some couriers provide specialized services for food and pharmaceutical shipments.&lt;/p&gt;</t>
  </si>
  <si>
    <t>&lt;p&gt;Mangaluru, a key commercial and port city in Karnataka, has a growing demand for reliable international courier services. Whether you&amp;rsquo;re a business shipping products overseas or an individual sending a parcel to family and friends in France, selecting the right courier service is crucial for smooth and hassle-free delivery.&lt;/p&gt;
&lt;p&gt;Several reputed international courier providers operate in Mangaluru, offering secure, timely, and cost-effective solutions. These services cater to various needs, from urgent documents to large cargo shipments.&lt;/p&gt;
&lt;h2&gt;&lt;strong&gt;Why Choosing the Right Courier Service Matters&lt;/strong&gt;&lt;/h2&gt;
&lt;p&gt;Shipping to France involves more than moving a parcel &amp;ndash; it includes secure packaging, customs clearance, and real-time tracking. The right courier ensures your shipment reaches France safely, on time, and without hidden charges or delays.&lt;/p&gt;
&lt;h2&gt;&lt;strong&gt;Top International Courier Services in Mangaluru&lt;/strong&gt;&lt;/h2&gt;
&lt;p&gt;&lt;strong&gt;ShipGlobal&lt;/strong&gt;&lt;strong&gt;&lt;br /&gt;&lt;/strong&gt;ShipGlobal provides affordable goods forwarding from Mangaluru to France, making it the perfect choice for both individuals and eCommerce enterprises. Their adaptable delivery options guarantee cost without sacrificing the calibre of their services.&lt;/p&gt;
&lt;p&gt;&lt;strong&gt;DHL Express&lt;/strong&gt;&lt;strong&gt;&lt;br /&gt;&lt;/strong&gt;A reputable carrier with a global reputation, DHL Express offers quick and dependable shipment to France. With the backing of first-rate customer service, their vast logistics network guarantees seamless package delivery from Mangaluru.&lt;/p&gt;&lt;p&gt;&lt;a href="https://shipglobal.in/blogs/iec-code/"&gt;Import Export Code&lt;/a&gt;: Businesses in Mangaluru, a vital commercial hub, require an Import Export Code (IEC) to engage in international trade. This mandatory license facilitates seamless import and export operations, ensuring compliance with customs regulations. Choosing a reliable &lt;a href="https://shipglobal.in/blogs/6-best-international-logistics-companies-in-india/"&gt;International courier&lt;/a&gt; service is crucial for timely and secure delivery of goods, whether for business expansion or personal shipments, especially when dealing with destinations like France.&lt;/p&gt;
&lt;p&gt;&lt;strong&gt;NimbusPost International&lt;/strong&gt;&lt;strong&gt;&lt;br /&gt;&lt;/strong&gt;In order to guarantee on-time delivery to France, NimbusPost International offers reasonably priced courier services with sophisticated tracking and seamless customs processing.&lt;/p&gt;
&lt;p&gt;&lt;strong&gt;Garudavega&lt;/strong&gt;&lt;strong&gt;&lt;br /&gt;&lt;/strong&gt;Garudavega is an expert in safe package delivery to France, managing shipments of all kinds, including critical documents, food, and medications.&lt;/p&gt;
&lt;p&gt;&lt;strong&gt;The Professional Couriers&lt;/strong&gt;&lt;strong&gt;&lt;br /&gt;&lt;/strong&gt;This reputable courier service provides smooth customs assistance, real-time tracking, and economical, effective shipment to France.&lt;/p&gt;
&lt;p&gt;&lt;strong&gt;Oscar Express Worldwide&lt;/strong&gt;&lt;strong&gt;&lt;br /&gt;&lt;/strong&gt; Oscar Express Worldwide is known for reliable freight forwarding from Mangaluru to France, offering packaging assistance, customs support, and competitive pricing.&lt;/p&gt;
&lt;p&gt;&lt;strong&gt;Aramex International&lt;/strong&gt;&lt;strong&gt;&lt;br /&gt;&lt;/strong&gt; Aramex provides express and standard shipping for eCommerce and businesses, recognized for eco-friendly packaging and flexible pricing options.&lt;/p&gt;
&lt;p&gt;&lt;strong&gt;TNT Express&lt;/strong&gt;&lt;strong&gt;&lt;br /&gt;&lt;/strong&gt; TNT Express, part of FedEx, delivers parcels to France with express and economy options, supported by an extensive global network.&lt;/p&gt;
&lt;p&gt;&lt;strong&gt;UPS International&lt;/strong&gt;&lt;strong&gt;&lt;br /&gt;&lt;/strong&gt; UPS offers international air freight, express parcel delivery, and customs brokerage, ensuring smooth cross-border shipping from Mangaluru to France.&lt;/p&gt;
&lt;p&gt;&lt;strong&gt;Delhivery International&lt;/strong&gt;&lt;strong&gt;&lt;br /&gt;&lt;/strong&gt; Delhivery provides cost-effective solutions for eCommerce sellers and businesses looking for reliable courier services from Mangaluru to France.&lt;/p&gt;
&lt;h2&gt;&lt;strong&gt;How to Choose the Right Courier Service&lt;/strong&gt;&lt;/h2&gt;
&lt;p&gt;Consider the following when selecting a courier for France:&lt;/p&gt;
&lt;ul&gt;
&lt;li&gt;&lt;strong&gt;Delivery Speed:&lt;/strong&gt; Express delivery via DHL or FedEx for urgent shipments.&lt;br /&gt;&lt;br /&gt;&lt;/li&gt;
&lt;li&gt;&lt;strong&gt;Cost:&lt;/strong&gt; Compare rates to find an affordable and reliable service.&lt;br /&gt;&lt;br /&gt;&lt;/li&gt;
&lt;li&gt;&lt;strong&gt;Tracking Features:&lt;/strong&gt; Ensure real-time tracking for full shipment visibility.&lt;br /&gt;&lt;br /&gt;&lt;/li&gt;
&lt;li&gt;&lt;strong&gt;Customs Support:&lt;/strong&gt; Choose a courier offering smooth customs clearance.&lt;br /&gt;&lt;br /&gt;&lt;/li&gt;
&lt;li&gt;&lt;strong&gt;Insurance Options:&lt;/strong&gt; Check for insurance if shipping high-value items.&lt;br /&gt;&lt;br /&gt;&lt;/li&gt;
&lt;/ul&gt;
&lt;h2&gt;&lt;strong&gt;Final Thoughts&lt;/strong&gt;&lt;/h2&gt;
&lt;p&gt;Choosing the right international courier service from Mangaluru to France depends on your budget, urgency, and shipment type. Providers like NimbusPost, DHL, FedEx, Blue Dart, ShipGlobal, Aramex, UPS, and others offer multiple options for parcel delivery, express shipping, and freight forwarding.&lt;/p&gt;
&lt;p&gt;With a trusted courier, your shipment reaches France safely and on time. Whether sending documents, gifts, or bulk shipments, these services make international shipping from Mangaluru simple and efficient.&lt;/p&gt;</t>
  </si>
  <si>
    <t>Import export code for businesses</t>
  </si>
  <si>
    <t>&lt;p&gt;Import Export Code: Businesses in Mangaluru, a vital commercial hub, require an Import Export Code (IEC) to engage in international trade. This mandatory license facilitates seamless import and export operations, ensuring compliance with customs regulations. Choosing a reliable international courier service is crucial for timely and secure delivery of goods, whether for business expansion or personal shipments, especially when dealing with destinations like France.&lt;/p&gt;</t>
  </si>
  <si>
    <t>Import export</t>
  </si>
  <si>
    <t>Mysuru to France</t>
  </si>
  <si>
    <t>Best International Courier Service from Mysuru to France</t>
  </si>
  <si>
    <t>Send packages from Mysuru to France easily! Explore top international courier services including DHL, FedEx, ShipGlobal, Aramex, and UPS for fast, secure, and affordable shipping with smooth customs handling.</t>
  </si>
  <si>
    <t>&lt;p&gt;Mysuru, a major cultural and commercial hub in Karnataka, has seen growing demand for reliable international courier services. Whether you&amp;rsquo;re a business shipping products overseas or an individual sending a parcel to family and friends in France, selecting the right courier service is essential for smooth and hassle-free delivery.&lt;/p&gt;
&lt;p&gt;Several reputed international courier providers operate in Mysuru, offering secure, timely, and cost-effective solutions. These services cater to various needs, from urgent documents to large cargo shipments.&lt;/p&gt;
&lt;h2&gt;&lt;strong&gt;Why Choosing the Right Courier Service Matters&lt;/strong&gt;&lt;/h2&gt;
&lt;p&gt;Shipping to France involves more than moving a parcel &amp;ndash; it includes secure packaging, customs clearance, and real-time tracking. The right courier ensures your shipment reaches France safely, on time, and without hidden charges or delays.&lt;/p&gt;
&lt;h2&gt;&lt;strong&gt;Top International Courier Services in Mysuru&lt;/strong&gt;&lt;/h2&gt;
&lt;p&gt;&lt;strong&gt;ShipGlobal&lt;/strong&gt;&lt;strong&gt;&lt;br /&gt;&lt;/strong&gt; ShipGlobal provides cost-effective freight forwarding from Mysuru to France, ideal for eCommerce businesses and individuals. Their flexible shipping solutions ensure affordability without compromising service quality.&lt;/p&gt;
&lt;p&gt;&lt;strong&gt;DHL Express&lt;/strong&gt;&lt;strong&gt;&lt;br /&gt;&lt;/strong&gt; DHL Express is a globally trusted courier providing fast and reliable shipping to France. Their extensive logistics network ensures smooth parcel delivery from Mysuru, backed by excellent customer support.&lt;/p&gt;
&lt;p&gt;&lt;strong&gt;NimbusPost International&lt;/strong&gt;&lt;strong&gt;&lt;br /&gt;&lt;/strong&gt; NimbusPost International offers affordable courier solutions with advanced tracking and smooth customs clearance, ensuring timely deliveries to France.&lt;/p&gt;
&lt;p&gt;&lt;strong&gt;Garudavega&lt;/strong&gt;&lt;strong&gt;&lt;br /&gt;&lt;/strong&gt; Garudavega specializes in secure parcel delivery to France, handling shipments of all sizes, including food, medicines, and important documents.&lt;/p&gt;
&lt;p&gt;&lt;strong&gt;The Professional Couriers&lt;/strong&gt;&lt;strong&gt;&lt;br /&gt;&lt;/strong&gt; A well-established courier company providing efficient, cost-effective shipping to France, with real-time tracking and seamless customs support.&lt;/p&gt;
&lt;p&gt;&lt;strong&gt;Oscar Express Worldwide&lt;/strong&gt;&lt;strong&gt;&lt;br /&gt;&lt;/strong&gt; Oscar Express Worldwide is known for reliable freight forwarding from Mysuru to France, offering packaging assistance, customs support, and competitive pricing.&lt;/p&gt;
&lt;p&gt;&lt;strong&gt;Aramex International&lt;/strong&gt;&lt;strong&gt;&lt;br /&gt;&lt;/strong&gt; Aramex offers express and standard shipping for eCommerce and businesses, recognized for eco-friendly packaging and flexible pricing options.&lt;/p&gt;
&lt;p&gt;&lt;strong&gt;TNT Express&lt;/strong&gt;&lt;strong&gt;&lt;br /&gt;&lt;/strong&gt; TNT Express, part of FedEx, delivers parcels to France with express and economy options, supported by an extensive global network.&lt;/p&gt;
&lt;p&gt;&lt;strong&gt;UPS International&lt;/strong&gt;&lt;strong&gt;&lt;br /&gt;&lt;/strong&gt; UPS provides international air freight, express parcel delivery, and customs brokerage, ensuring smooth cross-border shipping from Mysuru to France.&lt;/p&gt;
&lt;p&gt;&lt;strong&gt;Delhivery International&lt;/strong&gt;&lt;strong&gt;&lt;br /&gt;&lt;/strong&gt; Delhivery offers cost-effective solutions for eCommerce sellers and businesses looking for reliable courier services from Mysuru to France.&lt;/p&gt;
&lt;h2&gt;&lt;strong&gt;How to Choose the Right Courier Service&lt;/strong&gt;&lt;/h2&gt;
&lt;p&gt;Consider the following when selecting a courier for France:&lt;/p&gt;
&lt;ul&gt;
&lt;li&gt;&lt;strong&gt;Delivery Speed:&lt;/strong&gt; Express delivery via DHL or FedEx for urgent shipments.&lt;br /&gt;&lt;br /&gt;&lt;/li&gt;
&lt;li&gt;&lt;strong&gt;Cost:&lt;/strong&gt; Compare rates to find an affordable and reliable service.&lt;br /&gt;&lt;br /&gt;&lt;/li&gt;
&lt;li&gt;&lt;strong&gt;Tracking Features:&lt;/strong&gt; Ensure real-time tracking for full shipment visibility.&lt;br /&gt;&lt;br /&gt;&lt;/li&gt;
&lt;li&gt;&lt;strong&gt;Customs Support:&lt;/strong&gt; Choose a courier offering smooth customs clearance.&lt;br /&gt;&lt;br /&gt;&lt;/li&gt;
&lt;li&gt;&lt;strong&gt;Insurance Options:&lt;/strong&gt; Check for insurance if shipping high-value items.&lt;br /&gt;&lt;br /&gt;&lt;/li&gt;
&lt;/ul&gt;
&lt;h2&gt;&lt;strong&gt;Final Thoughts&lt;/strong&gt;&lt;/h2&gt;
&lt;p&gt;Selecting the right international courier service from Mysuru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safely and on time. Whether sending documents, gifts, or bulk shipments, these services make international shipping from Mysuru simple and efficient.&lt;/p&gt;</t>
  </si>
  <si>
    <t>&lt;h4&gt;Explore more delivery options from your city&lt;/h4&gt;&lt;ul&gt;&lt;li&gt;&lt;a href="https://shipglobal.in/service/hubballi-to-france"&gt;International Courier Service from Hubballi To France&lt;/a&gt;&lt;/li&gt;&lt;li&gt;&lt;a href="https://shipglobal.in/service/dharwad-to-france"&gt;International Courier Service from Dharwad To France&lt;/a&gt;&lt;/li&gt;&lt;li&gt;&lt;a href="https://shipglobal.in/service/belagavi-to-france"&gt;International Courier Service from Belagavi To France&lt;/a&gt;&lt;/li&gt;&lt;li&gt;&lt;a href="https://shipglobal.in/service/kanpur-to-france"&gt;International Courier Service from Kanpur To France&lt;/a&gt;&lt;/li&gt;&lt;/ul&gt;&lt;h2&gt;FAQs for Best International Courier Service from Mysuru to France&lt;/h2&gt;</t>
  </si>
  <si>
    <t xml:space="preserve">How long does it take to ship a parcel from Mysuru to France?
 Express shipping takes 3–7 days, while economy options may take 10–15 days.
What documents are required for international shipping?
 Invoices, shipping labels, customs declaration forms, and special permits if applicable.
Can I track my shipment?
 Yes, most couriers provide real-time tracking via websites or mobile apps.
Are there restricted items for shipping to France?
 Yes, perishable foods, hazardous materials, explosives, and certain electronics may be restricted. Confirm with the courier.
How much does shipping cost from Mysuru to France?
 Costs depend on weight, dimensions, courier, and shipping speed. Express services are pricier than economy.
Do I need to pay customs duties?
 Yes, recipients in France may need to pay customs duties based on parcel value and category.
Can I ship food or medicines to France?
 Yes, but restrictions may apply. Some couriers provide specialized services for food and pharmaceutical shipments.
</t>
  </si>
  <si>
    <t>&lt;script type="application/ld+json"&gt;
{
  "@context": "https://schema.org/",
  "@type": "Product",
  "name": "Best International Courier Service from Mysuru to France",
  "image": "https://shipglobal.in/service/mysuru-to-france",
  "aggregateRating": {
    "@type": "AggregateRating",
    "ratingValue": 4.63,
    "bestRating": 5,
    "worstRating": 2,
    "ratingCount": 2794
  }
}
&lt;/script&gt;</t>
  </si>
  <si>
    <t>service/mysuru-to-france</t>
  </si>
  <si>
    <t>Courier Services from Mysuru to France | Upto 65%</t>
  </si>
  <si>
    <t>Send international shipments from Mysuru to France with ShipGlobal using trusted couriers. Get reliable delivery, customs support, and competitive shipping rate</t>
  </si>
  <si>
    <t>https://shipglobal.in/service/mysuru-to-france</t>
  </si>
  <si>
    <t>&lt;script type="application/ld+json"&gt;{"@context":"https://schema.org","@type":"FAQPage","mainEntity":[{"@type":"Question","name":"How long does it take to ship a parcel from Mysuru to France?","acceptedAnswer":{"@type":"Answer","text":"Express shipping takes 3–7 days, while economy options may take 10–15 days."}},{"@type":"Question","name":"What documents are required for international shipping?","acceptedAnswer":{"@type":"Answer","text":"Invoices, shipping labels, customs declaration forms, and special permits if applicable."}},{"@type":"Question","name":"Can I track my shipment?","acceptedAnswer":{"@type":"Answer","text":"Yes, most couriers provide real-time tracking via websites or mobile apps."}},{"@type":"Question","name":"Are there restricted items for shipping to France?","acceptedAnswer":{"@type":"Answer","text":"Yes, perishable foods, hazardous materials, explosives, and certain electronics may be restricted. Confirm with the courier."}},{"@type":"Question","name":"How much does shipping cost from Mysuru to France?","acceptedAnswer":{"@type":"Answer","text":"Costs depend on weight, dimensions, courier, and shipping speed. Express services are pricier than economy."}},{"@type":"Question","name":"Do I need to pay customs duties?","acceptedAnswer":{"@type":"Answer","text":"Yes, recipients in France may need to pay customs duties based on parcel value and category."}},{"@type":"Question","name":"Can I ship food or medicines to France?","acceptedAnswer":{"@type":"Answer","text":"Yes, but restrictions may apply. Some couriers provide specialized services for food and pharmaceutical shipments."}}]}&lt;/script&gt;</t>
  </si>
  <si>
    <t>[{"question":"How long does it take to ship a parcel from Mysuru to France?","answer":"Express shipping takes 3–7 days, while economy options may take 10–15 days."},{"question":"What documents are required for international shipping?","answer":"Invoices, shipping labels, customs declaration forms, and special permits if applicable."},{"question":"Can I track my shipment?","answer":"Yes, most couriers provide real-time tracking via websites or mobile apps."},{"question":"Are there restricted items for shipping to France?","answer":"Yes, perishable foods, hazardous materials, explosives, and certain electronics may be restricted. Confirm with the courier."},{"question":"How much does shipping cost from Mysuru to France?","answer":"Costs depend on weight, dimensions, courier, and shipping speed. Express services are pricier than economy."},{"question":"Do I need to pay customs duties?","answer":"Yes, recipients in France may need to pay customs duties based on parcel value and category."},{"question":"Can I ship food or medicines to France?","answer":"Yes, but restrictions may apply. Some couriers provide specialized services for food and pharmaceutical shipments."}]</t>
  </si>
  <si>
    <t>&lt;p&gt;&lt;strong&gt;How long does it take to ship a parcel from Mysuru to France?&lt;/strong&gt;&lt;br&gt;Express shipping takes 3–7 days, while economy options may take 10–15 days.&lt;/p&gt;&lt;p&gt;&lt;strong&gt;What documents are required for international shipping?&lt;/strong&gt;&lt;br&gt;Invoices, shipping labels, customs declaration forms, and special permits if applicable.&lt;/p&gt;&lt;p&gt;&lt;strong&gt;Can I track my shipment?&lt;/strong&gt;&lt;br&gt;Yes, most couriers provide real-time tracking via websites or mobile apps.&lt;/p&gt;&lt;p&gt;&lt;strong&gt;Are there restricted items for shipping to France?&lt;/strong&gt;&lt;br&gt;Yes, perishable foods, hazardous materials, explosives, and certain electronics may be restricted. Confirm with the courier.&lt;/p&gt;&lt;p&gt;&lt;strong&gt;How much does shipping cost from Mysuru to France?&lt;/strong&gt;&lt;br&gt;Costs depend on weight, dimensions, courier, and shipping speed. Express services are pricier than economy.&lt;/p&gt;&lt;p&gt;&lt;strong&gt;Do I need to pay customs duties?&lt;/strong&gt;&lt;br&gt;Yes, recipients in France may need to pay customs duties based on parcel value and category.&lt;/p&gt;&lt;p&gt;&lt;strong&gt;Can I ship food or medicines to France?&lt;/strong&gt;&lt;br&gt;Yes, but restrictions may apply. Some couriers provide specialized services for food and pharmaceutical shipments.&lt;/p&gt;</t>
  </si>
  <si>
    <t>&lt;p&gt;Mysuru, a major cultural and commercial hub in Karnataka, has seen growing demand for reliable international courier services. Whether you&amp;rsquo;re a business shipping products overseas or an individual sending a parcel to family and friends in France, selecting the right courier service is essential for smooth and hassle-free delivery.&lt;/p&gt;
&lt;p&gt;Several reputed international courier providers operate in Mysuru, offering secure, timely, and cost-effective solutions. These services cater to various needs, from urgent documents to large cargo shipments.&lt;/p&gt;
&lt;h2&gt;&lt;strong&gt;Why Choosing the Right Courier Service Matters&lt;/strong&gt;&lt;/h2&gt;
&lt;p&gt;Shipping to France involves more than moving a parcel &amp;ndash; it includes secure packaging, customs clearance, and real-time tracking. The right courier ensures your shipment reaches France safely, on time, and without hidden charges or delays.&lt;/p&gt;
&lt;h2&gt;&lt;strong&gt;Top International Courier Services in Mysuru&lt;/strong&gt;&lt;/h2&gt;
&lt;p&gt;&lt;strong&gt;ShipGlobal&lt;/strong&gt;&lt;strong&gt;&lt;br /&gt;&lt;/strong&gt; ShipGlobal provides cost-effective freight forwarding from Mysuru to France, ideal for eCommerce businesses and individuals. Their flexible shipping solutions ensure affordability without compromising service quality.&lt;/p&gt;
&lt;p&gt;&lt;strong&gt;DHL Express&lt;/strong&gt;&lt;strong&gt;&lt;br /&gt;&lt;/strong&gt; DHL Express is a globally trusted courier providing fast and reliable shipping to France. Their extensive logistics network ensures smooth parcel delivery from Mysuru, backed by excellent customer support.&lt;/p&gt;&lt;p&gt;Top global shipping companies in India: Mysuru's growing demand for &lt;a href="https://shipglobal.in/blogs/6-best-international-logistics-companies-in-india/"&gt;International courier&lt;/a&gt; services highlights the importance of reliable partners for businesses and individuals. Reputed providers offer secure, timely, and cost-effective solutions for everything from urgent documents to large cargo, ensuring smooth customs clearance and real-time tracking for deliveries worldwide.&lt;/p&gt;
&lt;p&gt;&lt;strong&gt;NimbusPost International&lt;/strong&gt;&lt;strong&gt;&lt;br /&gt;&lt;/strong&gt; NimbusPost International offers affordable courier solutions with advanced tracking and smooth customs clearance, ensuring timely deliveries to France.&lt;/p&gt;
&lt;p&gt;&lt;strong&gt;Garudavega&lt;/strong&gt;&lt;strong&gt;&lt;br /&gt;&lt;/strong&gt; Garudavega specializes in secure parcel delivery to France, handling shipments of all sizes, including food, medicines, and important documents.&lt;/p&gt;
&lt;p&gt;&lt;strong&gt;The Professional Couriers&lt;/strong&gt;&lt;strong&gt;&lt;br /&gt;&lt;/strong&gt; A well-established courier company providing efficient, cost-effective shipping to France, with real-time tracking and seamless customs support.&lt;/p&gt;
&lt;p&gt;&lt;strong&gt;Oscar Express Worldwide&lt;/strong&gt;&lt;strong&gt;&lt;br /&gt;&lt;/strong&gt; Oscar Express Worldwide is known for reliable freight forwarding from Mysuru to France, offering packaging assistance, customs support, and competitive pricing.&lt;/p&gt;
&lt;p&gt;&lt;strong&gt;Aramex International&lt;/strong&gt;&lt;strong&gt;&lt;br /&gt;&lt;/strong&gt; Aramex offers express and standard shipping for eCommerce and businesses, recognized for eco-friendly packaging and flexible pricing options.&lt;/p&gt;
&lt;p&gt;&lt;strong&gt;TNT Express&lt;/strong&gt;&lt;strong&gt;&lt;br /&gt;&lt;/strong&gt; TNT Express, part of FedEx, delivers parcels to France with express and economy options, supported by an extensive global network.&lt;/p&gt;
&lt;p&gt;&lt;strong&gt;UPS International&lt;/strong&gt;&lt;strong&gt;&lt;br /&gt;&lt;/strong&gt; UPS provides international air freight, express parcel delivery, and customs brokerage, ensuring smooth cross-border shipping from Mysuru to France.&lt;/p&gt;
&lt;p&gt;&lt;strong&gt;Delhivery International&lt;/strong&gt;&lt;strong&gt;&lt;br /&gt;&lt;/strong&gt; Delhivery offers cost-effective solutions for eCommerce sellers and businesses looking for reliable courier services from Mysuru to France.&lt;/p&gt;
&lt;h2&gt;&lt;strong&gt;How to Choose the Right Courier Service&lt;/strong&gt;&lt;/h2&gt;
&lt;p&gt;Consider the following when selecting a courier for France:&lt;/p&gt;
&lt;ul&gt;
&lt;li&gt;&lt;strong&gt;Delivery Speed:&lt;/strong&gt; Express delivery via DHL or FedEx for urgent shipments.&lt;br /&gt;&lt;br /&gt;&lt;/li&gt;
&lt;li&gt;&lt;strong&gt;Cost:&lt;/strong&gt; Compare rates to find an affordable and reliable service.&lt;br /&gt;&lt;br /&gt;&lt;/li&gt;
&lt;li&gt;&lt;strong&gt;Tracking Features:&lt;/strong&gt; Ensure real-time tracking for full shipment visibility.&lt;br /&gt;&lt;br /&gt;&lt;/li&gt;
&lt;li&gt;&lt;strong&gt;Customs Support:&lt;/strong&gt; Choose a courier offering smooth customs clearance.&lt;br /&gt;&lt;br /&gt;&lt;/li&gt;
&lt;li&gt;&lt;strong&gt;Insurance Options:&lt;/strong&gt; Check for insurance if shipping high-value items.&lt;br /&gt;&lt;br /&gt;&lt;/li&gt;
&lt;/ul&gt;
&lt;h2&gt;&lt;strong&gt;Final Thoughts&lt;/strong&gt;&lt;/h2&gt;
&lt;p&gt;Selecting the right international courier service from Mysuru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safely and on time. Whether sending documents, gifts, or bulk shipments, these services make international shipping from Mysuru simple and efficient.&lt;/p&gt;</t>
  </si>
  <si>
    <t>Top global shipping companies in India</t>
  </si>
  <si>
    <t>&lt;p&gt;Top global shipping companies in India: Mysuru's growing demand for international courier services highlights the importance of reliable partners for businesses and individuals. Reputed providers offer secure, timely, and cost-effective solutions for everything from urgent documents to large cargo, ensuring smooth customs clearance and real-time tracking for deliveries worldwide.&lt;/p&gt;</t>
  </si>
  <si>
    <t>Top global</t>
  </si>
  <si>
    <t>Hubballi to France</t>
  </si>
  <si>
    <t>Reliable International Courier Service from Hubballi to France</t>
  </si>
  <si>
    <t xml:space="preserve">Send packages from Hubballi to France easily! Explore top international courier services including DHL, FedEx, ShipGlobal, Aramex, and UPS for fast, secure, and affordable shipping with smooth customs handling.
</t>
  </si>
  <si>
    <t>&lt;p&gt;Hubballi, a growing commercial and industrial center in Karnataka, has witnessed increasing demand for reliable international courier services. Whether you are a business shipping products overseas or an individual sending parcels to family and friends, selecting the right courier service is crucial for smooth and hassle-free delivery.&lt;/p&gt;
&lt;p&gt;Several reputed international courier providers operate in Hubballi, offering secure, timely, and cost-effective solutions. These services cater to a variety of needs, from urgent document deliveries to large cargo shipments.&lt;/p&gt;
&lt;h2&gt;&lt;strong&gt;Why Choosing the Right Courier Service Matters&lt;/strong&gt;&lt;/h2&gt;
&lt;p&gt;Shipping to France involves more than moving a parcel &amp;ndash; it requires proper packaging, customs clearance, and real-time tracking. The right courier ensures your shipment reaches France safely, on time, and without hidden fees or delays.&lt;/p&gt;
&lt;h2&gt;&lt;strong&gt;Top International Courier Services in Hubballi&lt;/strong&gt;&lt;/h2&gt;
&lt;p&gt;&lt;strong&gt;ShipGlobal&lt;/strong&gt;&lt;strong&gt;&lt;br /&gt;&lt;/strong&gt; ShipGlobal provides cost-effective freight forwarding from Hubballi to France, catering to eCommerce businesses and individuals. Their flexible shipping solutions ensure affordability without compromising service quality.&lt;/p&gt;
&lt;p&gt;&lt;strong&gt;DHL Express&lt;/strong&gt;&lt;strong&gt;&lt;br /&gt;&lt;/strong&gt; DHL Express is a globally trusted courier providing fast and reliable shipping to France. Their extensive logistics network ensures smooth parcel delivery from Hubballi, supported by excellent customer service.&lt;/p&gt;
&lt;p&gt;&lt;strong&gt;NimbusPost International&lt;/strong&gt;&lt;strong&gt;&lt;br /&gt;&lt;/strong&gt; NimbusPost International offers budget-friendly courier solutions with advanced tracking and seamless customs clearance, ensuring timely deliveries to France.&lt;/p&gt;
&lt;p&gt;&lt;strong&gt;Garudavega&lt;/strong&gt;&lt;strong&gt;&lt;br /&gt;&lt;/strong&gt; Garudavega specializes in secure parcel delivery to France, handling shipments of all sizes, including food, medicines, and important documents.&lt;/p&gt;
&lt;p&gt;&lt;strong&gt;The Professional Couriers&lt;/strong&gt;&lt;strong&gt;&lt;br /&gt;&lt;/strong&gt; A well-established courier company providing efficient, affordable shipping to France with real-time tracking and hassle-free customs support.&lt;/p&gt;
&lt;p&gt;&lt;strong&gt;Oscar Express Worldwide&lt;/strong&gt;&lt;strong&gt;&lt;br /&gt;&lt;/strong&gt; Oscar Express Worldwide is known for reliable freight forwarding from Hubballi to France, offering packaging assistance, customs support, and competitive pricing.&lt;/p&gt;
&lt;p&gt;&lt;strong&gt;Aramex International&lt;/strong&gt;&lt;strong&gt;&lt;br /&gt;&lt;/strong&gt; Aramex provides express and standard shipping solutions for eCommerce and businesses, recognized for eco-friendly packaging and flexible pricing plans.&lt;/p&gt;
&lt;p&gt;&lt;strong&gt;TNT Express&lt;/strong&gt;&lt;strong&gt;&lt;br /&gt;&lt;/strong&gt; TNT Express, part of FedEx, offers express and economy shipping options to France, supported by a wide global network.&lt;/p&gt;
&lt;p&gt;&lt;strong&gt;UPS International&lt;/strong&gt;&lt;strong&gt;&lt;br /&gt;&lt;/strong&gt; UPS offers international air freight, express parcel delivery, and customs brokerage services, ensuring smooth cross-border shipping from Hubballi to France.&lt;/p&gt;
&lt;p&gt;&lt;strong&gt;Delhivery International&lt;/strong&gt;&lt;strong&gt;&lt;br /&gt;&lt;/strong&gt; Delhivery provides cost-effective solutions for eCommerce sellers and businesses looking for reliable courier services from Hubballi to France.&lt;/p&gt;
&lt;h2&gt;&lt;strong&gt;How to Choose the Right Courier Service&lt;/strong&gt;&lt;/h2&gt;
&lt;p&gt;When selecting a courier to France, consider:&lt;/p&gt;
&lt;ul&gt;
&lt;li&gt;&lt;strong&gt;Delivery Speed:&lt;/strong&gt; Opt for express delivery via DHL or FedEx for urgent shipments.&lt;br /&gt;&lt;br /&gt;&lt;/li&gt;
&lt;li&gt;&lt;strong&gt;Cost:&lt;/strong&gt; Compare rates to find an affordable and reliable service.&lt;br /&gt;&lt;br /&gt;&lt;/li&gt;
&lt;li&gt;&lt;strong&gt;Tracking Features:&lt;/strong&gt; Choose couriers offering real-time tracking for full visibility.&lt;br /&gt;&lt;br /&gt;&lt;/li&gt;
&lt;li&gt;&lt;strong&gt;Customs Support:&lt;/strong&gt; Ensure the courier provides smooth customs clearance.&lt;br /&gt;&lt;br /&gt;&lt;/li&gt;
&lt;li&gt;&lt;strong&gt;Insurance Options:&lt;/strong&gt; Verify insurance availability for high-value items.&lt;br /&gt;&lt;br /&gt;&lt;/li&gt;
&lt;/ul&gt;
&lt;h2&gt;&lt;strong&gt;Final Thoughts&lt;/strong&gt;&lt;/h2&gt;
&lt;p&gt;Choosing the right international courier service from Hubballi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safely and on time. Whether sending documents, gifts, or bulk consignments, these services make international shipping from Hubballi simple and efficient.&lt;/p&gt;
&lt;p&gt;&lt;br /&gt;&lt;br /&gt;&lt;br /&gt;&lt;br /&gt;&lt;br /&gt;&lt;/p&gt;</t>
  </si>
  <si>
    <t>&lt;h4&gt;Explore more delivery options from your city&lt;/h4&gt;&lt;ul&gt;&lt;li&gt;&lt;a href="https://shipglobal.in/service/dharwad-to-france"&gt;International Courier Service from Dharwad To France&lt;/a&gt;&lt;/li&gt;&lt;li&gt;&lt;a href="https://shipglobal.in/service/belagavi-to-france"&gt;International Courier Service from Belagavi To France&lt;/a&gt;&lt;/li&gt;&lt;li&gt;&lt;a href="https://shipglobal.in/service/kanpur-to-france"&gt;International Courier Service from Kanpur To France&lt;/a&gt;&lt;/li&gt;&lt;li&gt;&lt;a href="https://shipglobal.in/service/noida-to-france"&gt;International Courier Service from Noida To France&lt;/a&gt;&lt;/li&gt;&lt;/ul&gt;&lt;h2&gt;FAQs for Reliable International Courier Service from Hubballi to France&lt;/h2&gt;</t>
  </si>
  <si>
    <t xml:space="preserve">How long does it take to ship a parcel from Hubballi to France?
 Express shipping takes 3–7 days, while economy options may take 10–15 days.
What documents are required for international shipping?
 Invoices, shipping labels, customs declaration forms, and special permits if applicable.
Can I track my shipment?
 Yes, most couriers provide real-time tracking via websites or mobile apps.
Are there restricted items for shipping to France?
 Yes, perishable foods, hazardous materials, explosives, and certain electronics may be restricted. Confirm with the courier.
How much does shipping cost from Hubballi to France?
 Costs depend on weight, dimensions, courier, and shipping speed. Express services are pricier than economy.
Do I need to pay customs duties?
 Yes, recipients in France may need to pay customs duties based on parcel value and category.
Can I ship food or medicines to France?
 Yes, but restrictions may apply. Some couriers offer specialized services for food and pharmaceutical shipments.
</t>
  </si>
  <si>
    <t>&lt;script type="application/ld+json"&gt;
{
  "@context": "https://schema.org/",
  "@type": "Product",
  "name": "Reliable International Courier Service from Hubballi to France",
  "image": "https://shipglobal.in/service/hubballi-to-france",
  "aggregateRating": {
    "@type": "AggregateRating",
    "ratingValue": 4.41,
    "bestRating": 5,
    "worstRating": 2,
    "ratingCount": 3219
  }
}
&lt;/script&gt;</t>
  </si>
  <si>
    <t>service/hubballi-to-france</t>
  </si>
  <si>
    <t xml:space="preserve">Courier Services from Hubballi to France | Save 30% </t>
  </si>
  <si>
    <t>Looking to ship from Hubballi to France? ShipGlobal offers fast international courier options, secure handling, and cost-effective delivery for exporters.</t>
  </si>
  <si>
    <t>https://shipglobal.in/service/hubballi-to-france</t>
  </si>
  <si>
    <t>&lt;script type="application/ld+json"&gt;{"@context":"https://schema.org","@type":"FAQPage","mainEntity":[{"@type":"Question","name":"How long does it take to ship a parcel from Hubballi to France?","acceptedAnswer":{"@type":"Answer","text":"Express shipping takes 3–7 days, while economy options may take 10–15 days."}},{"@type":"Question","name":"What documents are required for international shipping?","acceptedAnswer":{"@type":"Answer","text":"Invoices, shipping labels, customs declaration forms, and special permits if applicable."}},{"@type":"Question","name":"Can I track my shipment?","acceptedAnswer":{"@type":"Answer","text":"Yes, most couriers provide real-time tracking via websites or mobile apps."}},{"@type":"Question","name":"Are there restricted items for shipping to France?","acceptedAnswer":{"@type":"Answer","text":"Yes, perishable foods, hazardous materials, explosives, and certain electronics may be restricted. Confirm with the courier."}},{"@type":"Question","name":"How much does shipping cost from Hubballi to France?","acceptedAnswer":{"@type":"Answer","text":"Costs depend on weight, dimensions, courier, and shipping speed. Express services are pricier than economy."}},{"@type":"Question","name":"Do I need to pay customs duties?","acceptedAnswer":{"@type":"Answer","text":"Yes, recipients in France may need to pay customs duties based on parcel value and category."}},{"@type":"Question","name":"Can I ship food or medicines to France?","acceptedAnswer":{"@type":"Answer","text":"Yes, but restrictions may apply. Some couriers offer specialized services for food and pharmaceutical shipments."}}]}&lt;/script&gt;</t>
  </si>
  <si>
    <t>[{"question":"How long does it take to ship a parcel from Hubballi to France?","answer":"Express shipping takes 3–7 days, while economy options may take 10–15 days."},{"question":"What documents are required for international shipping?","answer":"Invoices, shipping labels, customs declaration forms, and special permits if applicable."},{"question":"Can I track my shipment?","answer":"Yes, most couriers provide real-time tracking via websites or mobile apps."},{"question":"Are there restricted items for shipping to France?","answer":"Yes, perishable foods, hazardous materials, explosives, and certain electronics may be restricted. Confirm with the courier."},{"question":"How much does shipping cost from Hubballi to France?","answer":"Costs depend on weight, dimensions, courier, and shipping speed. Express services are pricier than economy."},{"question":"Do I need to pay customs duties?","answer":"Yes, recipients in France may need to pay customs duties based on parcel value and category."},{"question":"Can I ship food or medicines to France?","answer":"Yes, but restrictions may apply. Some couriers offer specialized services for food and pharmaceutical shipments."}]</t>
  </si>
  <si>
    <t>&lt;p&gt;&lt;strong&gt;How long does it take to ship a parcel from Hubballi to France?&lt;/strong&gt;&lt;br&gt;Express shipping takes 3–7 days, while economy options may take 10–15 days.&lt;/p&gt;&lt;p&gt;&lt;strong&gt;What documents are required for international shipping?&lt;/strong&gt;&lt;br&gt;Invoices, shipping labels, customs declaration forms, and special permits if applicable.&lt;/p&gt;&lt;p&gt;&lt;strong&gt;Can I track my shipment?&lt;/strong&gt;&lt;br&gt;Yes, most couriers provide real-time tracking via websites or mobile apps.&lt;/p&gt;&lt;p&gt;&lt;strong&gt;Are there restricted items for shipping to France?&lt;/strong&gt;&lt;br&gt;Yes, perishable foods, hazardous materials, explosives, and certain electronics may be restricted. Confirm with the courier.&lt;/p&gt;&lt;p&gt;&lt;strong&gt;How much does shipping cost from Hubballi to France?&lt;/strong&gt;&lt;br&gt;Costs depend on weight, dimensions, courier, and shipping speed. Express services are pricier than economy.&lt;/p&gt;&lt;p&gt;&lt;strong&gt;Do I need to pay customs duties?&lt;/strong&gt;&lt;br&gt;Yes, recipients in France may need to pay customs duties based on parcel value and category.&lt;/p&gt;&lt;p&gt;&lt;strong&gt;Can I ship food or medicines to France?&lt;/strong&gt;&lt;br&gt;Yes, but restrictions may apply. Some couriers offer specialized services for food and pharmaceutical shipments.&lt;/p&gt;</t>
  </si>
  <si>
    <t>&lt;p&gt;Hubballi, a growing commercial and industrial center in Karnataka, has witnessed increasing demand for reliable international courier services. Whether you are a business shipping products overseas or an individual sending parcels to family and friends, selecting the right courier service is crucial for smooth and hassle-free delivery.&lt;/p&gt;
&lt;p&gt;Several reputed international courier providers operate in Hubballi, offering secure, timely, and cost-effective solutions. These services cater to a variety of needs, from urgent document deliveries to large cargo shipments.&lt;/p&gt;
&lt;h2&gt;&lt;strong&gt;Why Choosing the Right Courier Service Matters&lt;/strong&gt;&lt;/h2&gt;
&lt;p&gt;Shipping to France involves more than moving a parcel &amp;ndash; it requires proper packaging, customs clearance, and real-time tracking. The right courier ensures your shipment reaches France safely, on time, and without hidden fees or delays.&lt;/p&gt;
&lt;h2&gt;&lt;strong&gt;Top International Courier Services in Hubballi&lt;/strong&gt;&lt;/h2&gt;
&lt;p&gt;&lt;strong&gt;ShipGlobal&lt;/strong&gt;&lt;strong&gt;&lt;br /&gt;&lt;/strong&gt; ShipGlobal provides cost-effective freight forwarding from Hubballi to France, catering to eCommerce businesses and individuals. Their flexible shipping solutions ensure affordability without compromising service quality.&lt;/p&gt;
&lt;p&gt;&lt;strong&gt;DHL Express&lt;/strong&gt;&lt;strong&gt;&lt;br /&gt;&lt;/strong&gt; DHL Express is a globally trusted courier providing fast and reliable shipping to France. Their extensive logistics network ensures smooth parcel delivery from Hubballi, supported by excellent customer service.&lt;/p&gt;&lt;p&gt;&lt;a href="https://shipglobal.in/blogs/airway-bill-number/"&gt;Airway bill&lt;/a&gt; Reference Number: The Airway Bill (AWB) reference number is a crucial identifier for &lt;a href="https://shipglobal.in/blogs/6-best-international-logistics-companies-in-india/"&gt;International courier&lt;/a&gt; shipments originating from or destined for commercial hubs like Hubballi. This unique tracking number allows both senders and recipients to monitor their package's journey in real-time, ensuring transparency and facilitating smooth customs clearance for seamless delivery.&lt;/p&gt;
&lt;p&gt;&lt;strong&gt;NimbusPost International&lt;/strong&gt;&lt;strong&gt;&lt;br /&gt;&lt;/strong&gt; NimbusPost International offers budget-friendly courier solutions with advanced tracking and seamless customs clearance, ensuring timely deliveries to France.&lt;/p&gt;
&lt;p&gt;&lt;strong&gt;Garudavega&lt;/strong&gt;&lt;strong&gt;&lt;br /&gt;&lt;/strong&gt; Garudavega specializes in secure parcel delivery to France, handling shipments of all sizes, including food, medicines, and important documents.&lt;/p&gt;
&lt;p&gt;&lt;strong&gt;The Professional Couriers&lt;/strong&gt;&lt;strong&gt;&lt;br /&gt;&lt;/strong&gt; A well-established courier company providing efficient, affordable shipping to France with real-time tracking and hassle-free customs support.&lt;/p&gt;
&lt;p&gt;&lt;strong&gt;Oscar Express Worldwide&lt;/strong&gt;&lt;strong&gt;&lt;br /&gt;&lt;/strong&gt; Oscar Express Worldwide is known for reliable freight forwarding from Hubballi to France, offering packaging assistance, customs support, and competitive pricing.&lt;/p&gt;
&lt;p&gt;&lt;strong&gt;Aramex International&lt;/strong&gt;&lt;strong&gt;&lt;br /&gt;&lt;/strong&gt; Aramex provides express and standard shipping solutions for eCommerce and businesses, recognized for eco-friendly packaging and flexible pricing plans.&lt;/p&gt;
&lt;p&gt;&lt;strong&gt;TNT Express&lt;/strong&gt;&lt;strong&gt;&lt;br /&gt;&lt;/strong&gt; TNT Express, part of FedEx, offers express and economy shipping options to France, supported by a wide global network.&lt;/p&gt;
&lt;p&gt;&lt;strong&gt;UPS International&lt;/strong&gt;&lt;strong&gt;&lt;br /&gt;&lt;/strong&gt; UPS offers international air freight, express parcel delivery, and customs brokerage services, ensuring smooth cross-border shipping from Hubballi to France.&lt;/p&gt;
&lt;p&gt;&lt;strong&gt;Delhivery International&lt;/strong&gt;&lt;strong&gt;&lt;br /&gt;&lt;/strong&gt; Delhivery provides cost-effective solutions for eCommerce sellers and businesses looking for reliable courier services from Hubballi to France.&lt;/p&gt;
&lt;h2&gt;&lt;strong&gt;How to Choose the Right Courier Service&lt;/strong&gt;&lt;/h2&gt;
&lt;p&gt;When selecting a courier to France, consider:&lt;/p&gt;
&lt;ul&gt;
&lt;li&gt;&lt;strong&gt;Delivery Speed:&lt;/strong&gt; Opt for express delivery via DHL or FedEx for urgent shipments.&lt;br /&gt;&lt;br /&gt;&lt;/li&gt;
&lt;li&gt;&lt;strong&gt;Cost:&lt;/strong&gt; Compare rates to find an affordable and reliable service.&lt;br /&gt;&lt;br /&gt;&lt;/li&gt;
&lt;li&gt;&lt;strong&gt;Tracking Features:&lt;/strong&gt; Choose couriers offering real-time tracking for full visibility.&lt;br /&gt;&lt;br /&gt;&lt;/li&gt;
&lt;li&gt;&lt;strong&gt;Customs Support:&lt;/strong&gt; Ensure the courier provides smooth customs clearance.&lt;br /&gt;&lt;br /&gt;&lt;/li&gt;
&lt;li&gt;&lt;strong&gt;Insurance Options:&lt;/strong&gt; Verify insurance availability for high-value items.&lt;br /&gt;&lt;br /&gt;&lt;/li&gt;
&lt;/ul&gt;
&lt;h2&gt;&lt;strong&gt;Final Thoughts&lt;/strong&gt;&lt;/h2&gt;
&lt;p&gt;Choosing the right international courier service from Hubballi to France depends on your budget, urgency, and shipment type. Providers like NimbusPost, DHL, FedEx, Blue Dart, ShipGlobal, Aramex, UPS, and others offer multiple options for parcel delivery, express shipping, and freight forwarding.&lt;/p&gt;
&lt;p&gt;A trusted courier ensures your shipment reaches France safely and on time. Whether sending documents, gifts, or bulk consignments, these services make international shipping from Hubballi simple and efficient.&lt;/p&gt;
&lt;p&gt;&lt;br /&gt;&lt;br /&gt;&lt;br /&gt;&lt;br /&gt;&lt;br /&gt;&lt;/p&gt;</t>
  </si>
  <si>
    <t>Airway bill reference number</t>
  </si>
  <si>
    <t>&lt;p&gt;Airway Bill Reference Number: The Airway Bill (AWB) reference number is a crucial identifier for international courier shipments originating from or destined for commercial hubs like Hubballi. This unique tracking number allows both senders and recipients to monitor their package's journey in real-time, ensuring transparency and facilitating smooth customs clearance for seamless delivery.&lt;/p&gt;</t>
  </si>
  <si>
    <t>Airway bill</t>
  </si>
  <si>
    <t>Dharwad to France</t>
  </si>
  <si>
    <t>International Courier Service from Dharwad to France</t>
  </si>
  <si>
    <t xml:space="preserve">Looking to ship a parcel from Dharwad to France? Explore the best international courier services offering affordable rates, fast delivery, real-time tracking, and hassle-free customs support for personal and business shipments.
</t>
  </si>
  <si>
    <t>&lt;p&gt;Ever found yourself wondering which courier service is best for sending packages from Dharwad to France? Whether it is a gift for family overseas or an order from your online store, choosing the right courier service can make a huge difference. Rapid globalization has increased the demand for reliable international courier services for shipping goods worldwide. Luckily, if you&amp;rsquo;re in Dharwad, you have several reliable options to choose from. Let&amp;rsquo;s explore some of the top international courier services available and see which one suits your needs best.&lt;/p&gt;
&lt;h3&gt;&lt;strong&gt;DHL&lt;/strong&gt;&lt;/h3&gt;
&lt;p&gt;DHL is one of the biggest names in the global shipping industry, and for good reason. Operating in over 220 countries, DHL offers express shipping that can deliver your package from Dharwad to France within a few business days. With real-time tracking, smooth customs clearance, and dependable customer support, DHL is a strong choice for both business and personal shipments.&lt;/p&gt;
&lt;h3&gt;&lt;strong&gt;ShipGlobal.in&lt;/strong&gt;&lt;/h3&gt;
&lt;p&gt;Looking for a courier service that is cost-effective yet reliable? ShipGlobal.in is a popular option among small businesses and individuals seeking affordable shipping from Dharwad to France. Their strong logistics network ensures smooth deliveries, real-time tracking, and responsive customer support, making international shipping simpler and more transparent.&lt;/p&gt;
&lt;h3&gt;&lt;strong&gt;India Post&lt;/strong&gt;&lt;/h3&gt;
&lt;p&gt;India Post is a trustworthy solution for people who want a traditional and affordable option. You may deliver packages to France at affordable prices using their EMS Speed Post service. Even if delivery might take a little longer than with private couriers, it's still a reliable choice for packages that aren't urgent.&lt;/p&gt;
&lt;h3&gt;&lt;strong&gt;FedEx International&lt;/strong&gt;&lt;/h3&gt;
&lt;p&gt;FedEx provides flexibility based on your budget and delivery schedule by offering both economy and expedited shipping alternatives. FedEx, which is renowned for its sophisticated logistics and safe handling, guarantees that your consignment from Dharwad will arrive in France on schedule, with little difficulty and quick customs processing.&lt;/p&gt;
&lt;h3&gt;&lt;strong&gt;DTDC&lt;/strong&gt;&lt;/h3&gt;
&lt;p&gt;DTDC has a strong international presence, making it a good option for shipping personal and commercial parcels to France. With express and economy services available, DTDC allows you to choose a shipping plan that aligns with your budget and delivery needs.&lt;/p&gt;
&lt;h3&gt;&lt;strong&gt;Aramex&lt;/strong&gt;&lt;/h3&gt;
&lt;p&gt;Aramex is widely known for budget-friendly cross-border logistics solutions, making it an excellent option for eCommerce sellers and small businesses. Their international courier services from Dharwad to France are competitively priced and supported by reliable tracking and delivery systems.&lt;/p&gt;
&lt;h3&gt;&lt;strong&gt;XpressBees&lt;/strong&gt;&lt;/h3&gt;
&lt;p&gt;XpressBees is a rapidly growing logistics provider offering international courier services for businesses and individuals. Their services include multimodal shipping, multi-package shipments, and time-sensitive delivery solutions, making them a suitable choice for shipments to France.&lt;/p&gt;
&lt;h3&gt;&lt;strong&gt;Gati&lt;/strong&gt;&lt;/h3&gt;
&lt;p&gt;Gati has extensive experience in logistics and offers reliable international courier services at competitive rates. They are particularly suitable for bulk shipments and eCommerce logistics, making them a good option for businesses shipping regularly from Dharwad to France.&lt;/p&gt;
&lt;h2&gt;&lt;strong&gt;Why You Need a Reliable Shipping Partner&lt;/strong&gt;&lt;/h2&gt;
&lt;p&gt;Choosing the right international courier service plays a crucial role in ensuring successful overseas deliveries. A reliable shipping partner helps ensure timely delivery of urgent documents and business consignments, safe handling of parcels to reduce damage or loss, smooth customs clearance without complications, real-time tracking for shipment visibility, and improved customer satisfaction for businesses.&lt;/p&gt;
&lt;h2&gt;&lt;strong&gt;How to Ship from Dharwad to France&lt;/strong&gt;&lt;/h2&gt;
&lt;p&gt;Shipping from Dharwad to France is straightforward when you follow the right steps. Start by selecting a courier service based on cost, delivery speed, and tracking features. Use sturdy packaging to protect your shipment and follow the courier&amp;rsquo;s packing guidelines. Prepare all required paperwork, including invoices, shipping labels, and customs documents. Book your shipment by scheduling a pickup or dropping off the parcel at a service center. Track your shipment using the provided tracking number and confirm delivery once the package reaches France.&lt;/p&gt;
&lt;h2&gt;&lt;strong&gt;Choosing the Right International Courier Service&lt;/strong&gt;&lt;/h2&gt;
&lt;p&gt;When selecting an international courier service, consider delivery speed if your shipment is urgent, cost if you are working within a budget, real-time tracking and customer support, efficient customs handling, and customer reviews to assess reliability and service quality.&lt;/p&gt;
&lt;h2&gt;&lt;strong&gt;Conclusion&lt;/strong&gt;&lt;/h2&gt;
&lt;p&gt;Shipping from Dharwad to France does not have to be stressful. With multiple international courier services available, you can find a shipping partner that suits your budget, timeline, and delivery requirements. Whether you choose express services like DHL, cost-effective options like India Post, or balanced solutions like ShipGlobal.in, the right courier depends on your specific needs. Proper packaging, complete documentation, and shipment tracking will ensure a smooth and hassle-free delivery experience.&lt;/p&gt;
&lt;p&gt;Happy Shipping!&lt;/p&gt;</t>
  </si>
  <si>
    <t>&lt;h4&gt;Explore more delivery options from your city&lt;/h4&gt;&lt;ul&gt;&lt;li&gt;&lt;a href="https://shipglobal.in/service/belagavi-to-france"&gt;International Courier Service from Belagavi To France&lt;/a&gt;&lt;/li&gt;&lt;li&gt;&lt;a href="https://shipglobal.in/service/kanpur-to-france"&gt;International Courier Service from Kanpur To France&lt;/a&gt;&lt;/li&gt;&lt;li&gt;&lt;a href="https://shipglobal.in/service/noida-to-france"&gt;International Courier Service from Noida To France&lt;/a&gt;&lt;/li&gt;&lt;li&gt;&lt;a href="https://shipglobal.in/service/moradabad-to-france"&gt;International Courier Service from Moradabad To France&lt;/a&gt;&lt;/li&gt;&lt;/ul&gt;&lt;h2&gt;FAQs for International Courier Service from Dharwad to France&lt;/h2&gt;</t>
  </si>
  <si>
    <t xml:space="preserve">What is the fastest way to send a parcel from Dharwad to France?
 Air courier services are the fastest option, with delivery timelines typically ranging from three to seven business days depending on the courier and destination.
Which international courier service offers the best balance of price and reliability for shipping to France?
 ShipGlobal.in is known for offering competitive pricing along with end-to-end support, real-time tracking, and doorstep pickup, making it a preferred option for exporters and individuals.
Can I send commercial shipments like textiles or jewellery from Dharwad to France?
 Yes, commercial shipments such as textiles or jewellery can be sent with proper export documentation, including invoices, packing lists, and KYC details.
What items cannot be shipped from Dharwad to France?
 Restricted items include batteries, sharp objects, hazardous materials, and items prohibited under French import regulations. Always verify item eligibility before shipping.
How can I track my shipment from Dharwad to France?
 Most courier services provide a tracking ID after dispatch, allowing you to monitor the shipment’s journey in real time.
Can I send personal gifts or small parcels to France from Dharwad?
 Yes, international courier services offer economical options for personal gifts such as clothing, festive items, and small parcels under gift categories.
</t>
  </si>
  <si>
    <t>&lt;script type="application/ld+json"&gt;
{
  "@context": "https://schema.org/",
  "@type": "Product",
  "name": "International Courier Service from Dharwad to France",
  "image": "https://shipglobal.in/service/dharwad-to-france",
  "aggregateRating": {
    "@type": "AggregateRating",
    "ratingValue": 4.29,
    "bestRating": 5,
    "worstRating": 2,
    "ratingCount": 3335
  }
}
&lt;/script&gt;</t>
  </si>
  <si>
    <t>service/dharwad-to-france</t>
  </si>
  <si>
    <t xml:space="preserve">Courier Services from Dharwad to France | Save 60% </t>
  </si>
  <si>
    <t>ShipGlobal helps you move parcels from Dharwad to France with leading courier partners, smooth customs clearance, and transparent international pricing.</t>
  </si>
  <si>
    <t>https://shipglobal.in/service/dharwad-to-france</t>
  </si>
  <si>
    <t>&lt;script type="application/ld+json"&gt;{"@context":"https://schema.org","@type":"FAQPage","mainEntity":[{"@type":"Question","name":"What is the fastest way to send a parcel from Dharwad to France?","acceptedAnswer":{"@type":"Answer","text":"Air courier services are the fastest option, with delivery timelines typically ranging from three to seven business days depending on the courier and destination."}},{"@type":"Question","name":"Which international courier service offers the best balance of price and reliability for shipping to France?","acceptedAnswer":{"@type":"Answer","text":"ShipGlobal.in is known for offering competitive pricing along with end-to-end support, real-time tracking, and doorstep pickup, making it a preferred option for exporters and individuals."}},{"@type":"Question","name":"Can I send commercial shipments like textiles or jewellery from Dharwad to France?","acceptedAnswer":{"@type":"Answer","text":"Yes, commercial shipments such as textiles or jewellery can be sent with proper export documentation, including invoices, packing lists, and KYC details."}},{"@type":"Question","name":"What items cannot be shipped from Dharwad to France?","acceptedAnswer":{"@type":"Answer","text":"Restricted items include batteries, sharp objects, hazardous materials, and items prohibited under French import regulations. Always verify item eligibility before shipping."}},{"@type":"Question","name":"How can I track my shipment from Dharwad to France?","acceptedAnswer":{"@type":"Answer","text":"Most courier services provide a tracking ID after dispatch, allowing you to monitor the shipment’s journey in real time."}},{"@type":"Question","name":"Can I send personal gifts or small parcels to France from Dharwad?","acceptedAnswer":{"@type":"Answer","text":"Yes, international courier services offer economical options for personal gifts such as clothing, festive items, and small parcels under gift categories."}}]}&lt;/script&gt;</t>
  </si>
  <si>
    <t>[{"question":"What is the fastest way to send a parcel from Dharwad to France?","answer":"Air courier services are the fastest option, with delivery timelines typically ranging from three to seven business days depending on the courier and destination."},{"question":"Which international courier service offers the best balance of price and reliability for shipping to France?","answer":"ShipGlobal.in is known for offering competitive pricing along with end-to-end support, real-time tracking, and doorstep pickup, making it a preferred option for exporters and individuals."},{"question":"Can I send commercial shipments like textiles or jewellery from Dharwad to France?","answer":"Yes, commercial shipments such as textiles or jewellery can be sent with proper export documentation, including invoices, packing lists, and KYC details."},{"question":"What items cannot be shipped from Dharwad to France?","answer":"Restricted items include batteries, sharp objects, hazardous materials, and items prohibited under French import regulations. Always verify item eligibility before shipping."},{"question":"How can I track my shipment from Dharwad to France?","answer":"Most courier services provide a tracking ID after dispatch, allowing you to monitor the shipment’s journey in real time."},{"question":"Can I send personal gifts or small parcels to France from Dharwad?","answer":"Yes, international courier services offer economical options for personal gifts such as clothing, festive items, and small parcels under gift categories."}]</t>
  </si>
  <si>
    <t>&lt;p&gt;&lt;strong&gt;What is the fastest way to send a parcel from Dharwad to France?&lt;/strong&gt;&lt;br&gt;Air courier services are the fastest option, with delivery timelines typically ranging from three to seven business days depending on the courier and destination.&lt;/p&gt;&lt;p&gt;&lt;strong&gt;Which international courier service offers the best balance of price and reliability for shipping to France?&lt;/strong&gt;&lt;br&gt;ShipGlobal.in is known for offering competitive pricing along with end-to-end support, real-time tracking, and doorstep pickup, making it a preferred option for exporters and individuals.&lt;/p&gt;&lt;p&gt;&lt;strong&gt;Can I send commercial shipments like textiles or jewellery from Dharwad to France?&lt;/strong&gt;&lt;br&gt;Yes, commercial shipments such as textiles or jewellery can be sent with proper export documentation, including invoices, packing lists, and KYC details.&lt;/p&gt;&lt;p&gt;&lt;strong&gt;What items cannot be shipped from Dharwad to France?&lt;/strong&gt;&lt;br&gt;Restricted items include batteries, sharp objects, hazardous materials, and items prohibited under French import regulations. Always verify item eligibility before shipping.&lt;/p&gt;&lt;p&gt;&lt;strong&gt;How can I track my shipment from Dharwad to France?&lt;/strong&gt;&lt;br&gt;Most courier services provide a tracking ID after dispatch, allowing you to monitor the shipment’s journey in real time.&lt;/p&gt;&lt;p&gt;&lt;strong&gt;Can I send personal gifts or small parcels to France from Dharwad?&lt;/strong&gt;&lt;br&gt;Yes, international courier services offer economical options for personal gifts such as clothing, festive items, and small parcels under gift categories.&lt;/p&gt;</t>
  </si>
  <si>
    <t>&lt;p&gt;Ever found yourself wondering which courier service is best for sending packages from Dharwad to France? Whether it is a gift for family overseas or an order from your online store, choosing the right courier service can make a huge difference. Rapid globalization has increased the demand for reliable international courier services for shipping goods worldwide. Luckily, if you&amp;rsquo;re in Dharwad, you have several reliable options to choose from. Let&amp;rsquo;s explore some of the top international courier services available and see which one suits your needs best.&lt;/p&gt;
&lt;h3&gt;&lt;strong&gt;DHL&lt;/strong&gt;&lt;/h3&gt;
&lt;p&gt;DHL is one of the biggest names in the global shipping industry, and for good reason. Operating in over 220 countries, DHL offers express shipping that can deliver your package from Dharwad to France within a few business days. With real-time tracking, smooth customs clearance, and dependable customer support, DHL is a strong choice for both business and personal shipments.&lt;/p&gt;
&lt;h3&gt;&lt;strong&gt;ShipGlobal.in&lt;/strong&gt;&lt;/h3&gt;
&lt;p&gt;Looking for a courier service that is cost-effective yet reliable? ShipGlobal.in is a popular option among small businesses and individuals seeking affordable shipping from Dharwad to France. Their strong logistics network ensures smooth deliveries, real-time tracking, and responsive customer support, making international shipping simpler and more transparent.&lt;/p&gt;
&lt;h3&gt;&lt;strong&gt;India Post&lt;/strong&gt;&lt;/h3&gt;
&lt;p&gt;India Post is a trustworthy solution for people who want a traditional and affordable option. You may deliver packages to France at affordable prices using their EMS Speed Post service. Even if delivery might take a little longer than with private couriers, it's still a reliable choice for packages that aren't urgent.&lt;/p&gt;&lt;p&gt;When shipping internationally, it's crucial to be aware of prohibited goods. While specific lists vary by courier and destination country, common examples include hazardous materials, perishables, firearms, and certain types of batteries. Always check the courier's official prohibited items list and the destination country's import regulations to avoid delays or confiscation.&lt;/p&gt;
&lt;h3&gt;&lt;strong&gt;FedEx International&lt;/strong&gt;&lt;/h3&gt;
&lt;p&gt;FedEx provides flexibility based on your budget and delivery schedule by offering both economy and expedited shipping alternatives. FedEx, which is renowned for its sophisticated logistics and safe handling, guarantees that your consignment from Dharwad will arrive in France on schedule, with little difficulty and quick customs processing.&lt;/p&gt;
&lt;h3&gt;&lt;strong&gt;DTDC&lt;/strong&gt;&lt;/h3&gt;
&lt;p&gt;DTDC has a strong international presence, making it a good option for shipping personal and commercial parcels to France. With express and economy services available, DTDC allows you to choose a shipping plan that aligns with your budget and delivery needs.&lt;/p&gt;
&lt;h3&gt;&lt;strong&gt;Aramex&lt;/strong&gt;&lt;/h3&gt;
&lt;p&gt;Aramex is widely known for budget-friendly cross-border logistics solutions, making it an excellent option for eCommerce sellers and small businesses. Their international courier services from Dharwad to France are competitively priced and supported by reliable tracking and delivery systems.&lt;/p&gt;
&lt;h3&gt;&lt;strong&gt;XpressBees&lt;/strong&gt;&lt;/h3&gt;
&lt;p&gt;XpressBees is a rapidly growing logistics provider offering international courier services for businesses and individuals. Their services include multimodal shipping, multi-package shipments, and time-sensitive delivery solutions, making them a suitable choice for shipments to France.&lt;/p&gt;
&lt;h3&gt;&lt;strong&gt;Gati&lt;/strong&gt;&lt;/h3&gt;
&lt;p&gt;Gati has extensive experience in logistics and offers reliable international courier services at competitive rates. They are particularly suitable for bulk shipments and eCommerce logistics, making them a good option for businesses shipping regularly from Dharwad to France.&lt;/p&gt;
&lt;h2&gt;&lt;strong&gt;Why You Need a Reliable Shipping Partner&lt;/strong&gt;&lt;/h2&gt;
&lt;p&gt;Choosing the right international courier service plays a crucial role in ensuring successful overseas deliveries. A reliable shipping partner helps ensure timely delivery of urgent documents and business consignments, safe handling of parcels to reduce damage or loss, smooth customs clearance without complications, real-time tracking for shipment visibility, and improved customer satisfaction for businesses.&lt;/p&gt;
&lt;h2&gt;&lt;strong&gt;How to Ship from Dharwad to France&lt;/strong&gt;&lt;/h2&gt;
&lt;p&gt;Shipping from Dharwad to France is straightforward when you follow the right steps. Start by selecting a courier service based on cost, delivery speed, and tracking features. Use sturdy packaging to protect your shipment and follow the courier&amp;rsquo;s packing guidelines. Prepare all required paperwork, including invoices, shipping labels, and customs documents. Book your shipment by scheduling a pickup or dropping off the parcel at a service center. Track your shipment using the provided tracking number and confirm delivery once the package reaches France.&lt;/p&gt;
&lt;h2&gt;&lt;strong&gt;Choosing the Right International Courier Service&lt;/strong&gt;&lt;/h2&gt;
&lt;p&gt;When selecting an international courier service, consider delivery speed if your shipment is urgent, cost if you are working within a budget, real-time tracking and customer support, efficient customs handling, and customer reviews to assess reliability and service quality.&lt;/p&gt;
&lt;h2&gt;&lt;strong&gt;Conclusion&lt;/strong&gt;&lt;/h2&gt;
&lt;p&gt;Shipping from Dharwad to France does not have to be stressful. With multiple international courier services available, you can find a shipping partner that suits your budget, timeline, and delivery requirements. Whether you choose express services like DHL, cost-effective options like India Post, or balanced solutions like ShipGlobal.in, the right courier depends on your specific needs. Proper packaging, complete documentation, and shipment tracking will ensure a smooth and hassle-free delivery experience.&lt;/p&gt;
&lt;p&gt;Happy Shipping!&lt;/p&gt;</t>
  </si>
  <si>
    <t>International shipping prohibited goods list</t>
  </si>
  <si>
    <t>&lt;p&gt;When shipping internationally, it's crucial to be aware of prohibited goods. While specific lists vary by courier and destination country, common examples include hazardous materials, perishables, firearms, and certain types of batteries. Always check the courier's official prohibited items list and the destination country's import regulations to avoid delays or confiscation.&lt;/p&gt;</t>
  </si>
  <si>
    <t>International shipping</t>
  </si>
  <si>
    <t>Belagavi to France</t>
  </si>
  <si>
    <t>Top International Courier Service from Belagavi to France</t>
  </si>
  <si>
    <t>Send parcels from Belagavi to France with ease using trusted international courier services. Compare affordable shipping options, express delivery timelines, and secure logistics solutions for personal and business shipments.</t>
  </si>
  <si>
    <t>&lt;p&gt;Belagavi is steadily emerging as an important commercial and trading hub in Karnataka, with businesses and individuals increasingly shipping parcels overseas. Whether you are sending important documents, personal gifts, business consignments, or eCommerce shipments to France, choosing a reliable international courier service is essential for a smooth and stress-free experience.&lt;/p&gt;
&lt;p&gt;Several reputed international courier companies operate in and around Belagavi, offering secure, timely, and cost-effective shipping solutions to France. These services cater to diverse shipping needs, from express document delivery to bulk commercial shipments.&lt;/p&gt;
&lt;h2&gt;&lt;strong&gt;Why Choosing the Right Courier Service Matters&lt;/strong&gt;&lt;/h2&gt;
&lt;p&gt;International shipping to France involves more than just transporting a parcel. It includes proper packaging, customs documentation, compliance with international regulations, and continuous shipment tracking. A dependable courier service ensures your shipment reaches France safely, on time, and without unexpected costs or delays.&lt;/p&gt;
&lt;p&gt;The right courier partner also helps avoid customs issues, minimizes transit risks, and provides transparent pricing and real-time updates throughout the shipping journey.&lt;/p&gt;
&lt;h2&gt;&lt;strong&gt;Top International Courier Services from Belagavi to France&lt;/strong&gt;&lt;/h2&gt;
&lt;p&gt;&lt;strong&gt;ShipGlobal&lt;/strong&gt;&lt;strong&gt;&lt;br /&gt;&lt;/strong&gt; ShipGlobal offers affordable and flexible international courier services from Belagavi to France, making it a preferred choice for both individuals and businesses. With strong global logistics partnerships, ShipGlobal ensures reliable deliveries, smooth customs clearance, and real-time tracking for complete visibility.&lt;/p&gt;
&lt;p&gt;&lt;strong&gt;DHL Express&lt;/strong&gt;&lt;strong&gt;&lt;br /&gt;&lt;/strong&gt; DHL Express is a globally trusted courier brand known for fast and secure international shipping. Their extensive network allows efficient parcel delivery from Belagavi to France with express timelines, professional customs handling, and reliable customer support.&lt;/p&gt;
&lt;p&gt;&lt;strong&gt;FedEx International&lt;/strong&gt;&lt;strong&gt;&lt;br /&gt;&lt;/strong&gt; FedEx provides premium international courier services with both express and economy options for shipping to France. Their advanced logistics infrastructure ensures secure handling, timely delivery, and seamless customs processing for business and personal shipments.&lt;/p&gt;
&lt;p&gt;&lt;strong&gt;Garudavega International Courier&lt;/strong&gt;&lt;strong&gt;&lt;br /&gt;&lt;/strong&gt; Garudavega specializes in international parcel delivery, including documents, medicines, food items, and personal packages. Their experience in overseas shipping makes them a reliable option for deliveries from Belagavi to France, especially for sensitive or regulated items.&lt;/p&gt;
&lt;p&gt;&lt;strong&gt;The Professional Couriers &amp;ndash; International Division&lt;/strong&gt;&lt;strong&gt;&lt;br /&gt;&lt;/strong&gt; Professional Couriers offers cost-effective international shipping solutions with a focus on efficiency and reliability. Their services include customs documentation support, real-time tracking, and secure handling for shipments destined for France.&lt;/p&gt;
&lt;p&gt;&lt;strong&gt;Oscar Express Worldwide&lt;/strong&gt;&lt;strong&gt;&lt;br /&gt;&lt;/strong&gt; Oscar Express Worldwide provides dependable international courier services with packaging assistance and customs clearance support. Their competitive pricing and experience in handling different shipment categories make them a strong choice for shipping from Belagavi to France.&lt;/p&gt;
&lt;p&gt;&lt;strong&gt;Aramex International&lt;/strong&gt;&lt;strong&gt;&lt;br /&gt;&lt;/strong&gt; Aramex is well-known for its flexible and affordable international shipping services, especially for eCommerce sellers. With express and standard shipping options, Aramex supports smooth parcel delivery from Belagavi to France while offering eco-friendly packaging solutions.&lt;/p&gt;
&lt;p&gt;&lt;strong&gt;UPS International&lt;/strong&gt;&lt;strong&gt;&lt;br /&gt;&lt;/strong&gt; UPS is a global logistics leader offering comprehensive international courier services, including air freight, express parcels, and customs brokerage. Their strong European network ensures reliable shipping from Belagavi to France for both businesses and individuals.&lt;/p&gt;
&lt;h2&gt;&lt;strong&gt;How to Choose the Right Courier Service&lt;/strong&gt;&lt;/h2&gt;
&lt;p&gt;When selecting an international courier service from Belagavi to France, consider delivery timelines based on urgency, overall shipping cost, availability of real-time tracking, and customs clearance support. Insurance options are also important when shipping high-value or fragile items. Comparing multiple service providers helps you find the best balance between cost and reliability.&lt;/p&gt;
&lt;h2&gt;&lt;strong&gt;Final Thoughts&lt;/strong&gt;&lt;/h2&gt;
&lt;p&gt;Choosing the right international courier service from Belagavi to France depends on your shipping requirements, budget, and delivery urgency. Trusted providers like ShipGlobal, DHL, FedEx, Aramex, UPS, and others offer a wide range of solutions for documents, personal parcels, and commercial consignments.&lt;/p&gt;
&lt;p&gt;With proper planning and a reliable courier partner, shipping from Belagavi to France becomes simple, secure, and hassle-free. Whether you are sending gifts, important paperwork, or business shipments, these international courier services ensure your parcel reaches France safely and on time.&lt;/p&gt;</t>
  </si>
  <si>
    <t>&lt;h4&gt;Explore more delivery options from your city&lt;/h4&gt;&lt;ul&gt;&lt;li&gt;&lt;a href="https://shipglobal.in/service/kanpur-to-france"&gt;International Courier Service from Kanpur To France&lt;/a&gt;&lt;/li&gt;&lt;li&gt;&lt;a href="https://shipglobal.in/service/noida-to-france"&gt;International Courier Service from Noida To France&lt;/a&gt;&lt;/li&gt;&lt;li&gt;&lt;a href="https://shipglobal.in/service/moradabad-to-france"&gt;International Courier Service from Moradabad To France&lt;/a&gt;&lt;/li&gt;&lt;li&gt;&lt;a href="https://shipglobal.in/service/varanasi-to-france"&gt;International Courier Service from Varanasi To France&lt;/a&gt;&lt;/li&gt;&lt;/ul&gt;&lt;h2&gt;FAQs for Top International Courier Service from Belagavi to France&lt;/h2&gt;</t>
  </si>
  <si>
    <t>How long does it take to ship a parcel from Belagavi to France?
 Delivery time depends on the service selected. Express shipments typically take a few business days, while economy services may take up to two weeks.
What documents are required for international shipping to France?
 Common documents include a commercial invoice, packing list, shipping label, and customs declaration. Additional documents may be required for specific items.
Can I track my shipment from Belagavi to France?
 Yes, most international courier services provide real-time tracking through their websites or mobile apps.
Are there any restricted items for shipping to France?
 Yes, certain items such as hazardous materials, perishables, and prohibited goods are restricted. It is best to confirm item eligibility with the courier before shipping.
How much does it cost to send a parcel from Belagavi to France?
 Shipping costs vary based on package weight, dimensions, courier service, and delivery speed. Express services generally cost more than economy options.
Can I ship food items or medicines to France?
 Some couriers allow food and medicine shipments, but restrictions and documentation requirements apply. Always check with the courier before booking.</t>
  </si>
  <si>
    <t>&lt;script type="application/ld+json"&gt;
{
  "@context": "https://schema.org/",
  "@type": "Product",
  "name": "Top International Courier Service from Belagavi to France",
  "image": "https://shipglobal.in/service/belagavi-to-france",
  "aggregateRating": {
    "@type": "AggregateRating",
    "ratingValue": 4.49,
    "bestRating": 5,
    "worstRating": 1,
    "ratingCount": 1384
  }
}
&lt;/script&gt;</t>
  </si>
  <si>
    <t>service/belagavi-to-france</t>
  </si>
  <si>
    <t xml:space="preserve">Courier Services from Belagavi to France | 
Save 67% </t>
  </si>
  <si>
    <t>Export parcels from Belagavi to France using ShipGlobal’s international courier services designed for speed, safety, and predictable shipping costs.</t>
  </si>
  <si>
    <t>https://shipglobal.in/service/belagavi-to-france</t>
  </si>
  <si>
    <t>&lt;script type="application/ld+json"&gt;{"@context":"https://schema.org","@type":"FAQPage","mainEntity":[{"@type":"Question","name":"How long does it take to ship a parcel from Belagavi to France?","acceptedAnswer":{"@type":"Answer","text":"Delivery time depends on the service selected. Express shipments typically take a few business days, while economy services may take up to two weeks."}},{"@type":"Question","name":"What documents are required for international shipping to France?","acceptedAnswer":{"@type":"Answer","text":"Common documents include a commercial invoice, packing list, shipping label, and customs declaration. Additional documents may be required for specific items."}},{"@type":"Question","name":"Can I track my shipment from Belagavi to France?","acceptedAnswer":{"@type":"Answer","text":"Yes, most international courier services provide real-time tracking through their websites or mobile apps."}},{"@type":"Question","name":"Are there any restricted items for shipping to France?","acceptedAnswer":{"@type":"Answer","text":"Yes, certain items such as hazardous materials, perishables, and prohibited goods are restricted. It is best to confirm item eligibility with the courier before shipping."}},{"@type":"Question","name":"How much does it cost to send a parcel from Belagavi to France?","acceptedAnswer":{"@type":"Answer","text":"Shipping costs vary based on package weight, dimensions, courier service, and delivery speed. Express services generally cost more than economy options."}},{"@type":"Question","name":"Can I ship food items or medicines to France?","acceptedAnswer":{"@type":"Answer","text":"Some couriers allow food and medicine shipments, but restrictions and documentation requirements apply. Always check with the courier before booking."}}]}&lt;/script&gt;</t>
  </si>
  <si>
    <t>[{"question":"How long does it take to ship a parcel from Belagavi to France?","answer":"Delivery time depends on the service selected. Express shipments typically take a few business days, while economy services may take up to two weeks."},{"question":"What documents are required for international shipping to France?","answer":"Common documents include a commercial invoice, packing list, shipping label, and customs declaration. Additional documents may be required for specific items."},{"question":"Can I track my shipment from Belagavi to France?","answer":"Yes, most international courier services provide real-time tracking through their websites or mobile apps."},{"question":"Are there any restricted items for shipping to France?","answer":"Yes, certain items such as hazardous materials, perishables, and prohibited goods are restricted. It is best to confirm item eligibility with the courier before shipping."},{"question":"How much does it cost to send a parcel from Belagavi to France?","answer":"Shipping costs vary based on package weight, dimensions, courier service, and delivery speed. Express services generally cost more than economy options."},{"question":"Can I ship food items or medicines to France?","answer":"Some couriers allow food and medicine shipments, but restrictions and documentation requirements apply. Always check with the courier before booking."}]</t>
  </si>
  <si>
    <t>&lt;p&gt;&lt;strong&gt;How long does it take to ship a parcel from Belagavi to France?&lt;/strong&gt;&lt;br&gt;Delivery time depends on the service selected. Express shipments typically take a few business days, while economy services may take up to two weeks.&lt;/p&gt;&lt;p&gt;&lt;strong&gt;What documents are required for international shipping to France?&lt;/strong&gt;&lt;br&gt;Common documents include a commercial invoice, packing list, shipping label, and customs declaration. Additional documents may be required for specific items.&lt;/p&gt;&lt;p&gt;&lt;strong&gt;Can I track my shipment from Belagavi to France?&lt;/strong&gt;&lt;br&gt;Yes, most international courier services provide real-time tracking through their websites or mobile apps.&lt;/p&gt;&lt;p&gt;&lt;strong&gt;Are there any restricted items for shipping to France?&lt;/strong&gt;&lt;br&gt;Yes, certain items such as hazardous materials, perishables, and prohibited goods are restricted. It is best to confirm item eligibility with the courier before shipping.&lt;/p&gt;&lt;p&gt;&lt;strong&gt;How much does it cost to send a parcel from Belagavi to France?&lt;/strong&gt;&lt;br&gt;Shipping costs vary based on package weight, dimensions, courier service, and delivery speed. Express services generally cost more than economy options.&lt;/p&gt;&lt;p&gt;&lt;strong&gt;Can I ship food items or medicines to France?&lt;/strong&gt;&lt;br&gt;Some couriers allow food and medicine shipments, but restrictions and documentation requirements apply. Always check with the courier before booking.&lt;/p&gt;</t>
  </si>
  <si>
    <t>&lt;p&gt;Belagavi is steadily emerging as an important commercial and trading hub in Karnataka, with businesses and individuals increasingly shipping parcels overseas. Whether you are sending important documents, personal gifts, business consignments, or eCommerce shipments to France, choosing a reliable international courier service is essential for a smooth and stress-free experience.&lt;/p&gt;
&lt;p&gt;Several reputed international courier companies operate in and around Belagavi, offering secure, timely, and cost-effective shipping solutions to France. These services cater to diverse shipping needs, from express document delivery to bulk commercial shipments.&lt;/p&gt;
&lt;h2&gt;&lt;strong&gt;Why Choosing the Right Courier Service Matters&lt;/strong&gt;&lt;/h2&gt;
&lt;p&gt;International shipping to France involves more than just transporting a parcel. It includes proper packaging, customs documentation, compliance with international regulations, and continuous shipment tracking. A dependable courier service ensures your shipment reaches France safely, on time, and without unexpected costs or delays.&lt;/p&gt;
&lt;p&gt;The right courier partner also helps avoid customs issues, minimizes transit risks, and provides transparent pricing and real-time updates throughout the shipping journey.&lt;/p&gt;
&lt;h2&gt;&lt;strong&gt;Top International Courier Services from Belagavi to France&lt;/strong&gt;&lt;/h2&gt;
&lt;p&gt;&lt;strong&gt;ShipGlobal&lt;/strong&gt;&lt;strong&gt;&lt;br /&gt;&lt;/strong&gt; ShipGlobal offers affordable and flexible international courier services from Belagavi to France, making it a preferred choice for both individuals and businesses. With strong global logistics partnerships, ShipGlobal ensures reliable deliveries, smooth customs clearance, and real-time tracking for complete visibility.&lt;/p&gt;&lt;p&gt;&lt;a href="https://shipglobal.in/blogs/amazon-self-ship-orders-third-party-couriers/"&gt;Amazon self-ship&lt;/a&gt;: Businesses in Belagavi, a growing commercial hub, can leverage external couriers for international Amazon self-shipments to France. Selecting a reliable courier ensures secure, timely, and cost-effective delivery of documents, gifts, or business consignments. This is crucial for a smooth and stress-free &lt;a href="https://shipglobal.in/blogs/6-best-international-logistics-companies-in-india/"&gt;International shipping&lt;/a&gt; experience, catering to diverse needs from express documents to bulk commercial shipments.&lt;/p&gt;
&lt;p&gt;&lt;strong&gt;DHL Express&lt;/strong&gt;&lt;strong&gt;&lt;br /&gt;&lt;/strong&gt; DHL Express is a globally trusted courier brand known for fast and secure international shipping. Their extensive network allows efficient parcel delivery from Belagavi to France with express timelines, professional customs handling, and reliable customer support.&lt;/p&gt;
&lt;p&gt;&lt;strong&gt;FedEx International&lt;/strong&gt;&lt;strong&gt;&lt;br /&gt;&lt;/strong&gt; FedEx provides premium international courier services with both express and economy options for shipping to France. Their advanced logistics infrastructure ensures secure handling, timely delivery, and seamless customs processing for business and personal shipments.&lt;/p&gt;
&lt;p&gt;&lt;strong&gt;Garudavega International Courier&lt;/strong&gt;&lt;strong&gt;&lt;br /&gt;&lt;/strong&gt; Garudavega specializes in international parcel delivery, including documents, medicines, food items, and personal packages. Their experience in overseas shipping makes them a reliable option for deliveries from Belagavi to France, especially for sensitive or regulated items.&lt;/p&gt;
&lt;p&gt;&lt;strong&gt;The Professional Couriers &amp;ndash; International Division&lt;/strong&gt;&lt;strong&gt;&lt;br /&gt;&lt;/strong&gt; Professional Couriers offers cost-effective international shipping solutions with a focus on efficiency and reliability. Their services include customs documentation support, real-time tracking, and secure handling for shipments destined for France.&lt;/p&gt;
&lt;p&gt;&lt;strong&gt;Oscar Express Worldwide&lt;/strong&gt;&lt;strong&gt;&lt;br /&gt;&lt;/strong&gt; Oscar Express Worldwide provides dependable international courier services with packaging assistance and customs clearance support. Their competitive pricing and experience in handling different shipment categories make them a strong choice for shipping from Belagavi to France.&lt;/p&gt;
&lt;p&gt;&lt;strong&gt;Aramex International&lt;/strong&gt;&lt;strong&gt;&lt;br /&gt;&lt;/strong&gt; Aramex is well-known for its flexible and affordable international shipping services, especially for eCommerce sellers. With express and standard shipping options, Aramex supports smooth parcel delivery from Belagavi to France while offering eco-friendly packaging solutions.&lt;/p&gt;
&lt;p&gt;&lt;strong&gt;UPS International&lt;/strong&gt;&lt;strong&gt;&lt;br /&gt;&lt;/strong&gt; UPS is a global logistics leader offering comprehensive international courier services, including air freight, express parcels, and customs brokerage. Their strong European network ensures reliable shipping from Belagavi to France for both businesses and individuals.&lt;/p&gt;
&lt;h2&gt;&lt;strong&gt;How to Choose the Right Courier Service&lt;/strong&gt;&lt;/h2&gt;
&lt;p&gt;When selecting an international courier service from Belagavi to France, consider delivery timelines based on urgency, overall shipping cost, availability of real-time tracking, and customs clearance support. Insurance options are also important when shipping high-value or fragile items. Comparing multiple service providers helps you find the best balance between cost and reliability.&lt;/p&gt;
&lt;h2&gt;&lt;strong&gt;Final Thoughts&lt;/strong&gt;&lt;/h2&gt;
&lt;p&gt;Choosing the right international courier service from Belagavi to France depends on your shipping requirements, budget, and delivery urgency. Trusted providers like ShipGlobal, DHL, FedEx, Aramex, UPS, and others offer a wide range of solutions for documents, personal parcels, and commercial consignments.&lt;/p&gt;
&lt;p&gt;With proper planning and a reliable courier partner, shipping from Belagavi to France becomes simple, secure, and hassle-free. Whether you are sending gifts, important paperwork, or business shipments, these international courier services ensure your parcel reaches France safely and on time.&lt;/p&gt;</t>
  </si>
  <si>
    <t>Using external couriers for Amazon self-ship</t>
  </si>
  <si>
    <t>&lt;p&gt;Amazon Self-Ship: Businesses in Belagavi, a growing commercial hub, can leverage external couriers for international Amazon self-shipments to France. Selecting a reliable courier ensures secure, timely, and cost-effective delivery of documents, gifts, or business consignments. This is crucial for a smooth and stress-free international shipping experience, catering to diverse needs from express documents to bulk commercial shipments.&lt;/p&gt;</t>
  </si>
  <si>
    <t>Using external</t>
  </si>
  <si>
    <t>Kanpur to France</t>
  </si>
  <si>
    <t>Best International Courier Service from Kanpur to France</t>
  </si>
  <si>
    <t xml:space="preserve">Looking to ship from Kanpur to France? Explore reliable international courier services offering affordable rates, secure handling, express delivery options, and end-to-end shipment tracking.
</t>
  </si>
  <si>
    <t>&lt;p&gt;Kanpur is a major industrial and commercial city in Uttar Pradesh, known for its leather goods, textiles, and manufacturing industries. With growing international trade and personal shipments, the demand for reliable international courier services from Kanpur to France is steadily increasing. Whether you are sending business consignments, important documents, or personal parcels, choosing the right courier service ensures a smooth and secure shipping experience.&lt;/p&gt;
&lt;p&gt;Several trusted international courier providers operate in Kanpur, offering safe, timely, and cost-effective shipping solutions to France. These services cater to a wide range of shipping needs, from express document delivery to large commercial consignments.&lt;/p&gt;
&lt;h2&gt;&lt;strong&gt;Why Choosing the Right Courier Service Matters&lt;/strong&gt;&lt;/h2&gt;
&lt;p&gt;International shipping to France involves careful handling of customs documentation, proper packaging, compliance with international regulations, and consistent shipment tracking. A reliable courier service ensures your parcel reaches France safely, on time, and without unexpected charges or delays.&lt;/p&gt;
&lt;p&gt;The right logistics partner also simplifies customs clearance, reduces transit risks, and provides transparent pricing along with real-time shipment updates.&lt;/p&gt;
&lt;h2&gt;&lt;strong&gt;Top International Courier Services from Kanpur to France&lt;/strong&gt;&lt;/h2&gt;
&lt;p&gt;&lt;strong&gt;ShipGlobal&lt;/strong&gt;&lt;strong&gt;&lt;br /&gt;&lt;/strong&gt; ShipGlobal offers affordable and flexible international courier services from Kanpur to France for individuals and businesses. With strong global partnerships, ShipGlobal ensures smooth customs clearance, reliable deliveries, and real-time tracking throughout the shipping process.&lt;/p&gt;
&lt;p&gt;&lt;strong&gt;DHL Express&lt;/strong&gt;&lt;strong&gt;&lt;br /&gt;&lt;/strong&gt; DHL Express is a globally recognized courier brand known for fast and secure international shipping. Their extensive logistics network enables efficient parcel delivery from Kanpur to France with express transit times and professional customer support.&lt;/p&gt;
&lt;p&gt;&lt;strong&gt;FedEx International&lt;/strong&gt;&lt;strong&gt;&lt;br /&gt;&lt;/strong&gt; FedEx provides premium international courier services with both express and economy options for shipping to France. Their advanced logistics infrastructure ensures secure handling, timely delivery, and seamless customs processing.&lt;/p&gt;
&lt;p&gt;&lt;strong&gt;Garudavega International Courier&lt;/strong&gt;&lt;strong&gt;&lt;br /&gt;&lt;/strong&gt; Garudavega specializes in international parcel delivery, including documents, medicines, food items, and personal shipments. Their expertise in overseas shipping makes them a dependable choice for deliveries from Kanpur to France.&lt;/p&gt;
&lt;p&gt;&lt;strong&gt;The Professional Couriers &amp;ndash; International Division&lt;/strong&gt;&lt;strong&gt;&lt;br /&gt;&lt;/strong&gt; Professional Couriers offers cost-effective international shipping solutions with a strong focus on efficiency and reliability. Their services include customs documentation support, real-time tracking, and secure handling for shipments to France.&lt;/p&gt;
&lt;p&gt;&lt;strong&gt;Oscar Express Worldwide&lt;/strong&gt;&lt;strong&gt;&lt;br /&gt;&lt;/strong&gt; Oscar Express Worldwide provides dependable international courier services with packaging assistance and customs clearance support. Their competitive pricing and experience in handling diverse shipment categories make them a strong option for shipping from Kanpur to France.&lt;/p&gt;
&lt;p&gt;&lt;strong&gt;Aramex International&lt;/strong&gt;&lt;strong&gt;&lt;br /&gt;&lt;/strong&gt; Aramex is known for its flexible and affordable international shipping services, especially for eCommerce businesses. With express and standard shipping options, Aramex ensures smooth parcel delivery from Kanpur to France.&lt;/p&gt;
&lt;p&gt;&lt;strong&gt;UPS International&lt;/strong&gt;&lt;strong&gt;&lt;br /&gt;&lt;/strong&gt; UPS is a global logistics leader offering comprehensive international courier services, including express parcels, air freight, and customs brokerage support. Their strong European network ensures reliable shipping from Kanpur to France for both personal and commercial shipments.&lt;/p&gt;
&lt;h2&gt;&lt;strong&gt;How to Choose the Right Courier Service&lt;/strong&gt;&lt;/h2&gt;
&lt;p&gt;When selecting an international courier service from Kanpur to France, consider delivery timelines based on urgency, overall shipping cost, availability of real-time tracking, and customs clearance support. Insurance coverage is also important when shipping high-value or fragile items. Comparing multiple courier options helps you choose the most suitable service.&lt;/p&gt;
&lt;h2&gt;&lt;strong&gt;Final Thoughts&lt;/strong&gt;&lt;/h2&gt;
&lt;p&gt;Choosing the right international courier service from Kanpur to France depends on your shipping needs, budget, and delivery urgency. Trusted providers such as ShipGlobal, DHL, FedEx, Aramex, UPS, and others offer reliable solutions for documents, personal parcels, and commercial consignments.&lt;/p&gt;
&lt;p&gt;With proper planning and a dependable courier partner, shipping from Kanpur to France becomes secure, efficient, and hassle-free. Whether you are sending gifts, official documents, or business shipments, these international courier services ensure smooth global delivery.&lt;/p&gt;
&lt;p&gt;&lt;br /&gt;&lt;br /&gt;&lt;br /&gt;&lt;/p&gt;</t>
  </si>
  <si>
    <t>&lt;h4&gt;Explore more delivery options from your city&lt;/h4&gt;&lt;ul&gt;&lt;li&gt;&lt;a href="https://shipglobal.in/service/noida-to-france"&gt;International Courier Service from Noida To France&lt;/a&gt;&lt;/li&gt;&lt;li&gt;&lt;a href="https://shipglobal.in/service/moradabad-to-france"&gt;International Courier Service from Moradabad To France&lt;/a&gt;&lt;/li&gt;&lt;li&gt;&lt;a href="https://shipglobal.in/service/varanasi-to-france"&gt;International Courier Service from Varanasi To France&lt;/a&gt;&lt;/li&gt;&lt;li&gt;&lt;a href="https://shipglobal.in/service/agra-to-france"&gt;International Courier Service from Agra To France&lt;/a&gt;&lt;/li&gt;&lt;/ul&gt;&lt;h2&gt;FAQs for Best International Courier Service from Kanpur to France&lt;/h2&gt;</t>
  </si>
  <si>
    <t>How long does it take to ship a parcel from Kanpur to France?
 Delivery times depend on the selected service. Express shipping usually takes a few business days, while economy services may take up to two weeks.
What documents are required for shipping from Kanpur to France?
 Common documents include a commercial invoice, packing list, shipping label, and customs declaration. Additional documentation may be required for specific items.
Can I track my international shipment?
 Yes, most courier services offer real-time tracking through their websites or mobile applications.
Are there restricted items for shipping to France?
 Yes, certain items such as hazardous materials, perishables, and prohibited goods are restricted. Always check with the courier before shipping.
How much does it cost to send a parcel from Kanpur to France?
 Shipping costs vary based on package weight, dimensions, courier service, and delivery speed.
Can I send food items or medicines to France from Kanpur?
 Some courier services allow food and medicine shipments, subject to regulations and documentation requirements.</t>
  </si>
  <si>
    <t>&lt;script type="application/ld+json"&gt;
{
  "@context": "https://schema.org/",
  "@type": "Product",
  "name": "Best International Courier Service from Kanpur to France",
  "image": "https://shipglobal.in/service/kanpur-to-france",
  "aggregateRating": {
    "@type": "AggregateRating",
    "ratingValue": 4.72,
    "bestRating": 5,
    "worstRating": 2,
    "ratingCount": 1773
  }
}
&lt;/script&gt;</t>
  </si>
  <si>
    <t>service/kanpur-to-france</t>
  </si>
  <si>
    <t>Courier Services from Kanpur to France | 
Save 67%</t>
  </si>
  <si>
    <t>International shipping from Kanpur to France made simple with ShipGlobal. Access reliable couriers, tracking, and exporter-friendly shipping rates.</t>
  </si>
  <si>
    <t>https://shipglobal.in/service/kanpur-to-france</t>
  </si>
  <si>
    <t>&lt;script type="application/ld+json"&gt;{"@context":"https://schema.org","@type":"FAQPage","mainEntity":[{"@type":"Question","name":"How long does it take to ship a parcel from Kanpur to France?","acceptedAnswer":{"@type":"Answer","text":"Delivery times depend on the selected service. Express shipping usually takes a few business days, while economy services may take up to two weeks."}},{"@type":"Question","name":"What documents are required for shipping from Kanpur to France?","acceptedAnswer":{"@type":"Answer","text":"Common documents include a commercial invoice, packing list, shipping label, and customs declaration. Additional documentation may be required for specific items."}},{"@type":"Question","name":"Can I track my international shipment?","acceptedAnswer":{"@type":"Answer","text":"Yes, most courier services offer real-time tracking through their websites or mobile applications."}},{"@type":"Question","name":"Are there restricted items for shipping to France?","acceptedAnswer":{"@type":"Answer","text":"Yes, certain items such as hazardous materials, perishables, and prohibited goods are restricted. Always check with the courier before shipping."}},{"@type":"Question","name":"How much does it cost to send a parcel from Kanpur to France?","acceptedAnswer":{"@type":"Answer","text":"Shipping costs vary based on package weight, dimensions, courier service, and delivery speed."}},{"@type":"Question","name":"Can I send food items or medicines to France from Kanpur?","acceptedAnswer":{"@type":"Answer","text":"Some courier services allow food and medicine shipments, subject to regulations and documentation requirements."}}]}&lt;/script&gt;</t>
  </si>
  <si>
    <t>[{"question":"How long does it take to ship a parcel from Kanpur to France?","answer":"Delivery times depend on the selected service. Express shipping usually takes a few business days, while economy services may take up to two weeks."},{"question":"What documents are required for shipping from Kanpur to France?","answer":"Common documents include a commercial invoice, packing list, shipping label, and customs declaration. Additional documentation may be required for specific items."},{"question":"Can I track my international shipment?","answer":"Yes, most courier services offer real-time tracking through their websites or mobile applications."},{"question":"Are there restricted items for shipping to France?","answer":"Yes, certain items such as hazardous materials, perishables, and prohibited goods are restricted. Always check with the courier before shipping."},{"question":"How much does it cost to send a parcel from Kanpur to France?","answer":"Shipping costs vary based on package weight, dimensions, courier service, and delivery speed."},{"question":"Can I send food items or medicines to France from Kanpur?","answer":"Some courier services allow food and medicine shipments, subject to regulations and documentation requirements."}]</t>
  </si>
  <si>
    <t>&lt;p&gt;&lt;strong&gt;How long does it take to ship a parcel from Kanpur to France?&lt;/strong&gt;&lt;br&gt;Delivery times depend on the selected service. Express shipping usually takes a few business days, while economy services may take up to two weeks.&lt;/p&gt;&lt;p&gt;&lt;strong&gt;What documents are required for shipping from Kanpur to France?&lt;/strong&gt;&lt;br&gt;Common documents include a commercial invoice, packing list, shipping label, and customs declaration. Additional documentation may be required for specific items.&lt;/p&gt;&lt;p&gt;&lt;strong&gt;Can I track my international shipment?&lt;/strong&gt;&lt;br&gt;Yes, most courier services offer real-time tracking through their websites or mobile applications.&lt;/p&gt;&lt;p&gt;&lt;strong&gt;Are there restricted items for shipping to France?&lt;/strong&gt;&lt;br&gt;Yes, certain items such as hazardous materials, perishables, and prohibited goods are restricted. Always check with the courier before shipping.&lt;/p&gt;&lt;p&gt;&lt;strong&gt;How much does it cost to send a parcel from Kanpur to France?&lt;/strong&gt;&lt;br&gt;Shipping costs vary based on package weight, dimensions, courier service, and delivery speed.&lt;/p&gt;&lt;p&gt;&lt;strong&gt;Can I send food items or medicines to France from Kanpur?&lt;/strong&gt;&lt;br&gt;Some courier services allow food and medicine shipments, subject to regulations and documentation requirements.&lt;/p&gt;</t>
  </si>
  <si>
    <t>&lt;p&gt;Kanpur is a major industrial and commercial city in Uttar Pradesh, known for its leather goods, textiles, and manufacturing industries. With growing international trade and personal shipments, the demand for reliable international courier services from Kanpur to France is steadily increasing. Whether you are sending business consignments, important documents, or personal parcels, choosing the right courier service ensures a smooth and secure shipping experience.&lt;/p&gt;
&lt;p&gt;Several trusted international courier providers operate in Kanpur, offering safe, timely, and cost-effective shipping solutions to France. These services cater to a wide range of shipping needs, from express document delivery to large commercial consignments.&lt;/p&gt;
&lt;h2&gt;&lt;strong&gt;Why Choosing the Right Courier Service Matters&lt;/strong&gt;&lt;/h2&gt;
&lt;p&gt;International shipping to France involves careful handling of customs documentation, proper packaging, compliance with international regulations, and consistent shipment tracking. A reliable courier service ensures your parcel reaches France safely, on time, and without unexpected charges or delays.&lt;/p&gt;
&lt;p&gt;The right logistics partner also simplifies customs clearance, reduces transit risks, and provides transparent pricing along with real-time shipment updates.&lt;/p&gt;
&lt;h2&gt;&lt;strong&gt;Top International Courier Services from Kanpur to France&lt;/strong&gt;&lt;/h2&gt;
&lt;p&gt;&lt;strong&gt;ShipGlobal&lt;/strong&gt;&lt;strong&gt;&lt;br /&gt;&lt;/strong&gt; ShipGlobal offers affordable and flexible international courier services from Kanpur to France for individuals and businesses. With strong global partnerships, ShipGlobal ensures smooth customs clearance, reliable deliveries, and real-time tracking throughout the shipping process.&lt;/p&gt;&lt;p&gt;&lt;a href="https://shipglobal.in/blogs/last-mile-delivery/"&gt;Last-mile delivery&lt;/a&gt; is crucial for &lt;a href="https://shipglobal.in/blogs/6-best-international-logistics-companies-in-india/"&gt;International courier&lt;/a&gt; services from Kanpur to France. It ensures that goods, whether business consignments, documents, or personal parcels, reach their final destination securely and on time. Reliable last-mile logistics are essential for customer satisfaction and maintaining the integrity of shipments, especially given Kanpur's industrial significance and growing trade volumes.&lt;/p&gt;
&lt;p&gt;&lt;strong&gt;DHL Express&lt;/strong&gt;&lt;strong&gt;&lt;br /&gt;&lt;/strong&gt; DHL Express is a globally recognized courier brand known for fast and secure international shipping. Their extensive logistics network enables efficient parcel delivery from Kanpur to France with express transit times and professional customer support.&lt;/p&gt;
&lt;p&gt;&lt;strong&gt;FedEx International&lt;/strong&gt;&lt;strong&gt;&lt;br /&gt;&lt;/strong&gt; FedEx provides premium international courier services with both express and economy options for shipping to France. Their advanced logistics infrastructure ensures secure handling, timely delivery, and seamless customs processing.&lt;/p&gt;
&lt;p&gt;&lt;strong&gt;Garudavega International Courier&lt;/strong&gt;&lt;strong&gt;&lt;br /&gt;&lt;/strong&gt; Garudavega specializes in international parcel delivery, including documents, medicines, food items, and personal shipments. Their expertise in overseas shipping makes them a dependable choice for deliveries from Kanpur to France.&lt;/p&gt;
&lt;p&gt;&lt;strong&gt;The Professional Couriers &amp;ndash; International Division&lt;/strong&gt;&lt;strong&gt;&lt;br /&gt;&lt;/strong&gt; Professional Couriers offers cost-effective international shipping solutions with a strong focus on efficiency and reliability. Their services include customs documentation support, real-time tracking, and secure handling for shipments to France.&lt;/p&gt;
&lt;p&gt;&lt;strong&gt;Oscar Express Worldwide&lt;/strong&gt;&lt;strong&gt;&lt;br /&gt;&lt;/strong&gt; Oscar Express Worldwide provides dependable international courier services with packaging assistance and customs clearance support. Their competitive pricing and experience in handling diverse shipment categories make them a strong option for shipping from Kanpur to France.&lt;/p&gt;
&lt;p&gt;&lt;strong&gt;Aramex International&lt;/strong&gt;&lt;strong&gt;&lt;br /&gt;&lt;/strong&gt; Aramex is known for its flexible and affordable international shipping services, especially for eCommerce businesses. With express and standard shipping options, Aramex ensures smooth parcel delivery from Kanpur to France.&lt;/p&gt;
&lt;p&gt;&lt;strong&gt;UPS International&lt;/strong&gt;&lt;strong&gt;&lt;br /&gt;&lt;/strong&gt; UPS is a global logistics leader offering comprehensive international courier services, including express parcels, air freight, and customs brokerage support. Their strong European network ensures reliable shipping from Kanpur to France for both personal and commercial shipments.&lt;/p&gt;
&lt;h2&gt;&lt;strong&gt;How to Choose the Right Courier Service&lt;/strong&gt;&lt;/h2&gt;
&lt;p&gt;When selecting an international courier service from Kanpur to France, consider delivery timelines based on urgency, overall shipping cost, availability of real-time tracking, and customs clearance support. Insurance coverage is also important when shipping high-value or fragile items. Comparing multiple courier options helps you choose the most suitable service.&lt;/p&gt;
&lt;h2&gt;&lt;strong&gt;Final Thoughts&lt;/strong&gt;&lt;/h2&gt;
&lt;p&gt;Choosing the right international courier service from Kanpur to France depends on your shipping needs, budget, and delivery urgency. Trusted providers such as ShipGlobal, DHL, FedEx, Aramex, UPS, and others offer reliable solutions for documents, personal parcels, and commercial consignments.&lt;/p&gt;
&lt;p&gt;With proper planning and a dependable courier partner, shipping from Kanpur to France becomes secure, efficient, and hassle-free. Whether you are sending gifts, official documents, or business shipments, these international courier services ensure smooth global delivery.&lt;/p&gt;
&lt;p&gt;&lt;br /&gt;&lt;br /&gt;&lt;br /&gt;&lt;/p&gt;</t>
  </si>
  <si>
    <t>Importance of last-mile delivery</t>
  </si>
  <si>
    <t>&lt;p&gt;Last-mile delivery is crucial for international courier services from Kanpur to France. It ensures that goods, whether business consignments, documents, or personal parcels, reach their final destination securely and on time. Reliable last-mile logistics are essential for customer satisfaction and maintaining the integrity of shipments, especially given Kanpur's industrial significance and growing trade volumes.&lt;/p&gt;</t>
  </si>
  <si>
    <t>Importance of</t>
  </si>
  <si>
    <t>Noida to France</t>
  </si>
  <si>
    <t>Reliable International Courier Service from Noida to France</t>
  </si>
  <si>
    <t>Ship from Noida to France with trusted international courier services offering affordable pricing, express delivery options, secure handling, and complete shipment visibility for personal and business needs.</t>
  </si>
  <si>
    <t>&lt;p&gt;Noida, a major commercial and industrial hub in North India, has seen a steady rise in demand for dependable international courier services. Whether you are sending important documents, personal parcels, business consignments, or eCommerce shipments, choosing the right international courier service from Noida to France is essential for timely and secure delivery.&lt;/p&gt;
&lt;p&gt;Several reputed international courier companies operate in Noida, offering safe, efficient, and cost-effective shipping solutions to France. These services cater to diverse needs, ranging from express document delivery to large commercial shipments with customs support and real-time tracking.&lt;/p&gt;
&lt;h3&gt;&lt;strong&gt;Why Choosing the Right Courier Service Matters&lt;/strong&gt;&lt;/h3&gt;
&lt;p&gt;International shipping to France involves more than just transporting a package. It includes proper packaging, customs documentation, regulatory compliance, and consistent shipment tracking. A reliable courier service ensures your parcel from Noida reaches France on time without hidden charges, delays, or compliance issues.&lt;/p&gt;
&lt;h3&gt;&lt;strong&gt;Top International Courier Services in Noida&lt;/strong&gt;&lt;/h3&gt;
&lt;p&gt;&lt;strong&gt;ShipGlobal&lt;/strong&gt;&lt;strong&gt;&lt;br /&gt;&lt;/strong&gt; ShipGlobal offers cost-effective international courier services from Noida to France for individuals and businesses. With advanced logistics technology and a strong global partner network, ShipGlobal ensures smooth overseas shipping, competitive pricing, and transparent tracking.&lt;/p&gt;
&lt;p&gt;Services include express and economy shipping, eCommerce logistics solutions, customs clearance support, and real-time shipment tracking.&lt;/p&gt;
&lt;p&gt;&lt;strong&gt;DHL Express&lt;/strong&gt;&lt;strong&gt;&lt;br /&gt;&lt;/strong&gt; DHL Express is a globally trusted courier service known for fast and secure deliveries to France. Their extensive logistics infrastructure ensures reliable transit times, making them ideal for urgent documents and high-value shipments.&lt;/p&gt;
&lt;p&gt;They offer express international shipping, professional customs handling, and end-to-end tracking support.&lt;/p&gt;
&lt;p&gt;&lt;strong&gt;FedEx International&lt;/strong&gt;&lt;strong&gt;&lt;br /&gt;&lt;/strong&gt; FedEx provides reliable international shipping solutions from Noida to France for personal and commercial consignments. With both priority and economy services, FedEx offers flexibility based on urgency and budget.&lt;/p&gt;
&lt;p&gt;Their services include secure packaging, customs documentation assistance, and consistent delivery timelines.&lt;/p&gt;
&lt;p&gt;&lt;strong&gt;Aramex International&lt;/strong&gt;&lt;strong&gt;&lt;br /&gt;&lt;/strong&gt; Aramex specializes in international logistics and eCommerce shipping. Businesses in Noida prefer Aramex for flexible pricing, express and standard shipping options, and reliable delivery to France.&lt;/p&gt;
&lt;p&gt;They also offer eco-friendly packaging options and real-time tracking for complete shipment visibility.&lt;/p&gt;
&lt;p&gt;&lt;strong&gt;UPS International&lt;/strong&gt;&lt;strong&gt;&lt;br /&gt;&lt;/strong&gt; UPS is a leading global courier service offering air freight, express parcel delivery, and customs brokerage support. Their strong international network ensures smooth and timely deliveries from Noida to France.&lt;/p&gt;
&lt;p&gt;UPS is widely used for commercial shipments, bulk consignments, and time-sensitive deliveries.&lt;/p&gt;
&lt;p&gt;&lt;strong&gt;Professional Couriers &amp;ndash; International Division&lt;/strong&gt;&lt;strong&gt;&lt;br /&gt;&lt;/strong&gt; Professional Couriers provides affordable international courier services from Noida, focusing on reliability and secure handling. Their international division offers express and economy shipping, customs clearance assistance, and shipment tracking.&lt;/p&gt;
&lt;p&gt;They are a good option for budget-conscious customers looking for dependable overseas shipping.&lt;/p&gt;
&lt;p&gt;&lt;strong&gt;Delhivery International&lt;/strong&gt;&lt;strong&gt;&lt;br /&gt;&lt;/strong&gt; Delhivery has expanded into international shipping, providing cost-effective logistics solutions for businesses and eCommerce sellers. Their services from Noida to France focus on affordability, transparency, and efficient cross-border deliveries.&lt;/p&gt;
&lt;h3&gt;&lt;strong&gt;How to Choose the Right Courier Service&lt;/strong&gt;&lt;/h3&gt;
&lt;p&gt;When selecting an international courier service from Noida to France, consider delivery timelines based on shipment urgency. Compare pricing across courier providers to find a balance between cost and reliability. Ensure the courier offers real-time tracking, customs clearance support, and insurance options for high-value shipments. Reviewing service coverage and customer support quality can also help you make an informed decision.&lt;/p&gt;
&lt;h3&gt;&lt;strong&gt;Final Thoughts&lt;/strong&gt;&lt;/h3&gt;
&lt;p&gt;Choosing the right international courier service from Noida to France depends on your shipping requirements, budget, and delivery timelines. Trusted providers such as ShipGlobal, DHL, FedEx, Aramex, UPS, Professional Couriers, and Delhivery offer reliable and secure shipping solutions for global deliveries.&lt;/p&gt;
&lt;p&gt;Whether you are sending documents, personal parcels, gifts, or business consignments, these courier services ensure smooth international shipping with minimal hassle. By selecting a trusted logistics partner, you can ship from Noida to France with confidence and peace of mind.&lt;/p&gt;</t>
  </si>
  <si>
    <t>&lt;h4&gt;Explore more delivery options from your city&lt;/h4&gt;&lt;ul&gt;&lt;li&gt;&lt;a href="https://shipglobal.in/service/moradabad-to-france"&gt;International Courier Service from Moradabad To France&lt;/a&gt;&lt;/li&gt;&lt;li&gt;&lt;a href="https://shipglobal.in/service/varanasi-to-france"&gt;International Courier Service from Varanasi To France&lt;/a&gt;&lt;/li&gt;&lt;li&gt;&lt;a href="https://shipglobal.in/service/agra-to-france"&gt;International Courier Service from Agra To France&lt;/a&gt;&lt;/li&gt;&lt;li&gt;&lt;a href="https://shipglobal.in/service/visakhapatnam-to-france"&gt;International Courier Service from Visakhapatnam To France&lt;/a&gt;&lt;/li&gt;&lt;/ul&gt;&lt;h2&gt;FAQs for Reliable International Courier Service from Noida to France&lt;/h2&gt;</t>
  </si>
  <si>
    <t xml:space="preserve">How long does it take to ship a parcel from Noida to France?
 Delivery timelines vary by courier and service type. Express shipping usually takes a few business days, while economy services may take slightly longer.
What documents are required for shipping from Noida to France?
 Common documents include a commercial invoice, packing list, shipping label, and KYC documents. Additional permits may be required for restricted items.
Can I track my international shipment?
 Yes, most international courier services provide real-time tracking through their websites or mobile apps.
Are there restricted items for shipping to France?
 Yes, hazardous materials, perishables, explosives, and certain electronics are restricted. Always check item eligibility before shipping.
Do courier services handle customs clearance?
 Most international courier providers assist with customs clearance to ensure smooth delivery.
Is insurance available for international shipments?
 Yes, insurance options are available for high-value shipments with most courier services.
</t>
  </si>
  <si>
    <t>&lt;script type="application/ld+json"&gt;
{
  "@context": "https://schema.org/",
  "@type": "Product",
  "name": "Reliable International Courier Service from Noida to France",
  "image": "https://shipglobal.in/service/noida-to-france",
  "aggregateRating": {
    "@type": "AggregateRating",
    "ratingValue": 4.32,
    "bestRating": 5,
    "worstRating": 1,
    "ratingCount": 2997
  }
}
&lt;/script&gt;</t>
  </si>
  <si>
    <t>service/noida-to-france</t>
  </si>
  <si>
    <t>Courier Services from Noida to France | Up to 60% Off</t>
  </si>
  <si>
    <t>Send documents and parcels from Noida to France with trusted couriers—fast delivery, real-time tracking.</t>
  </si>
  <si>
    <t>https://shipglobal.in/service/noida-to-france</t>
  </si>
  <si>
    <t>&lt;script type="application/ld+json"&gt;{"@context":"https://schema.org","@type":"FAQPage","mainEntity":[{"@type":"Question","name":"How long does it take to ship a parcel from Noida to France?","acceptedAnswer":{"@type":"Answer","text":"Delivery timelines vary by courier and service type. Express shipping usually takes a few business days, while economy services may take slightly longer."}},{"@type":"Question","name":"What documents are required for shipping from Noida to France?","acceptedAnswer":{"@type":"Answer","text":"Common documents include a commercial invoice, packing list, shipping label, and KYC documents. Additional permits may be required for restricted items."}},{"@type":"Question","name":"Can I track my international shipment?","acceptedAnswer":{"@type":"Answer","text":"Yes, most international courier services provide real-time tracking through their websites or mobile apps."}},{"@type":"Question","name":"Are there restricted items for shipping to France?","acceptedAnswer":{"@type":"Answer","text":"Yes, hazardous materials, perishables, explosives, and certain electronics are restricted. Always check item eligibility before shipping."}},{"@type":"Question","name":"Do courier services handle customs clearance?","acceptedAnswer":{"@type":"Answer","text":"Most international courier providers assist with customs clearance to ensure smooth delivery."}},{"@type":"Question","name":"Is insurance available for international shipments?","acceptedAnswer":{"@type":"Answer","text":"Yes, insurance options are available for high-value shipments with most courier services."}}]}&lt;/script&gt;</t>
  </si>
  <si>
    <t>[{"question":"How long does it take to ship a parcel from Noida to France?","answer":"Delivery timelines vary by courier and service type. Express shipping usually takes a few business days, while economy services may take slightly longer."},{"question":"What documents are required for shipping from Noida to France?","answer":"Common documents include a commercial invoice, packing list, shipping label, and KYC documents. Additional permits may be required for restricted items."},{"question":"Can I track my international shipment?","answer":"Yes, most international courier services provide real-time tracking through their websites or mobile apps."},{"question":"Are there restricted items for shipping to France?","answer":"Yes, hazardous materials, perishables, explosives, and certain electronics are restricted. Always check item eligibility before shipping."},{"question":"Do courier services handle customs clearance?","answer":"Most international courier providers assist with customs clearance to ensure smooth delivery."},{"question":"Is insurance available for international shipments?","answer":"Yes, insurance options are available for high-value shipments with most courier services."}]</t>
  </si>
  <si>
    <t>&lt;p&gt;&lt;strong&gt;How long does it take to ship a parcel from Noida to France?&lt;/strong&gt;&lt;br&gt;Delivery timelines vary by courier and service type. Express shipping usually takes a few business days, while economy services may take slightly longer.&lt;/p&gt;&lt;p&gt;&lt;strong&gt;What documents are required for shipping from Noida to France?&lt;/strong&gt;&lt;br&gt;Common documents include a commercial invoice, packing list, shipping label, and KYC documents. Additional permits may be required for restricted items.&lt;/p&gt;&lt;p&gt;&lt;strong&gt;Can I track my international shipment?&lt;/strong&gt;&lt;br&gt;Yes, most international courier services provide real-time tracking through their websites or mobile apps.&lt;/p&gt;&lt;p&gt;&lt;strong&gt;Are there restricted items for shipping to France?&lt;/strong&gt;&lt;br&gt;Yes, hazardous materials, perishables, explosives, and certain electronics are restricted. Always check item eligibility before shipping.&lt;/p&gt;&lt;p&gt;&lt;strong&gt;Do courier services handle customs clearance?&lt;/strong&gt;&lt;br&gt;Most international courier providers assist with customs clearance to ensure smooth delivery.&lt;/p&gt;&lt;p&gt;&lt;strong&gt;Is insurance available for international shipments?&lt;/strong&gt;&lt;br&gt;Yes, insurance options are available for high-value shipments with most courier services.&lt;/p&gt;</t>
  </si>
  <si>
    <t>&lt;p&gt;Noida, a major commercial and industrial hub in North India, has seen a steady rise in demand for dependable international courier services. Whether you are sending important documents, personal parcels, business consignments, or eCommerce shipments, choosing the right international courier service from Noida to France is essential for timely and secure delivery.&lt;/p&gt;
&lt;p&gt;Several reputed international courier companies operate in Noida, offering safe, efficient, and cost-effective shipping solutions to France. These services cater to diverse needs, ranging from express document delivery to large commercial shipments with customs support and real-time tracking.&lt;/p&gt;
&lt;h3&gt;&lt;strong&gt;Why Choosing the Right Courier Service Matters&lt;/strong&gt;&lt;/h3&gt;
&lt;p&gt;International shipping to France involves more than just transporting a package. It includes proper packaging, customs documentation, regulatory compliance, and consistent shipment tracking. A reliable courier service ensures your parcel from Noida reaches France on time without hidden charges, delays, or compliance issues.&lt;/p&gt;
&lt;h3&gt;&lt;strong&gt;Top International Courier Services in Noida&lt;/strong&gt;&lt;/h3&gt;
&lt;p&gt;&lt;strong&gt;ShipGlobal&lt;/strong&gt;&lt;strong&gt;&lt;br /&gt;&lt;/strong&gt; ShipGlobal offers cost-effective international courier services from Noida to France for individuals and businesses. With advanced logistics technology and a strong global partner network, ShipGlobal ensures smooth overseas shipping, competitive pricing, and transparent tracking.&lt;/p&gt;
&lt;p&gt;Services include express and economy shipping, eCommerce logistics solutions, customs clearance support, and real-time shipment tracking.&lt;/p&gt;&lt;p&gt;&lt;a href="https://shipglobal.in/blogs/amazon-fba-fulfillment-by-amazon-a-complete-guide/"&gt;Fulfillment by Amazon&lt;/a&gt; (FBA) is a service that allows sellers to store their products in Amazon's fulfillment centers. Amazon then picks, packs, ships, and provides customer service for these products. This frees up sellers to focus on growing their business, leveraging Amazon's vast logistics network and customer base for efficient order fulfillment and wider market reach.&lt;/p&gt;
&lt;p&gt;&lt;strong&gt;DHL Express&lt;/strong&gt;&lt;strong&gt;&lt;br /&gt;&lt;/strong&gt; DHL Express is a globally trusted courier service known for fast and secure deliveries to France. Their extensive logistics infrastructure ensures reliable transit times, making them ideal for urgent documents and high-value shipments.&lt;/p&gt;
&lt;p&gt;They offer express international shipping, professional customs handling, and end-to-end tracking support.&lt;/p&gt;
&lt;p&gt;&lt;strong&gt;FedEx International&lt;/strong&gt;&lt;strong&gt;&lt;br /&gt;&lt;/strong&gt; FedEx provides reliable international shipping solutions from Noida to France for personal and commercial consignments. With both priority and economy services, FedEx offers flexibility based on urgency and budget.&lt;/p&gt;
&lt;p&gt;Their services include secure packaging, customs documentation assistance, and consistent delivery timelines.&lt;/p&gt;
&lt;p&gt;&lt;strong&gt;Aramex International&lt;/strong&gt;&lt;strong&gt;&lt;br /&gt;&lt;/strong&gt; Aramex specializes in international logistics and eCommerce shipping. Businesses in Noida prefer Aramex for flexible pricing, express and standard shipping options, and reliable delivery to France.&lt;/p&gt;
&lt;p&gt;They also offer eco-friendly packaging options and real-time tracking for complete shipment visibility.&lt;/p&gt;
&lt;p&gt;&lt;strong&gt;UPS International&lt;/strong&gt;&lt;strong&gt;&lt;br /&gt;&lt;/strong&gt; UPS is a leading global courier service offering air freight, express parcel delivery, and customs brokerage support. Their strong international network ensures smooth and timely deliveries from Noida to France.&lt;/p&gt;
&lt;p&gt;UPS is widely used for commercial shipments, bulk consignments, and time-sensitive deliveries.&lt;/p&gt;
&lt;p&gt;&lt;strong&gt;Professional Couriers &amp;ndash; International Division&lt;/strong&gt;&lt;strong&gt;&lt;br /&gt;&lt;/strong&gt; Professional Couriers provides affordable international courier services from Noida, focusing on reliability and secure handling. Their international division offers express and economy shipping, customs clearance assistance, and shipment tracking.&lt;/p&gt;
&lt;p&gt;They are a good option for budget-conscious customers looking for dependable overseas shipping.&lt;/p&gt;
&lt;p&gt;&lt;strong&gt;Delhivery International&lt;/strong&gt;&lt;strong&gt;&lt;br /&gt;&lt;/strong&gt; Delhivery has expanded into international shipping, providing cost-effective logistics solutions for businesses and eCommerce sellers. Their services from Noida to France focus on affordability, transparency, and efficient cross-border deliveries.&lt;/p&gt;
&lt;h3&gt;&lt;strong&gt;How to Choose the Right Courier Service&lt;/strong&gt;&lt;/h3&gt;
&lt;p&gt;When selecting an international courier service from Noida to France, consider delivery timelines based on shipment urgency. Compare pricing across courier providers to find a balance between cost and reliability. Ensure the courier offers real-time tracking, customs clearance support, and insurance options for high-value shipments. Reviewing service coverage and customer support quality can also help you make an informed decision.&lt;/p&gt;
&lt;h3&gt;&lt;strong&gt;Final Thoughts&lt;/strong&gt;&lt;/h3&gt;
&lt;p&gt;Choosing the right international courier service from Noida to France depends on your shipping requirements, budget, and delivery timelines. Trusted providers such as ShipGlobal, DHL, FedEx, Aramex, UPS, Professional Couriers, and Delhivery offer reliable and secure shipping solutions for global deliveries.&lt;/p&gt;
&lt;p&gt;Whether you are sending documents, personal parcels, gifts, or business consignments, these courier services ensure smooth international shipping with minimal hassle. By selecting a trusted logistics partner, you can ship from Noida to France with confidence and peace of mind.&lt;/p&gt;</t>
  </si>
  <si>
    <t>Guide to Fulfillment by Amazon</t>
  </si>
  <si>
    <t>&lt;p&gt;Fulfillment by Amazon (FBA) is a service that allows sellers to store their products in Amazon's fulfillment centers. Amazon then picks, packs, ships, and provides customer service for these products. This frees up sellers to focus on growing their business, leveraging Amazon's vast logistics network and customer base for efficient order fulfillment and wider market reach.&lt;/p&gt;</t>
  </si>
  <si>
    <t>Guide to</t>
  </si>
  <si>
    <t>Moradabad to France</t>
  </si>
  <si>
    <t>International Courier Service from Moradabad to France</t>
  </si>
  <si>
    <t>Looking for trusted international courier services from Moradabad to France? Ship documents, parcels, and exports with secure handling, express delivery options, real-time tracking, and discounts of up to 60%.</t>
  </si>
  <si>
    <t>&lt;p&gt;Moradabad, known for its strong export base and growing commercial activity, has seen a steady rise in demand for international courier services. Whether you are sending handicrafts, business consignments, important documents, or personal parcels, choosing a reliable international courier service from Moradabad to France is essential for smooth and timely delivery.&lt;/p&gt;
&lt;p&gt;Several reputed international courier companies operate in and around Moradabad, offering secure, cost-effective, and fast shipping solutions to France. These services cater to individuals, exporters, and eCommerce businesses looking for dependable global logistics support.&lt;/p&gt;
&lt;h3&gt;&lt;strong&gt;Why Choosing the Right Courier Service Matters&lt;/strong&gt;&lt;/h3&gt;
&lt;p&gt;Shipping from Moradabad to France involves more than just transporting a parcel. It includes proper packaging, customs documentation, compliance with international regulations, and real-time tracking. The right courier service ensures your shipment reaches France safely, on time, and without unexpected charges or delays.&lt;/p&gt;
&lt;p&gt;A trusted international courier partner helps minimize risks, avoids customs hold-ups, and provides peace of mind throughout the shipping process.&lt;/p&gt;
&lt;h3&gt;&lt;strong&gt;Top International Courier Services in Moradabad&lt;/strong&gt;&lt;/h3&gt;
&lt;p&gt;&lt;strong&gt;ShipGlobal&lt;/strong&gt;&lt;strong&gt;&lt;br /&gt;&lt;/strong&gt; ShipGlobal offers cost-effective and reliable international courier services from Moradabad to France. Catering to exporters, eCommerce sellers, and individuals, ShipGlobal provides flexible shipping options without compromising on delivery speed or service quality.&lt;/p&gt;
&lt;p&gt;&lt;strong&gt;DHL Express&lt;/strong&gt;&lt;strong&gt;&lt;br /&gt;&lt;/strong&gt; DHL Express is a globally recognized courier service known for fast and secure shipping to France. Their extensive logistics network ensures efficient international deliveries from Moradabad, supported by strong customer service and seamless customs clearance.&lt;/p&gt;
&lt;p&gt;&lt;strong&gt;NimbusPost International&lt;/strong&gt;&lt;strong&gt;&lt;br /&gt;&lt;/strong&gt; NimbusPost International is a trusted logistics provider offering affordable international courier solutions. With advanced tracking systems and smooth customs handling, NimbusPost ensures timely and secure parcel delivery from Moradabad to France.&lt;/p&gt;
&lt;p&gt;&lt;strong&gt;Garudavega International Courier&lt;/strong&gt;&lt;strong&gt;&lt;br /&gt;&lt;/strong&gt; Garudavega specializes in international parcel delivery, handling shipments of all sizes including food items, medicines, documents, and personal parcels. Their commitment to safe handling and on-time delivery makes them a preferred choice for overseas shipping.&lt;/p&gt;
&lt;p&gt;&lt;strong&gt;The Professional Couriers&lt;/strong&gt;&lt;strong&gt;&lt;br /&gt;&lt;/strong&gt; The Professional Couriers is a well-established Indian courier brand offering international shipping services to France. They focus on affordability, efficient transit times, real-time tracking, and reliable customs support.&lt;/p&gt;
&lt;p&gt;&lt;strong&gt;Oscar Express Worldwide&lt;/strong&gt;&lt;strong&gt;&lt;br /&gt;&lt;/strong&gt; Oscar Express Worldwide provides dependable freight forwarding services from Moradabad to France. Their offerings include packaging assistance, customs documentation support, and competitive pricing for both commercial and personal shipments.&lt;/p&gt;
&lt;p&gt;&lt;strong&gt;Aramex International&lt;/strong&gt;&lt;strong&gt;&lt;br /&gt;&lt;/strong&gt; Aramex delivers efficient international shipping solutions from Moradabad to France, especially for eCommerce businesses. With express and standard shipping options, eco-friendly packaging, and flexible pricing, Aramex is a strong global logistics partner.&lt;/p&gt;
&lt;p&gt;&lt;strong&gt;UPS International&lt;/strong&gt;&lt;strong&gt;&lt;br /&gt;&lt;/strong&gt; UPS is a leading global courier service offering international air freight, express parcel delivery, and customs brokerage services. Their well-established logistics infrastructure ensures smooth cross-border shipping from Moradabad to France.&lt;/p&gt;
&lt;h3&gt;&lt;strong&gt;How to Choose the Right Courier Service&lt;/strong&gt;&lt;/h3&gt;
&lt;p&gt;Before selecting an international courier service from Moradabad to France, consider these important factors:&lt;/p&gt;
&lt;p&gt;Delivery Speed&lt;br /&gt; Choose express shipping if your shipment is time-sensitive.&lt;/p&gt;
&lt;p&gt;Cost&lt;br /&gt; Compare rates from multiple courier providers to find a balance between affordability and reliability.&lt;/p&gt;
&lt;p&gt;Tracking Features&lt;br /&gt; Ensure the courier offers real-time tracking for complete shipment visibility.&lt;/p&gt;
&lt;p&gt;Customs Assistance&lt;br /&gt; Couriers with customs clearance support help avoid delays and documentation issues.&lt;/p&gt;
&lt;p&gt;Insurance Options&lt;br /&gt; For high-value shipments, opt for courier services that provide insurance coverage.&lt;/p&gt;
&lt;h3&gt;&lt;strong&gt;Final Thoughts&lt;/strong&gt;&lt;/h3&gt;
&lt;p&gt;Selecting the right international courier service from Moradabad to France depends on your budget, urgency, and shipment type. Providers like ShipGlobal, DHL, NimbusPost, Garudavega, Aramex, UPS, and Oscar Express Worldwide offer a range of solutions for express shipping, parcel delivery, and freight forwarding.&lt;/p&gt;
&lt;p&gt;By choosing a trusted courier partner, you can ensure your shipment from Moradabad reaches France securely and on time. Whether sending documents, gifts, handicraft exports, or bulk consignments, these international courier services simplify global shipping and make overseas deliveries hassle-free.&lt;/p&gt;</t>
  </si>
  <si>
    <t>&lt;h4&gt;Explore more delivery options from your city&lt;/h4&gt;&lt;ul&gt;&lt;li&gt;&lt;a href="https://shipglobal.in/service/varanasi-to-france"&gt;International Courier Service from Varanasi To France&lt;/a&gt;&lt;/li&gt;&lt;li&gt;&lt;a href="https://shipglobal.in/service/agra-to-france"&gt;International Courier Service from Agra To France&lt;/a&gt;&lt;/li&gt;&lt;li&gt;&lt;a href="https://shipglobal.in/service/visakhapatnam-to-france"&gt;International Courier Service from Visakhapatnam To France&lt;/a&gt;&lt;/li&gt;&lt;li&gt;&lt;a href="https://shipglobal.in/service/vijayawada-to-france"&gt;International Courier Service from Vijayawada To France&lt;/a&gt;&lt;/li&gt;&lt;/ul&gt;&lt;h2&gt;FAQs for International Courier Service from Moradabad to France&lt;/h2&gt;</t>
  </si>
  <si>
    <t>How long does it take to ship a parcel from Moradabad to France?
Delivery time depends on the courier service and shipping option selected. Express shipping usually takes 3–6 business days, while economy services may take 7–14 business days.
What documents are required for international shipping from Moradabad to France?
Common documents include a commercial invoice, shipping label, packing list, KYC documents, and customs declaration forms. Additional permits may be required for restricted or commercial items.
Can I track my international shipment to France?
Yes, most international courier services provide real-time tracking, allowing you to monitor your shipment from pickup in Moradabad until delivery in France.
Are there any items restricted from shipping to France?
Yes, items such as hazardous materials, perishables, explosives, counterfeit goods, and certain electronics are restricted. It’s recommended to check with the courier before shipping.
How much does it cost to send a parcel from Moradabad to France?
Shipping costs vary based on package weight, dimensions, delivery speed, and courier service. Express services cost more than economy shipping options.
Do I need to pay customs duties for shipments to France?
Customs duties and taxes may apply depending on the shipment value and category. These charges are usually paid by the recipient in France.</t>
  </si>
  <si>
    <t>&lt;script type="application/ld+json"&gt;
{
  "@context": "https://schema.org/",
  "@type": "Product",
  "name": "International Courier Service from Moradabad to France",
  "image": "https://shipglobal.in/service/moradabad-to-france",
  "aggregateRating": {
    "@type": "AggregateRating",
    "ratingValue": 4.37,
    "bestRating": 5,
    "worstRating": 1,
    "ratingCount": 2056
  }
}
&lt;/script&gt;</t>
  </si>
  <si>
    <t>service/moradabad-to-france</t>
  </si>
  <si>
    <t xml:space="preserve">Courier Services from Moradabad to France | Up to 60% Off
</t>
  </si>
  <si>
    <t>Looking to ship from Moradabad to France? ShipGlobal offers fast international courier options, secure handling, and cost-effective delivery for exporters.</t>
  </si>
  <si>
    <t>https://shipglobal.in/service/moradabad-to-france</t>
  </si>
  <si>
    <t>&lt;script type="application/ld+json"&gt;{"@context":"https://schema.org","@type":"FAQPage","mainEntity":[{"@type":"Question","name":"How long does it take to ship a parcel from Moradabad to France?","acceptedAnswer":{"@type":"Answer","text":"Delivery time depends on the courier service and shipping option selected. Express shipping usually takes 3–6 business days, while economy services may take 7–14 business days."}},{"@type":"Question","name":"What documents are required for international shipping from Moradabad to France?","acceptedAnswer":{"@type":"Answer","text":"Common documents include a commercial invoice, shipping label, packing list, KYC documents, and customs declaration forms. Additional permits may be required for restricted or commercial items."}},{"@type":"Question","name":"Can I track my international shipment to France?","acceptedAnswer":{"@type":"Answer","text":"Yes, most international courier services provide real-time tracking, allowing you to monitor your shipment from pickup in Moradabad until delivery in France."}},{"@type":"Question","name":"Are there any items restricted from shipping to France?","acceptedAnswer":{"@type":"Answer","text":"Yes, items such as hazardous materials, perishables, explosives, counterfeit goods, and certain electronics are restricted. It’s recommended to check with the courier before shipping."}},{"@type":"Question","name":"How much does it cost to send a parcel from Moradabad to France?","acceptedAnswer":{"@type":"Answer","text":"Shipping costs vary based on package weight, dimensions, delivery speed, and courier service. Express services cost more than economy shipping options."}},{"@type":"Question","name":"Do I need to pay customs duties for shipments to France?","acceptedAnswer":{"@type":"Answer","text":"Customs duties and taxes may apply depending on the shipment value and category. These charges are usually paid by the recipient in France."}}]}&lt;/script&gt;</t>
  </si>
  <si>
    <t>[{"question":"How long does it take to ship a parcel from Moradabad to France?","answer":"Delivery time depends on the courier service and shipping option selected. Express shipping usually takes 3–6 business days, while economy services may take 7–14 business days."},{"question":"What documents are required for international shipping from Moradabad to France?","answer":"Common documents include a commercial invoice, shipping label, packing list, KYC documents, and customs declaration forms. Additional permits may be required for restricted or commercial items."},{"question":"Can I track my international shipment to France?","answer":"Yes, most international courier services provide real-time tracking, allowing you to monitor your shipment from pickup in Moradabad until delivery in France."},{"question":"Are there any items restricted from shipping to France?","answer":"Yes, items such as hazardous materials, perishables, explosives, counterfeit goods, and certain electronics are restricted. It’s recommended to check with the courier before shipping."},{"question":"How much does it cost to send a parcel from Moradabad to France?","answer":"Shipping costs vary based on package weight, dimensions, delivery speed, and courier service. Express services cost more than economy shipping options."},{"question":"Do I need to pay customs duties for shipments to France?","answer":"Customs duties and taxes may apply depending on the shipment value and category. These charges are usually paid by the recipient in France."}]</t>
  </si>
  <si>
    <t>&lt;p&gt;&lt;strong&gt;How long does it take to ship a parcel from Moradabad to France?&lt;/strong&gt;&lt;br&gt;Delivery time depends on the courier service and shipping option selected. Express shipping usually takes 3–6 business days, while economy services may take 7–14 business days.&lt;/p&gt;&lt;p&gt;&lt;strong&gt;What documents are required for international shipping from Moradabad to France?&lt;/strong&gt;&lt;br&gt;Common documents include a commercial invoice, shipping label, packing list, KYC documents, and customs declaration forms. Additional permits may be required for restricted or commercial items.&lt;/p&gt;&lt;p&gt;&lt;strong&gt;Can I track my international shipment to France?&lt;/strong&gt;&lt;br&gt;Yes, most international courier services provide real-time tracking, allowing you to monitor your shipment from pickup in Moradabad until delivery in France.&lt;/p&gt;&lt;p&gt;&lt;strong&gt;Are there any items restricted from shipping to France?&lt;/strong&gt;&lt;br&gt;Yes, items such as hazardous materials, perishables, explosives, counterfeit goods, and certain electronics are restricted. It’s recommended to check with the courier before shipping.&lt;/p&gt;&lt;p&gt;&lt;strong&gt;How much does it cost to send a parcel from Moradabad to France?&lt;/strong&gt;&lt;br&gt;Shipping costs vary based on package weight, dimensions, delivery speed, and courier service. Express services cost more than economy shipping options.&lt;/p&gt;&lt;p&gt;&lt;strong&gt;Do I need to pay customs duties for shipments to France?&lt;/strong&gt;&lt;br&gt;Customs duties and taxes may apply depending on the shipment value and category. These charges are usually paid by the recipient in France.&lt;/p&gt;</t>
  </si>
  <si>
    <t>&lt;p&gt;Moradabad, known for its strong export base and growing commercial activity, has seen a steady rise in demand for international courier services. Whether you are sending handicrafts, business consignments, important documents, or personal parcels, choosing a reliable international courier service from Moradabad to France is essential for smooth and timely delivery.&lt;/p&gt;
&lt;p&gt;Several reputed international courier companies operate in and around Moradabad, offering secure, cost-effective, and fast shipping solutions to France. These services cater to individuals, exporters, and eCommerce businesses looking for dependable global logistics support.&lt;/p&gt;
&lt;h3&gt;&lt;strong&gt;Why Choosing the Right Courier Service Matters&lt;/strong&gt;&lt;/h3&gt;
&lt;p&gt;Shipping from Moradabad to France involves more than just transporting a parcel. It includes proper packaging, customs documentation, compliance with international regulations, and real-time tracking. The right courier service ensures your shipment reaches France safely, on time, and without unexpected charges or delays.&lt;/p&gt;
&lt;p&gt;A trusted international courier partner helps minimize risks, avoids customs hold-ups, and provides peace of mind throughout the shipping process.&lt;/p&gt;
&lt;h3&gt;&lt;strong&gt;Top International Courier Services in Moradabad&lt;/strong&gt;&lt;/h3&gt;
&lt;p&gt;&lt;strong&gt;ShipGlobal&lt;/strong&gt;&lt;strong&gt;&lt;br /&gt;&lt;/strong&gt; ShipGlobal offers cost-effective and reliable international courier services from Moradabad to France. Catering to exporters, eCommerce sellers, and individuals, ShipGlobal provides flexible shipping options without compromising on delivery speed or service quality.&lt;/p&gt;&lt;p&gt;&lt;a href="https://shipglobal.in/blogs/cbic/"&gt;CBIC&lt;/a&gt; Rules: Navigating CBIC rules and compliance is crucial for &lt;a href="https://shipglobal.in/blogs/6-best-international-logistics-companies-in-india/"&gt;International courier&lt;/a&gt; services operating from Moradabad to France. Ensuring adherence to customs regulations, proper documentation, and accurate declarations is vital for smooth, timely, and lawful delivery of handicrafts, business consignments, and personal parcels, thereby maintaining the integrity of export operations.&lt;/p&gt;
&lt;p&gt;&lt;strong&gt;DHL Express&lt;/strong&gt;&lt;strong&gt;&lt;br /&gt;&lt;/strong&gt; DHL Express is a globally recognized courier service known for fast and secure shipping to France. Their extensive logistics network ensures efficient international deliveries from Moradabad, supported by strong customer service and seamless customs clearance.&lt;/p&gt;
&lt;p&gt;&lt;strong&gt;NimbusPost International&lt;/strong&gt;&lt;strong&gt;&lt;br /&gt;&lt;/strong&gt; NimbusPost International is a trusted logistics provider offering affordable international courier solutions. With advanced tracking systems and smooth customs handling, NimbusPost ensures timely and secure parcel delivery from Moradabad to France.&lt;/p&gt;
&lt;p&gt;&lt;strong&gt;Garudavega International Courier&lt;/strong&gt;&lt;strong&gt;&lt;br /&gt;&lt;/strong&gt; Garudavega specializes in international parcel delivery, handling shipments of all sizes including food items, medicines, documents, and personal parcels. Their commitment to safe handling and on-time delivery makes them a preferred choice for overseas shipping.&lt;/p&gt;
&lt;p&gt;&lt;strong&gt;The Professional Couriers&lt;/strong&gt;&lt;strong&gt;&lt;br /&gt;&lt;/strong&gt; The Professional Couriers is a well-established Indian courier brand offering international shipping services to France. They focus on affordability, efficient transit times, real-time tracking, and reliable customs support.&lt;/p&gt;
&lt;p&gt;&lt;strong&gt;Oscar Express Worldwide&lt;/strong&gt;&lt;strong&gt;&lt;br /&gt;&lt;/strong&gt; Oscar Express Worldwide provides dependable freight forwarding services from Moradabad to France. Their offerings include packaging assistance, customs documentation support, and competitive pricing for both commercial and personal shipments.&lt;/p&gt;
&lt;p&gt;&lt;strong&gt;Aramex International&lt;/strong&gt;&lt;strong&gt;&lt;br /&gt;&lt;/strong&gt; Aramex delivers efficient international shipping solutions from Moradabad to France, especially for eCommerce businesses. With express and standard shipping options, eco-friendly packaging, and flexible pricing, Aramex is a strong global logistics partner.&lt;/p&gt;
&lt;p&gt;&lt;strong&gt;UPS International&lt;/strong&gt;&lt;strong&gt;&lt;br /&gt;&lt;/strong&gt; UPS is a leading global courier service offering international air freight, express parcel delivery, and customs brokerage services. Their well-established logistics infrastructure ensures smooth cross-border shipping from Moradabad to France.&lt;/p&gt;
&lt;h3&gt;&lt;strong&gt;How to Choose the Right Courier Service&lt;/strong&gt;&lt;/h3&gt;
&lt;p&gt;Before selecting an international courier service from Moradabad to France, consider these important factors:&lt;/p&gt;
&lt;p&gt;Delivery Speed&lt;br /&gt; Choose express shipping if your shipment is time-sensitive.&lt;/p&gt;
&lt;p&gt;Cost&lt;br /&gt; Compare rates from multiple courier providers to find a balance between affordability and reliability.&lt;/p&gt;
&lt;p&gt;Tracking Features&lt;br /&gt; Ensure the courier offers real-time tracking for complete shipment visibility.&lt;/p&gt;
&lt;p&gt;Customs Assistance&lt;br /&gt; Couriers with customs clearance support help avoid delays and documentation issues.&lt;/p&gt;
&lt;p&gt;Insurance Options&lt;br /&gt; For high-value shipments, opt for courier services that provide insurance coverage.&lt;/p&gt;
&lt;h3&gt;&lt;strong&gt;Final Thoughts&lt;/strong&gt;&lt;/h3&gt;
&lt;p&gt;Selecting the right international courier service from Moradabad to France depends on your budget, urgency, and shipment type. Providers like ShipGlobal, DHL, NimbusPost, Garudavega, Aramex, UPS, and Oscar Express Worldwide offer a range of solutions for express shipping, parcel delivery, and freight forwarding.&lt;/p&gt;
&lt;p&gt;By choosing a trusted courier partner, you can ensure your shipment from Moradabad reaches France securely and on time. Whether sending documents, gifts, handicraft exports, or bulk consignments, these international courier services simplify global shipping and make overseas deliveries hassle-free.&lt;/p&gt;</t>
  </si>
  <si>
    <t>CBIC rules and compliance</t>
  </si>
  <si>
    <t>&lt;p&gt;CBIC Rules: Navigating CBIC rules and compliance is crucial for international courier services operating from Moradabad to France. Ensuring adherence to customs regulations, proper documentation, and accurate declarations is vital for smooth, timely, and lawful delivery of handicrafts, business consignments, and personal parcels, thereby maintaining the integrity of export operations.&lt;/p&gt;</t>
  </si>
  <si>
    <t>CBIC rules</t>
  </si>
  <si>
    <t>Varanasi to France</t>
  </si>
  <si>
    <t>Top International Courier Service from Varanasi to France</t>
  </si>
  <si>
    <t>Looking for international courier services from Varanasi to France? Choose trusted shipping partners offering affordable rates, express delivery, secure handling, and smooth customs clearance for personal and business shipments.</t>
  </si>
  <si>
    <t>&lt;p&gt;Varanasi, one of India&amp;rsquo;s oldest and most culturally rich cities, is also emerging as an important commercial and export hub. With increasing global connections, the demand for dependable international courier services from Varanasi to France has grown significantly. Whether you are sending important documents, personal parcels, gifts, handicrafts, or commercial consignments, choosing the right courier partner ensures safe and timely delivery.&lt;/p&gt;
&lt;p&gt;Several reputed international courier companies operate in and around Varanasi, offering secure, fast, and cost-effective shipping solutions to France. These services cater to individuals, exporters, eCommerce sellers, and businesses looking for hassle-free overseas shipping.&lt;/p&gt;
&lt;h2&gt;&lt;strong&gt;Why Choosing the Right Courier Service Matters&lt;/strong&gt;&lt;/h2&gt;
&lt;p&gt;Shipping from Varanasi to France involves more than just transportation. It includes proper packaging, customs documentation, export compliance, and real-time shipment tracking. A reliable international courier service helps avoid delays, unexpected charges, and customs issues, ensuring your parcel reaches France smoothly and securely.&lt;/p&gt;
&lt;h2&gt;&lt;strong&gt;Top International Courier Services from Varanasi to France&lt;/strong&gt;&lt;/h2&gt;
&lt;h3&gt;&lt;strong&gt;ShipGlobal&lt;/strong&gt;&lt;/h3&gt;
&lt;p&gt;ShipGlobal offers cost-effective international courier services from Varanasi to France, making it an ideal choice for individuals and eCommerce businesses. With strong global partnerships, ShipGlobal ensures reliable deliveries, transparent pricing, and real-time shipment tracking.&lt;/p&gt;
&lt;h3&gt;&lt;strong&gt;DHL Express&lt;/strong&gt;&lt;/h3&gt;
&lt;p&gt;DHL Express is a globally trusted courier service known for its fast and secure shipping to France. Their extensive logistics network, efficient customs handling, and express delivery options make DHL a preferred choice for urgent shipments.&lt;/p&gt;
&lt;h3&gt;&lt;strong&gt;FedEx International&lt;/strong&gt;&lt;/h3&gt;
&lt;p&gt;FedEx provides both express and economy shipping services from Varanasi to France. Known for secure handling and consistent delivery timelines, FedEx is widely used for commercial shipments and high-value parcels.&lt;/p&gt;
&lt;h3&gt;&lt;strong&gt;UPS International&lt;/strong&gt;&lt;/h3&gt;
&lt;p&gt;UPS offers comprehensive international shipping solutions, including express parcel delivery and freight forwarding from Varanasi to France. Their strong customs brokerage support ensures smooth cross-border shipping.&lt;/p&gt;
&lt;h3&gt;&lt;strong&gt;Aramex International&lt;/strong&gt;&lt;/h3&gt;
&lt;p&gt;Aramex is popular among eCommerce sellers for its affordable pricing and flexible shipping options. They provide reliable international courier services with efficient tracking and customs support for shipments to France.&lt;/p&gt;
&lt;h3&gt;&lt;strong&gt;DTDC International&lt;/strong&gt;&lt;/h3&gt;
&lt;p&gt;DTDC offers budget-friendly international courier services from Varanasi to France. Their express and economy options, along with doorstep pickup and tracking, make them suitable for both personal and business shipments.&lt;/p&gt;
&lt;h3&gt;&lt;strong&gt;India Post International&lt;/strong&gt;&lt;/h3&gt;
&lt;p&gt;India Post provides economical international shipping through Speed Post and EMS services. While delivery times may be longer, it remains a good option for non-urgent and lightweight parcels to France.&lt;/p&gt;
&lt;h2&gt;&lt;strong&gt;How to Choose the Right Courier Service&lt;/strong&gt;&lt;/h2&gt;
&lt;p&gt;Before selecting an international courier service from Varanasi to France, consider delivery speed, shipping cost, tracking availability, customs clearance support, and insurance options for high-value shipments. Comparing multiple courier providers helps you find the best balance between cost and reliability.&lt;/p&gt;
&lt;h2&gt;&lt;strong&gt;Final Thoughts&lt;/strong&gt;&lt;/h2&gt;
&lt;p&gt;Choosing the right international courier service from Varanasi to France depends on your shipment type, urgency, and budget. Trusted courier partners like ShipGlobal, DHL, FedEx, UPS, Aramex, and DTDC offer reliable solutions for documents, gifts, commercial goods, and bulk shipments.&lt;/p&gt;
&lt;p&gt;With proper planning and the right courier partner, international shipping from Varanasi to France can be smooth, secure, and stress-free.&lt;/p&gt;</t>
  </si>
  <si>
    <t>&lt;h4&gt;Explore more delivery options from your city&lt;/h4&gt;&lt;ul&gt;&lt;li&gt;&lt;a href="https://shipglobal.in/service/agra-to-france"&gt;International Courier Service from Agra To France&lt;/a&gt;&lt;/li&gt;&lt;li&gt;&lt;a href="https://shipglobal.in/service/visakhapatnam-to-france"&gt;International Courier Service from Visakhapatnam To France&lt;/a&gt;&lt;/li&gt;&lt;li&gt;&lt;a href="https://shipglobal.in/service/vijayawada-to-france"&gt;International Courier Service from Vijayawada To France&lt;/a&gt;&lt;/li&gt;&lt;li&gt;&lt;a href="https://shipglobal.in/service/guntur-to-france"&gt;International Courier Service from Guntur To France&lt;/a&gt;&lt;/li&gt;&lt;/ul&gt;&lt;h2&gt;FAQs for Top International Courier Service from Varanasi to France&lt;/h2&gt;</t>
  </si>
  <si>
    <t xml:space="preserve">How long does it take to ship a parcel from Varanasi to France?
 Express shipping usually takes 3 to 6 business days, while economy shipping may take 7 to 14 business days depending on the courier and destination.
What documents are required for international shipping to France?
 You generally need a commercial invoice, shipping label, packing list, KYC documents, and customs declaration forms. Additional documents may be required for commercial shipments.
Can I track my shipment from Varanasi to France?
 Yes, most international courier services provide real-time tracking so you can monitor your shipment throughout the journey.
Are there restricted items for shipping to France?
 Yes, items such as hazardous materials, perishables, explosives, counterfeit goods, and certain electronics are restricted. Always confirm item eligibility with your courier.
How much does it cost to send a parcel from Varanasi to France?
 Shipping costs depend on package weight, dimensions, delivery speed, and courier service. Express shipping costs more than economy options.
Do I need to pay customs duties for shipments to France?
 Customs duties and taxes may apply depending on the shipment value and product category. These charges are usually payable by the recipient in France.
Which courier is best for urgent deliveries to France?
 DHL, FedEx, and UPS are ideal for urgent shipments due to their fast express delivery services.
Can I send food items or medicines from Varanasi to France?
 Yes, but restrictions apply. Some courier services offer specialized handling for food and medicines, provided all regulations and documentation are followed.
</t>
  </si>
  <si>
    <t>&lt;script type="application/ld+json"&gt;
{
  "@context": "https://schema.org/",
  "@type": "Product",
  "name": "Top International Courier Service from Varanasi to France",
  "image": "https://shipglobal.in/service/varanasi-to-france",
  "aggregateRating": {
    "@type": "AggregateRating",
    "ratingValue": 4.85,
    "bestRating": 5,
    "worstRating": 1,
    "ratingCount": 2447
  }
}
&lt;/script&gt;</t>
  </si>
  <si>
    <t>service/varanasi-to-france</t>
  </si>
  <si>
    <t xml:space="preserve">Courier Services from Varanasi to France| Up to 68% </t>
  </si>
  <si>
    <t>ShipGlobal helps you move parcels from Varanasi to France with leading courier partners, smooth customs clearance, and transparent international pricing.</t>
  </si>
  <si>
    <t>https://shipglobal.in/service/varanasi-to-france</t>
  </si>
  <si>
    <t>&lt;script type="application/ld+json"&gt;{"@context":"https://schema.org","@type":"FAQPage","mainEntity":[{"@type":"Question","name":"How long does it take to ship a parcel from Varanasi to France?","acceptedAnswer":{"@type":"Answer","text":"Express shipping usually takes 3 to 6 business days, while economy shipping may take 7 to 14 business days depending on the courier and destination."}},{"@type":"Question","name":"What documents are required for international shipping to France?","acceptedAnswer":{"@type":"Answer","text":"You generally need a commercial invoice, shipping label, packing list, KYC documents, and customs declaration forms. Additional documents may be required for commercial shipments."}},{"@type":"Question","name":"Can I track my shipment from Varanasi to France?","acceptedAnswer":{"@type":"Answer","text":"Yes, most international courier services provide real-time tracking so you can monitor your shipment throughout the journey."}},{"@type":"Question","name":"Are there restricted items for shipping to France?","acceptedAnswer":{"@type":"Answer","text":"Yes, items such as hazardous materials, perishables, explosives, counterfeit goods, and certain electronics are restricted. Always confirm item eligibility with your courier."}},{"@type":"Question","name":"How much does it cost to send a parcel from Varanasi to France?","acceptedAnswer":{"@type":"Answer","text":"Shipping costs depend on package weight, dimensions, delivery speed, and courier service. Express shipping costs more than economy options."}},{"@type":"Question","name":"Do I need to pay customs duties for shipments to France?","acceptedAnswer":{"@type":"Answer","text":"Customs duties and taxes may apply depending on the shipment value and product category. These charges are usually payable by the recipient in France."}},{"@type":"Question","name":"Which courier is best for urgent deliveries to France?","acceptedAnswer":{"@type":"Answer","text":"DHL, FedEx, and UPS are ideal for urgent shipments due to their fast express delivery services."}},{"@type":"Question","name":"Can I send food items or medicines from Varanasi to France?","acceptedAnswer":{"@type":"Answer","text":"Yes, but restrictions apply. Some courier services offer specialized handling for food and medicines, provided all regulations and documentation are followed."}}]}&lt;/script&gt;</t>
  </si>
  <si>
    <t>[{"question":"How long does it take to ship a parcel from Varanasi to France?","answer":"Express shipping usually takes 3 to 6 business days, while economy shipping may take 7 to 14 business days depending on the courier and destination."},{"question":"What documents are required for international shipping to France?","answer":"You generally need a commercial invoice, shipping label, packing list, KYC documents, and customs declaration forms. Additional documents may be required for commercial shipments."},{"question":"Can I track my shipment from Varanasi to France?","answer":"Yes, most international courier services provide real-time tracking so you can monitor your shipment throughout the journey."},{"question":"Are there restricted items for shipping to France?","answer":"Yes, items such as hazardous materials, perishables, explosives, counterfeit goods, and certain electronics are restricted. Always confirm item eligibility with your courier."},{"question":"How much does it cost to send a parcel from Varanasi to France?","answer":"Shipping costs depend on package weight, dimensions, delivery speed, and courier service. Express shipping costs more than economy options."},{"question":"Do I need to pay customs duties for shipments to France?","answer":"Customs duties and taxes may apply depending on the shipment value and product category. These charges are usually payable by the recipient in France."},{"question":"Which courier is best for urgent deliveries to France?","answer":"DHL, FedEx, and UPS are ideal for urgent shipments due to their fast express delivery services."},{"question":"Can I send food items or medicines from Varanasi to France?","answer":"Yes, but restrictions apply. Some courier services offer specialized handling for food and medicines, provided all regulations and documentation are followed."}]</t>
  </si>
  <si>
    <t>&lt;p&gt;&lt;strong&gt;How long does it take to ship a parcel from Varanasi to France?&lt;/strong&gt;&lt;br&gt;Express shipping usually takes 3 to 6 business days, while economy shipping may take 7 to 14 business days depending on the courier and destination.&lt;/p&gt;&lt;p&gt;&lt;strong&gt;What documents are required for international shipping to France?&lt;/strong&gt;&lt;br&gt;You generally need a commercial invoice, shipping label, packing list, KYC documents, and customs declaration forms. Additional documents may be required for commercial shipments.&lt;/p&gt;&lt;p&gt;&lt;strong&gt;Can I track my shipment from Varanasi to France?&lt;/strong&gt;&lt;br&gt;Yes, most international courier services provide real-time tracking so you can monitor your shipment throughout the journey.&lt;/p&gt;&lt;p&gt;&lt;strong&gt;Are there restricted items for shipping to France?&lt;/strong&gt;&lt;br&gt;Yes, items such as hazardous materials, perishables, explosives, counterfeit goods, and certain electronics are restricted. Always confirm item eligibility with your courier.&lt;/p&gt;&lt;p&gt;&lt;strong&gt;How much does it cost to send a parcel from Varanasi to France?&lt;/strong&gt;&lt;br&gt;Shipping costs depend on package weight, dimensions, delivery speed, and courier service. Express shipping costs more than economy options.&lt;/p&gt;&lt;p&gt;&lt;strong&gt;Do I need to pay customs duties for shipments to France?&lt;/strong&gt;&lt;br&gt;Customs duties and taxes may apply depending on the shipment value and product category. These charges are usually payable by the recipient in France.&lt;/p&gt;&lt;p&gt;&lt;strong&gt;Which courier is best for urgent deliveries to France?&lt;/strong&gt;&lt;br&gt;DHL, FedEx, and UPS are ideal for urgent shipments due to their fast express delivery services.&lt;/p&gt;&lt;p&gt;&lt;strong&gt;Can I send food items or medicines from Varanasi to France?&lt;/strong&gt;&lt;br&gt;Yes, but restrictions apply. Some courier services offer specialized handling for food and medicines, provided all regulations and documentation are followed.&lt;/p&gt;</t>
  </si>
  <si>
    <t>&lt;p&gt;Varanasi, one of India&amp;rsquo;s oldest and most culturally rich cities, is also emerging as an important commercial and export hub. With increasing global connections, the demand for dependable international courier services from Varanasi to France has grown significantly. Whether you are sending important documents, personal parcels, gifts, handicrafts, or commercial consignments, choosing the right courier partner ensures safe and timely delivery.&lt;/p&gt;
&lt;p&gt;Several reputed international courier companies operate in and around Varanasi, offering secure, fast, and cost-effective shipping solutions to France. These services cater to individuals, exporters, eCommerce sellers, and businesses looking for hassle-free overseas shipping.&lt;/p&gt;
&lt;h2&gt;&lt;strong&gt;Why Choosing the Right Courier Service Matters&lt;/strong&gt;&lt;/h2&gt;
&lt;p&gt;Shipping from Varanasi to France involves more than just transportation. It includes proper packaging, customs documentation, export compliance, and real-time shipment tracking. A reliable international courier service helps avoid delays, unexpected charges, and customs issues, ensuring your parcel reaches France smoothly and securely.&lt;/p&gt;
&lt;h2&gt;&lt;strong&gt;Top International Courier Services from Varanasi to France&lt;/strong&gt;&lt;/h2&gt;
&lt;h3&gt;&lt;strong&gt;ShipGlobal&lt;/strong&gt;&lt;/h3&gt;
&lt;p&gt;ShipGlobal offers cost-effective international courier services from Varanasi to France, making it an ideal choice for individuals and eCommerce businesses. With strong global partnerships, ShipGlobal ensures reliable deliveries, transparent pricing, and real-time shipment tracking.&lt;/p&gt;&lt;p&gt;&lt;a href="https://shipglobal.in/blogs/understanding-firc/"&gt;FIRC&lt;/a&gt; compliance is crucial for exporters. The Foreign Inward Remittance Certificate (FIRC) serves as proof that foreign exchange has been received in India through legitimate banking channels. Exporters must obtain and maintain FIRCs for all export transactions to demonstrate compliance with foreign exchange regulations and facilitate smooth customs clearance and banking procedures.&lt;/p&gt;
&lt;h3&gt;&lt;strong&gt;DHL Express&lt;/strong&gt;&lt;/h3&gt;
&lt;p&gt;DHL Express is a globally trusted courier service known for its fast and secure shipping to France. Their extensive logistics network, efficient customs handling, and express delivery options make DHL a preferred choice for urgent shipments.&lt;/p&gt;
&lt;h3&gt;&lt;strong&gt;FedEx International&lt;/strong&gt;&lt;/h3&gt;
&lt;p&gt;FedEx provides both express and economy shipping services from Varanasi to France. Known for secure handling and consistent delivery timelines, FedEx is widely used for commercial shipments and high-value parcels.&lt;/p&gt;
&lt;h3&gt;&lt;strong&gt;UPS International&lt;/strong&gt;&lt;/h3&gt;
&lt;p&gt;UPS offers comprehensive international shipping solutions, including express parcel delivery and freight forwarding from Varanasi to France. Their strong customs brokerage support ensures smooth cross-border shipping.&lt;/p&gt;
&lt;h3&gt;&lt;strong&gt;Aramex International&lt;/strong&gt;&lt;/h3&gt;
&lt;p&gt;Aramex is popular among eCommerce sellers for its affordable pricing and flexible shipping options. They provide reliable international courier services with efficient tracking and customs support for shipments to France.&lt;/p&gt;
&lt;h3&gt;&lt;strong&gt;DTDC International&lt;/strong&gt;&lt;/h3&gt;
&lt;p&gt;DTDC offers budget-friendly international courier services from Varanasi to France. Their express and economy options, along with doorstep pickup and tracking, make them suitable for both personal and business shipments.&lt;/p&gt;
&lt;h3&gt;&lt;strong&gt;India Post International&lt;/strong&gt;&lt;/h3&gt;
&lt;p&gt;India Post provides economical international shipping through Speed Post and EMS services. While delivery times may be longer, it remains a good option for non-urgent and lightweight parcels to France.&lt;/p&gt;
&lt;h2&gt;&lt;strong&gt;How to Choose the Right Courier Service&lt;/strong&gt;&lt;/h2&gt;
&lt;p&gt;Before selecting an international courier service from Varanasi to France, consider delivery speed, shipping cost, tracking availability, customs clearance support, and insurance options for high-value shipments. Comparing multiple courier providers helps you find the best balance between cost and reliability.&lt;/p&gt;
&lt;h2&gt;&lt;strong&gt;Final Thoughts&lt;/strong&gt;&lt;/h2&gt;
&lt;p&gt;Choosing the right international courier service from Varanasi to France depends on your shipment type, urgency, and budget. Trusted courier partners like ShipGlobal, DHL, FedEx, UPS, Aramex, and DTDC offer reliable solutions for documents, gifts, commercial goods, and bulk shipments.&lt;/p&gt;
&lt;p&gt;With proper planning and the right courier partner, international shipping from Varanasi to France can be smooth, secure, and stress-free.&lt;/p&gt;</t>
  </si>
  <si>
    <t>FIRC compliance for exporters</t>
  </si>
  <si>
    <t>&lt;p&gt;FIRC compliance is crucial for exporters. The Foreign Inward Remittance Certificate (FIRC) serves as proof that foreign exchange has been received in India through legitimate banking channels. Exporters must obtain and maintain FIRCs for all export transactions to demonstrate compliance with foreign exchange regulations and facilitate smooth customs clearance and banking procedures.&lt;/p&gt;</t>
  </si>
  <si>
    <t>FIRC compliance</t>
  </si>
  <si>
    <t>Agra to France</t>
  </si>
  <si>
    <t>Best International Courier Service from Agra to France</t>
  </si>
  <si>
    <t>Looking for reliable international courier services from Agra to France? Choose trusted shipping partners offering up to 60% off, secure handling, express delivery options, and hassle-free customs support.</t>
  </si>
  <si>
    <t>&lt;p&gt;Agra, globally known for its rich heritage and thriving handicrafts industry, has also become an important export and trading hub. With growing international demand for Indian goods, the need for dependable international courier services from Agra to France is higher than ever. Whether you are sending documents, personal parcels, gifts, handicrafts, marble items, or commercial consignments, selecting the right courier service ensures smooth and secure delivery.&lt;/p&gt;
&lt;p&gt;Several reputed international courier companies operate in Agra, offering cost-effective, timely, and reliable shipping solutions to France for individuals, exporters, and businesses.&lt;/p&gt;
&lt;h2&gt;&lt;strong&gt;Why Choosing the Right Courier Service Matters&lt;/strong&gt;&lt;/h2&gt;
&lt;p&gt;International shipping from Agra to France involves more than transportation. It includes export documentation, customs clearance, secure packaging, and shipment tracking. A trusted courier partner minimizes delays, prevents damage, and ensures transparency throughout the shipping process.&lt;/p&gt;
&lt;h2&gt;&lt;strong&gt;Top International Courier Services from Agra to France&lt;/strong&gt;&lt;/h2&gt;
&lt;h3&gt;&lt;strong&gt;ShipGlobal&lt;/strong&gt;&lt;/h3&gt;
&lt;p&gt;ShipGlobal provides affordable and reliable international courier services from Agra to France. With competitive pricing, doorstep pickup, and real-time tracking, ShipGlobal is an excellent choice for individuals and eCommerce businesses looking for cost-effective overseas shipping.&lt;/p&gt;
&lt;h3&gt;&lt;strong&gt;DHL Express&lt;/strong&gt;&lt;/h3&gt;
&lt;p&gt;DHL Express is a globally recognized courier service offering fast and secure shipping to France. Their strong international network, efficient customs handling, and express delivery options make them ideal for urgent and high-value shipments.&lt;/p&gt;
&lt;h3&gt;&lt;strong&gt;FedEx International&lt;/strong&gt;&lt;/h3&gt;
&lt;p&gt;FedEx offers both express and economy shipping solutions from Agra to France. Known for consistent delivery timelines and secure parcel handling, FedEx is widely preferred for business and commercial shipments.&lt;/p&gt;
&lt;h3&gt;&lt;strong&gt;UPS International&lt;/strong&gt;&lt;/h3&gt;
&lt;p&gt;UPS provides comprehensive international shipping services, including express parcel delivery and freight forwarding from Agra to France. Their customs brokerage support ensures smooth and compliant cross-border shipping.&lt;/p&gt;
&lt;h3&gt;&lt;strong&gt;Aramex International&lt;/strong&gt;&lt;/h3&gt;
&lt;p&gt;Aramex is a popular option for affordable international courier services, especially for eCommerce sellers. They offer flexible shipping options, competitive pricing, and reliable tracking for shipments to France.&lt;/p&gt;
&lt;h3&gt;&lt;strong&gt;DTDC International&lt;/strong&gt;&lt;/h3&gt;
&lt;p&gt;DTDC offers budget-friendly international courier services from Agra to France with express and economy shipping options. Their door-to-door pickup and tracking features make them suitable for personal and business shipments.&lt;/p&gt;
&lt;h3&gt;&lt;strong&gt;India Post International&lt;/strong&gt;&lt;/h3&gt;
&lt;p&gt;India Post provides economical international shipping services through Speed Post and EMS. While transit times may be longer, it remains a good option for non-urgent parcels and documents.&lt;/p&gt;
&lt;h2&gt;&lt;strong&gt;How to Choose the Right Courier Service&lt;/strong&gt;&lt;/h2&gt;
&lt;p&gt;When selecting an international courier service from Agra to France, consider delivery speed, shipping cost, real-time tracking availability, customs clearance support, and insurance coverage for valuable shipments. Comparing multiple courier options helps you find the best balance between affordability and reliability.&lt;/p&gt;
&lt;h2&gt;&lt;strong&gt;Final Thoughts&lt;/strong&gt;&lt;/h2&gt;
&lt;p&gt;Shipping from Agra to France does not have to be complicated. With trusted international courier services like ShipGlobal, DHL, FedEx, UPS, Aramex, and DTDC, you can easily send documents, gifts, handicrafts, and commercial goods overseas.&lt;/p&gt;
&lt;p&gt;Choosing the right courier partner ensures your shipment reaches France safely, on time, and without unnecessary stress. With proper documentation, secure packaging, and reliable tracking, international shipping from Agra becomes a smooth and hassle-free experience.&lt;/p&gt;
&lt;p&gt;&lt;br /&gt;&lt;br /&gt;&lt;/p&gt;</t>
  </si>
  <si>
    <t>&lt;h4&gt;Explore more delivery options from your city&lt;/h4&gt;&lt;ul&gt;&lt;li&gt;&lt;a href="https://shipglobal.in/service/visakhapatnam-to-france"&gt;International Courier Service from Visakhapatnam To France&lt;/a&gt;&lt;/li&gt;&lt;li&gt;&lt;a href="https://shipglobal.in/service/vijayawada-to-france"&gt;International Courier Service from Vijayawada To France&lt;/a&gt;&lt;/li&gt;&lt;li&gt;&lt;a href="https://shipglobal.in/service/guntur-to-france"&gt;International Courier Service from Guntur To France&lt;/a&gt;&lt;/li&gt;&lt;li&gt;&lt;a href="https://shipglobal.in/service/tirupati-to-france"&gt;International Courier Service from Tirupati To France&lt;/a&gt;&lt;/li&gt;&lt;/ul&gt;&lt;h2&gt;FAQs for Best International Courier Service from Agra to France&lt;/h2&gt;</t>
  </si>
  <si>
    <t xml:space="preserve">How long does it take to ship a parcel from Agra to France?
 Express courier services usually take 3 to 6 business days, while economy shipping can take 7 to 14 business days depending on the courier and destination.
What documents are required to ship from Agra to France?
 You typically need a commercial invoice, packing list, shipping label, KYC documents, and customs declaration forms. Additional paperwork may be required for commercial shipments.
Can I track my shipment from Agra to France?
 Yes, most international courier companies provide real-time tracking so you can monitor your parcel throughout its journey.
Are there restricted items for shipping to France?
 Yes, hazardous materials, perishables, explosives, counterfeit goods, and certain electronics are restricted. Always confirm item eligibility with your courier before booking.
How much does international shipping from Agra to France cost?
 Shipping costs depend on parcel weight, dimensions, delivery speed, and courier service. Express options are more expensive than economy services.
Do I need to pay customs duty for shipments to France?
 Customs duties and taxes may apply depending on the shipment value and product category. These charges are generally payable by the recipient in France.
Which courier service is best for urgent deliveries to France?
 DHL, FedEx, and UPS are the best options for urgent shipments due to their fast express delivery services.
Can I send handicrafts or marble items from Agra to France?
 Yes, you can ship handicrafts and marble items, provided proper packaging and export documentation are completed according to customs regulations.
</t>
  </si>
  <si>
    <t>&lt;script type="application/ld+json"&gt;
{
  "@context": "https://schema.org/",
  "@type": "Product",
  "name": "Best International Courier Service from Agra to France",
  "image": "https://shipglobal.in/service/agra-to-france",
  "aggregateRating": {
    "@type": "AggregateRating",
    "ratingValue": 4.23,
    "bestRating": 5,
    "worstRating": 2,
    "ratingCount": 3209
  }
}
&lt;/script&gt;</t>
  </si>
  <si>
    <t>service/agra-to-france</t>
  </si>
  <si>
    <t xml:space="preserve">Courier Services from Agra to France| Up to 59% </t>
  </si>
  <si>
    <t>Export parcels from Agra to France using ShipGlobal’s international courier services designed for speed, safety, and predictable shipping costs.</t>
  </si>
  <si>
    <t>https://shipglobal.in/service/agra-to-france</t>
  </si>
  <si>
    <t>&lt;script type="application/ld+json"&gt;{"@context":"https://schema.org","@type":"FAQPage","mainEntity":[{"@type":"Question","name":"How long does it take to ship a parcel from Agra to France?","acceptedAnswer":{"@type":"Answer","text":"Express courier services usually take 3 to 6 business days, while economy shipping can take 7 to 14 business days depending on the courier and destination."}},{"@type":"Question","name":"What documents are required to ship from Agra to France?","acceptedAnswer":{"@type":"Answer","text":"You typically need a commercial invoice, packing list, shipping label, KYC documents, and customs declaration forms. Additional paperwork may be required for commercial shipments."}},{"@type":"Question","name":"Can I track my shipment from Agra to France?","acceptedAnswer":{"@type":"Answer","text":"Yes, most international courier companies provide real-time tracking so you can monitor your parcel throughout its journey."}},{"@type":"Question","name":"Are there restricted items for shipping to France?","acceptedAnswer":{"@type":"Answer","text":"Yes, hazardous materials, perishables, explosives, counterfeit goods, and certain electronics are restricted. Always confirm item eligibility with your courier before booking."}},{"@type":"Question","name":"How much does international shipping from Agra to France cost?","acceptedAnswer":{"@type":"Answer","text":"Shipping costs depend on parcel weight, dimensions, delivery speed, and courier service. Express options are more expensive than economy services."}},{"@type":"Question","name":"Do I need to pay customs duty for shipments to France?","acceptedAnswer":{"@type":"Answer","text":"Customs duties and taxes may apply depending on the shipment value and product category. These charges are generally payable by the recipient in France."}},{"@type":"Question","name":"Which courier service is best for urgent deliveries to France?","acceptedAnswer":{"@type":"Answer","text":"DHL, FedEx, and UPS are the best options for urgent shipments due to their fast express delivery services."}},{"@type":"Question","name":"Can I send handicrafts or marble items from Agra to France?","acceptedAnswer":{"@type":"Answer","text":"Yes, you can ship handicrafts and marble items, provided proper packaging and export documentation are completed according to customs regulations."}}]}&lt;/script&gt;</t>
  </si>
  <si>
    <t>[{"question":"How long does it take to ship a parcel from Agra to France?","answer":"Express courier services usually take 3 to 6 business days, while economy shipping can take 7 to 14 business days depending on the courier and destination."},{"question":"What documents are required to ship from Agra to France?","answer":"You typically need a commercial invoice, packing list, shipping label, KYC documents, and customs declaration forms. Additional paperwork may be required for commercial shipments."},{"question":"Can I track my shipment from Agra to France?","answer":"Yes, most international courier companies provide real-time tracking so you can monitor your parcel throughout its journey."},{"question":"Are there restricted items for shipping to France?","answer":"Yes, hazardous materials, perishables, explosives, counterfeit goods, and certain electronics are restricted. Always confirm item eligibility with your courier before booking."},{"question":"How much does international shipping from Agra to France cost?","answer":"Shipping costs depend on parcel weight, dimensions, delivery speed, and courier service. Express options are more expensive than economy services."},{"question":"Do I need to pay customs duty for shipments to France?","answer":"Customs duties and taxes may apply depending on the shipment value and product category. These charges are generally payable by the recipient in France."},{"question":"Which courier service is best for urgent deliveries to France?","answer":"DHL, FedEx, and UPS are the best options for urgent shipments due to their fast express delivery services."},{"question":"Can I send handicrafts or marble items from Agra to France?","answer":"Yes, you can ship handicrafts and marble items, provided proper packaging and export documentation are completed according to customs regulations."}]</t>
  </si>
  <si>
    <t>&lt;p&gt;&lt;strong&gt;How long does it take to ship a parcel from Agra to France?&lt;/strong&gt;&lt;br&gt;Express courier services usually take 3 to 6 business days, while economy shipping can take 7 to 14 business days depending on the courier and destination.&lt;/p&gt;&lt;p&gt;&lt;strong&gt;What documents are required to ship from Agra to France?&lt;/strong&gt;&lt;br&gt;You typically need a commercial invoice, packing list, shipping label, KYC documents, and customs declaration forms. Additional paperwork may be required for commercial shipments.&lt;/p&gt;&lt;p&gt;&lt;strong&gt;Can I track my shipment from Agra to France?&lt;/strong&gt;&lt;br&gt;Yes, most international courier companies provide real-time tracking so you can monitor your parcel throughout its journey.&lt;/p&gt;&lt;p&gt;&lt;strong&gt;Are there restricted items for shipping to France?&lt;/strong&gt;&lt;br&gt;Yes, hazardous materials, perishables, explosives, counterfeit goods, and certain electronics are restricted. Always confirm item eligibility with your courier before booking.&lt;/p&gt;&lt;p&gt;&lt;strong&gt;How much does international shipping from Agra to France cost?&lt;/strong&gt;&lt;br&gt;Shipping costs depend on parcel weight, dimensions, delivery speed, and courier service. Express options are more expensive than economy services.&lt;/p&gt;&lt;p&gt;&lt;strong&gt;Do I need to pay customs duty for shipments to France?&lt;/strong&gt;&lt;br&gt;Customs duties and taxes may apply depending on the shipment value and product category. These charges are generally payable by the recipient in France.&lt;/p&gt;&lt;p&gt;&lt;strong&gt;Which courier service is best for urgent deliveries to France?&lt;/strong&gt;&lt;br&gt;DHL, FedEx, and UPS are the best options for urgent shipments due to their fast express delivery services.&lt;/p&gt;&lt;p&gt;&lt;strong&gt;Can I send handicrafts or marble items from Agra to France?&lt;/strong&gt;&lt;br&gt;Yes, you can ship handicrafts and marble items, provided proper packaging and export documentation are completed according to customs regulations.&lt;/p&gt;</t>
  </si>
  <si>
    <t>&lt;p&gt;Agra, globally known for its rich heritage and thriving handicrafts industry, has also become an important export and trading hub. With growing international demand for Indian goods, the need for dependable international courier services from Agra to France is higher than ever. Whether you are sending documents, personal parcels, gifts, handicrafts, marble items, or commercial consignments, selecting the right courier service ensures smooth and secure delivery.&lt;/p&gt;
&lt;p&gt;Several reputed international courier companies operate in Agra, offering cost-effective, timely, and reliable shipping solutions to France for individuals, exporters, and businesses.&lt;/p&gt;
&lt;h2&gt;&lt;strong&gt;Why Choosing the Right Courier Service Matters&lt;/strong&gt;&lt;/h2&gt;
&lt;p&gt;International shipping from Agra to France involves more than transportation. It includes export documentation, customs clearance, secure packaging, and shipment tracking. A trusted courier partner minimizes delays, prevents damage, and ensures transparency throughout the shipping process.&lt;/p&gt;
&lt;h2&gt;&lt;strong&gt;Top International Courier Services from Agra to France&lt;/strong&gt;&lt;/h2&gt;
&lt;h3&gt;&lt;strong&gt;ShipGlobal&lt;/strong&gt;&lt;/h3&gt;
&lt;p&gt;ShipGlobal provides affordable and reliable international courier services from Agra to France. With competitive pricing, doorstep pickup, and real-time tracking, ShipGlobal is an excellent choice for individuals and eCommerce businesses looking for cost-effective overseas shipping.&lt;/p&gt;&lt;p&gt;Scalable Distribution: Agra's growing export market, particularly for handicrafts and marble items to France, necessitates a robust and scalable distribution network. Reliable &lt;a href="https://shipglobal.in/blogs/6-best-international-logistics-companies-in-india/"&gt;International courier&lt;/a&gt; services are crucial for timely and secure delivery of diverse consignments, from personal parcels to commercial shipments, ensuring businesses can meet international demand effectively.&lt;/p&gt;
&lt;h3&gt;&lt;strong&gt;DHL Express&lt;/strong&gt;&lt;/h3&gt;
&lt;p&gt;DHL Express is a globally recognized courier service offering fast and secure shipping to France. Their strong international network, efficient customs handling, and express delivery options make them ideal for urgent and high-value shipments.&lt;/p&gt;
&lt;h3&gt;&lt;strong&gt;FedEx International&lt;/strong&gt;&lt;/h3&gt;
&lt;p&gt;FedEx offers both express and economy shipping solutions from Agra to France. Known for consistent delivery timelines and secure parcel handling, FedEx is widely preferred for business and commercial shipments.&lt;/p&gt;
&lt;h3&gt;&lt;strong&gt;UPS International&lt;/strong&gt;&lt;/h3&gt;
&lt;p&gt;UPS provides comprehensive international shipping services, including express parcel delivery and freight forwarding from Agra to France. Their customs brokerage support ensures smooth and compliant cross-border shipping.&lt;/p&gt;
&lt;h3&gt;&lt;strong&gt;Aramex International&lt;/strong&gt;&lt;/h3&gt;
&lt;p&gt;Aramex is a popular option for affordable international courier services, especially for eCommerce sellers. They offer flexible shipping options, competitive pricing, and reliable tracking for shipments to France.&lt;/p&gt;
&lt;h3&gt;&lt;strong&gt;DTDC International&lt;/strong&gt;&lt;/h3&gt;
&lt;p&gt;DTDC offers budget-friendly international courier services from Agra to France with express and economy shipping options. Their door-to-door pickup and tracking features make them suitable for personal and business shipments.&lt;/p&gt;
&lt;h3&gt;&lt;strong&gt;India Post International&lt;/strong&gt;&lt;/h3&gt;
&lt;p&gt;India Post provides economical international shipping services through Speed Post and EMS. While transit times may be longer, it remains a good option for non-urgent parcels and documents.&lt;/p&gt;
&lt;h2&gt;&lt;strong&gt;How to Choose the Right Courier Service&lt;/strong&gt;&lt;/h2&gt;
&lt;p&gt;When selecting an international courier service from Agra to France, consider delivery speed, shipping cost, real-time tracking availability, customs clearance support, and insurance coverage for valuable shipments. Comparing multiple courier options helps you find the best balance between affordability and reliability.&lt;/p&gt;
&lt;h2&gt;&lt;strong&gt;Final Thoughts&lt;/strong&gt;&lt;/h2&gt;
&lt;p&gt;Shipping from Agra to France does not have to be complicated. With trusted international courier services like ShipGlobal, DHL, FedEx, UPS, Aramex, and DTDC, you can easily send documents, gifts, handicrafts, and commercial goods overseas.&lt;/p&gt;
&lt;p&gt;Choosing the right courier partner ensures your shipment reaches France safely, on time, and without unnecessary stress. With proper documentation, secure packaging, and reliable tracking, international shipping from Agra becomes a smooth and hassle-free experience.&lt;/p&gt;
&lt;p&gt;&lt;br /&gt;&lt;br /&gt;&lt;/p&gt;</t>
  </si>
  <si>
    <t>Scalable distribution network for ecommerce</t>
  </si>
  <si>
    <t>&lt;p&gt;Scalable Distribution: Agra's growing export market, particularly for handicrafts and marble items to France, necessitates a robust and scalable distribution network. Reliable international courier services are crucial for timely and secure delivery of diverse consignments, from personal parcels to commercial shipments, ensuring businesses can meet international demand effectively.&lt;/p&gt;</t>
  </si>
  <si>
    <t>Scalable distribution</t>
  </si>
  <si>
    <t>Visakhapatnam to France</t>
  </si>
  <si>
    <t>Reliable International Courier Service from Visakhapatnam to France</t>
  </si>
  <si>
    <t xml:space="preserve">Looking to ship from Visakhapatnam to France? Choose reliable international courier services offering up to 60% off, secure handling, express delivery options, and hassle-free customs support.
</t>
  </si>
  <si>
    <t>&lt;p&gt;Visakhapatnam, a major port city and growing commercial hub on India&amp;rsquo;s east coast, plays an important role in international trade. With increasing exports, personal shipments, and eCommerce activity, the demand for reliable international courier services from Visakhapatnam to France continues to rise. Whether you are sending documents, personal parcels, gifts, seafood-related documents, industrial samples, or commercial consignments, selecting the right courier partner ensures smooth and secure overseas delivery.&lt;/p&gt;
&lt;p&gt;Several reputed international courier companies operate in Visakhapatnam, offering timely, cost-effective, and secure shipping solutions tailored to individual and business needs.&lt;/p&gt;
&lt;h2&gt;&lt;strong&gt;Why Choosing the Right Courier Service Matters&lt;/strong&gt;&lt;/h2&gt;
&lt;p&gt;International shipping from Visakhapatnam to France involves multiple steps such as export documentation, customs clearance, proper packaging, and real-time tracking. A trusted courier service minimizes transit delays, ensures regulatory compliance, and provides complete visibility of your shipment from pickup to delivery.&lt;/p&gt;
&lt;h2&gt;&lt;strong&gt;Top International Courier Services from Visakhapatnam to France&lt;/strong&gt;&lt;/h2&gt;
&lt;h3&gt;&lt;strong&gt;ShipGlobal&lt;/strong&gt;&lt;/h3&gt;
&lt;p&gt;ShipGlobal offers affordable and efficient international courier services from Visakhapatnam to France. With doorstep pickup, real-time tracking, and competitive pricing, ShipGlobal is ideal for individuals, exporters, and eCommerce businesses looking for cost-effective global shipping.&lt;/p&gt;
&lt;h3&gt;&lt;strong&gt;DHL Express&lt;/strong&gt;&lt;/h3&gt;
&lt;p&gt;DHL Express is a leading global courier service known for fast and secure deliveries to France. Their strong international network, express shipping options, and professional customs handling make them suitable for urgent and high-value shipments.&lt;/p&gt;
&lt;h3&gt;&lt;strong&gt;FedEx International&lt;/strong&gt;&lt;/h3&gt;
&lt;p&gt;FedEx provides reliable express and economy shipping services from Visakhapatnam to France. Their advanced logistics infrastructure ensures safe handling, predictable transit times, and seamless customs clearance.&lt;/p&gt;
&lt;h3&gt;&lt;strong&gt;UPS International&lt;/strong&gt;&lt;/h3&gt;
&lt;p&gt;UPS offers comprehensive international courier and freight forwarding services to France. With express parcel delivery, air freight options, and customs brokerage support, UPS is ideal for business and commercial shipments.&lt;/p&gt;
&lt;h3&gt;&lt;strong&gt;Aramex International&lt;/strong&gt;&lt;/h3&gt;
&lt;p&gt;Aramex is a preferred option for affordable international shipping, especially for eCommerce sellers. They offer flexible shipping plans, reliable tracking, and competitive rates for shipments from Visakhapatnam to France.&lt;/p&gt;
&lt;h3&gt;&lt;strong&gt;DTDC International&lt;/strong&gt;&lt;/h3&gt;
&lt;p&gt;DTDC provides cost-effective international courier services with both express and economy options. Their door-to-door pickup and tracking facilities make them suitable for personal and commercial shipments.&lt;/p&gt;
&lt;h3&gt;&lt;strong&gt;India Post International&lt;/strong&gt;&lt;/h3&gt;
&lt;p&gt;India Post offers economical international shipping through Speed Post and EMS services. While delivery timelines may be longer, it is a good choice for non-urgent documents and parcels.&lt;/p&gt;
&lt;h2&gt;&lt;strong&gt;How to Choose the Right Courier Service&lt;/strong&gt;&lt;/h2&gt;
&lt;p&gt;When selecting an international courier service from Visakhapatnam to France, consider delivery timelines, shipping costs, tracking features, customs clearance assistance, and insurance coverage for valuable goods. Comparing multiple service providers helps you choose the most reliable and budget-friendly option.&lt;/p&gt;
&lt;h2&gt;&lt;strong&gt;Final Thoughts&lt;/strong&gt;&lt;/h2&gt;
&lt;p&gt;Shipping from Visakhapatnam to France does not have to be complex. With trusted international courier services like ShipGlobal, DHL, FedEx, UPS, Aramex, and DTDC, you can send documents, gifts, samples, and commercial goods with confidence.&lt;/p&gt;
&lt;p&gt;By choosing the right courier partner, ensuring proper documentation, and opting for secure packaging, your shipment to France will reach safely and on time. Reliable international courier services make global shipping from Visakhapatnam smooth, transparent, and stress-free.&lt;/p&gt;</t>
  </si>
  <si>
    <t>&lt;h4&gt;Explore more delivery options from your city&lt;/h4&gt;&lt;ul&gt;&lt;li&gt;&lt;a href="https://shipglobal.in/service/vijayawada-to-france"&gt;International Courier Service from Vijayawada To France&lt;/a&gt;&lt;/li&gt;&lt;li&gt;&lt;a href="https://shipglobal.in/service/guntur-to-france"&gt;International Courier Service from Guntur To France&lt;/a&gt;&lt;/li&gt;&lt;li&gt;&lt;a href="https://shipglobal.in/service/tirupati-to-france"&gt;International Courier Service from Tirupati To France&lt;/a&gt;&lt;/li&gt;&lt;li&gt;&lt;a href="https://shipglobal.in/service/kakinada-to-france"&gt;International Courier Service from Kakinada To France&lt;/a&gt;&lt;/li&gt;&lt;/ul&gt;&lt;h2&gt;FAQs for Reliable International Courier Service from Visakhapatnam to France&lt;/h2&gt;</t>
  </si>
  <si>
    <t xml:space="preserve">How long does it take to ship a parcel from Visakhapatnam to France?
 Express shipping typically takes 3 to 6 business days, while economy services may take 7 to 14 business days depending on the courier and destination.
What documents are required for shipping from Visakhapatnam to France?
 You generally need a commercial invoice, packing list, shipping label, KYC documents, and customs declaration forms. Additional documents may be required for commercial consignments.
Can I track my shipment to France?
 Yes, most international courier companies provide real-time tracking so you can monitor your shipment throughout the delivery process.
Are there restricted items for shipping to France?
 Yes, hazardous materials, perishables, explosives, counterfeit goods, and certain electronics are restricted. Always check item eligibility with your courier service before shipping.
How much does it cost to send a parcel from Visakhapatnam to France?
 Shipping costs depend on parcel weight, size, delivery speed, and the courier service chosen. Express shipping costs more than economy options.
Do I need to pay customs duty on shipments to France?
 Customs duties and taxes may apply based on the shipment value and product category. These charges are usually payable by the recipient in France.
Which courier service is best for urgent shipments to France?
 DHL, FedEx, and UPS are ideal for urgent deliveries due to their fast express shipping options.
Can I send commercial goods from Visakhapatnam to France?
 Yes, commercial goods can be shipped provided all export documentation and customs requirements are met.
</t>
  </si>
  <si>
    <t>&lt;script type="application/ld+json"&gt;
{
  "@context": "https://schema.org/",
  "@type": "Product",
  "name": "Reliable International Courier Service from Visakhapatnam to France",
  "image": "https://shipglobal.in/service/visakhapatnam-to-france",
  "aggregateRating": {
    "@type": "AggregateRating",
    "ratingValue": 4.84,
    "bestRating": 5,
    "worstRating": 1,
    "ratingCount": 1644
  }
}
&lt;/script&gt;</t>
  </si>
  <si>
    <t>service/visakhapatnam-to-france</t>
  </si>
  <si>
    <t xml:space="preserve">Courier Services from Visakhapatnam to France| Up to 50% </t>
  </si>
  <si>
    <t>Send parcels from Visakhapatnam to France—fast delivery, real-time tracking, and smooth customs clearance.</t>
  </si>
  <si>
    <t>https://shipglobal.in/service/visakhapatnam-to-france</t>
  </si>
  <si>
    <t>&lt;script type="application/ld+json"&gt;{"@context":"https://schema.org","@type":"FAQPage","mainEntity":[{"@type":"Question","name":"How long does it take to ship a parcel from Visakhapatnam to France?","acceptedAnswer":{"@type":"Answer","text":"Express shipping typically takes 3 to 6 business days, while economy services may take 7 to 14 business days depending on the courier and destination."}},{"@type":"Question","name":"What documents are required for shipping from Visakhapatnam to France?","acceptedAnswer":{"@type":"Answer","text":"You generally need a commercial invoice, packing list, shipping label, KYC documents, and customs declaration forms. Additional documents may be required for commercial consignments."}},{"@type":"Question","name":"Can I track my shipment to France?","acceptedAnswer":{"@type":"Answer","text":"Yes, most international courier companies provide real-time tracking so you can monitor your shipment throughout the delivery process."}},{"@type":"Question","name":"Are there restricted items for shipping to France?","acceptedAnswer":{"@type":"Answer","text":"Yes, hazardous materials, perishables, explosives, counterfeit goods, and certain electronics are restricted. Always check item eligibility with your courier service before shipping."}},{"@type":"Question","name":"How much does it cost to send a parcel from Visakhapatnam to France?","acceptedAnswer":{"@type":"Answer","text":"Shipping costs depend on parcel weight, size, delivery speed, and the courier service chosen. Express shipping costs more than economy options."}},{"@type":"Question","name":"Do I need to pay customs duty on shipments to France?","acceptedAnswer":{"@type":"Answer","text":"Customs duties and taxes may apply based on the shipment value and product category. These charges are usually payable by the recipient in France."}},{"@type":"Question","name":"Which courier service is best for urgent shipments to France?","acceptedAnswer":{"@type":"Answer","text":"DHL, FedEx, and UPS are ideal for urgent deliveries due to their fast express shipping options."}},{"@type":"Question","name":"Can I send commercial goods from Visakhapatnam to France?","acceptedAnswer":{"@type":"Answer","text":"Yes, commercial goods can be shipped provided all export documentation and customs requirements are met."}}]}&lt;/script&gt;</t>
  </si>
  <si>
    <t>[{"question":"How long does it take to ship a parcel from Visakhapatnam to France?","answer":"Express shipping typically takes 3 to 6 business days, while economy services may take 7 to 14 business days depending on the courier and destination."},{"question":"What documents are required for shipping from Visakhapatnam to France?","answer":"You generally need a commercial invoice, packing list, shipping label, KYC documents, and customs declaration forms. Additional documents may be required for commercial consignments."},{"question":"Can I track my shipment to France?","answer":"Yes, most international courier companies provide real-time tracking so you can monitor your shipment throughout the delivery process."},{"question":"Are there restricted items for shipping to France?","answer":"Yes, hazardous materials, perishables, explosives, counterfeit goods, and certain electronics are restricted. Always check item eligibility with your courier service before shipping."},{"question":"How much does it cost to send a parcel from Visakhapatnam to France?","answer":"Shipping costs depend on parcel weight, size, delivery speed, and the courier service chosen. Express shipping costs more than economy options."},{"question":"Do I need to pay customs duty on shipments to France?","answer":"Customs duties and taxes may apply based on the shipment value and product category. These charges are usually payable by the recipient in France."},{"question":"Which courier service is best for urgent shipments to France?","answer":"DHL, FedEx, and UPS are ideal for urgent deliveries due to their fast express shipping options."},{"question":"Can I send commercial goods from Visakhapatnam to France?","answer":"Yes, commercial goods can be shipped provided all export documentation and customs requirements are met."}]</t>
  </si>
  <si>
    <t>&lt;p&gt;&lt;strong&gt;How long does it take to ship a parcel from Visakhapatnam to France?&lt;/strong&gt;&lt;br&gt;Express shipping typically takes 3 to 6 business days, while economy services may take 7 to 14 business days depending on the courier and destination.&lt;/p&gt;&lt;p&gt;&lt;strong&gt;What documents are required for shipping from Visakhapatnam to France?&lt;/strong&gt;&lt;br&gt;You generally need a commercial invoice, packing list, shipping label, KYC documents, and customs declaration forms. Additional documents may be required for commercial consignments.&lt;/p&gt;&lt;p&gt;&lt;strong&gt;Can I track my shipment to France?&lt;/strong&gt;&lt;br&gt;Yes, most international courier companies provide real-time tracking so you can monitor your shipment throughout the delivery process.&lt;/p&gt;&lt;p&gt;&lt;strong&gt;Are there restricted items for shipping to France?&lt;/strong&gt;&lt;br&gt;Yes, hazardous materials, perishables, explosives, counterfeit goods, and certain electronics are restricted. Always check item eligibility with your courier service before shipping.&lt;/p&gt;&lt;p&gt;&lt;strong&gt;How much does it cost to send a parcel from Visakhapatnam to France?&lt;/strong&gt;&lt;br&gt;Shipping costs depend on parcel weight, size, delivery speed, and the courier service chosen. Express shipping costs more than economy options.&lt;/p&gt;&lt;p&gt;&lt;strong&gt;Do I need to pay customs duty on shipments to France?&lt;/strong&gt;&lt;br&gt;Customs duties and taxes may apply based on the shipment value and product category. These charges are usually payable by the recipient in France.&lt;/p&gt;&lt;p&gt;&lt;strong&gt;Which courier service is best for urgent shipments to France?&lt;/strong&gt;&lt;br&gt;DHL, FedEx, and UPS are ideal for urgent deliveries due to their fast express shipping options.&lt;/p&gt;&lt;p&gt;&lt;strong&gt;Can I send commercial goods from Visakhapatnam to France?&lt;/strong&gt;&lt;br&gt;Yes, commercial goods can be shipped provided all export documentation and customs requirements are met.&lt;/p&gt;</t>
  </si>
  <si>
    <t>&lt;p&gt;Visakhapatnam, a major port city and growing commercial hub on India&amp;rsquo;s east coast, plays an important role in international trade. With increasing exports, personal shipments, and eCommerce activity, the demand for reliable international courier services from Visakhapatnam to France continues to rise. Whether you are sending documents, personal parcels, gifts, seafood-related documents, industrial samples, or commercial consignments, selecting the right courier partner ensures smooth and secure overseas delivery.&lt;/p&gt;
&lt;p&gt;Several reputed international courier companies operate in Visakhapatnam, offering timely, cost-effective, and secure shipping solutions tailored to individual and business needs.&lt;/p&gt;
&lt;h2&gt;&lt;strong&gt;Why Choosing the Right Courier Service Matters&lt;/strong&gt;&lt;/h2&gt;
&lt;p&gt;International shipping from Visakhapatnam to France involves multiple steps such as export documentation, customs clearance, proper packaging, and real-time tracking. A trusted courier service minimizes transit delays, ensures regulatory compliance, and provides complete visibility of your shipment from pickup to delivery.&lt;/p&gt;
&lt;h2&gt;&lt;strong&gt;Top International Courier Services from Visakhapatnam to France&lt;/strong&gt;&lt;/h2&gt;
&lt;h3&gt;&lt;strong&gt;ShipGlobal&lt;/strong&gt;&lt;/h3&gt;
&lt;p&gt;ShipGlobal offers affordable and efficient international courier services from Visakhapatnam to France. With doorstep pickup, real-time tracking, and competitive pricing, ShipGlobal is ideal for individuals, exporters, and eCommerce businesses looking for cost-effective global shipping.&lt;/p&gt;&lt;p&gt;IEC Requirements: Exporters using &lt;a href="https://shipglobal.in/blogs/6-best-international-logistics-companies-in-india/"&gt;International courier&lt;/a&gt; services from Visakhapatnam must be aware of &lt;a href="https://shipglobal.in/blogs/iec-code/"&gt;Import Export Code&lt;/a&gt; (IEC) requirements. While the provided text focuses on courier services and Visakhapatnam's trade role, it implies that adherence to regulations, including IEC for commercial shipments, is crucial for smooth international delivery.&lt;/p&gt;
&lt;h3&gt;&lt;strong&gt;DHL Express&lt;/strong&gt;&lt;/h3&gt;
&lt;p&gt;DHL Express is a leading global courier service known for fast and secure deliveries to France. Their strong international network, express shipping options, and professional customs handling make them suitable for urgent and high-value shipments.&lt;/p&gt;
&lt;h3&gt;&lt;strong&gt;FedEx International&lt;/strong&gt;&lt;/h3&gt;
&lt;p&gt;FedEx provides reliable express and economy shipping services from Visakhapatnam to France. Their advanced logistics infrastructure ensures safe handling, predictable transit times, and seamless customs clearance.&lt;/p&gt;
&lt;h3&gt;&lt;strong&gt;UPS International&lt;/strong&gt;&lt;/h3&gt;
&lt;p&gt;UPS offers comprehensive international courier and freight forwarding services to France. With express parcel delivery, air freight options, and customs brokerage support, UPS is ideal for business and commercial shipments.&lt;/p&gt;
&lt;h3&gt;&lt;strong&gt;Aramex International&lt;/strong&gt;&lt;/h3&gt;
&lt;p&gt;Aramex is a preferred option for affordable international shipping, especially for eCommerce sellers. They offer flexible shipping plans, reliable tracking, and competitive rates for shipments from Visakhapatnam to France.&lt;/p&gt;
&lt;h3&gt;&lt;strong&gt;DTDC International&lt;/strong&gt;&lt;/h3&gt;
&lt;p&gt;DTDC provides cost-effective international courier services with both express and economy options. Their door-to-door pickup and tracking facilities make them suitable for personal and commercial shipments.&lt;/p&gt;
&lt;h3&gt;&lt;strong&gt;India Post International&lt;/strong&gt;&lt;/h3&gt;
&lt;p&gt;India Post offers economical international shipping through Speed Post and EMS services. While delivery timelines may be longer, it is a good choice for non-urgent documents and parcels.&lt;/p&gt;
&lt;h2&gt;&lt;strong&gt;How to Choose the Right Courier Service&lt;/strong&gt;&lt;/h2&gt;
&lt;p&gt;When selecting an international courier service from Visakhapatnam to France, consider delivery timelines, shipping costs, tracking features, customs clearance assistance, and insurance coverage for valuable goods. Comparing multiple service providers helps you choose the most reliable and budget-friendly option.&lt;/p&gt;
&lt;h2&gt;&lt;strong&gt;Final Thoughts&lt;/strong&gt;&lt;/h2&gt;
&lt;p&gt;Shipping from Visakhapatnam to France does not have to be complex. With trusted international courier services like ShipGlobal, DHL, FedEx, UPS, Aramex, and DTDC, you can send documents, gifts, samples, and commercial goods with confidence.&lt;/p&gt;
&lt;p&gt;By choosing the right courier partner, ensuring proper documentation, and opting for secure packaging, your shipment to France will reach safely and on time. Reliable international courier services make global shipping from Visakhapatnam smooth, transparent, and stress-free.&lt;/p&gt;</t>
  </si>
  <si>
    <t>IEC requirements for exporters</t>
  </si>
  <si>
    <t>&lt;p&gt;IEC Requirements: Exporters using international courier services from Visakhapatnam must be aware of Import Export Code (IEC) requirements. While the provided text focuses on courier services and Visakhapatnam's trade role, it implies that adherence to regulations, including IEC for commercial shipments, is crucial for smooth international delivery.&lt;/p&gt;</t>
  </si>
  <si>
    <t>IEC requirements</t>
  </si>
  <si>
    <t>Vijayawada to France</t>
  </si>
  <si>
    <t>International Courier Service from Vijayawada to France</t>
  </si>
  <si>
    <t xml:space="preserve">Send documents, parcels, and commercial shipments from Vijayawada to France with trusted international courier services. Enjoy secure handling, express delivery options, and cost savings of up to 60%.
</t>
  </si>
  <si>
    <t>&lt;p&gt;Vijayawada, one of Andhra Pradesh&amp;rsquo;s major commercial and trading hubs, has witnessed steady growth in international shipping requirements. From business documents and personal parcels to export samples and eCommerce shipments, the demand for dependable international courier services from Vijayawada to France continues to increase. Choosing the right courier partner ensures your shipment reaches France safely, on time, and without unnecessary complications.&lt;/p&gt;
&lt;p&gt;Several reputed international courier companies operate in Vijayawada, providing efficient, secure, and cost-effective overseas shipping solutions for both individuals and businesses.&lt;/p&gt;
&lt;h2&gt;&lt;strong&gt;Why Choosing the Right Courier Service Matters&lt;/strong&gt;&lt;/h2&gt;
&lt;p&gt;International shipping involves more than just transporting a parcel. Proper documentation, customs clearance, secure packaging, and real-time tracking are crucial when sending shipments from Vijayawada to France. A reliable courier service minimizes delays, avoids compliance issues, and provides transparency throughout the delivery process.&lt;/p&gt;
&lt;h2&gt;&lt;strong&gt;Top International Courier Services from Vijayawada to France&lt;/strong&gt;&lt;/h2&gt;
&lt;h3&gt;&lt;strong&gt;ShipGlobal&lt;/strong&gt;&lt;/h3&gt;
&lt;p&gt;ShipGlobal offers cost-effective international courier services from Vijayawada to France with doorstep pickup and end-to-end tracking. Their affordable pricing, seamless customs support, and eCommerce-friendly solutions make them an excellent choice for exporters and individuals alike.&lt;/p&gt;
&lt;h3&gt;&lt;strong&gt;DHL Express&lt;/strong&gt;&lt;/h3&gt;
&lt;p&gt;DHL Express is a globally trusted courier service known for fast and secure deliveries to France. Their extensive international network and express shipping options make DHL ideal for urgent and high-value shipments.&lt;/p&gt;
&lt;h3&gt;&lt;strong&gt;FedEx International&lt;/strong&gt;&lt;/h3&gt;
&lt;p&gt;FedEx provides reliable express and economy shipping solutions from Vijayawada to France. With advanced logistics, secure handling, and professional customs clearance support, FedEx ensures smooth international deliveries.&lt;/p&gt;
&lt;h3&gt;&lt;strong&gt;UPS International&lt;/strong&gt;&lt;/h3&gt;
&lt;p&gt;UPS offers comprehensive international shipping services including express parcels, air freight, and customs brokerage. Their strong global infrastructure makes them suitable for commercial consignments and bulk shipments to France.&lt;/p&gt;
&lt;h3&gt;&lt;strong&gt;Aramex International&lt;/strong&gt;&lt;/h3&gt;
&lt;p&gt;Aramex is a popular option for cost-effective cross-border shipping, especially for eCommerce sellers. They offer flexible delivery options, competitive pricing, and real-time tracking for shipments to France.&lt;/p&gt;
&lt;h3&gt;&lt;strong&gt;DTDC International&lt;/strong&gt;&lt;/h3&gt;
&lt;p&gt;DTDC provides affordable international courier services with door-to-door delivery and tracking. Their express and economy shipping options cater to both personal and business shipping needs.&lt;/p&gt;
&lt;h3&gt;&lt;strong&gt;India Post International&lt;/strong&gt;&lt;/h3&gt;
&lt;p&gt;India Post offers budget-friendly international shipping through Speed Post and EMS services. While transit times may be longer, it remains a reliable option for non-urgent documents and parcels.&lt;/p&gt;
&lt;h2&gt;&lt;strong&gt;How to Choose the Right Courier Service&lt;/strong&gt;&lt;/h2&gt;
&lt;p&gt;When selecting an international courier from Vijayawada to France, consider delivery timelines, shipping costs, tracking availability, customs clearance support, destination coverage, and insurance options. Comparing multiple courier providers helps you find the best balance between cost and reliability.&lt;/p&gt;
&lt;h2&gt;&lt;strong&gt;Final Thoughts&lt;/strong&gt;&lt;/h2&gt;
&lt;p&gt;Shipping from Vijayawada to France does not have to be complicated. With trusted international courier services like ShipGlobal, DHL, FedEx, UPS, Aramex, and DTDC, you can send documents, gifts, samples, and commercial shipments with complete peace of mind.&lt;/p&gt;
&lt;p&gt;By choosing the right courier partner and ensuring proper documentation and packaging, your shipment to France will arrive safely and on time. Reliable international courier services make global shipping from Vijayawada smooth, efficient, and hassle-free.&lt;/p&gt;</t>
  </si>
  <si>
    <t>&lt;h4&gt;Explore more delivery options from your city&lt;/h4&gt;&lt;ul&gt;&lt;li&gt;&lt;a href="https://shipglobal.in/service/guntur-to-france"&gt;International Courier Service from Guntur To France&lt;/a&gt;&lt;/li&gt;&lt;li&gt;&lt;a href="https://shipglobal.in/service/tirupati-to-france"&gt;International Courier Service from Tirupati To France&lt;/a&gt;&lt;/li&gt;&lt;li&gt;&lt;a href="https://shipglobal.in/service/kakinada-to-france"&gt;International Courier Service from Kakinada To France&lt;/a&gt;&lt;/li&gt;&lt;li&gt;&lt;a href="https://shipglobal.in/service/hyderabad-to-france"&gt;International Courier Service from Hyderabad To France&lt;/a&gt;&lt;/li&gt;&lt;/ul&gt;&lt;h2&gt;FAQs for International Courier Service from Vijayawada to France&lt;/h2&gt;</t>
  </si>
  <si>
    <t xml:space="preserve">How long does it take to ship a parcel from Guntur to France?
 Express courier services usually deliver within 3 to 6 business days, while economy shipping options may take 7 to 14 business days depending on the service provider.
What documents are required for shipping from Guntur to France?
 You typically need a commercial invoice, packing list, shipping label, KYC documents, and customs declaration forms. Additional documents may be required for commercial consignments.
Can I track my shipment to France?
 Yes, most international courier services provide real-time tracking so you can monitor your shipment from pickup to delivery.
Are there restricted items for shipping to France?
 Yes, hazardous materials, perishables, explosives, counterfeit goods, and certain electronics are restricted. Always confirm item eligibility with your courier service.
How much does it cost to send a parcel from Guntur to France?
 The cost depends on the parcel’s weight, dimensions, delivery speed, and courier service selected. Express shipping is generally more expensive than economy options.
Do I need to pay customs duty on shipments to France?
 Customs duties and taxes may apply depending on the shipment value and product category. These charges are usually payable by the recipient in France.
Which courier service is best for urgent deliveries to France?
 DHL, FedEx, and UPS are ideal for urgent shipments due to their fast express delivery services.
Can I send commercial goods from Guntur to France?
 Yes, commercial goods can be shipped provided all export documentation and customs regulations are properly followed.
</t>
  </si>
  <si>
    <t>&lt;script type="application/ld+json"&gt;
{
  "@context": "https://schema.org/",
  "@type": "Product",
  "name": "International Courier Service from Vijayawada to France",
  "image": "https://shipglobal.in/service/vijayawada-to-france",
  "aggregateRating": {
    "@type": "AggregateRating",
    "ratingValue": 4.87,
    "bestRating": 5,
    "worstRating": 1,
    "ratingCount": 3381
  }
}
&lt;/script&gt;</t>
  </si>
  <si>
    <t>service/vijayawada-to-france</t>
  </si>
  <si>
    <t>Courier Services from Vijayawada to France| Save 65%</t>
  </si>
  <si>
    <t>Ship from Vijayawada to France—fast delivery, real-time tracking, smooth customs clearance.</t>
  </si>
  <si>
    <t>https://shipglobal.in/service/vijayawada-to-france</t>
  </si>
  <si>
    <t>&lt;script type="application/ld+json"&gt;{"@context":"https://schema.org","@type":"FAQPage","mainEntity":[{"@type":"Question","name":"How long does it take to ship a parcel from Guntur to France?","acceptedAnswer":{"@type":"Answer","text":"Express courier services usually deliver within 3 to 6 business days, while economy shipping options may take 7 to 14 business days depending on the service provider."}},{"@type":"Question","name":"What documents are required for shipping from Guntur to France?","acceptedAnswer":{"@type":"Answer","text":"You typically need a commercial invoice, packing list, shipping label, KYC documents, and customs declaration forms. Additional documents may be required for commercial consignments."}},{"@type":"Question","name":"Can I track my shipment to France?","acceptedAnswer":{"@type":"Answer","text":"Yes, most international courier services provide real-time tracking so you can monitor your shipment from pickup to delivery."}},{"@type":"Question","name":"Are there restricted items for shipping to France?","acceptedAnswer":{"@type":"Answer","text":"Yes, hazardous materials, perishables, explosives, counterfeit goods, and certain electronics are restricted. Always confirm item eligibility with your courier service."}},{"@type":"Question","name":"How much does it cost to send a parcel from Guntur to France?","acceptedAnswer":{"@type":"Answer","text":"The cost depends on the parcel’s weight, dimensions, delivery speed, and courier service selected. Express shipping is generally more expensive than economy options."}},{"@type":"Question","name":"Do I need to pay customs duty on shipments to France?","acceptedAnswer":{"@type":"Answer","text":"Customs duties and taxes may apply depending on the shipment value and product category. These charges are usually payable by the recipient in France."}},{"@type":"Question","name":"Which courier service is best for urgent deliveries to France?","acceptedAnswer":{"@type":"Answer","text":"DHL, FedEx, and UPS are ideal for urgent shipments due to their fast express delivery services."}},{"@type":"Question","name":"Can I send commercial goods from Guntur to France?","acceptedAnswer":{"@type":"Answer","text":"Yes, commercial goods can be shipped provided all export documentation and customs regulations are properly followed."}}]}&lt;/script&gt;</t>
  </si>
  <si>
    <t>[{"question":"How long does it take to ship a parcel from Guntur to France?","answer":"Express courier services usually deliver within 3 to 6 business days, while economy shipping options may take 7 to 14 business days depending on the service provider."},{"question":"What documents are required for shipping from Guntur to France?","answer":"You typically need a commercial invoice, packing list, shipping label, KYC documents, and customs declaration forms. Additional documents may be required for commercial consignments."},{"question":"Can I track my shipment to France?","answer":"Yes, most international courier services provide real-time tracking so you can monitor your shipment from pickup to delivery."},{"question":"Are there restricted items for shipping to France?","answer":"Yes, hazardous materials, perishables, explosives, counterfeit goods, and certain electronics are restricted. Always confirm item eligibility with your courier service."},{"question":"How much does it cost to send a parcel from Guntur to France?","answer":"The cost depends on the parcel’s weight, dimensions, delivery speed, and courier service selected. Express shipping is generally more expensive than economy options."},{"question":"Do I need to pay customs duty on shipments to France?","answer":"Customs duties and taxes may apply depending on the shipment value and product category. These charges are usually payable by the recipient in France."},{"question":"Which courier service is best for urgent deliveries to France?","answer":"DHL, FedEx, and UPS are ideal for urgent shipments due to their fast express delivery services."},{"question":"Can I send commercial goods from Guntur to France?","answer":"Yes, commercial goods can be shipped provided all export documentation and customs regulations are properly followed."}]</t>
  </si>
  <si>
    <t>&lt;p&gt;&lt;strong&gt;How long does it take to ship a parcel from Guntur to France?&lt;/strong&gt;&lt;br&gt;Express courier services usually deliver within 3 to 6 business days, while economy shipping options may take 7 to 14 business days depending on the service provider.&lt;/p&gt;&lt;p&gt;&lt;strong&gt;What documents are required for shipping from Guntur to France?&lt;/strong&gt;&lt;br&gt;You typically need a commercial invoice, packing list, shipping label, KYC documents, and customs declaration forms. Additional documents may be required for commercial consignments.&lt;/p&gt;&lt;p&gt;&lt;strong&gt;Can I track my shipment to France?&lt;/strong&gt;&lt;br&gt;Yes, most international courier services provide real-time tracking so you can monitor your shipment from pickup to delivery.&lt;/p&gt;&lt;p&gt;&lt;strong&gt;Are there restricted items for shipping to France?&lt;/strong&gt;&lt;br&gt;Yes, hazardous materials, perishables, explosives, counterfeit goods, and certain electronics are restricted. Always confirm item eligibility with your courier service.&lt;/p&gt;&lt;p&gt;&lt;strong&gt;How much does it cost to send a parcel from Guntur to France?&lt;/strong&gt;&lt;br&gt;The cost depends on the parcel’s weight, dimensions, delivery speed, and courier service selected. Express shipping is generally more expensive than economy options.&lt;/p&gt;&lt;p&gt;&lt;strong&gt;Do I need to pay customs duty on shipments to France?&lt;/strong&gt;&lt;br&gt;Customs duties and taxes may apply depending on the shipment value and product category. These charges are usually payable by the recipient in France.&lt;/p&gt;&lt;p&gt;&lt;strong&gt;Which courier service is best for urgent deliveries to France?&lt;/strong&gt;&lt;br&gt;DHL, FedEx, and UPS are ideal for urgent shipments due to their fast express delivery services.&lt;/p&gt;&lt;p&gt;&lt;strong&gt;Can I send commercial goods from Guntur to France?&lt;/strong&gt;&lt;br&gt;Yes, commercial goods can be shipped provided all export documentation and customs regulations are properly followed.&lt;/p&gt;</t>
  </si>
  <si>
    <t>&lt;p&gt;Vijayawada, one of Andhra Pradesh&amp;rsquo;s major commercial and trading hubs, has witnessed steady growth in international shipping requirements. From business documents and personal parcels to export samples and eCommerce shipments, the demand for dependable international courier services from Vijayawada to France continues to increase. Choosing the right courier partner ensures your shipment reaches France safely, on time, and without unnecessary complications.&lt;/p&gt;
&lt;p&gt;Several reputed international courier companies operate in Vijayawada, providing efficient, secure, and cost-effective overseas shipping solutions for both individuals and businesses.&lt;/p&gt;
&lt;h2&gt;&lt;strong&gt;Why Choosing the Right Courier Service Matters&lt;/strong&gt;&lt;/h2&gt;
&lt;p&gt;International shipping involves more than just transporting a parcel. Proper documentation, customs clearance, secure packaging, and real-time tracking are crucial when sending shipments from Vijayawada to France. A reliable courier service minimizes delays, avoids compliance issues, and provides transparency throughout the delivery process.&lt;/p&gt;
&lt;h2&gt;&lt;strong&gt;Top International Courier Services from Vijayawada to France&lt;/strong&gt;&lt;/h2&gt;
&lt;h3&gt;&lt;strong&gt;ShipGlobal&lt;/strong&gt;&lt;/h3&gt;
&lt;p&gt;ShipGlobal offers cost-effective international courier services from Vijayawada to France with doorstep pickup and end-to-end tracking. Their affordable pricing, seamless customs support, and eCommerce-friendly solutions make them an excellent choice for exporters and individuals alike.&lt;/p&gt;&lt;p&gt;&lt;a href="https://shipglobal.in/blogs/6-best-international-logistics-companies-in-india/"&gt;International courier&lt;/a&gt; companies are vital for Vijayawada's growing export needs, facilitating the shipment of everything from business documents to eCommerce goods to France. Selecting a reliable partner is crucial for ensuring timely, safe, and hassle-free delivery. These companies offer efficient, secure, and cost-effective solutions for individuals and businesses alike, supporting Vijayawada's commercial expansion.&lt;/p&gt;
&lt;h3&gt;&lt;strong&gt;DHL Express&lt;/strong&gt;&lt;/h3&gt;
&lt;p&gt;DHL Express is a globally trusted courier service known for fast and secure deliveries to France. Their extensive international network and express shipping options make DHL ideal for urgent and high-value shipments.&lt;/p&gt;
&lt;h3&gt;&lt;strong&gt;FedEx International&lt;/strong&gt;&lt;/h3&gt;
&lt;p&gt;FedEx provides reliable express and economy shipping solutions from Vijayawada to France. With advanced logistics, secure handling, and professional customs clearance support, FedEx ensures smooth international deliveries.&lt;/p&gt;
&lt;h3&gt;&lt;strong&gt;UPS International&lt;/strong&gt;&lt;/h3&gt;
&lt;p&gt;UPS offers comprehensive international shipping services including express parcels, air freight, and customs brokerage. Their strong global infrastructure makes them suitable for commercial consignments and bulk shipments to France.&lt;/p&gt;
&lt;h3&gt;&lt;strong&gt;Aramex International&lt;/strong&gt;&lt;/h3&gt;
&lt;p&gt;Aramex is a popular option for cost-effective cross-border shipping, especially for eCommerce sellers. They offer flexible delivery options, competitive pricing, and real-time tracking for shipments to France.&lt;/p&gt;
&lt;h3&gt;&lt;strong&gt;DTDC International&lt;/strong&gt;&lt;/h3&gt;
&lt;p&gt;DTDC provides affordable international courier services with door-to-door delivery and tracking. Their express and economy shipping options cater to both personal and business shipping needs.&lt;/p&gt;
&lt;h3&gt;&lt;strong&gt;India Post International&lt;/strong&gt;&lt;/h3&gt;
&lt;p&gt;India Post offers budget-friendly international shipping through Speed Post and EMS services. While transit times may be longer, it remains a reliable option for non-urgent documents and parcels.&lt;/p&gt;
&lt;h2&gt;&lt;strong&gt;How to Choose the Right Courier Service&lt;/strong&gt;&lt;/h2&gt;
&lt;p&gt;When selecting an international courier from Vijayawada to France, consider delivery timelines, shipping costs, tracking availability, customs clearance support, destination coverage, and insurance options. Comparing multiple courier providers helps you find the best balance between cost and reliability.&lt;/p&gt;
&lt;h2&gt;&lt;strong&gt;Final Thoughts&lt;/strong&gt;&lt;/h2&gt;
&lt;p&gt;Shipping from Vijayawada to France does not have to be complicated. With trusted international courier services like ShipGlobal, DHL, FedEx, UPS, Aramex, and DTDC, you can send documents, gifts, samples, and commercial shipments with complete peace of mind.&lt;/p&gt;
&lt;p&gt;By choosing the right courier partner and ensuring proper documentation and packaging, your shipment to France will arrive safely and on time. Reliable international courier services make global shipping from Vijayawada smooth, efficient, and hassle-free.&lt;/p&gt;</t>
  </si>
  <si>
    <t>International courier companies for exports</t>
  </si>
  <si>
    <t>&lt;p&gt;International courier companies are vital for Vijayawada's growing export needs, facilitating the shipment of everything from business documents to eCommerce goods to France. Selecting a reliable partner is crucial for ensuring timely, safe, and hassle-free delivery. These companies offer efficient, secure, and cost-effective solutions for individuals and businesses alike, supporting Vijayawada's commercial expansion.&lt;/p&gt;</t>
  </si>
  <si>
    <t>International courier</t>
  </si>
  <si>
    <t>Guntur to France</t>
  </si>
  <si>
    <t>Top International Courier Service from Guntur to France</t>
  </si>
  <si>
    <t>Looking to ship from Guntur to France? Choose reliable international courier services offering secure handling, express delivery, full tracking, and savings of up to 60% on international shipping.</t>
  </si>
  <si>
    <t>&lt;p&gt;Guntur, an important commercial and agricultural hub in Andhra Pradesh, is witnessing growing demand for international shipping. Whether you&amp;rsquo;re sending personal parcels, important documents, or commercial consignments, choosing the right international courier service from Guntur to France ensures safe, timely, and hassle-free delivery.&lt;/p&gt;
&lt;p&gt;With multiple reputed courier providers available, shipping internationally has become easier, faster, and more affordable for both individuals and businesses.&lt;/p&gt;
&lt;h2&gt;&lt;strong&gt;Why Choosing the Right Courier Service Matters&lt;/strong&gt;&lt;/h2&gt;
&lt;p&gt;International shipping involves customs regulations, export documentation, packaging standards, and delivery timelines. A reliable courier service helps avoid delays, ensures compliance, and provides complete visibility through real-time tracking.&lt;/p&gt;
&lt;h2&gt;&lt;strong&gt;Top International Courier Services from Guntur to France&lt;/strong&gt;&lt;/h2&gt;
&lt;p&gt;&lt;strong&gt;ShipGlobal&lt;/strong&gt;&lt;strong&gt;&lt;br /&gt;&lt;/strong&gt; ShipGlobal offers cost-effective international courier services with doorstep pickup, real-time tracking, and smooth customs clearance. It is a preferred option for eCommerce sellers and individuals looking for affordable shipping to France.&lt;/p&gt;
&lt;p&gt;&lt;strong&gt;DHL Express&lt;/strong&gt;&lt;strong&gt;&lt;br /&gt;&lt;/strong&gt; DHL Express is known for its fast and reliable global shipping network. With express delivery options and professional customs handling, DHL is ideal for urgent and high-value shipments from Guntur to France.&lt;/p&gt;
&lt;p&gt;&lt;strong&gt;FedEx International&lt;/strong&gt;&lt;strong&gt;&lt;br /&gt;&lt;/strong&gt; FedEx provides flexible express and economy shipping solutions. Their advanced logistics and secure handling ensure predictable and timely deliveries to France.&lt;/p&gt;
&lt;p&gt;&lt;strong&gt;UPS International&lt;/strong&gt;&lt;strong&gt;&lt;br /&gt;&lt;/strong&gt; UPS offers comprehensive international courier and freight services, including express parcel delivery, air freight, and customs brokerage support, making it suitable for both personal and commercial shipments.&lt;/p&gt;
&lt;p&gt;&lt;strong&gt;Aramex International&lt;/strong&gt;&lt;strong&gt;&lt;br /&gt;&lt;/strong&gt; Aramex is a budget-friendly international courier service specializing in cross-border and eCommerce logistics. Their competitive pricing and tracking features make them a strong choice for shipments to France.&lt;/p&gt;
&lt;p&gt;&lt;strong&gt;DTDC International&lt;/strong&gt;&lt;strong&gt;&lt;br /&gt;&lt;/strong&gt; DTDC provides affordable international shipping with door-to-door service. Their express and economy options cater to both individual and business requirements.&lt;/p&gt;
&lt;p&gt;&lt;strong&gt;India Post International&lt;/strong&gt;&lt;strong&gt;&lt;br /&gt;&lt;/strong&gt; India Post offers economical international shipping through Speed Post and EMS services. It is suitable for non-urgent documents and parcels at lower costs.&lt;/p&gt;
&lt;h2&gt;&lt;strong&gt;How to Choose the Right Courier Service&lt;/strong&gt;&lt;/h2&gt;
&lt;p&gt;When selecting a courier service from Guntur to France, consider delivery speed, pricing, tracking availability, customs clearance support, insurance options, and customer reviews. Comparing services helps you find the best balance between cost and reliability.&lt;/p&gt;
&lt;h2&gt;&lt;strong&gt;Final Thoughts&lt;/strong&gt;&lt;/h2&gt;
&lt;p&gt;Shipping from Guntur to France doesn&amp;rsquo;t have to be complicated. With trusted international courier services offering up to 60% off, you can enjoy secure handling, transparent pricing, and timely deliveries. Whether you&amp;rsquo;re shipping documents, gifts, or commercial goods, the right courier partner ensures a smooth international shipping experience.&lt;/p&gt;
&lt;p&gt;&lt;br /&gt;&lt;br /&gt;&lt;br /&gt;&lt;/p&gt;</t>
  </si>
  <si>
    <t>&lt;h4&gt;Explore more delivery options from your city&lt;/h4&gt;&lt;ul&gt;&lt;li&gt;&lt;a href="https://shipglobal.in/service/tirupati-to-france"&gt;International Courier Service from Tirupati To France&lt;/a&gt;&lt;/li&gt;&lt;li&gt;&lt;a href="https://shipglobal.in/service/kakinada-to-france"&gt;International Courier Service from Kakinada To France&lt;/a&gt;&lt;/li&gt;&lt;li&gt;&lt;a href="https://shipglobal.in/service/hyderabad-to-france"&gt;International Courier Service from Hyderabad To France&lt;/a&gt;&lt;/li&gt;&lt;li&gt;&lt;a href="https://shipglobal.in/service/warangal-to-france"&gt;International Courier Service from Warangal To France&lt;/a&gt;&lt;/li&gt;&lt;/ul&gt;&lt;h2&gt;FAQs for Top International Courier Service from Guntur to France&lt;/h2&gt;</t>
  </si>
  <si>
    <t xml:space="preserve">How long does it take to ship from Guntur to France?
 Express courier services typically deliver within 3–6 business days, while economy shipping may take 7–14 business days.
What documents are required for international shipping?
 You usually need a commercial invoice, packing list, shipping label, KYC documents, and customs declaration forms.
Can I track my shipment to France?
 Yes, most international courier services provide real-time tracking from pickup to final delivery.
Are there restricted items for shipping to France?
 Yes, items such as hazardous materials, perishables, explosives, and counterfeit goods are restricted. Always confirm item eligibility with your courier.
How much does it cost to send a parcel from Guntur to France?
 Costs depend on parcel weight, size, delivery speed, and the courier service selected. Express services are generally more expensive than economy options.
Do I need to pay customs duty for France shipments?
 Customs duties and taxes may apply based on the shipment value and product category and are usually payable by the recipient.
Which courier is best for urgent deliveries?
 DHL, FedEx, and UPS are best suited for urgent international shipments due to their fast express services.
Can I send commercial shipments from Guntur to France?
 Yes, commercial shipments are allowed with proper export documentation and compliance with customs regulations.
</t>
  </si>
  <si>
    <t>&lt;script type="application/ld+json"&gt;
{
  "@context": "https://schema.org/",
  "@type": "Product",
  "name": "Top International Courier Service from Guntur to France",
  "image": "https://shipglobal.in/service/guntur-to-france",
  "aggregateRating": {
    "@type": "AggregateRating",
    "ratingValue": 4.86,
    "bestRating": 5,
    "worstRating": 1,
    "ratingCount": 1460
  }
}
&lt;/script&gt;</t>
  </si>
  <si>
    <t>service/guntur-to-france</t>
  </si>
  <si>
    <t xml:space="preserve">Courier Services from Guntur to France| Save 55% </t>
  </si>
  <si>
    <t>Looking to ship from Guntur to France? ShipGlobal offers fast international courier options, secure handling, and cost-effective delivery for exporters.</t>
  </si>
  <si>
    <t>https://shipglobal.in/service/guntur-to-france</t>
  </si>
  <si>
    <t>&lt;script type="application/ld+json"&gt;{"@context":"https://schema.org","@type":"FAQPage","mainEntity":[{"@type":"Question","name":"How long does it take to ship from Guntur to France?","acceptedAnswer":{"@type":"Answer","text":"Express courier services typically deliver within 3–6 business days, while economy shipping may take 7–14 business days."}},{"@type":"Question","name":"What documents are required for international shipping?","acceptedAnswer":{"@type":"Answer","text":"You usually need a commercial invoice, packing list, shipping label, KYC documents, and customs declaration forms."}},{"@type":"Question","name":"Can I track my shipment to France?","acceptedAnswer":{"@type":"Answer","text":"Yes, most international courier services provide real-time tracking from pickup to final delivery."}},{"@type":"Question","name":"Are there restricted items for shipping to France?","acceptedAnswer":{"@type":"Answer","text":"Yes, items such as hazardous materials, perishables, explosives, and counterfeit goods are restricted. Always confirm item eligibility with your courier."}},{"@type":"Question","name":"How much does it cost to send a parcel from Guntur to France?","acceptedAnswer":{"@type":"Answer","text":"Costs depend on parcel weight, size, delivery speed, and the courier service selected. Express services are generally more expensive than economy options."}},{"@type":"Question","name":"Do I need to pay customs duty for France shipments?","acceptedAnswer":{"@type":"Answer","text":"Customs duties and taxes may apply based on the shipment value and product category and are usually payable by the recipient."}},{"@type":"Question","name":"Which courier is best for urgent deliveries?","acceptedAnswer":{"@type":"Answer","text":"DHL, FedEx, and UPS are best suited for urgent international shipments due to their fast express services."}},{"@type":"Question","name":"Can I send commercial shipments from Guntur to France?","acceptedAnswer":{"@type":"Answer","text":"Yes, commercial shipments are allowed with proper export documentation and compliance with customs regulations."}}]}&lt;/script&gt;</t>
  </si>
  <si>
    <t>[{"question":"How long does it take to ship from Guntur to France?","answer":"Express courier services typically deliver within 3–6 business days, while economy shipping may take 7–14 business days."},{"question":"What documents are required for international shipping?","answer":"You usually need a commercial invoice, packing list, shipping label, KYC documents, and customs declaration forms."},{"question":"Can I track my shipment to France?","answer":"Yes, most international courier services provide real-time tracking from pickup to final delivery."},{"question":"Are there restricted items for shipping to France?","answer":"Yes, items such as hazardous materials, perishables, explosives, and counterfeit goods are restricted. Always confirm item eligibility with your courier."},{"question":"How much does it cost to send a parcel from Guntur to France?","answer":"Costs depend on parcel weight, size, delivery speed, and the courier service selected. Express services are generally more expensive than economy options."},{"question":"Do I need to pay customs duty for France shipments?","answer":"Customs duties and taxes may apply based on the shipment value and product category and are usually payable by the recipient."},{"question":"Which courier is best for urgent deliveries?","answer":"DHL, FedEx, and UPS are best suited for urgent international shipments due to their fast express services."},{"question":"Can I send commercial shipments from Guntur to France?","answer":"Yes, commercial shipments are allowed with proper export documentation and compliance with customs regulations."}]</t>
  </si>
  <si>
    <t>&lt;p&gt;&lt;strong&gt;How long does it take to ship from Guntur to France?&lt;/strong&gt;&lt;br&gt;Express courier services typically deliver within 3–6 business days, while economy shipping may take 7–14 business days.&lt;/p&gt;&lt;p&gt;&lt;strong&gt;What documents are required for international shipping?&lt;/strong&gt;&lt;br&gt;You usually need a commercial invoice, packing list, shipping label, KYC documents, and customs declaration forms.&lt;/p&gt;&lt;p&gt;&lt;strong&gt;Can I track my shipment to France?&lt;/strong&gt;&lt;br&gt;Yes, most international courier services provide real-time tracking from pickup to final delivery.&lt;/p&gt;&lt;p&gt;&lt;strong&gt;Are there restricted items for shipping to France?&lt;/strong&gt;&lt;br&gt;Yes, items such as hazardous materials, perishables, explosives, and counterfeit goods are restricted. Always confirm item eligibility with your courier.&lt;/p&gt;&lt;p&gt;&lt;strong&gt;How much does it cost to send a parcel from Guntur to France?&lt;/strong&gt;&lt;br&gt;Costs depend on parcel weight, size, delivery speed, and the courier service selected. Express services are generally more expensive than economy options.&lt;/p&gt;&lt;p&gt;&lt;strong&gt;Do I need to pay customs duty for France shipments?&lt;/strong&gt;&lt;br&gt;Customs duties and taxes may apply based on the shipment value and product category and are usually payable by the recipient.&lt;/p&gt;&lt;p&gt;&lt;strong&gt;Which courier is best for urgent deliveries?&lt;/strong&gt;&lt;br&gt;DHL, FedEx, and UPS are best suited for urgent international shipments due to their fast express services.&lt;/p&gt;&lt;p&gt;&lt;strong&gt;Can I send commercial shipments from Guntur to France?&lt;/strong&gt;&lt;br&gt;Yes, commercial shipments are allowed with proper export documentation and compliance with customs regulations.&lt;/p&gt;</t>
  </si>
  <si>
    <t>&lt;p&gt;Guntur, an important commercial and agricultural hub in Andhra Pradesh, is witnessing growing demand for international shipping. Whether you&amp;rsquo;re sending personal parcels, important documents, or commercial consignments, choosing the right international courier service from Guntur to France ensures safe, timely, and hassle-free delivery.&lt;/p&gt;
&lt;p&gt;With multiple reputed courier providers available, shipping internationally has become easier, faster, and more affordable for both individuals and businesses.&lt;/p&gt;
&lt;h2&gt;&lt;strong&gt;Why Choosing the Right Courier Service Matters&lt;/strong&gt;&lt;/h2&gt;
&lt;p&gt;International shipping involves customs regulations, export documentation, packaging standards, and delivery timelines. A reliable courier service helps avoid delays, ensures compliance, and provides complete visibility through real-time tracking.&lt;/p&gt;
&lt;h2&gt;&lt;strong&gt;Top International Courier Services from Guntur to France&lt;/strong&gt;&lt;/h2&gt;
&lt;p&gt;&lt;strong&gt;ShipGlobal&lt;/strong&gt;&lt;strong&gt;&lt;br /&gt;&lt;/strong&gt; ShipGlobal offers cost-effective international courier services with doorstep pickup, real-time tracking, and smooth customs clearance. It is a preferred option for eCommerce sellers and individuals looking for affordable shipping to France.&lt;/p&gt;
&lt;p&gt;&lt;strong&gt;DHL Express&lt;/strong&gt;&lt;strong&gt;&lt;br /&gt;&lt;/strong&gt; DHL Express is known for its fast and reliable global shipping network. With express delivery options and professional customs handling, DHL is ideal for urgent and high-value shipments from Guntur to France.&lt;/p&gt;&lt;p&gt;&lt;a href="https://shipglobal.in/blogs/airway-bill-number/"&gt;AWB&lt;/a&gt; numbers work as unique tracking identifiers for international shipments. Each Air Waybill (AWB) number is assigned by the courier company to a specific consignment, allowing both the sender and receiver to monitor its journey. This number is crucial for tracking the package's progress through various stages, from pickup to customs clearance and final delivery.&lt;/p&gt;
&lt;p&gt;&lt;strong&gt;FedEx International&lt;/strong&gt;&lt;strong&gt;&lt;br /&gt;&lt;/strong&gt; FedEx provides flexible express and economy shipping solutions. Their advanced logistics and secure handling ensure predictable and timely deliveries to France.&lt;/p&gt;
&lt;p&gt;&lt;strong&gt;UPS International&lt;/strong&gt;&lt;strong&gt;&lt;br /&gt;&lt;/strong&gt; UPS offers comprehensive international courier and freight services, including express parcel delivery, air freight, and customs brokerage support, making it suitable for both personal and commercial shipments.&lt;/p&gt;
&lt;p&gt;&lt;strong&gt;Aramex International&lt;/strong&gt;&lt;strong&gt;&lt;br /&gt;&lt;/strong&gt; Aramex is a budget-friendly international courier service specializing in cross-border and eCommerce logistics. Their competitive pricing and tracking features make them a strong choice for shipments to France.&lt;/p&gt;
&lt;p&gt;&lt;strong&gt;DTDC International&lt;/strong&gt;&lt;strong&gt;&lt;br /&gt;&lt;/strong&gt; DTDC provides affordable international shipping with door-to-door service. Their express and economy options cater to both individual and business requirements.&lt;/p&gt;
&lt;p&gt;&lt;strong&gt;India Post International&lt;/strong&gt;&lt;strong&gt;&lt;br /&gt;&lt;/strong&gt; India Post offers economical international shipping through Speed Post and EMS services. It is suitable for non-urgent documents and parcels at lower costs.&lt;/p&gt;
&lt;h2&gt;&lt;strong&gt;How to Choose the Right Courier Service&lt;/strong&gt;&lt;/h2&gt;
&lt;p&gt;When selecting a courier service from Guntur to France, consider delivery speed, pricing, tracking availability, customs clearance support, insurance options, and customer reviews. Comparing services helps you find the best balance between cost and reliability.&lt;/p&gt;
&lt;h2&gt;&lt;strong&gt;Final Thoughts&lt;/strong&gt;&lt;/h2&gt;
&lt;p&gt;Shipping from Guntur to France doesn&amp;rsquo;t have to be complicated. With trusted international courier services offering up to 60% off, you can enjoy secure handling, transparent pricing, and timely deliveries. Whether you&amp;rsquo;re shipping documents, gifts, or commercial goods, the right courier partner ensures a smooth international shipping experience.&lt;/p&gt;
&lt;p&gt;&lt;br /&gt;&lt;br /&gt;&lt;br /&gt;&lt;/p&gt;</t>
  </si>
  <si>
    <t>How AWB numbers work</t>
  </si>
  <si>
    <t>&lt;p&gt;AWB numbers work as unique tracking identifiers for international shipments. Each Air Waybill (AWB) number is assigned by the courier company to a specific consignment, allowing both the sender and receiver to monitor its journey. This number is crucial for tracking the package's progress through various stages, from pickup to customs clearance and final delivery.&lt;/p&gt;</t>
  </si>
  <si>
    <t>How AWB</t>
  </si>
  <si>
    <t>Tirupati to France</t>
  </si>
  <si>
    <t>Best International Courier Service from Tirupati to France</t>
  </si>
  <si>
    <t>Looking for reliable international courier services from Tirupati to France? Ship documents, parcels, and commercial goods with trusted couriers offering fast delivery, customs clearance, real-time tracking, and discounts of up to 60%.</t>
  </si>
  <si>
    <t>&lt;p&gt;Tirupati, a growing commercial and service city in Andhra Pradesh, has seen increasing demand for dependable international courier services. Whether you&amp;rsquo;re sending important business documents, personal parcels, gifts, or commercial consignments, choosing the right courier service from Tirupati to France is essential for smooth, secure, and timely delivery.&lt;/p&gt;
&lt;p&gt;Numerous reputed international courier providers operate in and around Tirupati, offering a range of services tailored to individual and business needs, from express deliveries to cost-effective freight solutions.&lt;/p&gt;
&lt;h2&gt;&lt;strong&gt;Why Choosing the Right Courier Service Matters&lt;/strong&gt;&lt;/h2&gt;
&lt;p&gt;International shipping to France involves more than just transporting a package. Proper packaging, customs documentation, compliance with export regulations, and real-time tracking are all critical components of a successful delivery. A trusted courier partner reduces the risk of delays, ensures transparent pricing, and helps avoid customs complications.&lt;/p&gt;
&lt;h2&gt;&lt;strong&gt;Top International Courier Services from Tirupati to France&lt;/strong&gt;&lt;/h2&gt;
&lt;p&gt;&lt;strong&gt;ShipGlobal&lt;/strong&gt;&lt;strong&gt;&lt;br /&gt;&lt;/strong&gt; ShipGlobal offers affordable and flexible international courier solutions from Tirupati to France. With competitive pricing, end-to-end tracking, and customs support, ShipGlobal is an ideal choice for eCommerce sellers, businesses, and individuals alike.&lt;/p&gt;
&lt;p&gt;&lt;strong&gt;DHL Express&lt;/strong&gt;&lt;strong&gt;&lt;br /&gt;&lt;/strong&gt; DHL Express is a globally recognized courier service known for fast and secure international shipping. Their extensive logistics network supports efficient delivery from Tirupati to France, backed by professional customs handling and reliable customer support.&lt;/p&gt;
&lt;p&gt;&lt;strong&gt;FedEx International&lt;/strong&gt;&lt;strong&gt;&lt;br /&gt;&lt;/strong&gt; FedEx provides reliable courier options with express and economy services for shipments to France. Their advanced logistics infrastructure ensures secure handling, predictable delivery timelines, and efficient customs processing.&lt;/p&gt;
&lt;p&gt;&lt;strong&gt;UPS International&lt;/strong&gt;&lt;strong&gt;&lt;br /&gt;&lt;/strong&gt; UPS offers comprehensive international shipping services that include express parcel delivery, freight forwarding, and customs brokerage support. Their strong global presence makes UPS a preferred choice for business and commercial shipments.&lt;/p&gt;
&lt;p&gt;&lt;strong&gt;Aramex International&lt;/strong&gt;&lt;strong&gt;&lt;br /&gt;&lt;/strong&gt; Aramex specializes in international eCommerce logistics with flexible shipping plans, competitive rates, and real-time tracking. It&amp;rsquo;s a solid choice for small businesses and online sellers shipping from Tirupati to France.&lt;/p&gt;
&lt;p&gt;&lt;strong&gt;DTDC International&lt;/strong&gt;&lt;strong&gt;&lt;br /&gt;&lt;/strong&gt; DTDC provides budget-friendly international courier services with door-to-door pickup and delivery. Their express and standard shipping options make them suitable for personal and commercial use.&lt;/p&gt;
&lt;p&gt;&lt;strong&gt;India Post International&lt;/strong&gt;&lt;strong&gt;&lt;br /&gt;&lt;/strong&gt; India Post&amp;rsquo;s EMS and Speed Post services offer an economical option for international shipping. While delivery times may be longer compared to private couriers, it remains a dependable choice for non-urgent parcels and documents.&lt;/p&gt;
&lt;h2&gt;&lt;strong&gt;How to Choose the Right Courier Service&lt;/strong&gt;&lt;/h2&gt;
&lt;p&gt;When selecting a courier service from Tirupati to France, consider delivery speed, total shipping cost, real-time tracking availability, customs clearance support, and insurance for high-value items. It&amp;rsquo;s helpful to compare multiple providers to find the best balance of reliability and affordability for your shipment.&lt;/p&gt;
&lt;p&gt;&lt;strong&gt;Final Thoughts&lt;/strong&gt;&lt;/p&gt;
&lt;p&gt;Shipping from Tirupati to France doesn&amp;rsquo;t have to be complicated. With trusted international courier services offering up to 60% off, you can enjoy secure handling, professional customs support, and transparent tracking. Whether you&amp;rsquo;re sending important paperwork, gifts, or commercial goods, the right courier partner ensures smooth delivery with minimum stress and maximum reliability.&lt;/p&gt;</t>
  </si>
  <si>
    <t>&lt;h4&gt;Explore more delivery options from your city&lt;/h4&gt;&lt;ul&gt;&lt;li&gt;&lt;a href="https://shipglobal.in/service/kakinada-to-france"&gt;International Courier Service from Kakinada To France&lt;/a&gt;&lt;/li&gt;&lt;li&gt;&lt;a href="https://shipglobal.in/service/hyderabad-to-france"&gt;International Courier Service from Hyderabad To France&lt;/a&gt;&lt;/li&gt;&lt;li&gt;&lt;a href="https://shipglobal.in/service/warangal-to-france"&gt;International Courier Service from Warangal To France&lt;/a&gt;&lt;/li&gt;&lt;li&gt;&lt;a href="https://shipglobal.in/service/karimnagar-to-france"&gt;International Courier Service from Karimnagar To France&lt;/a&gt;&lt;/li&gt;&lt;/ul&gt;&lt;h2&gt;FAQs for Best International Courier Service from Tirupati to France&lt;/h2&gt;</t>
  </si>
  <si>
    <t xml:space="preserve">How long does it take to ship a parcel from Tirupati to France?
 Express courier services generally deliver within 3–6 business days, while economy services may take 7–14 business days based on the courier and destination.
What documents are required for international shipping to France?
 Typical requirements include a commercial invoice, packing list, shipping label, KYC documents, and customs declaration forms. Additional paperwork may be required for commercial consignments.
Can I track my shipment from Tirupati to France?
 Yes, most international courier services offer real-time tracking through their websites or mobile apps.
Are there restricted items for shipping to France?
 Yes, items such as hazardous materials, perishables, explosives, counterfeit goods, and certain electronics are restricted. Always check with the courier before shipping.
How much does it cost to send a parcel from Tirupati to France?
 Shipping costs vary based on parcel weight, dimensions, delivery speed, and chosen courier service. Express options typically cost more than economy services.
Do I need to pay customs duty for shipments to France?
 Yes, customs duties and taxes may apply based on shipment value and category; these are usually payable by the recipient in France.
Which courier is best for urgent shipments to France?
 DHL, FedEx, and UPS are among the fastest options for urgent international deliveries.
Can commercial goods be shipped from Tirupati to France?
 Yes, commercial shipments can be sent provided all export documentation and customs requirements are fulfilled.
</t>
  </si>
  <si>
    <t>&lt;script type="application/ld+json"&gt;
{
  "@context": "https://schema.org/",
  "@type": "Product",
  "name": "Best International Courier Service from Tirupati to France",
  "image": "https://shipglobal.in/service/tirupati-to-france",
  "aggregateRating": {
    "@type": "AggregateRating",
    "ratingValue": 4.51,
    "bestRating": 5,
    "worstRating": 2,
    "ratingCount": 1479
  }
}
&lt;/script&gt;</t>
  </si>
  <si>
    <t>service/tirupati-to-france</t>
  </si>
  <si>
    <t>Courier from Tirupati to France | Up to 60% Off</t>
  </si>
  <si>
    <t>Send parcels, documents, and shipments from Tirupati to France with fast delivery, customs support, tracking, and up to .</t>
  </si>
  <si>
    <t>https://shipglobal.in/service/tirupati-to-france</t>
  </si>
  <si>
    <t>&lt;script type="application/ld+json"&gt;{"@context":"https://schema.org","@type":"FAQPage","mainEntity":[{"@type":"Question","name":"How long does it take to ship a parcel from Tirupati to France?","acceptedAnswer":{"@type":"Answer","text":"Express courier services generally deliver within 3–6 business days, while economy services may take 7–14 business days based on the courier and destination."}},{"@type":"Question","name":"What documents are required for international shipping to France?","acceptedAnswer":{"@type":"Answer","text":"Typical requirements include a commercial invoice, packing list, shipping label, KYC documents, and customs declaration forms. Additional paperwork may be required for commercial consignments."}},{"@type":"Question","name":"Can I track my shipment from Tirupati to France?","acceptedAnswer":{"@type":"Answer","text":"Yes, most international courier services offer real-time tracking through their websites or mobile apps."}},{"@type":"Question","name":"Are there restricted items for shipping to France?","acceptedAnswer":{"@type":"Answer","text":"Yes, items such as hazardous materials, perishables, explosives, counterfeit goods, and certain electronics are restricted. Always check with the courier before shipping."}},{"@type":"Question","name":"How much does it cost to send a parcel from Tirupati to France?","acceptedAnswer":{"@type":"Answer","text":"Shipping costs vary based on parcel weight, dimensions, delivery speed, and chosen courier service. Express options typically cost more than economy services."}},{"@type":"Question","name":"Do I need to pay customs duty for shipments to France?","acceptedAnswer":{"@type":"Answer","text":"Yes, customs duties and taxes may apply based on shipment value and category; these are usually payable by the recipient in France."}},{"@type":"Question","name":"Which courier is best for urgent shipments to France?","acceptedAnswer":{"@type":"Answer","text":"DHL, FedEx, and UPS are among the fastest options for urgent international deliveries."}},{"@type":"Question","name":"Can commercial goods be shipped from Tirupati to France?","acceptedAnswer":{"@type":"Answer","text":"Yes, commercial shipments can be sent provided all export documentation and customs requirements are fulfilled."}}]}&lt;/script&gt;</t>
  </si>
  <si>
    <t>[{"question":"How long does it take to ship a parcel from Tirupati to France?","answer":"Express courier services generally deliver within 3–6 business days, while economy services may take 7–14 business days based on the courier and destination."},{"question":"What documents are required for international shipping to France?","answer":"Typical requirements include a commercial invoice, packing list, shipping label, KYC documents, and customs declaration forms. Additional paperwork may be required for commercial consignments."},{"question":"Can I track my shipment from Tirupati to France?","answer":"Yes, most international courier services offer real-time tracking through their websites or mobile apps."},{"question":"Are there restricted items for shipping to France?","answer":"Yes, items such as hazardous materials, perishables, explosives, counterfeit goods, and certain electronics are restricted. Always check with the courier before shipping."},{"question":"How much does it cost to send a parcel from Tirupati to France?","answer":"Shipping costs vary based on parcel weight, dimensions, delivery speed, and chosen courier service. Express options typically cost more than economy services."},{"question":"Do I need to pay customs duty for shipments to France?","answer":"Yes, customs duties and taxes may apply based on shipment value and category; these are usually payable by the recipient in France."},{"question":"Which courier is best for urgent shipments to France?","answer":"DHL, FedEx, and UPS are among the fastest options for urgent international deliveries."},{"question":"Can commercial goods be shipped from Tirupati to France?","answer":"Yes, commercial shipments can be sent provided all export documentation and customs requirements are fulfilled."}]</t>
  </si>
  <si>
    <t>&lt;p&gt;&lt;strong&gt;How long does it take to ship a parcel from Tirupati to France?&lt;/strong&gt;&lt;br&gt;Express courier services generally deliver within 3–6 business days, while economy services may take 7–14 business days based on the courier and destination.&lt;/p&gt;&lt;p&gt;&lt;strong&gt;What documents are required for international shipping to France?&lt;/strong&gt;&lt;br&gt;Typical requirements include a commercial invoice, packing list, shipping label, KYC documents, and customs declaration forms. Additional paperwork may be required for commercial consignments.&lt;/p&gt;&lt;p&gt;&lt;strong&gt;Can I track my shipment from Tirupati to France?&lt;/strong&gt;&lt;br&gt;Yes, most international courier services offer real-time tracking through their websites or mobile apps.&lt;/p&gt;&lt;p&gt;&lt;strong&gt;Are there restricted items for shipping to France?&lt;/strong&gt;&lt;br&gt;Yes, items such as hazardous materials, perishables, explosives, counterfeit goods, and certain electronics are restricted. Always check with the courier before shipping.&lt;/p&gt;&lt;p&gt;&lt;strong&gt;How much does it cost to send a parcel from Tirupati to France?&lt;/strong&gt;&lt;br&gt;Shipping costs vary based on parcel weight, dimensions, delivery speed, and chosen courier service. Express options typically cost more than economy services.&lt;/p&gt;&lt;p&gt;&lt;strong&gt;Do I need to pay customs duty for shipments to France?&lt;/strong&gt;&lt;br&gt;Yes, customs duties and taxes may apply based on shipment value and category; these are usually payable by the recipient in France.&lt;/p&gt;&lt;p&gt;&lt;strong&gt;Which courier is best for urgent shipments to France?&lt;/strong&gt;&lt;br&gt;DHL, FedEx, and UPS are among the fastest options for urgent international deliveries.&lt;/p&gt;&lt;p&gt;&lt;strong&gt;Can commercial goods be shipped from Tirupati to France?&lt;/strong&gt;&lt;br&gt;Yes, commercial shipments can be sent provided all export documentation and customs requirements are fulfilled.&lt;/p&gt;</t>
  </si>
  <si>
    <t>&lt;p&gt;Tirupati, a growing commercial and service city in Andhra Pradesh, has seen increasing demand for dependable international courier services. Whether you&amp;rsquo;re sending important business documents, personal parcels, gifts, or commercial consignments, choosing the right courier service from Tirupati to France is essential for smooth, secure, and timely delivery.&lt;/p&gt;
&lt;p&gt;Numerous reputed international courier providers operate in and around Tirupati, offering a range of services tailored to individual and business needs, from express deliveries to cost-effective freight solutions.&lt;/p&gt;
&lt;h2&gt;&lt;strong&gt;Why Choosing the Right Courier Service Matters&lt;/strong&gt;&lt;/h2&gt;
&lt;p&gt;International shipping to France involves more than just transporting a package. Proper packaging, customs documentation, compliance with export regulations, and real-time tracking are all critical components of a successful delivery. A trusted courier partner reduces the risk of delays, ensures transparent pricing, and helps avoid customs complications.&lt;/p&gt;
&lt;h2&gt;&lt;strong&gt;Top International Courier Services from Tirupati to France&lt;/strong&gt;&lt;/h2&gt;
&lt;p&gt;&lt;strong&gt;ShipGlobal&lt;/strong&gt;&lt;strong&gt;&lt;br /&gt;&lt;/strong&gt; ShipGlobal offers affordable and flexible international courier solutions from Tirupati to France. With competitive pricing, end-to-end tracking, and customs support, ShipGlobal is an ideal choice for eCommerce sellers, businesses, and individuals alike.&lt;/p&gt;
&lt;p&gt;&lt;strong&gt;DHL Express&lt;/strong&gt;&lt;strong&gt;&lt;br /&gt;&lt;/strong&gt; DHL Express is a globally recognized courier service known for fast and secure international shipping. Their extensive logistics network supports efficient delivery from Tirupati to France, backed by professional customs handling and reliable customer support.&lt;/p&gt;&lt;p&gt;Prohibited Items: &lt;a href="https://shipglobal.in/blogs/6-best-international-logistics-companies-in-india/"&gt;International shipping&lt;/a&gt; regulations restrict certain items. These typically include hazardous materials like explosives, flammables, and corrosives, as well as perishable goods, live animals, and illegal substances. Additionally, some countries have specific import restrictions on items like certain foods, plants, or cultural artifacts. Always check the destination country's customs regulations and the courier's prohibited items list before shipping.&lt;/p&gt;
&lt;p&gt;&lt;strong&gt;FedEx International&lt;/strong&gt;&lt;strong&gt;&lt;br /&gt;&lt;/strong&gt; FedEx provides reliable courier options with express and economy services for shipments to France. Their advanced logistics infrastructure ensures secure handling, predictable delivery timelines, and efficient customs processing.&lt;/p&gt;
&lt;p&gt;&lt;strong&gt;UPS International&lt;/strong&gt;&lt;strong&gt;&lt;br /&gt;&lt;/strong&gt; UPS offers comprehensive international shipping services that include express parcel delivery, freight forwarding, and customs brokerage support. Their strong global presence makes UPS a preferred choice for business and commercial shipments.&lt;/p&gt;
&lt;p&gt;&lt;strong&gt;Aramex International&lt;/strong&gt;&lt;strong&gt;&lt;br /&gt;&lt;/strong&gt; Aramex specializes in international eCommerce logistics with flexible shipping plans, competitive rates, and real-time tracking. It&amp;rsquo;s a solid choice for small businesses and online sellers shipping from Tirupati to France.&lt;/p&gt;
&lt;p&gt;&lt;strong&gt;DTDC International&lt;/strong&gt;&lt;strong&gt;&lt;br /&gt;&lt;/strong&gt; DTDC provides budget-friendly international courier services with door-to-door pickup and delivery. Their express and standard shipping options make them suitable for personal and commercial use.&lt;/p&gt;
&lt;p&gt;&lt;strong&gt;India Post International&lt;/strong&gt;&lt;strong&gt;&lt;br /&gt;&lt;/strong&gt; India Post&amp;rsquo;s EMS and Speed Post services offer an economical option for international shipping. While delivery times may be longer compared to private couriers, it remains a dependable choice for non-urgent parcels and documents.&lt;/p&gt;
&lt;h2&gt;&lt;strong&gt;How to Choose the Right Courier Service&lt;/strong&gt;&lt;/h2&gt;
&lt;p&gt;When selecting a courier service from Tirupati to France, consider delivery speed, total shipping cost, real-time tracking availability, customs clearance support, and insurance for high-value items. It&amp;rsquo;s helpful to compare multiple providers to find the best balance of reliability and affordability for your shipment.&lt;/p&gt;
&lt;p&gt;&lt;strong&gt;Final Thoughts&lt;/strong&gt;&lt;/p&gt;
&lt;p&gt;Shipping from Tirupati to France doesn&amp;rsquo;t have to be complicated. With trusted international courier services offering up to 60% off, you can enjoy secure handling, professional customs support, and transparent tracking. Whether you&amp;rsquo;re sending important paperwork, gifts, or commercial goods, the right courier partner ensures smooth delivery with minimum stress and maximum reliability.&lt;/p&gt;</t>
  </si>
  <si>
    <t>Goods not allowed in cross-border shipping</t>
  </si>
  <si>
    <t>&lt;p&gt;Prohibited Items: International shipping regulations restrict certain items. These typically include hazardous materials like explosives, flammables, and corrosives, as well as perishable goods, live animals, and illegal substances. Additionally, some countries have specific import restrictions on items like certain foods, plants, or cultural artifacts. Always check the destination country's customs regulations and the courier's prohibited items list before shipping.&lt;/p&gt;</t>
  </si>
  <si>
    <t>Goods not</t>
  </si>
  <si>
    <t>Kakinada to France</t>
  </si>
  <si>
    <t>Reliable International Courier Service from Kakinada to France</t>
  </si>
  <si>
    <t>Ship documents, parcels, and commercial shipments from Kakinada to France with reliable international courier services offering fast delivery, tracking, and customs support.</t>
  </si>
  <si>
    <t>&lt;p&gt;Kakinada, an important port city and commercial hub in Andhra Pradesh, is witnessing a growing demand for international courier services. Whether you are sending important documents, personal parcels, business consignments, or eCommerce shipments to France, choosing a reliable international courier service is essential for safe and timely delivery.&lt;/p&gt;
&lt;p&gt;Several reputed international courier companies operate in Kakinada, offering secure, affordable, and efficient shipping solutions to France. These services cater to a wide range of shipping needs, from urgent document delivery to bulk cargo and commercial exports.&lt;/p&gt;
&lt;h2&gt;&lt;strong&gt;Why Choosing the Right Courier Service Matters&lt;/strong&gt;&lt;/h2&gt;
&lt;p&gt;Shipping from Kakinada to France involves more than just transporting a parcel. It includes proper packaging, customs clearance, compliance with international shipping regulations, and real-time tracking.&lt;/p&gt;
&lt;p&gt;A trusted international courier service ensures your shipment reaches France on time without delays, damage, or hidden charges. Reliable couriers also help with documentation and customs processes, reducing the risk of shipment holds.&lt;/p&gt;
&lt;h2&gt;&lt;strong&gt;Top International Courier Services in Kakinada to France&lt;/strong&gt;&lt;/h2&gt;
&lt;h3&gt;&lt;strong&gt;ShipGlobal&lt;/strong&gt;&lt;/h3&gt;
&lt;p&gt;ShipGlobal offers cost-effective and seamless international courier services from Kakinada to France. Catering to individuals, exporters, and eCommerce businesses, ShipGlobal provides flexible shipping solutions with reliable global delivery.&lt;/p&gt;
&lt;p&gt;&lt;strong&gt;Services Offered&lt;/strong&gt;&lt;/p&gt;
&lt;ul&gt;
&lt;li&gt;Express and economy shipping to France&lt;br /&gt;&lt;br /&gt;&lt;/li&gt;
&lt;li&gt;eCommerce international shipping solutions&lt;br /&gt;&lt;br /&gt;&lt;/li&gt;
&lt;li&gt;Customs clearance and documentation support&lt;br /&gt;&lt;br /&gt;&lt;/li&gt;
&lt;li&gt;Real-time shipment tracking&lt;br /&gt;&lt;br /&gt;&lt;/li&gt;
&lt;/ul&gt;
&lt;p&gt;&lt;strong&gt;Why Choose ShipGlobal&lt;/strong&gt;&lt;/p&gt;
&lt;ul&gt;
&lt;li&gt;Affordable pricing with savings up to 60%&lt;br /&gt;&lt;br /&gt;&lt;/li&gt;
&lt;li&gt;Reliable handling of international shipments&lt;br /&gt;&lt;br /&gt;&lt;/li&gt;
&lt;li&gt;Ideal for both personal and business shipments&lt;br /&gt;&lt;br /&gt;&lt;/li&gt;
&lt;/ul&gt;
&lt;h3&gt;&lt;strong&gt;DHL Express&lt;/strong&gt;&lt;/h3&gt;
&lt;p&gt;DHL Express is a globally trusted courier service known for fast and secure deliveries to France. With its strong international network, DHL ensures efficient overseas shipping from Kakinada.&lt;/p&gt;
&lt;p&gt;&lt;strong&gt;Why Choose DHL&lt;/strong&gt;&lt;/p&gt;
&lt;ul&gt;
&lt;li&gt;Fast express delivery&lt;br /&gt;&lt;br /&gt;&lt;/li&gt;
&lt;li&gt;Strong customs expertise&lt;br /&gt;&lt;br /&gt;&lt;/li&gt;
&lt;li&gt;Excellent tracking and customer support&lt;br /&gt;&lt;br /&gt;&lt;/li&gt;
&lt;/ul&gt;
&lt;h3&gt;&lt;strong&gt;FedEx International&lt;/strong&gt;&lt;/h3&gt;
&lt;p&gt;FedEx provides premium international shipping services from Kakinada to France with both express and economy options. It is widely used for corporate, commercial, and high-value shipments.&lt;/p&gt;
&lt;p&gt;&lt;strong&gt;Why Choose FedEx&lt;/strong&gt;&lt;/p&gt;
&lt;ul&gt;
&lt;li&gt;Secure and reliable deliveries&lt;br /&gt;&lt;br /&gt;&lt;/li&gt;
&lt;li&gt;Advanced tracking systems&lt;br /&gt;&lt;br /&gt;&lt;/li&gt;
&lt;li&gt;Trusted global logistics network&lt;br /&gt;&lt;br /&gt;&lt;/li&gt;
&lt;/ul&gt;
&lt;h3&gt;&lt;strong&gt;Aramex International&lt;/strong&gt;&lt;/h3&gt;
&lt;p&gt;Aramex offers cost-effective international courier services suitable for eCommerce sellers and small businesses shipping from Kakinada to France.&lt;/p&gt;
&lt;p&gt;&lt;strong&gt;Why Choose Aramex&lt;/strong&gt;&lt;/p&gt;
&lt;ul&gt;
&lt;li&gt;Competitive pricing&lt;br /&gt;&lt;br /&gt;&lt;/li&gt;
&lt;li&gt;Door-to-door delivery&lt;br /&gt;&lt;br /&gt;&lt;/li&gt;
&lt;li&gt;Efficient customs handling&lt;br /&gt;&lt;br /&gt;&lt;/li&gt;
&lt;/ul&gt;
&lt;h3&gt;&lt;strong&gt;UPS International&lt;/strong&gt;&lt;/h3&gt;
&lt;p&gt;UPS is a leading global courier service providing air freight, parcel delivery, and customs brokerage services from Kakinada to France.&lt;/p&gt;
&lt;p&gt;&lt;strong&gt;Why Choose UPS&lt;/strong&gt;&lt;/p&gt;
&lt;ul&gt;
&lt;li&gt;Reliable international logistics&lt;br /&gt;&lt;br /&gt;&lt;/li&gt;
&lt;li&gt;Strong delivery timelines&lt;br /&gt;&lt;br /&gt;&lt;/li&gt;
&lt;li&gt;Professional handling of commercial shipments&lt;br /&gt;&lt;br /&gt;&lt;/li&gt;
&lt;/ul&gt;
&lt;h3&gt;&lt;strong&gt;India Post International&lt;/strong&gt;&lt;/h3&gt;
&lt;p&gt;India Post offers affordable international shipping to France through EMS Speed Post. It is a good option for non-urgent personal parcels and documents.&lt;/p&gt;
&lt;p&gt;&lt;strong&gt;Why Choose India Post&lt;/strong&gt;&lt;/p&gt;
&lt;ul&gt;
&lt;li&gt;Budget-friendly shipping&lt;br /&gt;&lt;br /&gt;&lt;/li&gt;
&lt;li&gt;Wide international reach&lt;br /&gt;&lt;br /&gt;&lt;/li&gt;
&lt;li&gt;Suitable for small parcels&lt;br /&gt;&lt;br /&gt;&lt;/li&gt;
&lt;/ul&gt;
&lt;h2&gt;&lt;strong&gt;How to Choose the Best Courier Service from Kakinada to France&lt;/strong&gt;&lt;/h2&gt;
&lt;p&gt;When selecting an international courier, consider the following factors:&lt;/p&gt;
&lt;ul&gt;
&lt;li&gt;&lt;strong&gt;Delivery Speed&lt;/strong&gt;: Choose express services for urgent shipments&lt;br /&gt;&lt;br /&gt;&lt;/li&gt;
&lt;li&gt;&lt;strong&gt;Cost&lt;/strong&gt;: Compare prices to find affordable yet reliable options&lt;br /&gt;&lt;br /&gt;&lt;/li&gt;
&lt;li&gt;&lt;strong&gt;Tracking&lt;/strong&gt;: Ensure real-time tracking is available&lt;br /&gt;&lt;br /&gt;&lt;/li&gt;
&lt;li&gt;&lt;strong&gt;Customs Support&lt;/strong&gt;: Opt for couriers offering full customs assistance&lt;br /&gt;&lt;br /&gt;&lt;/li&gt;
&lt;li&gt;&lt;strong&gt;Insurance&lt;/strong&gt;: Check coverage for high-value items&lt;br /&gt;&lt;br /&gt;&lt;/li&gt;
&lt;/ul&gt;
&lt;h2&gt;&lt;strong&gt;Final Thoughts&lt;/strong&gt;&lt;/h2&gt;
&lt;p&gt;Shipping from Kakinada to France can be simple and hassle-free when you choose the right courier service. Trusted providers like ShipGlobal, DHL, FedEx, Aramex, UPS, and India Post offer reliable international shipping solutions for documents, parcels, and commercial goods.&lt;/p&gt;
&lt;p&gt;By selecting a dependable courier partner, you ensure secure handling, timely delivery, and smooth customs clearance for your shipments to France.&lt;/p&gt;</t>
  </si>
  <si>
    <t>&lt;h4&gt;Explore more delivery options from your city&lt;/h4&gt;&lt;ul&gt;&lt;li&gt;&lt;a href="https://shipglobal.in/service/hyderabad-to-france"&gt;International Courier Service from Hyderabad To France&lt;/a&gt;&lt;/li&gt;&lt;li&gt;&lt;a href="https://shipglobal.in/service/warangal-to-france"&gt;International Courier Service from Warangal To France&lt;/a&gt;&lt;/li&gt;&lt;li&gt;&lt;a href="https://shipglobal.in/service/karimnagar-to-france"&gt;International Courier Service from Karimnagar To France&lt;/a&gt;&lt;/li&gt;&lt;li&gt;&lt;a href="https://shipglobal.in/service/nizamabad-to-france"&gt;International Courier Service from Nizamabad To France&lt;/a&gt;&lt;/li&gt;&lt;/ul&gt;&lt;h2&gt;FAQs for Reliable International Courier Service from Kakinada to France&lt;/h2&gt;</t>
  </si>
  <si>
    <t xml:space="preserve">How long does shipping from Kakinada to France take?
 Delivery time depends on the courier and service selected. Express shipping usually takes 3 to 6 business days, while economy shipping may take 7 to 12 days.
What documents are required for shipping to France?
 Common documents include an invoice, shipping label, customs declaration, and KYC documents. Commercial shipments may require additional paperwork.
Can I track my parcel from Kakinada to France?
 Yes, most international courier services provide real-time tracking so you can monitor your shipment throughout transit.
Are there restricted items for shipping to France?
 Yes, items such as hazardous materials, perishables, batteries, and prohibited goods are restricted. Always check with your courier before shipping.
Is insurance available for international shipments?
 Most courier services offer optional insurance for high-value parcels and commercial shipments.
Can I send food or medicines from Kakinada to France?
 Some couriers allow food and medicines, but restrictions apply. Proper documentation and compliance with French import regulations are required.
</t>
  </si>
  <si>
    <t>&lt;script type="application/ld+json"&gt;
{
  "@context": "https://schema.org/",
  "@type": "Product",
  "name": "Reliable International Courier Service from Kakinada to France",
  "image": "https://shipglobal.in/service/kakinada-to-france",
  "aggregateRating": {
    "@type": "AggregateRating",
    "ratingValue": 4.24,
    "bestRating": 5,
    "worstRating": 1,
    "ratingCount": 1145
  }
}
&lt;/script&gt;</t>
  </si>
  <si>
    <t>service/kakinada-to-france</t>
  </si>
  <si>
    <t xml:space="preserve">Courier from Kakinada to France | Up to 60% Off
</t>
  </si>
  <si>
    <t>Send parcels, documents, and cargo from Kakinada to France with fast delivery, customs support, tracking, and up to .</t>
  </si>
  <si>
    <t xml:space="preserve"> </t>
  </si>
  <si>
    <t>https://shipglobal.in/service/kakinada-to-france</t>
  </si>
  <si>
    <t>&lt;script type="application/ld+json"&gt;{"@context":"https://schema.org","@type":"FAQPage","mainEntity":[{"@type":"Question","name":"How long does shipping from Kakinada to France take?","acceptedAnswer":{"@type":"Answer","text":"Delivery time depends on the courier and service selected. Express shipping usually takes 3 to 6 business days, while economy shipping may take 7 to 12 days."}},{"@type":"Question","name":"What documents are required for shipping to France?","acceptedAnswer":{"@type":"Answer","text":"Common documents include an invoice, shipping label, customs declaration, and KYC documents. Commercial shipments may require additional paperwork."}},{"@type":"Question","name":"Can I track my parcel from Kakinada to France?","acceptedAnswer":{"@type":"Answer","text":"Yes, most international courier services provide real-time tracking so you can monitor your shipment throughout transit."}},{"@type":"Question","name":"Are there restricted items for shipping to France?","acceptedAnswer":{"@type":"Answer","text":"Yes, items such as hazardous materials, perishables, batteries, and prohibited goods are restricted. Always check with your courier before shipping."}},{"@type":"Question","name":"Is insurance available for international shipments?","acceptedAnswer":{"@type":"Answer","text":"Most courier services offer optional insurance for high-value parcels and commercial shipments."}},{"@type":"Question","name":"Can I send food or medicines from Kakinada to France?","acceptedAnswer":{"@type":"Answer","text":"Some couriers allow food and medicines, but restrictions apply. Proper documentation and compliance with French import regulations are required."}}]}&lt;/script&gt;</t>
  </si>
  <si>
    <t>[{"question":"How long does shipping from Kakinada to France take?","answer":"Delivery time depends on the courier and service selected. Express shipping usually takes 3 to 6 business days, while economy shipping may take 7 to 12 days."},{"question":"What documents are required for shipping to France?","answer":"Common documents include an invoice, shipping label, customs declaration, and KYC documents. Commercial shipments may require additional paperwork."},{"question":"Can I track my parcel from Kakinada to France?","answer":"Yes, most international courier services provide real-time tracking so you can monitor your shipment throughout transit."},{"question":"Are there restricted items for shipping to France?","answer":"Yes, items such as hazardous materials, perishables, batteries, and prohibited goods are restricted. Always check with your courier before shipping."},{"question":"Is insurance available for international shipments?","answer":"Most courier services offer optional insurance for high-value parcels and commercial shipments."},{"question":"Can I send food or medicines from Kakinada to France?","answer":"Some couriers allow food and medicines, but restrictions apply. Proper documentation and compliance with French import regulations are required."}]</t>
  </si>
  <si>
    <t>&lt;p&gt;&lt;strong&gt;How long does shipping from Kakinada to France take?&lt;/strong&gt;&lt;br&gt;Delivery time depends on the courier and service selected. Express shipping usually takes 3 to 6 business days, while economy shipping may take 7 to 12 days.&lt;/p&gt;&lt;p&gt;&lt;strong&gt;What documents are required for shipping to France?&lt;/strong&gt;&lt;br&gt;Common documents include an invoice, shipping label, customs declaration, and KYC documents. Commercial shipments may require additional paperwork.&lt;/p&gt;&lt;p&gt;&lt;strong&gt;Can I track my parcel from Kakinada to France?&lt;/strong&gt;&lt;br&gt;Yes, most international courier services provide real-time tracking so you can monitor your shipment throughout transit.&lt;/p&gt;&lt;p&gt;&lt;strong&gt;Are there restricted items for shipping to France?&lt;/strong&gt;&lt;br&gt;Yes, items such as hazardous materials, perishables, batteries, and prohibited goods are restricted. Always check with your courier before shipping.&lt;/p&gt;&lt;p&gt;&lt;strong&gt;Is insurance available for international shipments?&lt;/strong&gt;&lt;br&gt;Most courier services offer optional insurance for high-value parcels and commercial shipments.&lt;/p&gt;&lt;p&gt;&lt;strong&gt;Can I send food or medicines from Kakinada to France?&lt;/strong&gt;&lt;br&gt;Some couriers allow food and medicines, but restrictions apply. Proper documentation and compliance with French import regulations are required.&lt;/p&gt;</t>
  </si>
  <si>
    <t>&lt;p&gt;Kakinada, an important port city and commercial hub in Andhra Pradesh, is witnessing a growing demand for international courier services. Whether you are sending important documents, personal parcels, business consignments, or eCommerce shipments to France, choosing a reliable international courier service is essential for safe and timely delivery.&lt;/p&gt;
&lt;p&gt;Several reputed international courier companies operate in Kakinada, offering secure, affordable, and efficient shipping solutions to France. These services cater to a wide range of shipping needs, from urgent document delivery to bulk cargo and commercial exports.&lt;/p&gt;
&lt;h2&gt;&lt;strong&gt;Why Choosing the Right Courier Service Matters&lt;/strong&gt;&lt;/h2&gt;
&lt;p&gt;Shipping from Kakinada to France involves more than just transporting a parcel. It includes proper packaging, customs clearance, compliance with international shipping regulations, and real-time tracking.&lt;/p&gt;
&lt;p&gt;A trusted international courier service ensures your shipment reaches France on time without delays, damage, or hidden charges. Reliable couriers also help with documentation and customs processes, reducing the risk of shipment holds.&lt;/p&gt;
&lt;h2&gt;&lt;strong&gt;Top International Courier Services in Kakinada to France&lt;/strong&gt;&lt;/h2&gt;
&lt;h3&gt;&lt;strong&gt;ShipGlobal&lt;/strong&gt;&lt;/h3&gt;&lt;p&gt;&lt;a href="https://shipglobal.in/blogs/cbic/"&gt;CBIC guidelines&lt;/a&gt;: Exporters in Kakinada, a key port city, must adhere to CBIC guidelines for &lt;a href="https://shipglobal.in/blogs/6-best-international-logistics-companies-in-india/"&gt;International courier&lt;/a&gt; services to France. These guidelines ensure secure, timely, and compliant delivery of documents, parcels, and commercial exports. Choosing a reputable courier is crucial for navigating customs and regulations effectively, guaranteeing safe transit for all shipment types.&lt;/p&gt;
&lt;p&gt;ShipGlobal offers cost-effective and seamless international courier services from Kakinada to France. Catering to individuals, exporters, and eCommerce businesses, ShipGlobal provides flexible shipping solutions with reliable global delivery.&lt;/p&gt;
&lt;p&gt;&lt;strong&gt;Services Offered&lt;/strong&gt;&lt;/p&gt;
&lt;ul&gt;
&lt;li&gt;Express and economy shipping to France&lt;br /&gt;&lt;br /&gt;&lt;/li&gt;
&lt;li&gt;eCommerce international shipping solutions&lt;br /&gt;&lt;br /&gt;&lt;/li&gt;
&lt;li&gt;Customs clearance and documentation support&lt;br /&gt;&lt;br /&gt;&lt;/li&gt;
&lt;li&gt;Real-time shipment tracking&lt;br /&gt;&lt;br /&gt;&lt;/li&gt;
&lt;/ul&gt;
&lt;p&gt;&lt;strong&gt;Why Choose ShipGlobal&lt;/strong&gt;&lt;/p&gt;
&lt;ul&gt;
&lt;li&gt;Affordable pricing with savings up to 60%&lt;br /&gt;&lt;br /&gt;&lt;/li&gt;
&lt;li&gt;Reliable handling of international shipments&lt;br /&gt;&lt;br /&gt;&lt;/li&gt;
&lt;li&gt;Ideal for both personal and business shipments&lt;br /&gt;&lt;br /&gt;&lt;/li&gt;
&lt;/ul&gt;
&lt;h3&gt;&lt;strong&gt;DHL Express&lt;/strong&gt;&lt;/h3&gt;
&lt;p&gt;DHL Express is a globally trusted courier service known for fast and secure deliveries to France. With its strong international network, DHL ensures efficient overseas shipping from Kakinada.&lt;/p&gt;
&lt;p&gt;&lt;strong&gt;Why Choose DHL&lt;/strong&gt;&lt;/p&gt;
&lt;ul&gt;
&lt;li&gt;Fast express delivery&lt;br /&gt;&lt;br /&gt;&lt;/li&gt;
&lt;li&gt;Strong customs expertise&lt;br /&gt;&lt;br /&gt;&lt;/li&gt;
&lt;li&gt;Excellent tracking and customer support&lt;br /&gt;&lt;br /&gt;&lt;/li&gt;
&lt;/ul&gt;
&lt;h3&gt;&lt;strong&gt;FedEx International&lt;/strong&gt;&lt;/h3&gt;
&lt;p&gt;FedEx provides premium international shipping services from Kakinada to France with both express and economy options. It is widely used for corporate, commercial, and high-value shipments.&lt;/p&gt;
&lt;p&gt;&lt;strong&gt;Why Choose FedEx&lt;/strong&gt;&lt;/p&gt;
&lt;ul&gt;
&lt;li&gt;Secure and reliable deliveries&lt;br /&gt;&lt;br /&gt;&lt;/li&gt;
&lt;li&gt;Advanced tracking systems&lt;br /&gt;&lt;br /&gt;&lt;/li&gt;
&lt;li&gt;Trusted global logistics network&lt;br /&gt;&lt;br /&gt;&lt;/li&gt;
&lt;/ul&gt;
&lt;h3&gt;&lt;strong&gt;Aramex International&lt;/strong&gt;&lt;/h3&gt;
&lt;p&gt;Aramex offers cost-effective international courier services suitable for eCommerce sellers and small businesses shipping from Kakinada to France.&lt;/p&gt;
&lt;p&gt;&lt;strong&gt;Why Choose Aramex&lt;/strong&gt;&lt;/p&gt;
&lt;ul&gt;
&lt;li&gt;Competitive pricing&lt;br /&gt;&lt;br /&gt;&lt;/li&gt;
&lt;li&gt;Door-to-door delivery&lt;br /&gt;&lt;br /&gt;&lt;/li&gt;
&lt;li&gt;Efficient customs handling&lt;br /&gt;&lt;br /&gt;&lt;/li&gt;
&lt;/ul&gt;
&lt;h3&gt;&lt;strong&gt;UPS International&lt;/strong&gt;&lt;/h3&gt;
&lt;p&gt;UPS is a leading global courier service providing air freight, parcel delivery, and customs brokerage services from Kakinada to France.&lt;/p&gt;
&lt;p&gt;&lt;strong&gt;Why Choose UPS&lt;/strong&gt;&lt;/p&gt;
&lt;ul&gt;
&lt;li&gt;Reliable international logistics&lt;br /&gt;&lt;br /&gt;&lt;/li&gt;
&lt;li&gt;Strong delivery timelines&lt;br /&gt;&lt;br /&gt;&lt;/li&gt;
&lt;li&gt;Professional handling of commercial shipments&lt;br /&gt;&lt;br /&gt;&lt;/li&gt;
&lt;/ul&gt;
&lt;h3&gt;&lt;strong&gt;India Post International&lt;/strong&gt;&lt;/h3&gt;
&lt;p&gt;India Post offers affordable international shipping to France through EMS Speed Post. It is a good option for non-urgent personal parcels and documents.&lt;/p&gt;
&lt;p&gt;&lt;strong&gt;Why Choose India Post&lt;/strong&gt;&lt;/p&gt;
&lt;ul&gt;
&lt;li&gt;Budget-friendly shipping&lt;br /&gt;&lt;br /&gt;&lt;/li&gt;
&lt;li&gt;Wide international reach&lt;br /&gt;&lt;br /&gt;&lt;/li&gt;
&lt;li&gt;Suitable for small parcels&lt;br /&gt;&lt;br /&gt;&lt;/li&gt;
&lt;/ul&gt;
&lt;h2&gt;&lt;strong&gt;How to Choose the Best Courier Service from Kakinada to France&lt;/strong&gt;&lt;/h2&gt;
&lt;p&gt;When selecting an international courier, consider the following factors:&lt;/p&gt;
&lt;ul&gt;
&lt;li&gt;&lt;strong&gt;Delivery Speed&lt;/strong&gt;: Choose express services for urgent shipments&lt;br /&gt;&lt;br /&gt;&lt;/li&gt;
&lt;li&gt;&lt;strong&gt;Cost&lt;/strong&gt;: Compare prices to find affordable yet reliable options&lt;br /&gt;&lt;br /&gt;&lt;/li&gt;
&lt;li&gt;&lt;strong&gt;Tracking&lt;/strong&gt;: Ensure real-time tracking is available&lt;br /&gt;&lt;br /&gt;&lt;/li&gt;
&lt;li&gt;&lt;strong&gt;Customs Support&lt;/strong&gt;: Opt for couriers offering full customs assistance&lt;br /&gt;&lt;br /&gt;&lt;/li&gt;
&lt;li&gt;&lt;strong&gt;Insurance&lt;/strong&gt;: Check coverage for high-value items&lt;br /&gt;&lt;br /&gt;&lt;/li&gt;
&lt;/ul&gt;
&lt;h2&gt;&lt;strong&gt;Final Thoughts&lt;/strong&gt;&lt;/h2&gt;
&lt;p&gt;Shipping from Kakinada to France can be simple and hassle-free when you choose the right courier service. Trusted providers like ShipGlobal, DHL, FedEx, Aramex, UPS, and India Post offer reliable international shipping solutions for documents, parcels, and commercial goods.&lt;/p&gt;
&lt;p&gt;By selecting a dependable courier partner, you ensure secure handling, timely delivery, and smooth customs clearance for your shipments to France.&lt;/p&gt;</t>
  </si>
  <si>
    <t>&lt;p&gt;CBIC Guidelines: Exporters in Kakinada, a key port city, must adhere to CBIC guidelines for international courier services to France. These guidelines ensure secure, timely, and compliant delivery of documents, parcels, and commercial exports. Choosing a reputable courier is crucial for navigating customs and regulations effectively, guaranteeing safe transit for all shipment types.&lt;/p&gt;</t>
  </si>
  <si>
    <t>Hyderabad to France</t>
  </si>
  <si>
    <t>International Courier Service from Hyderabad to France</t>
  </si>
  <si>
    <t>Ship documents, personal parcels, and commercial shipments from Hyderabad to France using reliable international courier services with tracking and customs support.</t>
  </si>
  <si>
    <t>&lt;p&gt;Hyderabad, one of India&amp;rsquo;s major IT, pharmaceutical, and business hubs, has a high demand for international courier services. Whether you are sending important documents, personal parcels, business consignments, or eCommerce shipments to France, selecting the right international courier service is essential for secure and timely delivery.&lt;/p&gt;
&lt;p&gt;Several reputed courier companies operate in Hyderabad, offering efficient, affordable, and reliable shipping solutions to France. These services cover everything from express document delivery to bulk cargo and commercial exports.&lt;/p&gt;
&lt;h2&gt;&lt;strong&gt;Why Choosing the Right Courier Service Matters&lt;/strong&gt;&lt;/h2&gt;
&lt;p&gt;International shipping from Hyderabad to France involves more than just transporting a package. It includes proper packaging, customs documentation, regulatory compliance, and real-time shipment tracking.&lt;/p&gt;
&lt;p&gt;A reliable courier service ensures your parcel reaches France safely, on time, and without unexpected delays or hidden costs. Professional courier partners also handle customs clearance efficiently, reducing the risk of shipment holds.&lt;/p&gt;
&lt;h2&gt;&lt;strong&gt;Top International Courier Services in Hyderabad to France&lt;/strong&gt;&lt;/h2&gt;
&lt;h3&gt;&lt;strong&gt;ShipGlobal&lt;/strong&gt;&lt;/h3&gt;
&lt;p&gt;ShipGlobal provides cost-effective international courier services from Hyderabad to France, catering to individuals, exporters, and eCommerce businesses.&lt;/p&gt;
&lt;p&gt;&lt;strong&gt;Services Offered&lt;/strong&gt;&lt;/p&gt;
&lt;ul&gt;
&lt;li&gt;Express and economy shipping options&lt;br /&gt;&lt;br /&gt;&lt;/li&gt;
&lt;li&gt;eCommerce international shipping solutions&lt;br /&gt;&lt;br /&gt;&lt;/li&gt;
&lt;li&gt;Customs clearance and documentation support&lt;br /&gt;&lt;br /&gt;&lt;/li&gt;
&lt;li&gt;Real-time tracking&lt;br /&gt;&lt;br /&gt;&lt;/li&gt;
&lt;/ul&gt;
&lt;p&gt;&lt;strong&gt;Why Choose ShipGlobal&lt;/strong&gt;&lt;/p&gt;
&lt;ul&gt;
&lt;li&gt;Affordable pricing with savings up to 60%&lt;br /&gt;&lt;br /&gt;&lt;/li&gt;
&lt;li&gt;Reliable global delivery network&lt;br /&gt;&lt;br /&gt;&lt;/li&gt;
&lt;li&gt;Ideal for personal and commercial shipments&lt;br /&gt;&lt;br /&gt;&lt;/li&gt;
&lt;/ul&gt;
&lt;h3&gt;&lt;strong&gt;DHL Express&lt;/strong&gt;&lt;/h3&gt;
&lt;p&gt;DHL Express is a globally trusted courier service offering fast and secure shipping from Hyderabad to France.&lt;/p&gt;
&lt;p&gt;&lt;strong&gt;Why Choose DHL&lt;/strong&gt;&lt;/p&gt;
&lt;ul&gt;
&lt;li&gt;Fast express deliveries&lt;br /&gt;&lt;br /&gt;&lt;/li&gt;
&lt;li&gt;Strong customs handling expertise&lt;br /&gt;&lt;br /&gt;&lt;/li&gt;
&lt;li&gt;Advanced tracking systems&lt;br /&gt;&lt;br /&gt;&lt;/li&gt;
&lt;/ul&gt;
&lt;h3&gt;&lt;strong&gt;FedEx International&lt;/strong&gt;&lt;/h3&gt;
&lt;p&gt;FedEx offers premium international courier services with both express and economy shipping options for France.&lt;/p&gt;
&lt;p&gt;&lt;strong&gt;Why Choose FedEx&lt;/strong&gt;&lt;/p&gt;
&lt;ul&gt;
&lt;li&gt;Secure handling of shipments&lt;br /&gt;&lt;br /&gt;&lt;/li&gt;
&lt;li&gt;Reliable transit times&lt;br /&gt;&lt;br /&gt;&lt;/li&gt;
&lt;li&gt;Trusted by businesses worldwide&lt;br /&gt;&lt;br /&gt;&lt;/li&gt;
&lt;/ul&gt;
&lt;h3&gt;&lt;strong&gt;Aramex International&lt;/strong&gt;&lt;/h3&gt;
&lt;p&gt;Aramex is a preferred choice for budget-friendly international shipping, especially for eCommerce sellers and SMEs.&lt;/p&gt;
&lt;p&gt;&lt;strong&gt;Why Choose Aramex&lt;/strong&gt;&lt;/p&gt;
&lt;ul&gt;
&lt;li&gt;Competitive pricing&lt;br /&gt;&lt;br /&gt;&lt;/li&gt;
&lt;li&gt;Door-to-door delivery&lt;br /&gt;&lt;br /&gt;&lt;/li&gt;
&lt;li&gt;Smooth customs processing&lt;br /&gt;&lt;br /&gt;&lt;/li&gt;
&lt;/ul&gt;
&lt;h3&gt;&lt;strong&gt;UPS International&lt;/strong&gt;&lt;/h3&gt;
&lt;p&gt;UPS provides comprehensive international shipping solutions from Hyderabad to France, including air freight and parcel delivery.&lt;/p&gt;
&lt;p&gt;&lt;strong&gt;Why Choose UPS&lt;/strong&gt;&lt;/p&gt;
&lt;ul&gt;
&lt;li&gt;Strong global logistics network&lt;br /&gt;&lt;br /&gt;&lt;/li&gt;
&lt;li&gt;Professional customs brokerage services&lt;br /&gt;&lt;br /&gt;&lt;/li&gt;
&lt;li&gt;Suitable for commercial shipments&lt;br /&gt;&lt;br /&gt;&lt;/li&gt;
&lt;/ul&gt;
&lt;h3&gt;&lt;strong&gt;India Post International&lt;/strong&gt;&lt;/h3&gt;
&lt;p&gt;India Post offers affordable international shipping through EMS Speed Post, suitable for non-urgent parcels and documents.&lt;/p&gt;
&lt;p&gt;&lt;strong&gt;Why Choose India Post&lt;/strong&gt;&lt;/p&gt;
&lt;ul&gt;
&lt;li&gt;Budget-friendly rates&lt;br /&gt;&lt;br /&gt;&lt;/li&gt;
&lt;li&gt;Wide international reach&lt;br /&gt;&lt;br /&gt;&lt;/li&gt;
&lt;li&gt;Reliable government-backed service&lt;br /&gt;&lt;br /&gt;&lt;/li&gt;
&lt;/ul&gt;
&lt;h2&gt;&lt;strong&gt;How to Choose the Best Courier Service from Hyderabad to France&lt;/strong&gt;&lt;/h2&gt;
&lt;p&gt;Before selecting a courier service, consider these important factors:&lt;/p&gt;
&lt;ul&gt;
&lt;li&gt;&lt;strong&gt;Delivery Speed&lt;/strong&gt;: Choose express services for urgent shipments&lt;br /&gt;&lt;br /&gt;&lt;/li&gt;
&lt;li&gt;&lt;strong&gt;Cost&lt;/strong&gt;: Compare pricing across providers&lt;br /&gt;&lt;br /&gt;&lt;/li&gt;
&lt;li&gt;&lt;strong&gt;Tracking&lt;/strong&gt;: Ensure real-time tracking availability&lt;br /&gt;&lt;br /&gt;&lt;/li&gt;
&lt;li&gt;&lt;strong&gt;Customs Support&lt;/strong&gt;: Opt for couriers with strong customs assistance&lt;br /&gt;&lt;br /&gt;&lt;/li&gt;
&lt;li&gt;&lt;strong&gt;Insurance&lt;/strong&gt;: Check coverage for valuable shipments&lt;br /&gt;&lt;br /&gt;&lt;/li&gt;
&lt;/ul&gt;
&lt;h2&gt;&lt;strong&gt;Final Thoughts&lt;/strong&gt;&lt;/h2&gt;
&lt;p&gt;Shipping from Hyderabad to France can be smooth and hassle-free when you choose the right international courier partner. Trusted providers like ShipGlobal, DHL, FedEx, Aramex, UPS, and India Post offer reliable solutions for documents, parcels, and commercial shipments.&lt;/p&gt;
&lt;p&gt;By partnering with an experienced courier service, you ensure secure handling, timely delivery, and seamless customs clearance for your international shipments.&lt;/p&gt;
&lt;p&gt;&lt;br /&gt;&lt;br /&gt;&lt;br /&gt;&lt;br /&gt;&lt;/p&gt;</t>
  </si>
  <si>
    <t>&lt;h4&gt;Explore more delivery options from your city&lt;/h4&gt;&lt;ul&gt;&lt;li&gt;&lt;a href="https://shipglobal.in/service/warangal-to-france"&gt;International Courier Service from Warangal To France&lt;/a&gt;&lt;/li&gt;&lt;li&gt;&lt;a href="https://shipglobal.in/service/karimnagar-to-france"&gt;International Courier Service from Karimnagar To France&lt;/a&gt;&lt;/li&gt;&lt;li&gt;&lt;a href="https://shipglobal.in/service/nizamabad-to-france"&gt;International Courier Service from Nizamabad To France&lt;/a&gt;&lt;/li&gt;&lt;li&gt;&lt;a href="https://shipglobal.in/service/gurugram-to-france"&gt;International Courier Service from Gurugram To France&lt;/a&gt;&lt;/li&gt;&lt;/ul&gt;&lt;h2&gt;FAQs for International Courier Service from Hyderabad to France&lt;/h2&gt;</t>
  </si>
  <si>
    <t xml:space="preserve">How long does shipping from Hyderabad to France take?
 Express shipping usually takes 3 to 6 business days, while economy services may take 7 to 12 business days.
What documents are required for shipping to France?
 You typically need an invoice, shipping label, customs declaration, and KYC documents. Commercial shipments may require additional paperwork.
Can I track my shipment from Hyderabad to France?
 Yes, most courier services provide real-time tracking so you can monitor your parcel throughout transit.
Are there restricted items for shipping to France?
 Yes, hazardous materials, perishables, batteries, and prohibited items cannot be shipped. Always confirm item eligibility before booking.
Is insurance available for international shipments?
 Most international courier companies offer optional insurance for high-value shipments.
Can I send food or medicines from Hyderabad to France?
 Some couriers allow food and medicines, but restrictions apply. Proper documentation and compliance with French import regulations are required.
</t>
  </si>
  <si>
    <t>&lt;script type="application/ld+json"&gt;
{
  "@context": "https://schema.org/",
  "@type": "Product",
  "name": "International Courier Service from Hyderabad to France",
  "image": "https://shipglobal.in/service/hyderabad-to-france",
  "aggregateRating": {
    "@type": "AggregateRating",
    "ratingValue": 4.86,
    "bestRating": 5,
    "worstRating": 2,
    "ratingCount": 2713
  }
}
&lt;/script&gt;</t>
  </si>
  <si>
    <t>service/hyderabad-to-france</t>
  </si>
  <si>
    <t xml:space="preserve">Courier from Hyderabad to France | Up to 60% Off
</t>
  </si>
  <si>
    <t>Send documents, parcels, and cargo from Hyderabad to France with fast delivery, customs support, tracking, and up to .</t>
  </si>
  <si>
    <t>https://shipglobal.in/service/hyderabad-to-france</t>
  </si>
  <si>
    <t>&lt;script type="application/ld+json"&gt;{"@context":"https://schema.org","@type":"FAQPage","mainEntity":[{"@type":"Question","name":"How long does shipping from Hyderabad to France take?","acceptedAnswer":{"@type":"Answer","text":"Express shipping usually takes 3 to 6 business days, while economy services may take 7 to 12 business days."}},{"@type":"Question","name":"What documents are required for shipping to France?","acceptedAnswer":{"@type":"Answer","text":"You typically need an invoice, shipping label, customs declaration, and KYC documents. Commercial shipments may require additional paperwork."}},{"@type":"Question","name":"Can I track my shipment from Hyderabad to France?","acceptedAnswer":{"@type":"Answer","text":"Yes, most courier services provide real-time tracking so you can monitor your parcel throughout transit."}},{"@type":"Question","name":"Are there restricted items for shipping to France?","acceptedAnswer":{"@type":"Answer","text":"Yes, hazardous materials, perishables, batteries, and prohibited items cannot be shipped. Always confirm item eligibility before booking."}},{"@type":"Question","name":"Is insurance available for international shipments?","acceptedAnswer":{"@type":"Answer","text":"Most international courier companies offer optional insurance for high-value shipments."}},{"@type":"Question","name":"Can I send food or medicines from Hyderabad to France?","acceptedAnswer":{"@type":"Answer","text":"Some couriers allow food and medicines, but restrictions apply. Proper documentation and compliance with French import regulations are required."}}]}&lt;/script&gt;</t>
  </si>
  <si>
    <t>[{"question":"How long does shipping from Hyderabad to France take?","answer":"Express shipping usually takes 3 to 6 business days, while economy services may take 7 to 12 business days."},{"question":"What documents are required for shipping to France?","answer":"You typically need an invoice, shipping label, customs declaration, and KYC documents. Commercial shipments may require additional paperwork."},{"question":"Can I track my shipment from Hyderabad to France?","answer":"Yes, most courier services provide real-time tracking so you can monitor your parcel throughout transit."},{"question":"Are there restricted items for shipping to France?","answer":"Yes, hazardous materials, perishables, batteries, and prohibited items cannot be shipped. Always confirm item eligibility before booking."},{"question":"Is insurance available for international shipments?","answer":"Most international courier companies offer optional insurance for high-value shipments."},{"question":"Can I send food or medicines from Hyderabad to France?","answer":"Some couriers allow food and medicines, but restrictions apply. Proper documentation and compliance with French import regulations are required."}]</t>
  </si>
  <si>
    <t>&lt;p&gt;&lt;strong&gt;How long does shipping from Hyderabad to France take?&lt;/strong&gt;&lt;br&gt;Express shipping usually takes 3 to 6 business days, while economy services may take 7 to 12 business days.&lt;/p&gt;&lt;p&gt;&lt;strong&gt;What documents are required for shipping to France?&lt;/strong&gt;&lt;br&gt;You typically need an invoice, shipping label, customs declaration, and KYC documents. Commercial shipments may require additional paperwork.&lt;/p&gt;&lt;p&gt;&lt;strong&gt;Can I track my shipment from Hyderabad to France?&lt;/strong&gt;&lt;br&gt;Yes, most courier services provide real-time tracking so you can monitor your parcel throughout transit.&lt;/p&gt;&lt;p&gt;&lt;strong&gt;Are there restricted items for shipping to France?&lt;/strong&gt;&lt;br&gt;Yes, hazardous materials, perishables, batteries, and prohibited items cannot be shipped. Always confirm item eligibility before booking.&lt;/p&gt;&lt;p&gt;&lt;strong&gt;Is insurance available for international shipments?&lt;/strong&gt;&lt;br&gt;Most international courier companies offer optional insurance for high-value shipments.&lt;/p&gt;&lt;p&gt;&lt;strong&gt;Can I send food or medicines from Hyderabad to France?&lt;/strong&gt;&lt;br&gt;Some couriers allow food and medicines, but restrictions apply. Proper documentation and compliance with French import regulations are required.&lt;/p&gt;</t>
  </si>
  <si>
    <t>&lt;p&gt;Hyderabad, one of India&amp;rsquo;s major IT, pharmaceutical, and business hubs, has a high demand for international courier services. Whether you are sending important documents, personal parcels, business consignments, or eCommerce shipments to France, selecting the right international courier service is essential for secure and timely delivery.&lt;/p&gt;
&lt;p&gt;Several reputed courier companies operate in Hyderabad, offering efficient, affordable, and reliable shipping solutions to France. These services cover everything from express document delivery to bulk cargo and commercial exports.&lt;/p&gt;
&lt;h2&gt;&lt;strong&gt;Why Choosing the Right Courier Service Matters&lt;/strong&gt;&lt;/h2&gt;
&lt;p&gt;International shipping from Hyderabad to France involves more than just transporting a package. It includes proper packaging, customs documentation, regulatory compliance, and real-time shipment tracking.&lt;/p&gt;
&lt;p&gt;A reliable courier service ensures your parcel reaches France safely, on time, and without unexpected delays or hidden costs. Professional courier partners also handle customs clearance efficiently, reducing the risk of shipment holds.&lt;/p&gt;
&lt;h2&gt;&lt;strong&gt;Top International Courier Services in Hyderabad to France&lt;/strong&gt;&lt;/h2&gt;
&lt;h3&gt;&lt;strong&gt;ShipGlobal&lt;/strong&gt;&lt;/h3&gt;&lt;p&gt;Prohibited Items: When shipping internationally from Hyderabad to France, certain items are strictly prohibited. These typically include hazardous materials like explosives, flammable liquids, and corrosives, as well as perishable goods, live animals, and illegal substances. Always check the specific regulations of both the origin and destination countries, as well as the courier's policies, to avoid shipping delays or confiscation.&lt;/p&gt;
&lt;p&gt;ShipGlobal provides cost-effective international courier services from Hyderabad to France, catering to individuals, exporters, and eCommerce businesses.&lt;/p&gt;
&lt;p&gt;&lt;strong&gt;Services Offered&lt;/strong&gt;&lt;/p&gt;
&lt;ul&gt;
&lt;li&gt;Express and economy shipping options&lt;br /&gt;&lt;br /&gt;&lt;/li&gt;
&lt;li&gt;eCommerce international shipping solutions&lt;br /&gt;&lt;br /&gt;&lt;/li&gt;
&lt;li&gt;Customs clearance and documentation support&lt;br /&gt;&lt;br /&gt;&lt;/li&gt;
&lt;li&gt;Real-time tracking&lt;br /&gt;&lt;br /&gt;&lt;/li&gt;
&lt;/ul&gt;
&lt;p&gt;&lt;strong&gt;Why Choose ShipGlobal&lt;/strong&gt;&lt;/p&gt;
&lt;ul&gt;
&lt;li&gt;Affordable pricing with savings up to 60%&lt;br /&gt;&lt;br /&gt;&lt;/li&gt;
&lt;li&gt;Reliable global delivery network&lt;br /&gt;&lt;br /&gt;&lt;/li&gt;
&lt;li&gt;Ideal for personal and commercial shipments&lt;br /&gt;&lt;br /&gt;&lt;/li&gt;
&lt;/ul&gt;
&lt;h3&gt;&lt;strong&gt;DHL Express&lt;/strong&gt;&lt;/h3&gt;
&lt;p&gt;DHL Express is a globally trusted courier service offering fast and secure shipping from Hyderabad to France.&lt;/p&gt;
&lt;p&gt;&lt;strong&gt;Why Choose DHL&lt;/strong&gt;&lt;/p&gt;
&lt;ul&gt;
&lt;li&gt;Fast express deliveries&lt;br /&gt;&lt;br /&gt;&lt;/li&gt;
&lt;li&gt;Strong customs handling expertise&lt;br /&gt;&lt;br /&gt;&lt;/li&gt;
&lt;li&gt;Advanced tracking systems&lt;br /&gt;&lt;br /&gt;&lt;/li&gt;
&lt;/ul&gt;
&lt;h3&gt;&lt;strong&gt;FedEx International&lt;/strong&gt;&lt;/h3&gt;
&lt;p&gt;FedEx offers premium international courier services with both express and economy shipping options for France.&lt;/p&gt;
&lt;p&gt;&lt;strong&gt;Why Choose FedEx&lt;/strong&gt;&lt;/p&gt;
&lt;ul&gt;
&lt;li&gt;Secure handling of shipments&lt;br /&gt;&lt;br /&gt;&lt;/li&gt;
&lt;li&gt;Reliable transit times&lt;br /&gt;&lt;br /&gt;&lt;/li&gt;
&lt;li&gt;Trusted by businesses worldwide&lt;br /&gt;&lt;br /&gt;&lt;/li&gt;
&lt;/ul&gt;
&lt;h3&gt;&lt;strong&gt;Aramex International&lt;/strong&gt;&lt;/h3&gt;
&lt;p&gt;Aramex is a preferred choice for budget-friendly international shipping, especially for eCommerce sellers and SMEs.&lt;/p&gt;
&lt;p&gt;&lt;strong&gt;Why Choose Aramex&lt;/strong&gt;&lt;/p&gt;
&lt;ul&gt;
&lt;li&gt;Competitive pricing&lt;br /&gt;&lt;br /&gt;&lt;/li&gt;
&lt;li&gt;Door-to-door delivery&lt;br /&gt;&lt;br /&gt;&lt;/li&gt;
&lt;li&gt;Smooth customs processing&lt;br /&gt;&lt;br /&gt;&lt;/li&gt;
&lt;/ul&gt;
&lt;h3&gt;&lt;strong&gt;UPS International&lt;/strong&gt;&lt;/h3&gt;
&lt;p&gt;UPS provides comprehensive international shipping solutions from Hyderabad to France, including air freight and parcel delivery.&lt;/p&gt;
&lt;p&gt;&lt;strong&gt;Why Choose UPS&lt;/strong&gt;&lt;/p&gt;
&lt;ul&gt;
&lt;li&gt;Strong global logistics network&lt;br /&gt;&lt;br /&gt;&lt;/li&gt;
&lt;li&gt;Professional customs brokerage services&lt;br /&gt;&lt;br /&gt;&lt;/li&gt;
&lt;li&gt;Suitable for commercial shipments&lt;br /&gt;&lt;br /&gt;&lt;/li&gt;
&lt;/ul&gt;
&lt;h3&gt;&lt;strong&gt;India Post International&lt;/strong&gt;&lt;/h3&gt;
&lt;p&gt;India Post offers affordable international shipping through EMS Speed Post, suitable for non-urgent parcels and documents.&lt;/p&gt;
&lt;p&gt;&lt;strong&gt;Why Choose India Post&lt;/strong&gt;&lt;/p&gt;
&lt;ul&gt;
&lt;li&gt;Budget-friendly rates&lt;br /&gt;&lt;br /&gt;&lt;/li&gt;
&lt;li&gt;Wide international reach&lt;br /&gt;&lt;br /&gt;&lt;/li&gt;
&lt;li&gt;Reliable government-backed service&lt;br /&gt;&lt;br /&gt;&lt;/li&gt;
&lt;/ul&gt;
&lt;h2&gt;&lt;strong&gt;How to Choose the Best Courier Service from Hyderabad to France&lt;/strong&gt;&lt;/h2&gt;
&lt;p&gt;Before selecting a courier service, consider these important factors:&lt;/p&gt;
&lt;ul&gt;
&lt;li&gt;&lt;strong&gt;Delivery Speed&lt;/strong&gt;: Choose express services for urgent shipments&lt;br /&gt;&lt;br /&gt;&lt;/li&gt;
&lt;li&gt;&lt;strong&gt;Cost&lt;/strong&gt;: Compare pricing across providers&lt;br /&gt;&lt;br /&gt;&lt;/li&gt;
&lt;li&gt;&lt;strong&gt;Tracking&lt;/strong&gt;: Ensure real-time tracking availability&lt;br /&gt;&lt;br /&gt;&lt;/li&gt;
&lt;li&gt;&lt;strong&gt;Customs Support&lt;/strong&gt;: Opt for couriers with strong customs assistance&lt;br /&gt;&lt;br /&gt;&lt;/li&gt;
&lt;li&gt;&lt;strong&gt;Insurance&lt;/strong&gt;: Check coverage for valuable shipments&lt;br /&gt;&lt;br /&gt;&lt;/li&gt;
&lt;/ul&gt;
&lt;h2&gt;&lt;strong&gt;Final Thoughts&lt;/strong&gt;&lt;/h2&gt;
&lt;p&gt;Shipping from Hyderabad to France can be smooth and hassle-free when you choose the right international courier partner. Trusted providers like ShipGlobal, DHL, FedEx, Aramex, UPS, and India Post offer reliable solutions for documents, parcels, and commercial shipments.&lt;/p&gt;
&lt;p&gt;By partnering with an experienced courier service, you ensure secure handling, timely delivery, and seamless customs clearance for your international shipments.&lt;/p&gt;
&lt;p&gt;&lt;br /&gt;&lt;br /&gt;&lt;br /&gt;&lt;br /&gt;&lt;/p&gt;</t>
  </si>
  <si>
    <t>&lt;p&gt;Prohibited Items: When shipping internationally from Hyderabad to France, certain items are strictly prohibited. These typically include hazardous materials like explosives, flammable liquids, and corrosives, as well as perishable goods, live animals, and illegal substances. Always check the specific regulations of both the origin and destination countries, as well as the courier's policies, to avoid shipping delays or confiscation.&lt;/p&gt;</t>
  </si>
  <si>
    <t>Warangal to France</t>
  </si>
  <si>
    <t>Top International Courier Service from Warangal to France</t>
  </si>
  <si>
    <t>Send documents, personal parcels, and commercial shipments from Warangal to France using trusted international courier services with customs support.</t>
  </si>
  <si>
    <t>&lt;p&gt;Warangal, a growing educational and commercial center in Telangana, has an increasing demand for international courier services. Whether you are sending important documents, personal parcels, business consignments, or eCommerce shipments to France, choosing the right courier partner is crucial for safe and timely delivery.&lt;/p&gt;
&lt;p&gt;Several reputed international courier companies operate in and around Warangal, offering secure, affordable, and efficient shipping solutions to France. These services cater to both individual and commercial shipping needs.&lt;/p&gt;
&lt;h2&gt;&lt;strong&gt;Why Choosing the Right Courier Service Matters&lt;/strong&gt;&lt;/h2&gt;
&lt;p&gt;International shipping from Warangal to France involves multiple processes such as packaging, documentation, customs clearance, and shipment tracking. Selecting a reliable courier service helps avoid unnecessary delays, hidden charges, and customs issues.&lt;/p&gt;
&lt;p&gt;A professional courier partner ensures that your shipment reaches France securely, on time, and in compliance with international shipping regulations.&lt;/p&gt;
&lt;p&gt;&lt;br /&gt;&lt;br /&gt;&lt;/p&gt;
&lt;h3&gt;&lt;strong&gt;ShipGlobal&lt;/strong&gt;&lt;/h3&gt;
&lt;p&gt;ShipGlobal offers cost-effective international courier services from Warangal to France, ideal for individuals, exporters, and eCommerce sellers.&lt;/p&gt;
&lt;p&gt;&lt;strong&gt;Services Offered&lt;/strong&gt;&lt;/p&gt;
&lt;ul&gt;
&lt;li&gt;Express and economy international shipping&lt;br /&gt;&lt;br /&gt;&lt;/li&gt;
&lt;li&gt;eCommerce shipping solutions&lt;br /&gt;&lt;br /&gt;&lt;/li&gt;
&lt;li&gt;Customs clearance and documentation support&lt;br /&gt;&lt;br /&gt;&lt;/li&gt;
&lt;li&gt;Real-time shipment tracking&lt;br /&gt;&lt;br /&gt;&lt;/li&gt;
&lt;/ul&gt;
&lt;p&gt;&lt;strong&gt;Why Choose ShipGlobal&lt;/strong&gt;&lt;/p&gt;
&lt;ul&gt;
&lt;li&gt;Affordable pricing with discounts up to 60%&lt;br /&gt;&lt;br /&gt;&lt;/li&gt;
&lt;li&gt;Reliable global delivery network&lt;br /&gt;&lt;br /&gt;&lt;/li&gt;
&lt;li&gt;Suitable for both personal and commercial shipments&lt;br /&gt;&lt;br /&gt;&lt;/li&gt;
&lt;/ul&gt;
&lt;h3&gt;&lt;strong&gt;DHL Express&lt;/strong&gt;&lt;/h3&gt;
&lt;p&gt;DHL Express is a globally trusted courier service known for fast and secure international deliveries.&lt;/p&gt;
&lt;p&gt;&lt;strong&gt;Why Choose DHL&lt;/strong&gt;&lt;/p&gt;
&lt;ul&gt;
&lt;li&gt;Express shipping to France&lt;br /&gt;&lt;br /&gt;&lt;/li&gt;
&lt;li&gt;Strong customs handling expertise&lt;br /&gt;&lt;br /&gt;&lt;/li&gt;
&lt;li&gt;Advanced tracking systems&lt;br /&gt;&lt;br /&gt;&lt;/li&gt;
&lt;/ul&gt;
&lt;p&gt;&lt;strong&gt;FedEx International&lt;/strong&gt;&lt;/p&gt;
&lt;p&gt;FedEx provides premium international shipping services from Warangal to France with flexible delivery options.&lt;/p&gt;
&lt;p&gt;&lt;strong&gt;Why Choose FedEx&lt;/strong&gt;&lt;/p&gt;
&lt;ul&gt;
&lt;li&gt;Secure and timely deliveries&lt;br /&gt;&lt;br /&gt;&lt;/li&gt;
&lt;li&gt;Reliable logistics infrastructure&lt;br /&gt;&lt;br /&gt;&lt;/li&gt;
&lt;li&gt;Ideal for business and personal shipments&lt;br /&gt;&lt;br /&gt;&lt;/li&gt;
&lt;/ul&gt;
&lt;h3&gt;&lt;strong&gt;Aramex International&lt;/strong&gt;&lt;/h3&gt;
&lt;p&gt;Aramex is a popular choice for affordable international shipping, especially for small businesses and eCommerce sellers.&lt;/p&gt;
&lt;p&gt;&lt;strong&gt;Why Choose Aramex&lt;/strong&gt;&lt;/p&gt;
&lt;ul&gt;
&lt;li&gt;Competitive pricing&lt;br /&gt;&lt;br /&gt;&lt;/li&gt;
&lt;li&gt;Door-to-door delivery&lt;br /&gt;&lt;br /&gt;&lt;/li&gt;
&lt;li&gt;Smooth customs clearance&lt;br /&gt;&lt;br /&gt;&lt;/li&gt;
&lt;/ul&gt;
&lt;h3&gt;&lt;strong&gt;UPS International&lt;/strong&gt;&lt;/h3&gt;
&lt;p&gt;UPS offers comprehensive international courier solutions including air freight and express parcel delivery to France.&lt;/p&gt;
&lt;p&gt;&lt;strong&gt;Why Choose UPS&lt;/strong&gt;&lt;/p&gt;
&lt;ul&gt;
&lt;li&gt;Strong global logistics network&lt;br /&gt;&lt;br /&gt;&lt;/li&gt;
&lt;li&gt;Professional customs brokerage services&lt;br /&gt;&lt;br /&gt;&lt;/li&gt;
&lt;li&gt;Best suited for commercial shipments&lt;br /&gt;&lt;br /&gt;&lt;/li&gt;
&lt;/ul&gt;
&lt;h3&gt;&lt;strong&gt;India Post International&lt;/strong&gt;&lt;/h3&gt;
&lt;p&gt;India Post provides economical international shipping options through EMS Speed Post for non-urgent deliveries.&lt;/p&gt;
&lt;p&gt;&lt;strong&gt;Why Choose India Post&lt;/strong&gt;&lt;/p&gt;
&lt;ul&gt;
&lt;li&gt;Budget-friendly shipping rates&lt;br /&gt;&lt;br /&gt;&lt;/li&gt;
&lt;li&gt;Wide international coverage&lt;br /&gt;&lt;br /&gt;&lt;/li&gt;
&lt;li&gt;Reliable government-backed service&lt;br /&gt;&lt;br /&gt;&lt;/li&gt;
&lt;/ul&gt;
&lt;h2&gt;&lt;strong&gt;How to Choose the Best Courier Service from Warangal to France&lt;/strong&gt;&lt;/h2&gt;
&lt;p&gt;When selecting an international courier service, consider the following factors:&lt;/p&gt;
&lt;ul&gt;
&lt;li&gt;&lt;strong&gt;Delivery Time&lt;/strong&gt;: Choose express shipping for urgent parcels&lt;br /&gt;&lt;br /&gt;&lt;/li&gt;
&lt;li&gt;&lt;strong&gt;Cost&lt;/strong&gt;: Compare prices to find the most affordable option&lt;br /&gt;&lt;br /&gt;&lt;/li&gt;
&lt;li&gt;&lt;strong&gt;Tracking&lt;/strong&gt;: Ensure real-time shipment tracking&lt;br /&gt;&lt;br /&gt;&lt;/li&gt;
&lt;li&gt;&lt;strong&gt;Customs Support&lt;/strong&gt;: Opt for couriers with end-to-end customs assistance&lt;br /&gt;&lt;br /&gt;&lt;/li&gt;
&lt;li&gt;&lt;strong&gt;Insurance&lt;/strong&gt;: Check insurance options for valuable items&lt;br /&gt;&lt;br /&gt;&lt;/li&gt;
&lt;/ul&gt;
&lt;h2&gt;&lt;strong&gt;Final Thoughts&lt;/strong&gt;&lt;/h2&gt;
&lt;p&gt;Shipping from Warangal to France becomes easy and stress-free when you choose a trusted international courier partner. Companies like ShipGlobal, DHL, FedEx, Aramex, UPS, and India Post provide reliable solutions for documents, parcels, and commercial shipments.&lt;/p&gt;
&lt;p&gt;With proper planning and the right courier service, you can ensure smooth customs clearance, secure handling, and timely delivery of your shipments to France.&lt;/p&gt;
&lt;p&gt;&lt;br /&gt;&lt;br /&gt;&lt;/p&gt;</t>
  </si>
  <si>
    <t>&lt;h4&gt;Explore more delivery options from your city&lt;/h4&gt;&lt;ul&gt;&lt;li&gt;&lt;a href="https://shipglobal.in/service/karimnagar-to-france"&gt;International Courier Service from Karimnagar To France&lt;/a&gt;&lt;/li&gt;&lt;li&gt;&lt;a href="https://shipglobal.in/service/nizamabad-to-france"&gt;International Courier Service from Nizamabad To France&lt;/a&gt;&lt;/li&gt;&lt;li&gt;&lt;a href="https://shipglobal.in/service/gurugram-to-france"&gt;International Courier Service from Gurugram To France&lt;/a&gt;&lt;/li&gt;&lt;li&gt;&lt;a href="https://shipglobal.in/service/faridabad-to-france"&gt;International Courier Service from Faridabad To France&lt;/a&gt;&lt;/li&gt;&lt;/ul&gt;&lt;h2&gt;FAQs for Top International Courier Service from Warangal to France&lt;/h2&gt;</t>
  </si>
  <si>
    <t xml:space="preserve">How long does shipping from Warangal to France take?
 Express shipping usually takes 3 to 6 business days, while economy shipping may take 7 to 12 business days.
What documents are required for shipping to France?
 You need a shipping label, invoice, customs declaration, and KYC documents. Commercial shipments may require additional paperwork.
Can I track my parcel from Warangal to France?
 Yes, most international courier services provide real-time tracking for complete shipment visibility.
Are there restricted items for shipping to France?
 Yes, hazardous materials, perishables, batteries, and prohibited items cannot be shipped. Always verify before booking.
Is insurance available for international shipments?
 Yes, most courier companies offer optional insurance coverage for high-value shipments.
Can I send food or medicines from Warangal to France?
 Some couriers allow food and medicines, but restrictions apply and proper documentation is required.
</t>
  </si>
  <si>
    <t>&lt;script type="application/ld+json"&gt;
{
  "@context": "https://schema.org/",
  "@type": "Product",
  "name": "Top International Courier Service from Warangal to France",
  "image": "https://shipglobal.in/service/warangal-to-france",
  "aggregateRating": {
    "@type": "AggregateRating",
    "ratingValue": 4.58,
    "bestRating": 5,
    "worstRating": 2,
    "ratingCount": 2853
  }
}
&lt;/script&gt;</t>
  </si>
  <si>
    <t>service/warangal-to-france</t>
  </si>
  <si>
    <t>Courier Warangal to France | Up to 60% Off</t>
  </si>
  <si>
    <t>Ship parcels and documents from Warangal to France with fast delivery, customs support, live tracking, and savings up to 60%.</t>
  </si>
  <si>
    <t>https://shipglobal.in/service/warangal-to-france</t>
  </si>
  <si>
    <t>&lt;script type="application/ld+json"&gt;{"@context":"https://schema.org","@type":"FAQPage","mainEntity":[{"@type":"Question","name":"How long does shipping from Warangal to France take?","acceptedAnswer":{"@type":"Answer","text":"Express shipping usually takes 3 to 6 business days, while economy shipping may take 7 to 12 business days."}},{"@type":"Question","name":"What documents are required for shipping to France?","acceptedAnswer":{"@type":"Answer","text":"You need a shipping label, invoice, customs declaration, and KYC documents. Commercial shipments may require additional paperwork."}},{"@type":"Question","name":"Can I track my parcel from Warangal to France?","acceptedAnswer":{"@type":"Answer","text":"Yes, most international courier services provide real-time tracking for complete shipment visibility."}},{"@type":"Question","name":"Are there restricted items for shipping to France?","acceptedAnswer":{"@type":"Answer","text":"Yes, hazardous materials, perishables, batteries, and prohibited items cannot be shipped. Always verify before booking."}},{"@type":"Question","name":"Is insurance available for international shipments?","acceptedAnswer":{"@type":"Answer","text":"Yes, most courier companies offer optional insurance coverage for high-value shipments."}},{"@type":"Question","name":"Can I send food or medicines from Warangal to France?","acceptedAnswer":{"@type":"Answer","text":"Some couriers allow food and medicines, but restrictions apply and proper documentation is required."}}]}&lt;/script&gt;</t>
  </si>
  <si>
    <t>[{"question":"How long does shipping from Warangal to France take?","answer":"Express shipping usually takes 3 to 6 business days, while economy shipping may take 7 to 12 business days."},{"question":"What documents are required for shipping to France?","answer":"You need a shipping label, invoice, customs declaration, and KYC documents. Commercial shipments may require additional paperwork."},{"question":"Can I track my parcel from Warangal to France?","answer":"Yes, most international courier services provide real-time tracking for complete shipment visibility."},{"question":"Are there restricted items for shipping to France?","answer":"Yes, hazardous materials, perishables, batteries, and prohibited items cannot be shipped. Always verify before booking."},{"question":"Is insurance available for international shipments?","answer":"Yes, most courier companies offer optional insurance coverage for high-value shipments."},{"question":"Can I send food or medicines from Warangal to France?","answer":"Some couriers allow food and medicines, but restrictions apply and proper documentation is required."}]</t>
  </si>
  <si>
    <t>&lt;p&gt;&lt;strong&gt;How long does shipping from Warangal to France take?&lt;/strong&gt;&lt;br&gt;Express shipping usually takes 3 to 6 business days, while economy shipping may take 7 to 12 business days.&lt;/p&gt;&lt;p&gt;&lt;strong&gt;What documents are required for shipping to France?&lt;/strong&gt;&lt;br&gt;You need a shipping label, invoice, customs declaration, and KYC documents. Commercial shipments may require additional paperwork.&lt;/p&gt;&lt;p&gt;&lt;strong&gt;Can I track my parcel from Warangal to France?&lt;/strong&gt;&lt;br&gt;Yes, most international courier services provide real-time tracking for complete shipment visibility.&lt;/p&gt;&lt;p&gt;&lt;strong&gt;Are there restricted items for shipping to France?&lt;/strong&gt;&lt;br&gt;Yes, hazardous materials, perishables, batteries, and prohibited items cannot be shipped. Always verify before booking.&lt;/p&gt;&lt;p&gt;&lt;strong&gt;Is insurance available for international shipments?&lt;/strong&gt;&lt;br&gt;Yes, most courier companies offer optional insurance coverage for high-value shipments.&lt;/p&gt;&lt;p&gt;&lt;strong&gt;Can I send food or medicines from Warangal to France?&lt;/strong&gt;&lt;br&gt;Some couriers allow food and medicines, but restrictions apply and proper documentation is required.&lt;/p&gt;</t>
  </si>
  <si>
    <t>&lt;p&gt;Warangal, a growing educational and commercial center in Telangana, has an increasing demand for international courier services. Whether you are sending important documents, personal parcels, business consignments, or eCommerce shipments to France, choosing the right courier partner is crucial for safe and timely delivery.&lt;/p&gt;
&lt;p&gt;Several reputed international courier companies operate in and around Warangal, offering secure, affordable, and efficient shipping solutions to France. These services cater to both individual and commercial shipping needs.&lt;/p&gt;
&lt;h2&gt;&lt;strong&gt;Why Choosing the Right Courier Service Matters&lt;/strong&gt;&lt;/h2&gt;
&lt;p&gt;International shipping from Warangal to France involves multiple processes such as packaging, documentation, customs clearance, and shipment tracking. Selecting a reliable courier service helps avoid unnecessary delays, hidden charges, and customs issues.&lt;/p&gt;
&lt;p&gt;A professional courier partner ensures that your shipment reaches France securely, on time, and in compliance with international shipping regulations.&lt;/p&gt;
&lt;p&gt;&lt;br /&gt;&lt;br /&gt;&lt;/p&gt;
&lt;h3&gt;&lt;strong&gt;ShipGlobal&lt;/strong&gt;&lt;/h3&gt;&lt;p&gt;&lt;a href="https://shipglobal.in/blogs/iec-code/"&gt;Import Export Code&lt;/a&gt;: Businesses in Warangal, a commercial hub in Telangana, can leverage the growing demand for &lt;a href="https://shipglobal.in/blogs/6-best-international-logistics-companies-in-india/"&gt;International courier&lt;/a&gt; services to France. Obtaining an Import Export Code (IEC) is essential for engaging in international trade, facilitating seamless customs clearance for documents, parcels, and eCommerce shipments. This code streamlines the process, ensuring efficient and compliant global transactions.&lt;/p&gt;
&lt;p&gt;ShipGlobal offers cost-effective international courier services from Warangal to France, ideal for individuals, exporters, and eCommerce sellers.&lt;/p&gt;
&lt;p&gt;&lt;strong&gt;Services Offered&lt;/strong&gt;&lt;/p&gt;
&lt;ul&gt;
&lt;li&gt;Express and economy international shipping&lt;br /&gt;&lt;br /&gt;&lt;/li&gt;
&lt;li&gt;eCommerce shipping solutions&lt;br /&gt;&lt;br /&gt;&lt;/li&gt;
&lt;li&gt;Customs clearance and documentation support&lt;br /&gt;&lt;br /&gt;&lt;/li&gt;
&lt;li&gt;Real-time shipment tracking&lt;br /&gt;&lt;br /&gt;&lt;/li&gt;
&lt;/ul&gt;
&lt;p&gt;&lt;strong&gt;Why Choose ShipGlobal&lt;/strong&gt;&lt;/p&gt;
&lt;ul&gt;
&lt;li&gt;Affordable pricing with discounts up to 60%&lt;br /&gt;&lt;br /&gt;&lt;/li&gt;
&lt;li&gt;Reliable global delivery network&lt;br /&gt;&lt;br /&gt;&lt;/li&gt;
&lt;li&gt;Suitable for both personal and commercial shipments&lt;br /&gt;&lt;br /&gt;&lt;/li&gt;
&lt;/ul&gt;
&lt;h3&gt;&lt;strong&gt;DHL Express&lt;/strong&gt;&lt;/h3&gt;
&lt;p&gt;DHL Express is a globally trusted courier service known for fast and secure international deliveries.&lt;/p&gt;
&lt;p&gt;&lt;strong&gt;Why Choose DHL&lt;/strong&gt;&lt;/p&gt;
&lt;ul&gt;
&lt;li&gt;Express shipping to France&lt;br /&gt;&lt;br /&gt;&lt;/li&gt;
&lt;li&gt;Strong customs handling expertise&lt;br /&gt;&lt;br /&gt;&lt;/li&gt;
&lt;li&gt;Advanced tracking systems&lt;br /&gt;&lt;br /&gt;&lt;/li&gt;
&lt;/ul&gt;
&lt;p&gt;&lt;strong&gt;FedEx International&lt;/strong&gt;&lt;/p&gt;
&lt;p&gt;FedEx provides premium international shipping services from Warangal to France with flexible delivery options.&lt;/p&gt;
&lt;p&gt;&lt;strong&gt;Why Choose FedEx&lt;/strong&gt;&lt;/p&gt;
&lt;ul&gt;
&lt;li&gt;Secure and timely deliveries&lt;br /&gt;&lt;br /&gt;&lt;/li&gt;
&lt;li&gt;Reliable logistics infrastructure&lt;br /&gt;&lt;br /&gt;&lt;/li&gt;
&lt;li&gt;Ideal for business and personal shipments&lt;br /&gt;&lt;br /&gt;&lt;/li&gt;
&lt;/ul&gt;
&lt;h3&gt;&lt;strong&gt;Aramex International&lt;/strong&gt;&lt;/h3&gt;
&lt;p&gt;Aramex is a popular choice for affordable international shipping, especially for small businesses and eCommerce sellers.&lt;/p&gt;
&lt;p&gt;&lt;strong&gt;Why Choose Aramex&lt;/strong&gt;&lt;/p&gt;
&lt;ul&gt;
&lt;li&gt;Competitive pricing&lt;br /&gt;&lt;br /&gt;&lt;/li&gt;
&lt;li&gt;Door-to-door delivery&lt;br /&gt;&lt;br /&gt;&lt;/li&gt;
&lt;li&gt;Smooth customs clearance&lt;br /&gt;&lt;br /&gt;&lt;/li&gt;
&lt;/ul&gt;
&lt;h3&gt;&lt;strong&gt;UPS International&lt;/strong&gt;&lt;/h3&gt;
&lt;p&gt;UPS offers comprehensive international courier solutions including air freight and express parcel delivery to France.&lt;/p&gt;
&lt;p&gt;&lt;strong&gt;Why Choose UPS&lt;/strong&gt;&lt;/p&gt;
&lt;ul&gt;
&lt;li&gt;Strong global logistics network&lt;br /&gt;&lt;br /&gt;&lt;/li&gt;
&lt;li&gt;Professional customs brokerage services&lt;br /&gt;&lt;br /&gt;&lt;/li&gt;
&lt;li&gt;Best suited for commercial shipments&lt;br /&gt;&lt;br /&gt;&lt;/li&gt;
&lt;/ul&gt;
&lt;h3&gt;&lt;strong&gt;India Post International&lt;/strong&gt;&lt;/h3&gt;
&lt;p&gt;India Post provides economical international shipping options through EMS Speed Post for non-urgent deliveries.&lt;/p&gt;
&lt;p&gt;&lt;strong&gt;Why Choose India Post&lt;/strong&gt;&lt;/p&gt;
&lt;ul&gt;
&lt;li&gt;Budget-friendly shipping rates&lt;br /&gt;&lt;br /&gt;&lt;/li&gt;
&lt;li&gt;Wide international coverage&lt;br /&gt;&lt;br /&gt;&lt;/li&gt;
&lt;li&gt;Reliable government-backed service&lt;br /&gt;&lt;br /&gt;&lt;/li&gt;
&lt;/ul&gt;
&lt;h2&gt;&lt;strong&gt;How to Choose the Best Courier Service from Warangal to France&lt;/strong&gt;&lt;/h2&gt;
&lt;p&gt;When selecting an international courier service, consider the following factors:&lt;/p&gt;
&lt;ul&gt;
&lt;li&gt;&lt;strong&gt;Delivery Time&lt;/strong&gt;: Choose express shipping for urgent parcels&lt;br /&gt;&lt;br /&gt;&lt;/li&gt;
&lt;li&gt;&lt;strong&gt;Cost&lt;/strong&gt;: Compare prices to find the most affordable option&lt;br /&gt;&lt;br /&gt;&lt;/li&gt;
&lt;li&gt;&lt;strong&gt;Tracking&lt;/strong&gt;: Ensure real-time shipment tracking&lt;br /&gt;&lt;br /&gt;&lt;/li&gt;
&lt;li&gt;&lt;strong&gt;Customs Support&lt;/strong&gt;: Opt for couriers with end-to-end customs assistance&lt;br /&gt;&lt;br /&gt;&lt;/li&gt;
&lt;li&gt;&lt;strong&gt;Insurance&lt;/strong&gt;: Check insurance options for valuable items&lt;br /&gt;&lt;br /&gt;&lt;/li&gt;
&lt;/ul&gt;
&lt;h2&gt;&lt;strong&gt;Final Thoughts&lt;/strong&gt;&lt;/h2&gt;
&lt;p&gt;Shipping from Warangal to France becomes easy and stress-free when you choose a trusted international courier partner. Companies like ShipGlobal, DHL, FedEx, Aramex, UPS, and India Post provide reliable solutions for documents, parcels, and commercial shipments.&lt;/p&gt;
&lt;p&gt;With proper planning and the right courier service, you can ensure smooth customs clearance, secure handling, and timely delivery of your shipments to France.&lt;/p&gt;
&lt;p&gt;&lt;br /&gt;&lt;br /&gt;&lt;/p&gt;</t>
  </si>
  <si>
    <t>&lt;p&gt;Import Export Code: Businesses in Warangal, a commercial hub in Telangana, can leverage the growing demand for international courier services to France. Obtaining an Import Export Code (IEC) is essential for engaging in international trade, facilitating seamless customs clearance for documents, parcels, and eCommerce shipments. This code streamlines the process, ensuring efficient and compliant global transactions.&lt;/p&gt;</t>
  </si>
  <si>
    <t>Karimnagar to France</t>
  </si>
  <si>
    <t>Best International Courier Service from Karimnagar to France</t>
  </si>
  <si>
    <t>Ship documents, personal parcels, and commercial consignments from Karimnagar to France using reliable international courier services.</t>
  </si>
  <si>
    <t>&lt;p&gt;Karimnagar, an important commercial and educational hub in Telangana, is witnessing growing demand for international courier services. Whether you are sending personal parcels, important documents, business consignments, or eCommerce shipments to France, selecting the right courier service ensures safe, timely, and hassle-free delivery.&lt;/p&gt;
&lt;p&gt;Several reputed international courier companies provide reliable shipping solutions from Karimnagar to France, covering everything from express document delivery to bulk commercial shipments.&lt;/p&gt;
&lt;h2&gt;&lt;strong&gt;Why Choosing the Right Courier Service Matters&lt;/strong&gt;&lt;/h2&gt;
&lt;p&gt;International shipping from Karimnagar to France involves multiple steps, including proper packaging, customs documentation, regulatory compliance, and shipment tracking. Choosing a professional courier partner helps avoid delays, damages, and unexpected costs.&lt;/p&gt;
&lt;p&gt;A trusted courier service ensures your parcel reaches France securely, on time, and without complications during customs clearance.&lt;/p&gt;
&lt;h2&gt;&lt;strong&gt;Top International Courier Services from Karimnagar to France&lt;/strong&gt;&lt;/h2&gt;
&lt;h3&gt;&lt;strong&gt;ShipGlobal&lt;/strong&gt;&lt;/h3&gt;
&lt;p&gt;ShipGlobal offers cost-effective international courier services from Karimnagar to France, catering to individuals, exporters, and eCommerce sellers.&lt;/p&gt;
&lt;p&gt;&lt;strong&gt;Services Offered&lt;/strong&gt;&lt;/p&gt;
&lt;ul&gt;
&lt;li&gt;Express and economy international shipping&lt;br /&gt;&lt;br /&gt;&lt;/li&gt;
&lt;li&gt;eCommerce shipping solutions&lt;br /&gt;&lt;br /&gt;&lt;/li&gt;
&lt;li&gt;Customs clearance and documentation support&lt;br /&gt;&lt;br /&gt;&lt;/li&gt;
&lt;li&gt;Real-time shipment tracking&lt;br /&gt;&lt;br /&gt;&lt;/li&gt;
&lt;/ul&gt;
&lt;p&gt;&lt;strong&gt;Why Choose ShipGlobal&lt;/strong&gt;&lt;/p&gt;
&lt;ul&gt;
&lt;li&gt;Affordable pricing with savings up to 60%&lt;br /&gt;&lt;br /&gt;&lt;/li&gt;
&lt;li&gt;Strong global delivery network&lt;br /&gt;&lt;br /&gt;&lt;/li&gt;
&lt;li&gt;Ideal for personal and commercial shipments&lt;br /&gt;&lt;br /&gt;&lt;/li&gt;
&lt;/ul&gt;
&lt;h3&gt;&lt;strong&gt;DHL Express&lt;/strong&gt;&lt;/h3&gt;
&lt;p&gt;DHL Express is a globally recognized courier service known for fast and reliable international shipping.&lt;/p&gt;
&lt;p&gt;&lt;strong&gt;Why Choose DHL&lt;/strong&gt;&lt;/p&gt;
&lt;ul&gt;
&lt;li&gt;Express delivery to France&lt;br /&gt;&lt;br /&gt;&lt;/li&gt;
&lt;li&gt;Strong customs expertise&lt;br /&gt;&lt;br /&gt;&lt;/li&gt;
&lt;li&gt;Advanced tracking systems&lt;br /&gt;&lt;br /&gt;&lt;/li&gt;
&lt;/ul&gt;
&lt;h3&gt;&lt;strong&gt;FedEx International&lt;/strong&gt;&lt;/h3&gt;
&lt;p&gt;FedEx provides premium international courier services from Karimnagar to France with flexible shipping options.&lt;/p&gt;
&lt;p&gt;&lt;strong&gt;Why Choose FedEx&lt;/strong&gt;&lt;/p&gt;
&lt;ul&gt;
&lt;li&gt;Secure and timely deliveries&lt;br /&gt;&lt;br /&gt;&lt;/li&gt;
&lt;li&gt;Reliable logistics infrastructure&lt;br /&gt;&lt;br /&gt;&lt;/li&gt;
&lt;li&gt;Suitable for business and personal shipments&lt;br /&gt;&lt;br /&gt;&lt;/li&gt;
&lt;/ul&gt;
&lt;h3&gt;&lt;strong&gt;Aramex International&lt;/strong&gt;&lt;/h3&gt;
&lt;p&gt;Aramex is a popular choice for affordable international shipping, especially for small businesses and online sellers.&lt;/p&gt;
&lt;p&gt;&lt;strong&gt;Why Choose Aramex&lt;/strong&gt;&lt;/p&gt;
&lt;ul&gt;
&lt;li&gt;Competitive pricing&lt;br /&gt;&lt;br /&gt;&lt;/li&gt;
&lt;li&gt;Door-to-door delivery&lt;br /&gt;&lt;br /&gt;&lt;/li&gt;
&lt;li&gt;Smooth customs handling&lt;br /&gt;&lt;br /&gt;&lt;/li&gt;
&lt;/ul&gt;
&lt;h3&gt;&lt;strong&gt;UPS International&lt;/strong&gt;&lt;/h3&gt;
&lt;p&gt;UPS offers comprehensive international shipping solutions, including air freight and express parcel delivery to France.&lt;/p&gt;
&lt;p&gt;&lt;strong&gt;Why Choose UPS&lt;/strong&gt;&lt;/p&gt;
&lt;ul&gt;
&lt;li&gt;Strong global logistics network&lt;br /&gt;&lt;br /&gt;&lt;/li&gt;
&lt;li&gt;Professional customs brokerage services&lt;br /&gt;&lt;br /&gt;&lt;/li&gt;
&lt;li&gt;Ideal for commercial shipments&lt;br /&gt;&lt;br /&gt;&lt;/li&gt;
&lt;/ul&gt;
&lt;h3&gt;&lt;strong&gt;India Post International&lt;/strong&gt;&lt;/h3&gt;
&lt;p&gt;India Post provides economical international shipping through EMS Speed Post for non-urgent parcels and documents.&lt;/p&gt;
&lt;p&gt;&lt;strong&gt;Why Choose India Post&lt;/strong&gt;&lt;/p&gt;
&lt;ul&gt;
&lt;li&gt;Budget-friendly shipping rates&lt;br /&gt;&lt;br /&gt;&lt;/li&gt;
&lt;li&gt;Wide international coverage&lt;br /&gt;&lt;br /&gt;&lt;/li&gt;
&lt;li&gt;Government-backed reliability&lt;br /&gt;&lt;br /&gt;&lt;/li&gt;
&lt;/ul&gt;
&lt;h2&gt;&lt;strong&gt;How to Choose the Best Courier Service from Karimnagar to France&lt;/strong&gt;&lt;/h2&gt;
&lt;p&gt;Before finalizing a courier service, consider the following factors:&lt;/p&gt;
&lt;ul&gt;
&lt;li&gt;&lt;strong&gt;Delivery Speed&lt;/strong&gt;: Choose express services for urgent shipments&lt;br /&gt;&lt;br /&gt;&lt;/li&gt;
&lt;li&gt;&lt;strong&gt;Cost&lt;/strong&gt;: Compare rates across courier providers&lt;br /&gt;&lt;br /&gt;&lt;/li&gt;
&lt;li&gt;&lt;strong&gt;Tracking&lt;/strong&gt;: Ensure real-time shipment tracking&lt;br /&gt;&lt;br /&gt;&lt;/li&gt;
&lt;li&gt;&lt;strong&gt;Customs Support&lt;/strong&gt;: Opt for couriers with strong customs assistance&lt;br /&gt;&lt;br /&gt;&lt;/li&gt;
&lt;li&gt;&lt;strong&gt;Insurance&lt;/strong&gt;: Check insurance coverage for high-value shipments&lt;br /&gt;&lt;br /&gt;&lt;/li&gt;
&lt;/ul&gt;
&lt;p&gt;&lt;strong&gt;Final Thoughts&lt;/strong&gt;&lt;/p&gt;
&lt;p&gt;Shipping from Karimnagar to France becomes simple and stress-free when you choose a reliable international courier partner. Trusted providers like ShipGlobal, DHL, FedEx, Aramex, UPS, and India Post offer efficient solutions for documents, parcels, and commercial consignments.&lt;/p&gt;
&lt;p&gt;With the right courier service, you can ensure smooth customs clearance, secure handling, and timely delivery of your shipments to France.&lt;/p&gt;</t>
  </si>
  <si>
    <t>&lt;h4&gt;Explore more delivery options from your city&lt;/h4&gt;&lt;ul&gt;&lt;li&gt;&lt;a href="https://shipglobal.in/service/nizamabad-to-france"&gt;International Courier Service from Nizamabad To France&lt;/a&gt;&lt;/li&gt;&lt;li&gt;&lt;a href="https://shipglobal.in/service/gurugram-to-france"&gt;International Courier Service from Gurugram To France&lt;/a&gt;&lt;/li&gt;&lt;li&gt;&lt;a href="https://shipglobal.in/service/faridabad-to-france"&gt;International Courier Service from Faridabad To France&lt;/a&gt;&lt;/li&gt;&lt;li&gt;&lt;a href="https://shipglobal.in/service/panipat-to-france"&gt;International Courier Service from Panipat To France&lt;/a&gt;&lt;/li&gt;&lt;/ul&gt;&lt;h2&gt;FAQs for Best International Courier Service from Karimnagar to France&lt;/h2&gt;</t>
  </si>
  <si>
    <t xml:space="preserve">How long does shipping from Karimnagar to France take?
 Express shipping usually takes 3 to 6 business days, while economy shipping may take 7 to 12 business days.
What documents are required for shipping to France?
 You need a shipping label, invoice, customs declaration, and KYC documents. Commercial shipments may require additional paperwork.
Can I track my shipment from Karimnagar to France?
 Yes, most international courier services offer real-time tracking for complete shipment visibility.
Are there restricted items for shipping to France?
 Yes, hazardous materials, perishables, batteries, and prohibited items cannot be shipped. Always verify item eligibility before booking.
Is insurance available for international shipments?
 Yes, most courier companies provide optional insurance coverage for high-value shipments.
Can I send food or medicines from Karimnagar to France?
 Some couriers allow food and medicines, but restrictions apply. Proper documentation and compliance with French import regulations are required.
</t>
  </si>
  <si>
    <t>&lt;script type="application/ld+json"&gt;
{
  "@context": "https://schema.org/",
  "@type": "Product",
  "name": "Best International Courier Service from Karimnagar to France",
  "image": "https://shipglobal.in/service/karimnagar-to-france",
  "aggregateRating": {
    "@type": "AggregateRating",
    "ratingValue": 4.77,
    "bestRating": 5,
    "worstRating": 2,
    "ratingCount": 2381
  }
}
&lt;/script&gt;</t>
  </si>
  <si>
    <t>service/karimnagar-to-france</t>
  </si>
  <si>
    <t>Courier Karimnagar to France | Up to 60% Off</t>
  </si>
  <si>
    <t>Send parcels and documents from Karimnagar to France with fast delivery, customs clearance, live tracking, and up to .</t>
  </si>
  <si>
    <t>https://shipglobal.in/service/karimnagar-to-france</t>
  </si>
  <si>
    <t>&lt;script type="application/ld+json"&gt;{"@context":"https://schema.org","@type":"FAQPage","mainEntity":[{"@type":"Question","name":"How long does shipping from Karimnagar to France take?","acceptedAnswer":{"@type":"Answer","text":"Express shipping usually takes 3 to 6 business days, while economy shipping may take 7 to 12 business days."}},{"@type":"Question","name":"What documents are required for shipping to France?","acceptedAnswer":{"@type":"Answer","text":"You need a shipping label, invoice, customs declaration, and KYC documents. Commercial shipments may require additional paperwork."}},{"@type":"Question","name":"Can I track my shipment from Karimnagar to France?","acceptedAnswer":{"@type":"Answer","text":"Yes, most international courier services offer real-time tracking for complete shipment visibility."}},{"@type":"Question","name":"Are there restricted items for shipping to France?","acceptedAnswer":{"@type":"Answer","text":"Yes, hazardous materials, perishables, batteries, and prohibited items cannot be shipped. Always verify item eligibility before booking."}},{"@type":"Question","name":"Is insurance available for international shipments?","acceptedAnswer":{"@type":"Answer","text":"Yes, most courier companies provide optional insurance coverage for high-value shipments."}},{"@type":"Question","name":"Can I send food or medicines from Karimnagar to France?","acceptedAnswer":{"@type":"Answer","text":"Some couriers allow food and medicines, but restrictions apply. Proper documentation and compliance with French import regulations are required."}}]}&lt;/script&gt;</t>
  </si>
  <si>
    <t>[{"question":"How long does shipping from Karimnagar to France take?","answer":"Express shipping usually takes 3 to 6 business days, while economy shipping may take 7 to 12 business days."},{"question":"What documents are required for shipping to France?","answer":"You need a shipping label, invoice, customs declaration, and KYC documents. Commercial shipments may require additional paperwork."},{"question":"Can I track my shipment from Karimnagar to France?","answer":"Yes, most international courier services offer real-time tracking for complete shipment visibility."},{"question":"Are there restricted items for shipping to France?","answer":"Yes, hazardous materials, perishables, batteries, and prohibited items cannot be shipped. Always verify item eligibility before booking."},{"question":"Is insurance available for international shipments?","answer":"Yes, most courier companies provide optional insurance coverage for high-value shipments."},{"question":"Can I send food or medicines from Karimnagar to France?","answer":"Some couriers allow food and medicines, but restrictions apply. Proper documentation and compliance with French import regulations are required."}]</t>
  </si>
  <si>
    <t>&lt;p&gt;&lt;strong&gt;How long does shipping from Karimnagar to France take?&lt;/strong&gt;&lt;br&gt;Express shipping usually takes 3 to 6 business days, while economy shipping may take 7 to 12 business days.&lt;/p&gt;&lt;p&gt;&lt;strong&gt;What documents are required for shipping to France?&lt;/strong&gt;&lt;br&gt;You need a shipping label, invoice, customs declaration, and KYC documents. Commercial shipments may require additional paperwork.&lt;/p&gt;&lt;p&gt;&lt;strong&gt;Can I track my shipment from Karimnagar to France?&lt;/strong&gt;&lt;br&gt;Yes, most international courier services offer real-time tracking for complete shipment visibility.&lt;/p&gt;&lt;p&gt;&lt;strong&gt;Are there restricted items for shipping to France?&lt;/strong&gt;&lt;br&gt;Yes, hazardous materials, perishables, batteries, and prohibited items cannot be shipped. Always verify item eligibility before booking.&lt;/p&gt;&lt;p&gt;&lt;strong&gt;Is insurance available for international shipments?&lt;/strong&gt;&lt;br&gt;Yes, most courier companies provide optional insurance coverage for high-value shipments.&lt;/p&gt;&lt;p&gt;&lt;strong&gt;Can I send food or medicines from Karimnagar to France?&lt;/strong&gt;&lt;br&gt;Some couriers allow food and medicines, but restrictions apply. Proper documentation and compliance with French import regulations are required.&lt;/p&gt;</t>
  </si>
  <si>
    <t>&lt;p&gt;Karimnagar, an important commercial and educational hub in Telangana, is witnessing growing demand for international courier services. Whether you are sending personal parcels, important documents, business consignments, or eCommerce shipments to France, selecting the right courier service ensures safe, timely, and hassle-free delivery.&lt;/p&gt;
&lt;p&gt;Several reputed international courier companies provide reliable shipping solutions from Karimnagar to France, covering everything from express document delivery to bulk commercial shipments.&lt;/p&gt;
&lt;h2&gt;&lt;strong&gt;Why Choosing the Right Courier Service Matters&lt;/strong&gt;&lt;/h2&gt;
&lt;p&gt;International shipping from Karimnagar to France involves multiple steps, including proper packaging, customs documentation, regulatory compliance, and shipment tracking. Choosing a professional courier partner helps avoid delays, damages, and unexpected costs.&lt;/p&gt;
&lt;p&gt;A trusted courier service ensures your parcel reaches France securely, on time, and without complications during customs clearance.&lt;/p&gt;
&lt;h2&gt;&lt;strong&gt;Top International Courier Services from Karimnagar to France&lt;/strong&gt;&lt;/h2&gt;
&lt;h3&gt;&lt;strong&gt;ShipGlobal&lt;/strong&gt;&lt;/h3&gt;&lt;p&gt;Airway Bill Reference Number: The Airway Bill (&lt;a href="https://shipglobal.in/blogs/airway-bill-number/"&gt;AWB&lt;/a&gt;) reference number is a crucial identifier for &lt;a href="https://shipglobal.in/blogs/6-best-international-logistics-companies-in-india/"&gt;International courier&lt;/a&gt; shipments from Karimnagar to France. This unique tracking number allows you to monitor your parcel's journey, from pickup to final delivery. It's essential for customs clearance, resolving any shipping queries, and ensuring the safe and timely arrival of your documents or goods.&lt;/p&gt;
&lt;p&gt;ShipGlobal offers cost-effective international courier services from Karimnagar to France, catering to individuals, exporters, and eCommerce sellers.&lt;/p&gt;
&lt;p&gt;&lt;strong&gt;Services Offered&lt;/strong&gt;&lt;/p&gt;
&lt;ul&gt;
&lt;li&gt;Express and economy international shipping&lt;br /&gt;&lt;br /&gt;&lt;/li&gt;
&lt;li&gt;eCommerce shipping solutions&lt;br /&gt;&lt;br /&gt;&lt;/li&gt;
&lt;li&gt;Customs clearance and documentation support&lt;br /&gt;&lt;br /&gt;&lt;/li&gt;
&lt;li&gt;Real-time shipment tracking&lt;br /&gt;&lt;br /&gt;&lt;/li&gt;
&lt;/ul&gt;
&lt;p&gt;&lt;strong&gt;Why Choose ShipGlobal&lt;/strong&gt;&lt;/p&gt;
&lt;ul&gt;
&lt;li&gt;Affordable pricing with savings up to 60%&lt;br /&gt;&lt;br /&gt;&lt;/li&gt;
&lt;li&gt;Strong global delivery network&lt;br /&gt;&lt;br /&gt;&lt;/li&gt;
&lt;li&gt;Ideal for personal and commercial shipments&lt;br /&gt;&lt;br /&gt;&lt;/li&gt;
&lt;/ul&gt;
&lt;h3&gt;&lt;strong&gt;DHL Express&lt;/strong&gt;&lt;/h3&gt;
&lt;p&gt;DHL Express is a globally recognized courier service known for fast and reliable international shipping.&lt;/p&gt;
&lt;p&gt;&lt;strong&gt;Why Choose DHL&lt;/strong&gt;&lt;/p&gt;
&lt;ul&gt;
&lt;li&gt;Express delivery to France&lt;br /&gt;&lt;br /&gt;&lt;/li&gt;
&lt;li&gt;Strong customs expertise&lt;br /&gt;&lt;br /&gt;&lt;/li&gt;
&lt;li&gt;Advanced tracking systems&lt;br /&gt;&lt;br /&gt;&lt;/li&gt;
&lt;/ul&gt;
&lt;h3&gt;&lt;strong&gt;FedEx International&lt;/strong&gt;&lt;/h3&gt;
&lt;p&gt;FedEx provides premium international courier services from Karimnagar to France with flexible shipping options.&lt;/p&gt;
&lt;p&gt;&lt;strong&gt;Why Choose FedEx&lt;/strong&gt;&lt;/p&gt;
&lt;ul&gt;
&lt;li&gt;Secure and timely deliveries&lt;br /&gt;&lt;br /&gt;&lt;/li&gt;
&lt;li&gt;Reliable logistics infrastructure&lt;br /&gt;&lt;br /&gt;&lt;/li&gt;
&lt;li&gt;Suitable for business and personal shipments&lt;br /&gt;&lt;br /&gt;&lt;/li&gt;
&lt;/ul&gt;
&lt;h3&gt;&lt;strong&gt;Aramex International&lt;/strong&gt;&lt;/h3&gt;
&lt;p&gt;Aramex is a popular choice for affordable international shipping, especially for small businesses and online sellers.&lt;/p&gt;
&lt;p&gt;&lt;strong&gt;Why Choose Aramex&lt;/strong&gt;&lt;/p&gt;
&lt;ul&gt;
&lt;li&gt;Competitive pricing&lt;br /&gt;&lt;br /&gt;&lt;/li&gt;
&lt;li&gt;Door-to-door delivery&lt;br /&gt;&lt;br /&gt;&lt;/li&gt;
&lt;li&gt;Smooth customs handling&lt;br /&gt;&lt;br /&gt;&lt;/li&gt;
&lt;/ul&gt;
&lt;h3&gt;&lt;strong&gt;UPS International&lt;/strong&gt;&lt;/h3&gt;
&lt;p&gt;UPS offers comprehensive international shipping solutions, including air freight and express parcel delivery to France.&lt;/p&gt;
&lt;p&gt;&lt;strong&gt;Why Choose UPS&lt;/strong&gt;&lt;/p&gt;
&lt;ul&gt;
&lt;li&gt;Strong global logistics network&lt;br /&gt;&lt;br /&gt;&lt;/li&gt;
&lt;li&gt;Professional customs brokerage services&lt;br /&gt;&lt;br /&gt;&lt;/li&gt;
&lt;li&gt;Ideal for commercial shipments&lt;br /&gt;&lt;br /&gt;&lt;/li&gt;
&lt;/ul&gt;
&lt;h3&gt;&lt;strong&gt;India Post International&lt;/strong&gt;&lt;/h3&gt;
&lt;p&gt;India Post provides economical international shipping through EMS Speed Post for non-urgent parcels and documents.&lt;/p&gt;
&lt;p&gt;&lt;strong&gt;Why Choose India Post&lt;/strong&gt;&lt;/p&gt;
&lt;ul&gt;
&lt;li&gt;Budget-friendly shipping rates&lt;br /&gt;&lt;br /&gt;&lt;/li&gt;
&lt;li&gt;Wide international coverage&lt;br /&gt;&lt;br /&gt;&lt;/li&gt;
&lt;li&gt;Government-backed reliability&lt;br /&gt;&lt;br /&gt;&lt;/li&gt;
&lt;/ul&gt;
&lt;h2&gt;&lt;strong&gt;How to Choose the Best Courier Service from Karimnagar to France&lt;/strong&gt;&lt;/h2&gt;
&lt;p&gt;Before finalizing a courier service, consider the following factors:&lt;/p&gt;
&lt;ul&gt;
&lt;li&gt;&lt;strong&gt;Delivery Speed&lt;/strong&gt;: Choose express services for urgent shipments&lt;br /&gt;&lt;br /&gt;&lt;/li&gt;
&lt;li&gt;&lt;strong&gt;Cost&lt;/strong&gt;: Compare rates across courier providers&lt;br /&gt;&lt;br /&gt;&lt;/li&gt;
&lt;li&gt;&lt;strong&gt;Tracking&lt;/strong&gt;: Ensure real-time shipment tracking&lt;br /&gt;&lt;br /&gt;&lt;/li&gt;
&lt;li&gt;&lt;strong&gt;Customs Support&lt;/strong&gt;: Opt for couriers with strong customs assistance&lt;br /&gt;&lt;br /&gt;&lt;/li&gt;
&lt;li&gt;&lt;strong&gt;Insurance&lt;/strong&gt;: Check insurance coverage for high-value shipments&lt;br /&gt;&lt;br /&gt;&lt;/li&gt;
&lt;/ul&gt;
&lt;p&gt;&lt;strong&gt;Final Thoughts&lt;/strong&gt;&lt;/p&gt;
&lt;p&gt;Shipping from Karimnagar to France becomes simple and stress-free when you choose a reliable international courier partner. Trusted providers like ShipGlobal, DHL, FedEx, Aramex, UPS, and India Post offer efficient solutions for documents, parcels, and commercial consignments.&lt;/p&gt;
&lt;p&gt;With the right courier service, you can ensure smooth customs clearance, secure handling, and timely delivery of your shipments to France.&lt;/p&gt;</t>
  </si>
  <si>
    <t>&lt;p&gt;Airway Bill Reference Number: The Airway Bill (AWB) reference number is a crucial identifier for international courier shipments from Karimnagar to France. This unique tracking number allows you to monitor your parcel's journey, from pickup to final delivery. It's essential for customs clearance, resolving any shipping queries, and ensuring the safe and timely arrival of your documents or goods.&lt;/p&gt;</t>
  </si>
  <si>
    <t>Nizamabad to France</t>
  </si>
  <si>
    <t>Reliable International Courier Service from Nizamabad to France</t>
  </si>
  <si>
    <t>Ship documents, personal parcels, and commercial consignments from Nizamabad to France using reliable international courier services.</t>
  </si>
  <si>
    <t>&lt;p&gt;Nizamabad is an emerging commercial and agricultural center in Telangana, with increasing demand for international courier services. Whether you are sending important documents, personal packages, business consignments, or eCommerce shipments, choosing the right courier service from Nizamabad to France ensures smooth, secure, and timely delivery.&lt;/p&gt;
&lt;p&gt;Several trusted international courier companies offer efficient shipping solutions from Nizamabad to France, handling everything from express parcel delivery to large commercial shipments.&lt;/p&gt;
&lt;h2&gt;&lt;strong&gt;Why Choosing the Right Courier Service Matters&lt;/strong&gt;&lt;/h2&gt;
&lt;p&gt;International shipping requires proper packaging, accurate documentation, customs compliance, and reliable tracking. A professional courier partner helps avoid delays, damages, and unexpected charges during transit.&lt;/p&gt;
&lt;p&gt;The right international courier service ensures your shipment reaches France safely while handling customs clearance efficiently.&lt;/p&gt;
&lt;h2&gt;&lt;strong&gt;Top International Courier Services from Nizamabad to France&lt;/strong&gt;&lt;/h2&gt;
&lt;h3&gt;&lt;strong&gt;ShipGlobal&lt;/strong&gt;&lt;/h3&gt;
&lt;p&gt;ShipGlobal provides cost-effective international courier services from Nizamabad to France for individuals, exporters, and eCommerce businesses.&lt;/p&gt;
&lt;p&gt;&lt;strong&gt;Services Offered&lt;/strong&gt;&lt;/p&gt;
&lt;ul&gt;
&lt;li&gt;Express and economy international shipping&lt;br /&gt;&lt;br /&gt;&lt;/li&gt;
&lt;li&gt;eCommerce logistics solutions&lt;br /&gt;&lt;br /&gt;&lt;/li&gt;
&lt;li&gt;Customs clearance and documentation support&lt;br /&gt;&lt;br /&gt;&lt;/li&gt;
&lt;li&gt;Real-time shipment tracking&lt;br /&gt;&lt;br /&gt;&lt;/li&gt;
&lt;/ul&gt;
&lt;p&gt;&lt;strong&gt;Why Choose ShipGlobal&lt;/strong&gt;&lt;/p&gt;
&lt;ul&gt;
&lt;li&gt;Savings up to 60% on international shipping&lt;br /&gt;&lt;br /&gt;&lt;/li&gt;
&lt;li&gt;Reliable global delivery network&lt;br /&gt;&lt;br /&gt;&lt;/li&gt;
&lt;li&gt;Ideal for personal and commercial shipments&lt;br /&gt;&lt;br /&gt;&lt;/li&gt;
&lt;/ul&gt;
&lt;h3&gt;&lt;strong&gt;DHL Express&lt;/strong&gt;&lt;/h3&gt;
&lt;p&gt;DHL Express is known worldwide for fast and secure international courier services.&lt;/p&gt;
&lt;p&gt;&lt;strong&gt;Why Choose DHL&lt;/strong&gt;&lt;/p&gt;
&lt;ul&gt;
&lt;li&gt;Express delivery options to France&lt;br /&gt;&lt;br /&gt;&lt;/li&gt;
&lt;li&gt;Strong customs expertise&lt;br /&gt;&lt;br /&gt;&lt;/li&gt;
&lt;li&gt;Advanced tracking and customer support&lt;br /&gt;&lt;br /&gt;&lt;/li&gt;
&lt;/ul&gt;
&lt;h3&gt;&lt;strong&gt;FedEx International&lt;/strong&gt;&lt;/h3&gt;
&lt;p&gt;FedEx offers premium international shipping solutions from Nizamabad to France with flexible delivery options.&lt;/p&gt;
&lt;p&gt;&lt;strong&gt;Why Choose FedEx&lt;/strong&gt;&lt;/p&gt;
&lt;ul&gt;
&lt;li&gt;Secure and time-definite deliveries&lt;br /&gt;&lt;br /&gt;&lt;/li&gt;
&lt;li&gt;Global logistics infrastructure&lt;br /&gt;&lt;br /&gt;&lt;/li&gt;
&lt;li&gt;Suitable for high-value shipments&lt;br /&gt;&lt;br /&gt;&lt;/li&gt;
&lt;/ul&gt;
&lt;h3&gt;&lt;strong&gt;Aramex International&lt;/strong&gt;&lt;/h3&gt;
&lt;p&gt;Aramex provides affordable international shipping services, especially for small businesses and online sellers.&lt;/p&gt;
&lt;p&gt;&lt;strong&gt;Why Choose Aramex&lt;/strong&gt;&lt;/p&gt;
&lt;ul&gt;
&lt;li&gt;Cost-effective pricing&lt;br /&gt;&lt;br /&gt;&lt;/li&gt;
&lt;li&gt;Door-to-door international delivery&lt;br /&gt;&lt;br /&gt;&lt;/li&gt;
&lt;li&gt;Smooth customs processing&lt;br /&gt;&lt;br /&gt;&lt;/li&gt;
&lt;/ul&gt;
&lt;h3&gt;&lt;strong&gt;UPS International&lt;/strong&gt;&lt;/h3&gt;
&lt;p&gt;UPS offers comprehensive freight forwarding and parcel delivery solutions to France.&lt;/p&gt;
&lt;p&gt;&lt;strong&gt;Why Choose UPS&lt;/strong&gt;&lt;/p&gt;
&lt;ul&gt;
&lt;li&gt;Extensive global shipping network&lt;br /&gt;&lt;br /&gt;&lt;/li&gt;
&lt;li&gt;Professional customs brokerage&lt;br /&gt;&lt;br /&gt;&lt;/li&gt;
&lt;li&gt;Ideal for commercial consignments&lt;br /&gt;&lt;br /&gt;&lt;/li&gt;
&lt;/ul&gt;
&lt;h3&gt;&lt;strong&gt;India Post International&lt;/strong&gt;&lt;/h3&gt;
&lt;p&gt;India Post offers economical shipping to France via EMS Speed Post for non-urgent shipments.&lt;/p&gt;
&lt;p&gt;&lt;strong&gt;Why Choose India Post&lt;/strong&gt;&lt;/p&gt;
&lt;ul&gt;
&lt;li&gt;Budget-friendly rates&lt;br /&gt;&lt;br /&gt;&lt;/li&gt;
&lt;li&gt;Wide international reach&lt;br /&gt;&lt;br /&gt;&lt;/li&gt;
&lt;li&gt;Reliable government-backed service&lt;br /&gt;&lt;br /&gt;&lt;/li&gt;
&lt;/ul&gt;
&lt;h2&gt;&lt;strong&gt;How to Choose the Best Courier Service from Nizamabad to France&lt;/strong&gt;&lt;/h2&gt;
&lt;ul&gt;
&lt;li&gt;&lt;strong&gt;Delivery Speed&lt;/strong&gt;: Choose express shipping for urgent deliveries&lt;br /&gt;&lt;br /&gt;&lt;/li&gt;
&lt;li&gt;&lt;strong&gt;Cost&lt;/strong&gt;: Compare courier charges and available discounts&lt;br /&gt;&lt;br /&gt;&lt;/li&gt;
&lt;li&gt;&lt;strong&gt;Tracking&lt;/strong&gt;: Ensure real-time tracking availability&lt;br /&gt;&lt;br /&gt;&lt;/li&gt;
&lt;li&gt;&lt;strong&gt;Customs Support&lt;/strong&gt;: Prefer couriers with customs expertise&lt;br /&gt;&lt;br /&gt;&lt;/li&gt;
&lt;li&gt;&lt;strong&gt;Insurance&lt;/strong&gt;: Opt for insurance when shipping valuable items&lt;br /&gt;&lt;br /&gt;&lt;/li&gt;
&lt;/ul&gt;
&lt;h2&gt;&lt;strong&gt;Final Thoughts&lt;/strong&gt;&lt;/h2&gt;
&lt;p&gt;Shipping from Nizamabad to France is simple when you partner with a reliable international courier service. Providers like ShipGlobal, DHL, FedEx, Aramex, UPS, and India Post ensure secure handling, smooth customs clearance, and timely delivery.&lt;/p&gt;
&lt;p&gt;With proper planning and the right courier partner, international shipping from Nizamabad to France can be efficient and stress-free.&lt;/p&gt;
&lt;p&gt;&lt;br /&gt;&lt;br /&gt;&lt;br /&gt;&lt;/p&gt;</t>
  </si>
  <si>
    <t>&lt;h4&gt;Explore more delivery options from your city&lt;/h4&gt;&lt;ul&gt;&lt;li&gt;&lt;a href="https://shipglobal.in/service/gurugram-to-france"&gt;International Courier Service from Gurugram To France&lt;/a&gt;&lt;/li&gt;&lt;li&gt;&lt;a href="https://shipglobal.in/service/faridabad-to-france"&gt;International Courier Service from Faridabad To France&lt;/a&gt;&lt;/li&gt;&lt;li&gt;&lt;a href="https://shipglobal.in/service/panipat-to-france"&gt;International Courier Service from Panipat To France&lt;/a&gt;&lt;/li&gt;&lt;li&gt;&lt;a href="https://shipglobal.in/service/karnal-to-france"&gt;International Courier Service from Karnal To France&lt;/a&gt;&lt;/li&gt;&lt;/ul&gt;&lt;h2&gt;FAQs for Reliable International Courier Service from Nizamabad to France&lt;/h2&gt;</t>
  </si>
  <si>
    <t xml:space="preserve">How long does shipping from Nizamabad to France take?
 Express shipping usually takes 3–6 business days, while economy shipping may take 7–12 business days.
What documents are required for international shipping?
 You will need a shipping label, invoice, customs declaration, and KYC documents. Commercial shipments may require additional paperwork.
Can I track my parcel from Nizamabad to France?
 Yes, most courier companies provide real-time tracking for international shipments.
Are there items restricted from shipping to France?
 Yes, hazardous materials, perishables, batteries, and prohibited items cannot be shipped.
Is insurance available for international shipments?
 Yes, most couriers offer optional insurance coverage for high-value items.
Can I send food or medicines to France from Nizamabad?
 Some couriers allow food and medicines, but restrictions apply. Always confirm regulations before shipping.
</t>
  </si>
  <si>
    <t>&lt;script type="application/ld+json"&gt;
{
  "@context": "https://schema.org/",
  "@type": "Product",
  "name": "Reliable International Courier Service from Nizamabad to France",
  "image": "https://shipglobal.in/service/nizamabad-to-france",
  "aggregateRating": {
    "@type": "AggregateRating",
    "ratingValue": 4.59,
    "bestRating": 5,
    "worstRating": 2,
    "ratingCount": 1995
  }
}
&lt;/script&gt;</t>
  </si>
  <si>
    <t>service/nizamabad-to-france</t>
  </si>
  <si>
    <t>Courier Nizamabad to France | Up to 60% Off</t>
  </si>
  <si>
    <t>Send parcels and documents from Nizamabad to France with fast delivery, tracking, customs clearance, and up to .</t>
  </si>
  <si>
    <t>https://shipglobal.in/service/nizamabad-to-france</t>
  </si>
  <si>
    <t>&lt;script type="application/ld+json"&gt;{"@context":"https://schema.org","@type":"FAQPage","mainEntity":[{"@type":"Question","name":"How long does shipping from Nizamabad to France take?","acceptedAnswer":{"@type":"Answer","text":"Express shipping usually takes 3–6 business days, while economy shipping may take 7–12 business days."}},{"@type":"Question","name":"What documents are required for international shipping?","acceptedAnswer":{"@type":"Answer","text":"You will need a shipping label, invoice, customs declaration, and KYC documents. Commercial shipments may require additional paperwork."}},{"@type":"Question","name":"Can I track my parcel from Nizamabad to France?","acceptedAnswer":{"@type":"Answer","text":"Yes, most courier companies provide real-time tracking for international shipments."}},{"@type":"Question","name":"Are there items restricted from shipping to France?","acceptedAnswer":{"@type":"Answer","text":"Yes, hazardous materials, perishables, batteries, and prohibited items cannot be shipped."}},{"@type":"Question","name":"Is insurance available for international shipments?","acceptedAnswer":{"@type":"Answer","text":"Yes, most couriers offer optional insurance coverage for high-value items."}},{"@type":"Question","name":"Can I send food or medicines to France from Nizamabad?","acceptedAnswer":{"@type":"Answer","text":"Some couriers allow food and medicines, but restrictions apply. Always confirm regulations before shipping."}}]}&lt;/script&gt;</t>
  </si>
  <si>
    <t>[{"question":"How long does shipping from Nizamabad to France take?","answer":"Express shipping usually takes 3–6 business days, while economy shipping may take 7–12 business days."},{"question":"What documents are required for international shipping?","answer":"You will need a shipping label, invoice, customs declaration, and KYC documents. Commercial shipments may require additional paperwork."},{"question":"Can I track my parcel from Nizamabad to France?","answer":"Yes, most courier companies provide real-time tracking for international shipments."},{"question":"Are there items restricted from shipping to France?","answer":"Yes, hazardous materials, perishables, batteries, and prohibited items cannot be shipped."},{"question":"Is insurance available for international shipments?","answer":"Yes, most couriers offer optional insurance coverage for high-value items."},{"question":"Can I send food or medicines to France from Nizamabad?","answer":"Some couriers allow food and medicines, but restrictions apply. Always confirm regulations before shipping."}]</t>
  </si>
  <si>
    <t>&lt;p&gt;&lt;strong&gt;How long does shipping from Nizamabad to France take?&lt;/strong&gt;&lt;br&gt;Express shipping usually takes 3–6 business days, while economy shipping may take 7–12 business days.&lt;/p&gt;&lt;p&gt;&lt;strong&gt;What documents are required for international shipping?&lt;/strong&gt;&lt;br&gt;You will need a shipping label, invoice, customs declaration, and KYC documents. Commercial shipments may require additional paperwork.&lt;/p&gt;&lt;p&gt;&lt;strong&gt;Can I track my parcel from Nizamabad to France?&lt;/strong&gt;&lt;br&gt;Yes, most courier companies provide real-time tracking for international shipments.&lt;/p&gt;&lt;p&gt;&lt;strong&gt;Are there items restricted from shipping to France?&lt;/strong&gt;&lt;br&gt;Yes, hazardous materials, perishables, batteries, and prohibited items cannot be shipped.&lt;/p&gt;&lt;p&gt;&lt;strong&gt;Is insurance available for international shipments?&lt;/strong&gt;&lt;br&gt;Yes, most couriers offer optional insurance coverage for high-value items.&lt;/p&gt;&lt;p&gt;&lt;strong&gt;Can I send food or medicines to France from Nizamabad?&lt;/strong&gt;&lt;br&gt;Some couriers allow food and medicines, but restrictions apply. Always confirm regulations before shipping.&lt;/p&gt;</t>
  </si>
  <si>
    <t>&lt;p&gt;Nizamabad is an emerging commercial and agricultural center in Telangana, with increasing demand for international courier services. Whether you are sending important documents, personal packages, business consignments, or eCommerce shipments, choosing the right courier service from Nizamabad to France ensures smooth, secure, and timely delivery.&lt;/p&gt;
&lt;p&gt;Several trusted international courier companies offer efficient shipping solutions from Nizamabad to France, handling everything from express parcel delivery to large commercial shipments.&lt;/p&gt;
&lt;h2&gt;&lt;strong&gt;Why Choosing the Right Courier Service Matters&lt;/strong&gt;&lt;/h2&gt;
&lt;p&gt;International shipping requires proper packaging, accurate documentation, customs compliance, and reliable tracking. A professional courier partner helps avoid delays, damages, and unexpected charges during transit.&lt;/p&gt;
&lt;p&gt;The right international courier service ensures your shipment reaches France safely while handling customs clearance efficiently.&lt;/p&gt;
&lt;h2&gt;&lt;strong&gt;Top International Courier Services from Nizamabad to France&lt;/strong&gt;&lt;/h2&gt;
&lt;h3&gt;&lt;strong&gt;ShipGlobal&lt;/strong&gt;&lt;/h3&gt;&lt;p&gt;&lt;a href="https://shipglobal.in/blogs/last-mile-delivery/"&gt;Last-mile delivery&lt;/a&gt; is crucial for Nizamabad's growing commercial and agricultural sectors, especially for &lt;a href="https://shipglobal.in/blogs/6-best-international-logistics-companies-in-india/"&gt;International courier&lt;/a&gt; services to France. Efficient last-mile logistics ensure timely and secure delivery of documents, packages, and eCommerce shipments, vital for businesses and individuals alike. Choosing the right courier partner minimizes delays and ensures smooth customs compliance, supporting Nizamabad's economic expansion.&lt;/p&gt;
&lt;p&gt;ShipGlobal provides cost-effective international courier services from Nizamabad to France for individuals, exporters, and eCommerce businesses.&lt;/p&gt;
&lt;p&gt;&lt;strong&gt;Services Offered&lt;/strong&gt;&lt;/p&gt;
&lt;ul&gt;
&lt;li&gt;Express and economy international shipping&lt;br /&gt;&lt;br /&gt;&lt;/li&gt;
&lt;li&gt;eCommerce logistics solutions&lt;br /&gt;&lt;br /&gt;&lt;/li&gt;
&lt;li&gt;Customs clearance and documentation support&lt;br /&gt;&lt;br /&gt;&lt;/li&gt;
&lt;li&gt;Real-time shipment tracking&lt;br /&gt;&lt;br /&gt;&lt;/li&gt;
&lt;/ul&gt;
&lt;p&gt;&lt;strong&gt;Why Choose ShipGlobal&lt;/strong&gt;&lt;/p&gt;
&lt;ul&gt;
&lt;li&gt;Savings up to 60% on international shipping&lt;br /&gt;&lt;br /&gt;&lt;/li&gt;
&lt;li&gt;Reliable global delivery network&lt;br /&gt;&lt;br /&gt;&lt;/li&gt;
&lt;li&gt;Ideal for personal and commercial shipments&lt;br /&gt;&lt;br /&gt;&lt;/li&gt;
&lt;/ul&gt;
&lt;h3&gt;&lt;strong&gt;DHL Express&lt;/strong&gt;&lt;/h3&gt;
&lt;p&gt;DHL Express is known worldwide for fast and secure international courier services.&lt;/p&gt;
&lt;p&gt;&lt;strong&gt;Why Choose DHL&lt;/strong&gt;&lt;/p&gt;
&lt;ul&gt;
&lt;li&gt;Express delivery options to France&lt;br /&gt;&lt;br /&gt;&lt;/li&gt;
&lt;li&gt;Strong customs expertise&lt;br /&gt;&lt;br /&gt;&lt;/li&gt;
&lt;li&gt;Advanced tracking and customer support&lt;br /&gt;&lt;br /&gt;&lt;/li&gt;
&lt;/ul&gt;
&lt;h3&gt;&lt;strong&gt;FedEx International&lt;/strong&gt;&lt;/h3&gt;
&lt;p&gt;FedEx offers premium international shipping solutions from Nizamabad to France with flexible delivery options.&lt;/p&gt;
&lt;p&gt;&lt;strong&gt;Why Choose FedEx&lt;/strong&gt;&lt;/p&gt;
&lt;ul&gt;
&lt;li&gt;Secure and time-definite deliveries&lt;br /&gt;&lt;br /&gt;&lt;/li&gt;
&lt;li&gt;Global logistics infrastructure&lt;br /&gt;&lt;br /&gt;&lt;/li&gt;
&lt;li&gt;Suitable for high-value shipments&lt;br /&gt;&lt;br /&gt;&lt;/li&gt;
&lt;/ul&gt;
&lt;h3&gt;&lt;strong&gt;Aramex International&lt;/strong&gt;&lt;/h3&gt;
&lt;p&gt;Aramex provides affordable international shipping services, especially for small businesses and online sellers.&lt;/p&gt;
&lt;p&gt;&lt;strong&gt;Why Choose Aramex&lt;/strong&gt;&lt;/p&gt;
&lt;ul&gt;
&lt;li&gt;Cost-effective pricing&lt;br /&gt;&lt;br /&gt;&lt;/li&gt;
&lt;li&gt;Door-to-door international delivery&lt;br /&gt;&lt;br /&gt;&lt;/li&gt;
&lt;li&gt;Smooth customs processing&lt;br /&gt;&lt;br /&gt;&lt;/li&gt;
&lt;/ul&gt;
&lt;h3&gt;&lt;strong&gt;UPS International&lt;/strong&gt;&lt;/h3&gt;
&lt;p&gt;UPS offers comprehensive freight forwarding and parcel delivery solutions to France.&lt;/p&gt;
&lt;p&gt;&lt;strong&gt;Why Choose UPS&lt;/strong&gt;&lt;/p&gt;
&lt;ul&gt;
&lt;li&gt;Extensive global shipping network&lt;br /&gt;&lt;br /&gt;&lt;/li&gt;
&lt;li&gt;Professional customs brokerage&lt;br /&gt;&lt;br /&gt;&lt;/li&gt;
&lt;li&gt;Ideal for commercial consignments&lt;br /&gt;&lt;br /&gt;&lt;/li&gt;
&lt;/ul&gt;
&lt;h3&gt;&lt;strong&gt;India Post International&lt;/strong&gt;&lt;/h3&gt;
&lt;p&gt;India Post offers economical shipping to France via EMS Speed Post for non-urgent shipments.&lt;/p&gt;
&lt;p&gt;&lt;strong&gt;Why Choose India Post&lt;/strong&gt;&lt;/p&gt;
&lt;ul&gt;
&lt;li&gt;Budget-friendly rates&lt;br /&gt;&lt;br /&gt;&lt;/li&gt;
&lt;li&gt;Wide international reach&lt;br /&gt;&lt;br /&gt;&lt;/li&gt;
&lt;li&gt;Reliable government-backed service&lt;br /&gt;&lt;br /&gt;&lt;/li&gt;
&lt;/ul&gt;
&lt;h2&gt;&lt;strong&gt;How to Choose the Best Courier Service from Nizamabad to France&lt;/strong&gt;&lt;/h2&gt;
&lt;ul&gt;
&lt;li&gt;&lt;strong&gt;Delivery Speed&lt;/strong&gt;: Choose express shipping for urgent deliveries&lt;br /&gt;&lt;br /&gt;&lt;/li&gt;
&lt;li&gt;&lt;strong&gt;Cost&lt;/strong&gt;: Compare courier charges and available discounts&lt;br /&gt;&lt;br /&gt;&lt;/li&gt;
&lt;li&gt;&lt;strong&gt;Tracking&lt;/strong&gt;: Ensure real-time tracking availability&lt;br /&gt;&lt;br /&gt;&lt;/li&gt;
&lt;li&gt;&lt;strong&gt;Customs Support&lt;/strong&gt;: Prefer couriers with customs expertise&lt;br /&gt;&lt;br /&gt;&lt;/li&gt;
&lt;li&gt;&lt;strong&gt;Insurance&lt;/strong&gt;: Opt for insurance when shipping valuable items&lt;br /&gt;&lt;br /&gt;&lt;/li&gt;
&lt;/ul&gt;
&lt;h2&gt;&lt;strong&gt;Final Thoughts&lt;/strong&gt;&lt;/h2&gt;
&lt;p&gt;Shipping from Nizamabad to France is simple when you partner with a reliable international courier service. Providers like ShipGlobal, DHL, FedEx, Aramex, UPS, and India Post ensure secure handling, smooth customs clearance, and timely delivery.&lt;/p&gt;
&lt;p&gt;With proper planning and the right courier partner, international shipping from Nizamabad to France can be efficient and stress-free.&lt;/p&gt;
&lt;p&gt;&lt;br /&gt;&lt;br /&gt;&lt;br /&gt;&lt;/p&gt;</t>
  </si>
  <si>
    <t>&lt;p&gt;Last-mile delivery is crucial for Nizamabad's growing commercial and agricultural sectors, especially for international courier services to France. Efficient last-mile logistics ensure timely and secure delivery of documents, packages, and eCommerce shipments, vital for businesses and individuals alike. Choosing the right courier partner minimizes delays and ensures smooth customs compliance, supporting Nizamabad's economic expansion.&lt;/p&gt;</t>
  </si>
  <si>
    <t>Gurugram to France</t>
  </si>
  <si>
    <t>International Courier Service from Gurugram to France</t>
  </si>
  <si>
    <t>Ship documents, personal parcels, and commercial consignments from Gurugram to France using reliable international courier services.</t>
  </si>
  <si>
    <t>&lt;p&gt;Gurugram is one of India&amp;rsquo;s leading corporate and commercial hubs, with a strong demand for international courier services. Whether you are a business exporting goods, an eCommerce seller shipping orders, or an individual sending documents or parcels, choosing the right courier service from Gurugram to France is essential for safe and timely delivery.&lt;/p&gt;
&lt;p&gt;Several reputed international courier companies offer reliable shipping solutions from Gurugram to France, handling everything from urgent documents to large commercial consignments.&lt;/p&gt;
&lt;h2&gt;&lt;strong&gt;Why Choosing the Right Courier Service Matters&lt;/strong&gt;&lt;/h2&gt;
&lt;p&gt;International shipping involves documentation, customs clearance, secure packaging, and shipment tracking. A reliable courier partner ensures that your parcel reaches France on time without delays, damages, or hidden charges.&lt;/p&gt;
&lt;p&gt;Choosing the right international courier service helps ensure compliance with customs regulations and provides complete shipment visibility.&lt;/p&gt;
&lt;h2&gt;&lt;strong&gt;Top International Courier Services from Gurugram to France&lt;/strong&gt;&lt;/h2&gt;
&lt;h3&gt;&lt;strong&gt;ShipGlobal&lt;/strong&gt;&lt;/h3&gt;
&lt;p&gt;ShipGlobal offers cost-effective international courier services from Gurugram to France for individuals, exporters, and online businesses.&lt;/p&gt;
&lt;p&gt;&lt;strong&gt;Services Offered&lt;/strong&gt;&lt;/p&gt;
&lt;ul&gt;
&lt;li&gt;Express and economy international shipping&lt;br /&gt;&lt;br /&gt;&lt;/li&gt;
&lt;li&gt;eCommerce logistics solutions&lt;br /&gt;&lt;br /&gt;&lt;/li&gt;
&lt;li&gt;Customs clearance and documentation support&lt;br /&gt;&lt;br /&gt;&lt;/li&gt;
&lt;li&gt;Real-time tracking&lt;br /&gt;&lt;br /&gt;&lt;/li&gt;
&lt;/ul&gt;
&lt;p&gt;&lt;strong&gt;Why Choose ShipGlobal&lt;/strong&gt;&lt;/p&gt;
&lt;ul&gt;
&lt;li&gt;International shipping discounts up to 60%&lt;br /&gt;&lt;br /&gt;&lt;/li&gt;
&lt;li&gt;Strong global delivery network&lt;br /&gt;&lt;br /&gt;&lt;/li&gt;
&lt;li&gt;Ideal for both personal and commercial shipments&lt;br /&gt;&lt;br /&gt;&lt;/li&gt;
&lt;/ul&gt;
&lt;h3&gt;&lt;strong&gt;DHL Express&lt;/strong&gt;&lt;/h3&gt;
&lt;p&gt;DHL Express is a globally trusted courier service known for fast and secure international deliveries.&lt;/p&gt;
&lt;p&gt;&lt;strong&gt;Why Choose DHL&lt;/strong&gt;&lt;/p&gt;
&lt;ul&gt;
&lt;li&gt;Express delivery options to France&lt;br /&gt;&lt;br /&gt;&lt;/li&gt;
&lt;li&gt;Professional customs handling&lt;br /&gt;&lt;br /&gt;&lt;/li&gt;
&lt;li&gt;Reliable tracking and customer support&lt;br /&gt;&lt;br /&gt;&lt;/li&gt;
&lt;/ul&gt;
&lt;h3&gt;&lt;strong&gt;FedEx International&lt;/strong&gt;&lt;/h3&gt;
&lt;p&gt;FedEx provides premium international courier services from Gurugram to France with flexible delivery speeds.&lt;/p&gt;
&lt;p&gt;&lt;strong&gt;Why Choose FedEx&lt;/strong&gt;&lt;/p&gt;
&lt;ul&gt;
&lt;li&gt;Secure handling of high-value shipments&lt;br /&gt;&lt;br /&gt;&lt;/li&gt;
&lt;li&gt;Global logistics infrastructure&lt;br /&gt;&lt;br /&gt;&lt;/li&gt;
&lt;li&gt;Time-definite delivery services&lt;br /&gt;&lt;br /&gt;&lt;/li&gt;
&lt;/ul&gt;
&lt;h3&gt;&lt;strong&gt;Aramex International&lt;/strong&gt;&lt;/h3&gt;
&lt;p&gt;Aramex is a popular choice for affordable international shipping, especially for eCommerce sellers.&lt;/p&gt;
&lt;p&gt;&lt;strong&gt;Why Choose Aramex&lt;/strong&gt;&lt;/p&gt;
&lt;ul&gt;
&lt;li&gt;Competitive pricing&lt;br /&gt;&lt;br /&gt;&lt;/li&gt;
&lt;li&gt;Door-to-door delivery&lt;br /&gt;&lt;br /&gt;&lt;/li&gt;
&lt;li&gt;Efficient customs processing&lt;br /&gt;&lt;br /&gt;&lt;/li&gt;
&lt;/ul&gt;
&lt;h3&gt;&lt;strong&gt;UPS International&lt;/strong&gt;&lt;/h3&gt;
&lt;p&gt;UPS offers comprehensive international freight and parcel delivery services to France.&lt;/p&gt;
&lt;p&gt;&lt;strong&gt;Why Choose UPS&lt;/strong&gt;&lt;/p&gt;
&lt;ul&gt;
&lt;li&gt;Extensive global network&lt;br /&gt;&lt;br /&gt;&lt;/li&gt;
&lt;li&gt;Professional customs brokerage&lt;br /&gt;&lt;br /&gt;&lt;/li&gt;
&lt;li&gt;Ideal for business and bulk shipments&lt;br /&gt;&lt;br /&gt;&lt;/li&gt;
&lt;/ul&gt;
&lt;h3&gt;&lt;strong&gt;India Post International&lt;/strong&gt;&lt;/h3&gt;
&lt;p&gt;India Post provides economical international shipping to France through EMS Speed Post.&lt;/p&gt;
&lt;p&gt;&lt;strong&gt;Why Choose India Post&lt;/strong&gt;&lt;/p&gt;
&lt;ul&gt;
&lt;li&gt;Budget-friendly rates&lt;br /&gt;&lt;br /&gt;&lt;/li&gt;
&lt;li&gt;Wide international reach&lt;br /&gt;&lt;br /&gt;&lt;/li&gt;
&lt;li&gt;Suitable for non-urgent shipments&lt;br /&gt;&lt;br /&gt;&lt;/li&gt;
&lt;/ul&gt;
&lt;h2&gt;&lt;strong&gt;How to Choose the Best Courier Service from Gurugram to France&lt;/strong&gt;&lt;/h2&gt;
&lt;ul&gt;
&lt;li&gt;&lt;strong&gt;Delivery Speed&lt;/strong&gt;: Select express shipping for urgent parcels&lt;br /&gt;&lt;br /&gt;&lt;/li&gt;
&lt;li&gt;&lt;strong&gt;Cost&lt;/strong&gt;: Compare pricing and available discounts&lt;br /&gt;&lt;br /&gt;&lt;/li&gt;
&lt;li&gt;&lt;strong&gt;Tracking&lt;/strong&gt;: Ensure real-time tracking availability&lt;br /&gt;&lt;br /&gt;&lt;/li&gt;
&lt;li&gt;&lt;strong&gt;Customs Support&lt;/strong&gt;: Choose couriers offering customs assistance&lt;br /&gt;&lt;br /&gt;&lt;/li&gt;
&lt;li&gt;&lt;strong&gt;Insurance&lt;/strong&gt;: Opt for insurance for valuable shipments&lt;br /&gt;&lt;br /&gt;&lt;/li&gt;
&lt;/ul&gt;
&lt;h2&gt;&lt;strong&gt;Final Thoughts&lt;/strong&gt;&lt;/h2&gt;
&lt;p&gt;Shipping from Gurugram to France becomes easy and reliable when you choose a trusted international courier service. Companies like ShipGlobal, DHL, FedEx, Aramex, UPS, and India Post provide secure handling, timely delivery, and smooth customs clearance.&lt;/p&gt;
&lt;p&gt;With proper documentation and the right courier partner, international shipping from Gurugram to France can be efficient and stress-free.&lt;/p&gt;
&lt;p&gt;&lt;br /&gt;&lt;br /&gt;&lt;br /&gt;&lt;/p&gt;</t>
  </si>
  <si>
    <t>&lt;h4&gt;Explore more delivery options from your city&lt;/h4&gt;&lt;ul&gt;&lt;li&gt;&lt;a href="https://shipglobal.in/service/faridabad-to-france"&gt;International Courier Service from Faridabad To France&lt;/a&gt;&lt;/li&gt;&lt;li&gt;&lt;a href="https://shipglobal.in/service/panipat-to-france"&gt;International Courier Service from Panipat To France&lt;/a&gt;&lt;/li&gt;&lt;li&gt;&lt;a href="https://shipglobal.in/service/karnal-to-france"&gt;International Courier Service from Karnal To France&lt;/a&gt;&lt;/li&gt;&lt;li&gt;&lt;a href="https://shipglobal.in/service/sonipat-to-france"&gt;International Courier Service from Sonipat To France&lt;/a&gt;&lt;/li&gt;&lt;/ul&gt;&lt;h2&gt;FAQs for International Courier Service from Gurugram to France&lt;/h2&gt;</t>
  </si>
  <si>
    <t>How long does shipping from Gurugram to France take?
 Express shipping usually takes 3–6 business days, while economy shipping may take 7–12 business days.
What documents are required for shipping to France?
 A shipping label, invoice, customs declaration, and KYC documents are required. Commercial shipments may need additional paperwork.
Can I track my parcel from Gurugram to France?
 Yes, most international courier services provide real-time shipment tracking.
Are there restricted items for shipping to France?
 Yes, hazardous materials, perishables, batteries, and prohibited goods cannot be shipped.
Is insurance available for international shipments?
 Yes, couriers offer optional insurance for high-value shipments.
Can I send food or medicines to France from Gurugram?
 Some couriers allow food and medicines, but restrictions apply. Always confirm before shipping.</t>
  </si>
  <si>
    <t>&lt;script type="application/ld+json"&gt;
{
  "@context": "https://schema.org/",
  "@type": "Product",
  "name": "International Courier Service from Gurugram to France",
  "image": "https://shipglobal.in/service/gurugram-to-france",
  "aggregateRating": {
    "@type": "AggregateRating",
    "ratingValue": 4.45,
    "bestRating": 5,
    "worstRating": 1,
    "ratingCount": 1144
  }
}
&lt;/script&gt;</t>
  </si>
  <si>
    <t>service/gurugram-to-france</t>
  </si>
  <si>
    <t>Courier Gurugram to France | Up to 60% Off</t>
  </si>
  <si>
    <t>Send parcels and documents from Gurugram to France with fast delivery, tracking, customs clearance, and up to</t>
  </si>
  <si>
    <t>https://shipglobal.in/service/gurugram-to-france</t>
  </si>
  <si>
    <t>&lt;script type="application/ld+json"&gt;{"@context":"https://schema.org","@type":"FAQPage","mainEntity":[{"@type":"Question","name":"How long does shipping from Gurugram to France take?","acceptedAnswer":{"@type":"Answer","text":"Express shipping usually takes 3–6 business days, while economy shipping may take 7–12 business days."}},{"@type":"Question","name":"What documents are required for shipping to France?","acceptedAnswer":{"@type":"Answer","text":"A shipping label, invoice, customs declaration, and KYC documents are required. Commercial shipments may need additional paperwork."}},{"@type":"Question","name":"Can I track my parcel from Gurugram to France?","acceptedAnswer":{"@type":"Answer","text":"Yes, most international courier services provide real-time shipment tracking."}},{"@type":"Question","name":"Are there restricted items for shipping to France?","acceptedAnswer":{"@type":"Answer","text":"Yes, hazardous materials, perishables, batteries, and prohibited goods cannot be shipped."}},{"@type":"Question","name":"Is insurance available for international shipments?","acceptedAnswer":{"@type":"Answer","text":"Yes, couriers offer optional insurance for high-value shipments."}},{"@type":"Question","name":"Can I send food or medicines to France from Gurugram?","acceptedAnswer":{"@type":"Answer","text":"Some couriers allow food and medicines, but restrictions apply. Always confirm before shipping."}}]}&lt;/script&gt;</t>
  </si>
  <si>
    <t>[{"question":"How long does shipping from Gurugram to France take?","answer":"Express shipping usually takes 3–6 business days, while economy shipping may take 7–12 business days."},{"question":"What documents are required for shipping to France?","answer":"A shipping label, invoice, customs declaration, and KYC documents are required. Commercial shipments may need additional paperwork."},{"question":"Can I track my parcel from Gurugram to France?","answer":"Yes, most international courier services provide real-time shipment tracking."},{"question":"Are there restricted items for shipping to France?","answer":"Yes, hazardous materials, perishables, batteries, and prohibited goods cannot be shipped."},{"question":"Is insurance available for international shipments?","answer":"Yes, couriers offer optional insurance for high-value shipments."},{"question":"Can I send food or medicines to France from Gurugram?","answer":"Some couriers allow food and medicines, but restrictions apply. Always confirm before shipping."}]</t>
  </si>
  <si>
    <t>&lt;p&gt;&lt;strong&gt;How long does shipping from Gurugram to France take?&lt;/strong&gt;&lt;br&gt;Express shipping usually takes 3–6 business days, while economy shipping may take 7–12 business days.&lt;/p&gt;&lt;p&gt;&lt;strong&gt;What documents are required for shipping to France?&lt;/strong&gt;&lt;br&gt;A shipping label, invoice, customs declaration, and KYC documents are required. Commercial shipments may need additional paperwork.&lt;/p&gt;&lt;p&gt;&lt;strong&gt;Can I track my parcel from Gurugram to France?&lt;/strong&gt;&lt;br&gt;Yes, most international courier services provide real-time shipment tracking.&lt;/p&gt;&lt;p&gt;&lt;strong&gt;Are there restricted items for shipping to France?&lt;/strong&gt;&lt;br&gt;Yes, hazardous materials, perishables, batteries, and prohibited goods cannot be shipped.&lt;/p&gt;&lt;p&gt;&lt;strong&gt;Is insurance available for international shipments?&lt;/strong&gt;&lt;br&gt;Yes, couriers offer optional insurance for high-value shipments.&lt;/p&gt;&lt;p&gt;&lt;strong&gt;Can I send food or medicines to France from Gurugram?&lt;/strong&gt;&lt;br&gt;Some couriers allow food and medicines, but restrictions apply. Always confirm before shipping.&lt;/p&gt;</t>
  </si>
  <si>
    <t>&lt;p&gt;Gurugram is one of India&amp;rsquo;s leading corporate and commercial hubs, with a strong demand for international courier services. Whether you are a business exporting goods, an eCommerce seller shipping orders, or an individual sending documents or parcels, choosing the right courier service from Gurugram to France is essential for safe and timely delivery.&lt;/p&gt;
&lt;p&gt;Several reputed international courier companies offer reliable shipping solutions from Gurugram to France, handling everything from urgent documents to large commercial consignments.&lt;/p&gt;
&lt;h2&gt;&lt;strong&gt;Why Choosing the Right Courier Service Matters&lt;/strong&gt;&lt;/h2&gt;
&lt;p&gt;International shipping involves documentation, customs clearance, secure packaging, and shipment tracking. A reliable courier partner ensures that your parcel reaches France on time without delays, damages, or hidden charges.&lt;/p&gt;
&lt;p&gt;Choosing the right international courier service helps ensure compliance with customs regulations and provides complete shipment visibility.&lt;/p&gt;
&lt;h2&gt;&lt;strong&gt;Top International Courier Services from Gurugram to France&lt;/strong&gt;&lt;/h2&gt;
&lt;h3&gt;&lt;strong&gt;ShipGlobal&lt;/strong&gt;&lt;/h3&gt;&lt;p&gt;&lt;a href="https://shipglobal.in/blogs/airway-bill-number/"&gt;AWB number&lt;/a&gt;&lt;/p&gt;
&lt;p&gt;ShipGlobal offers cost-effective international courier services from Gurugram to France for individuals, exporters, and online businesses.&lt;/p&gt;
&lt;p&gt;&lt;strong&gt;Services Offered&lt;/strong&gt;&lt;/p&gt;
&lt;ul&gt;
&lt;li&gt;Express and economy international shipping&lt;br /&gt;&lt;br /&gt;&lt;/li&gt;
&lt;li&gt;eCommerce logistics solutions&lt;br /&gt;&lt;br /&gt;&lt;/li&gt;
&lt;li&gt;Customs clearance and documentation support&lt;br /&gt;&lt;br /&gt;&lt;/li&gt;
&lt;li&gt;Real-time tracking&lt;br /&gt;&lt;br /&gt;&lt;/li&gt;
&lt;/ul&gt;
&lt;p&gt;&lt;strong&gt;Why Choose ShipGlobal&lt;/strong&gt;&lt;/p&gt;
&lt;ul&gt;
&lt;li&gt;International shipping discounts up to 60%&lt;br /&gt;&lt;br /&gt;&lt;/li&gt;
&lt;li&gt;Strong global delivery network&lt;br /&gt;&lt;br /&gt;&lt;/li&gt;
&lt;li&gt;Ideal for both personal and commercial shipments&lt;br /&gt;&lt;br /&gt;&lt;/li&gt;
&lt;/ul&gt;
&lt;h3&gt;&lt;strong&gt;DHL Express&lt;/strong&gt;&lt;/h3&gt;
&lt;p&gt;DHL Express is a globally trusted courier service known for fast and secure international deliveries.&lt;/p&gt;
&lt;p&gt;&lt;strong&gt;Why Choose DHL&lt;/strong&gt;&lt;/p&gt;
&lt;ul&gt;
&lt;li&gt;Express delivery options to France&lt;br /&gt;&lt;br /&gt;&lt;/li&gt;
&lt;li&gt;Professional customs handling&lt;br /&gt;&lt;br /&gt;&lt;/li&gt;
&lt;li&gt;Reliable tracking and customer support&lt;br /&gt;&lt;br /&gt;&lt;/li&gt;
&lt;/ul&gt;
&lt;h3&gt;&lt;strong&gt;FedEx International&lt;/strong&gt;&lt;/h3&gt;
&lt;p&gt;FedEx provides premium international courier services from Gurugram to France with flexible delivery speeds.&lt;/p&gt;
&lt;p&gt;&lt;strong&gt;Why Choose FedEx&lt;/strong&gt;&lt;/p&gt;
&lt;ul&gt;
&lt;li&gt;Secure handling of high-value shipments&lt;br /&gt;&lt;br /&gt;&lt;/li&gt;
&lt;li&gt;Global logistics infrastructure&lt;br /&gt;&lt;br /&gt;&lt;/li&gt;
&lt;li&gt;Time-definite delivery services&lt;br /&gt;&lt;br /&gt;&lt;/li&gt;
&lt;/ul&gt;
&lt;h3&gt;&lt;strong&gt;Aramex International&lt;/strong&gt;&lt;/h3&gt;
&lt;p&gt;Aramex is a popular choice for affordable international shipping, especially for eCommerce sellers.&lt;/p&gt;
&lt;p&gt;&lt;strong&gt;Why Choose Aramex&lt;/strong&gt;&lt;/p&gt;
&lt;ul&gt;
&lt;li&gt;Competitive pricing&lt;br /&gt;&lt;br /&gt;&lt;/li&gt;
&lt;li&gt;Door-to-door delivery&lt;br /&gt;&lt;br /&gt;&lt;/li&gt;
&lt;li&gt;Efficient customs processing&lt;br /&gt;&lt;br /&gt;&lt;/li&gt;
&lt;/ul&gt;
&lt;h3&gt;&lt;strong&gt;UPS International&lt;/strong&gt;&lt;/h3&gt;
&lt;p&gt;UPS offers comprehensive international freight and parcel delivery services to France.&lt;/p&gt;
&lt;p&gt;&lt;strong&gt;Why Choose UPS&lt;/strong&gt;&lt;/p&gt;
&lt;ul&gt;
&lt;li&gt;Extensive global network&lt;br /&gt;&lt;br /&gt;&lt;/li&gt;
&lt;li&gt;Professional customs brokerage&lt;br /&gt;&lt;br /&gt;&lt;/li&gt;
&lt;li&gt;Ideal for business and bulk shipments&lt;br /&gt;&lt;br /&gt;&lt;/li&gt;
&lt;/ul&gt;
&lt;h3&gt;&lt;strong&gt;India Post International&lt;/strong&gt;&lt;/h3&gt;
&lt;p&gt;India Post provides economical international shipping to France through EMS Speed Post.&lt;/p&gt;
&lt;p&gt;&lt;strong&gt;Why Choose India Post&lt;/strong&gt;&lt;/p&gt;
&lt;ul&gt;
&lt;li&gt;Budget-friendly rates&lt;br /&gt;&lt;br /&gt;&lt;/li&gt;
&lt;li&gt;Wide international reach&lt;br /&gt;&lt;br /&gt;&lt;/li&gt;
&lt;li&gt;Suitable for non-urgent shipments&lt;br /&gt;&lt;br /&gt;&lt;/li&gt;
&lt;/ul&gt;
&lt;h2&gt;&lt;strong&gt;How to Choose the Best Courier Service from Gurugram to France&lt;/strong&gt;&lt;/h2&gt;
&lt;ul&gt;
&lt;li&gt;&lt;strong&gt;Delivery Speed&lt;/strong&gt;: Select express shipping for urgent parcels&lt;br /&gt;&lt;br /&gt;&lt;/li&gt;
&lt;li&gt;&lt;strong&gt;Cost&lt;/strong&gt;: Compare pricing and available discounts&lt;br /&gt;&lt;br /&gt;&lt;/li&gt;
&lt;li&gt;&lt;strong&gt;Tracking&lt;/strong&gt;: Ensure real-time tracking availability&lt;br /&gt;&lt;br /&gt;&lt;/li&gt;
&lt;li&gt;&lt;strong&gt;Customs Support&lt;/strong&gt;: Choose couriers offering customs assistance&lt;br /&gt;&lt;br /&gt;&lt;/li&gt;
&lt;li&gt;&lt;strong&gt;Insurance&lt;/strong&gt;: Opt for insurance for valuable shipments&lt;br /&gt;&lt;br /&gt;&lt;/li&gt;
&lt;/ul&gt;
&lt;h2&gt;&lt;strong&gt;Final Thoughts&lt;/strong&gt;&lt;/h2&gt;
&lt;p&gt;Shipping from Gurugram to France becomes easy and reliable when you choose a trusted international courier service. Companies like ShipGlobal, DHL, FedEx, Aramex, UPS, and India Post provide secure handling, timely delivery, and smooth customs clearance.&lt;/p&gt;
&lt;p&gt;With proper documentation and the right courier partner, international shipping from Gurugram to France can be efficient and stress-free.&lt;/p&gt;
&lt;p&gt;&lt;br /&gt;&lt;br /&gt;&lt;br /&gt;&lt;/p&gt;</t>
  </si>
  <si>
    <t>&lt;p&gt;AWB Number&lt;/p&gt;</t>
  </si>
  <si>
    <t>Faridabad to France</t>
  </si>
  <si>
    <t>Top International Courier Service from Faridabad to France</t>
  </si>
  <si>
    <t>Ship documents, personal parcels, and commercial shipments from Faridabad to France with trusted international courier services.</t>
  </si>
  <si>
    <t>&lt;p&gt;Faridabad is a major industrial and manufacturing hub in Haryana, with growing demand for international courier services. Whether you are an exporter, an eCommerce seller, or an individual sending parcels or documents, choosing the right courier service from Faridabad to France is essential for timely and secure delivery.&lt;/p&gt;
&lt;p&gt;Several reputed international courier companies operate in Faridabad, offering efficient shipping solutions for documents, personal parcels, and commercial consignments to France.&lt;/p&gt;
&lt;h2&gt;&lt;strong&gt;Why Choosing the Right Courier Service Matters&lt;/strong&gt;&lt;/h2&gt;
&lt;p&gt;International shipping is more than just transportation. It involves customs clearance, proper documentation, safe packaging, and real-time shipment tracking. A reliable courier service ensures your shipment reaches France without delays, damages, or compliance issues.&lt;/p&gt;
&lt;p&gt;Choosing the right international courier partner helps reduce risks and ensures a smooth shipping experience.&lt;/p&gt;
&lt;h2&gt;&lt;strong&gt;Top International Courier Services from Faridabad to France&lt;/strong&gt;&lt;/h2&gt;
&lt;h3&gt;&lt;strong&gt;ShipGlobal&lt;/strong&gt;&lt;/h3&gt;
&lt;p&gt;ShipGlobal provides cost-effective and reliable international courier services from Faridabad to France, suitable for individuals and businesses.&lt;/p&gt;
&lt;p&gt;&lt;strong&gt;Services Offered&lt;/strong&gt;&lt;/p&gt;
&lt;ul&gt;
&lt;li&gt;Express and economy international shipping&lt;br /&gt;&lt;br /&gt;&lt;/li&gt;
&lt;li&gt;eCommerce and bulk shipment solutions&lt;br /&gt;&lt;br /&gt;&lt;/li&gt;
&lt;li&gt;Customs clearance support&lt;br /&gt;&lt;br /&gt;&lt;/li&gt;
&lt;li&gt;Real-time tracking&lt;br /&gt;&lt;br /&gt;&lt;/li&gt;
&lt;/ul&gt;
&lt;p&gt;&lt;strong&gt;Why Choose ShipGlobal&lt;/strong&gt;&lt;/p&gt;
&lt;ul&gt;
&lt;li&gt;Discounts up to 60% on international shipping&lt;br /&gt;&lt;br /&gt;&lt;/li&gt;
&lt;li&gt;Affordable pricing for small and large shipments&lt;br /&gt;&lt;br /&gt;&lt;/li&gt;
&lt;li&gt;Strong global delivery network&lt;br /&gt;&lt;br /&gt;&lt;/li&gt;
&lt;/ul&gt;
&lt;h3&gt;&lt;strong&gt;DHL Express&lt;/strong&gt;&lt;/h3&gt;
&lt;p&gt;DHL Express is one of the most trusted international courier services, offering fast and secure deliveries to France.&lt;/p&gt;
&lt;p&gt;&lt;strong&gt;Why Choose DHL&lt;/strong&gt;&lt;/p&gt;
&lt;ul&gt;
&lt;li&gt;Time-definite express delivery&lt;br /&gt;&lt;br /&gt;&lt;/li&gt;
&lt;li&gt;Professional customs handling&lt;br /&gt;&lt;br /&gt;&lt;/li&gt;
&lt;li&gt;Excellent tracking and customer support&lt;br /&gt;&lt;br /&gt;&lt;/li&gt;
&lt;/ul&gt;
&lt;h3&gt;&lt;strong&gt;FedEx International&lt;/strong&gt;&lt;/h3&gt;
&lt;p&gt;FedEx offers premium international courier solutions with flexible delivery options.&lt;/p&gt;
&lt;p&gt;&lt;strong&gt;Why Choose FedEx&lt;/strong&gt;&lt;/p&gt;
&lt;ul&gt;
&lt;li&gt;Secure handling of valuable shipments&lt;br /&gt;&lt;br /&gt;&lt;/li&gt;
&lt;li&gt;Reliable global logistics infrastructure&lt;br /&gt;&lt;br /&gt;&lt;/li&gt;
&lt;li&gt;Express and economy shipping choices&lt;br /&gt;&lt;br /&gt;&lt;/li&gt;
&lt;/ul&gt;
&lt;h3&gt;&lt;strong&gt;Aramex International&lt;/strong&gt;&lt;/h3&gt;
&lt;p&gt;Aramex is known for its affordable cross-border logistics and eCommerce shipping services.&lt;/p&gt;
&lt;p&gt;&lt;strong&gt;Why Choose Aramex&lt;/strong&gt;&lt;/p&gt;
&lt;ul&gt;
&lt;li&gt;Competitive pricing&lt;br /&gt;&lt;br /&gt;&lt;/li&gt;
&lt;li&gt;Door-to-door delivery&lt;br /&gt;&lt;br /&gt;&lt;/li&gt;
&lt;li&gt;Efficient customs processing&lt;br /&gt;&lt;br /&gt;&lt;/li&gt;
&lt;/ul&gt;
&lt;h3&gt;&lt;strong&gt;UPS International&lt;/strong&gt;&lt;/h3&gt;
&lt;p&gt;UPS provides end-to-end international freight and parcel delivery services from Faridabad to France.&lt;/p&gt;
&lt;p&gt;&lt;strong&gt;Why Choose UPS&lt;/strong&gt;&lt;/p&gt;
&lt;ul&gt;
&lt;li&gt;Extensive global coverage&lt;br /&gt;&lt;br /&gt;&lt;/li&gt;
&lt;li&gt;Customs brokerage services&lt;br /&gt;&lt;br /&gt;&lt;/li&gt;
&lt;li&gt;Ideal for business and bulk shipments&lt;br /&gt;&lt;br /&gt;&lt;/li&gt;
&lt;/ul&gt;
&lt;p&gt;&lt;strong&gt;India Post International&lt;/strong&gt;&lt;/p&gt;
&lt;p&gt;India Post offers economical international shipping options through EMS Speed Post.&lt;/p&gt;
&lt;p&gt;&lt;strong&gt;Why Choose India Post&lt;/strong&gt;&lt;/p&gt;
&lt;ul&gt;
&lt;li&gt;Budget-friendly shipping rates&lt;br /&gt;&lt;br /&gt;&lt;/li&gt;
&lt;li&gt;Wide international reach&lt;br /&gt;&lt;br /&gt;&lt;/li&gt;
&lt;li&gt;Suitable for non-urgent parcels&lt;br /&gt;&lt;br /&gt;&lt;/li&gt;
&lt;/ul&gt;
&lt;h2&gt;&lt;strong&gt;How to Choose the Best Courier Service from Faridabad to France&lt;/strong&gt;&lt;/h2&gt;
&lt;ul&gt;
&lt;li&gt;&lt;strong&gt;Delivery Speed&lt;/strong&gt;: Choose express services for urgent shipments&lt;br /&gt;&lt;br /&gt;&lt;/li&gt;
&lt;li&gt;&lt;strong&gt;Cost&lt;/strong&gt;: Compare prices and available discounts&lt;br /&gt;&lt;br /&gt;&lt;/li&gt;
&lt;li&gt;&lt;strong&gt;Tracking&lt;/strong&gt;: Ensure real-time shipment tracking is available&lt;br /&gt;&lt;br /&gt;&lt;/li&gt;
&lt;li&gt;&lt;strong&gt;Customs Support&lt;/strong&gt;: Select couriers offering customs assistance&lt;br /&gt;&lt;br /&gt;&lt;/li&gt;
&lt;li&gt;&lt;strong&gt;Insurance&lt;/strong&gt;: Opt for insurance for high-value consignments&lt;br /&gt;&lt;br /&gt;&lt;/li&gt;
&lt;/ul&gt;
&lt;h2&gt;&lt;strong&gt;Final Thoughts&lt;/strong&gt;&lt;/h2&gt;
&lt;p&gt;Shipping from Faridabad to France can be simple and stress-free when you select a trusted international courier service. Providers like ShipGlobal, DHL, FedEx, Aramex, UPS, and India Post offer reliable delivery, secure handling, and smooth customs clearance.&lt;/p&gt;
&lt;p&gt;With proper documentation and the right courier partner, international shipping from Faridabad to France becomes efficient and hassle-free.&lt;/p&gt;
&lt;p&gt;&lt;br /&gt;&lt;br /&gt;&lt;br /&gt;&lt;/p&gt;</t>
  </si>
  <si>
    <t>&lt;h4&gt;Explore more delivery options from your city&lt;/h4&gt;&lt;ul&gt;&lt;li&gt;&lt;a href="https://shipglobal.in/service/panipat-to-france"&gt;International Courier Service from Panipat To France&lt;/a&gt;&lt;/li&gt;&lt;li&gt;&lt;a href="https://shipglobal.in/service/karnal-to-france"&gt;International Courier Service from Karnal To France&lt;/a&gt;&lt;/li&gt;&lt;li&gt;&lt;a href="https://shipglobal.in/service/sonipat-to-france"&gt;International Courier Service from Sonipat To France&lt;/a&gt;&lt;/li&gt;&lt;li&gt;&lt;a href="https://shipglobal.in/service/kolkata-to-france"&gt;International Courier Service from Kolkata To France&lt;/a&gt;&lt;/li&gt;&lt;/ul&gt;&lt;h2&gt;FAQs for Top International Courier Service from Faridabad to France&lt;/h2&gt;</t>
  </si>
  <si>
    <t xml:space="preserve">How long does it take to ship from Faridabad to France?
 Express shipping usually takes 3–6 business days, while economy services may take 7–14 business days.
What documents are required for shipping to France?
 You need a shipping label, invoice, customs declaration, and KYC documents. Commercial shipments may require additional paperwork.
Can I track my shipment from Faridabad to France?
 Yes, most international courier services provide real-time tracking.
Are there restricted items for shipping to France?
 Yes, hazardous materials, batteries, perishables, and prohibited goods cannot be shipped.
Is insurance available for international shipments?
 Yes, insurance options are available for high-value shipments.
Can I send food or medicines from Faridabad to France?
 Some courier services allow food and medicines, but restrictions apply. Always confirm before booking.
</t>
  </si>
  <si>
    <t>&lt;script type="application/ld+json"&gt;
{
  "@context": "https://schema.org/",
  "@type": "Product",
  "name": "Top International Courier Service from Faridabad to France",
  "image": "https://shipglobal.in/service/faridabad-to-france",
  "aggregateRating": {
    "@type": "AggregateRating",
    "ratingValue": 4.3,
    "bestRating": 5,
    "worstRating": 2,
    "ratingCount": 3296
  }
}
&lt;/script&gt;</t>
  </si>
  <si>
    <t>service/faridabad-to-france</t>
  </si>
  <si>
    <t xml:space="preserve">Courier Faridabad to France | Up to 60% Off
</t>
  </si>
  <si>
    <t>Send parcels and documents from Faridabad to France with fast delivery, tracking, customs clearance, and up to .</t>
  </si>
  <si>
    <t>https://shipglobal.in/service/faridabad-to-france</t>
  </si>
  <si>
    <t>&lt;script type="application/ld+json"&gt;{"@context":"https://schema.org","@type":"FAQPage","mainEntity":[{"@type":"Question","name":"How long does it take to ship from Faridabad to France?","acceptedAnswer":{"@type":"Answer","text":"Express shipping usually takes 3–6 business days, while economy services may take 7–14 business days."}},{"@type":"Question","name":"What documents are required for shipping to France?","acceptedAnswer":{"@type":"Answer","text":"You need a shipping label, invoice, customs declaration, and KYC documents. Commercial shipments may require additional paperwork."}},{"@type":"Question","name":"Can I track my shipment from Faridabad to France?","acceptedAnswer":{"@type":"Answer","text":"Yes, most international courier services provide real-time tracking."}},{"@type":"Question","name":"Are there restricted items for shipping to France?","acceptedAnswer":{"@type":"Answer","text":"Yes, hazardous materials, batteries, perishables, and prohibited goods cannot be shipped."}},{"@type":"Question","name":"Is insurance available for international shipments?","acceptedAnswer":{"@type":"Answer","text":"Yes, insurance options are available for high-value shipments."}},{"@type":"Question","name":"Can I send food or medicines from Faridabad to France?","acceptedAnswer":{"@type":"Answer","text":"Some courier services allow food and medicines, but restrictions apply. Always confirm before booking."}}]}&lt;/script&gt;</t>
  </si>
  <si>
    <t>[{"question":"How long does it take to ship from Faridabad to France?","answer":"Express shipping usually takes 3–6 business days, while economy services may take 7–14 business days."},{"question":"What documents are required for shipping to France?","answer":"You need a shipping label, invoice, customs declaration, and KYC documents. Commercial shipments may require additional paperwork."},{"question":"Can I track my shipment from Faridabad to France?","answer":"Yes, most international courier services provide real-time tracking."},{"question":"Are there restricted items for shipping to France?","answer":"Yes, hazardous materials, batteries, perishables, and prohibited goods cannot be shipped."},{"question":"Is insurance available for international shipments?","answer":"Yes, insurance options are available for high-value shipments."},{"question":"Can I send food or medicines from Faridabad to France?","answer":"Some courier services allow food and medicines, but restrictions apply. Always confirm before booking."}]</t>
  </si>
  <si>
    <t>&lt;p&gt;&lt;strong&gt;How long does it take to ship from Faridabad to France?&lt;/strong&gt;&lt;br&gt;Express shipping usually takes 3–6 business days, while economy services may take 7–14 business days.&lt;/p&gt;&lt;p&gt;&lt;strong&gt;What documents are required for shipping to France?&lt;/strong&gt;&lt;br&gt;You need a shipping label, invoice, customs declaration, and KYC documents. Commercial shipments may require additional paperwork.&lt;/p&gt;&lt;p&gt;&lt;strong&gt;Can I track my shipment from Faridabad to France?&lt;/strong&gt;&lt;br&gt;Yes, most international courier services provide real-time tracking.&lt;/p&gt;&lt;p&gt;&lt;strong&gt;Are there restricted items for shipping to France?&lt;/strong&gt;&lt;br&gt;Yes, hazardous materials, batteries, perishables, and prohibited goods cannot be shipped.&lt;/p&gt;&lt;p&gt;&lt;strong&gt;Is insurance available for international shipments?&lt;/strong&gt;&lt;br&gt;Yes, insurance options are available for high-value shipments.&lt;/p&gt;&lt;p&gt;&lt;strong&gt;Can I send food or medicines from Faridabad to France?&lt;/strong&gt;&lt;br&gt;Some courier services allow food and medicines, but restrictions apply. Always confirm before booking.&lt;/p&gt;</t>
  </si>
  <si>
    <t>&lt;p&gt;Faridabad is a major industrial and manufacturing hub in Haryana, with growing demand for international courier services. Whether you are an exporter, an eCommerce seller, or an individual sending parcels or documents, choosing the right courier service from Faridabad to France is essential for timely and secure delivery.&lt;/p&gt;
&lt;p&gt;Several reputed international courier companies operate in Faridabad, offering efficient shipping solutions for documents, personal parcels, and commercial consignments to France.&lt;/p&gt;
&lt;h2&gt;&lt;strong&gt;Why Choosing the Right Courier Service Matters&lt;/strong&gt;&lt;/h2&gt;
&lt;p&gt;International shipping is more than just transportation. It involves customs clearance, proper documentation, safe packaging, and real-time shipment tracking. A reliable courier service ensures your shipment reaches France without delays, damages, or compliance issues.&lt;/p&gt;
&lt;p&gt;Choosing the right international courier partner helps reduce risks and ensures a smooth shipping experience.&lt;/p&gt;
&lt;h2&gt;&lt;strong&gt;Top International Courier Services from Faridabad to France&lt;/strong&gt;&lt;/h2&gt;
&lt;h3&gt;&lt;strong&gt;ShipGlobal&lt;/strong&gt;&lt;/h3&gt;&lt;p&gt;Top Global Shipping: Faridabad's industrial growth fuels demand for &lt;a href="https://shipglobal.in/blogs/6-best-international-logistics-companies-in-india/"&gt;International courier&lt;/a&gt; services. Companies in Faridabad offer efficient shipping solutions for documents, parcels, and commercial consignments to France, ensuring timely and secure delivery through customs clearance, proper documentation, safe packaging, and real-time tracking.&lt;/p&gt;
&lt;p&gt;ShipGlobal provides cost-effective and reliable international courier services from Faridabad to France, suitable for individuals and businesses.&lt;/p&gt;
&lt;p&gt;&lt;strong&gt;Services Offered&lt;/strong&gt;&lt;/p&gt;
&lt;ul&gt;
&lt;li&gt;Express and economy international shipping&lt;br /&gt;&lt;br /&gt;&lt;/li&gt;
&lt;li&gt;eCommerce and bulk shipment solutions&lt;br /&gt;&lt;br /&gt;&lt;/li&gt;
&lt;li&gt;Customs clearance support&lt;br /&gt;&lt;br /&gt;&lt;/li&gt;
&lt;li&gt;Real-time tracking&lt;br /&gt;&lt;br /&gt;&lt;/li&gt;
&lt;/ul&gt;
&lt;p&gt;&lt;strong&gt;Why Choose ShipGlobal&lt;/strong&gt;&lt;/p&gt;
&lt;ul&gt;
&lt;li&gt;Discounts up to 60% on international shipping&lt;br /&gt;&lt;br /&gt;&lt;/li&gt;
&lt;li&gt;Affordable pricing for small and large shipments&lt;br /&gt;&lt;br /&gt;&lt;/li&gt;
&lt;li&gt;Strong global delivery network&lt;br /&gt;&lt;br /&gt;&lt;/li&gt;
&lt;/ul&gt;
&lt;h3&gt;&lt;strong&gt;DHL Express&lt;/strong&gt;&lt;/h3&gt;
&lt;p&gt;DHL Express is one of the most trusted international courier services, offering fast and secure deliveries to France.&lt;/p&gt;
&lt;p&gt;&lt;strong&gt;Why Choose DHL&lt;/strong&gt;&lt;/p&gt;
&lt;ul&gt;
&lt;li&gt;Time-definite express delivery&lt;br /&gt;&lt;br /&gt;&lt;/li&gt;
&lt;li&gt;Professional customs handling&lt;br /&gt;&lt;br /&gt;&lt;/li&gt;
&lt;li&gt;Excellent tracking and customer support&lt;br /&gt;&lt;br /&gt;&lt;/li&gt;
&lt;/ul&gt;
&lt;h3&gt;&lt;strong&gt;FedEx International&lt;/strong&gt;&lt;/h3&gt;
&lt;p&gt;FedEx offers premium international courier solutions with flexible delivery options.&lt;/p&gt;
&lt;p&gt;&lt;strong&gt;Why Choose FedEx&lt;/strong&gt;&lt;/p&gt;
&lt;ul&gt;
&lt;li&gt;Secure handling of valuable shipments&lt;br /&gt;&lt;br /&gt;&lt;/li&gt;
&lt;li&gt;Reliable global logistics infrastructure&lt;br /&gt;&lt;br /&gt;&lt;/li&gt;
&lt;li&gt;Express and economy shipping choices&lt;br /&gt;&lt;br /&gt;&lt;/li&gt;
&lt;/ul&gt;
&lt;h3&gt;&lt;strong&gt;Aramex International&lt;/strong&gt;&lt;/h3&gt;
&lt;p&gt;Aramex is known for its affordable cross-border logistics and eCommerce shipping services.&lt;/p&gt;
&lt;p&gt;&lt;strong&gt;Why Choose Aramex&lt;/strong&gt;&lt;/p&gt;
&lt;ul&gt;
&lt;li&gt;Competitive pricing&lt;br /&gt;&lt;br /&gt;&lt;/li&gt;
&lt;li&gt;Door-to-door delivery&lt;br /&gt;&lt;br /&gt;&lt;/li&gt;
&lt;li&gt;Efficient customs processing&lt;br /&gt;&lt;br /&gt;&lt;/li&gt;
&lt;/ul&gt;
&lt;h3&gt;&lt;strong&gt;UPS International&lt;/strong&gt;&lt;/h3&gt;
&lt;p&gt;UPS provides end-to-end international freight and parcel delivery services from Faridabad to France.&lt;/p&gt;
&lt;p&gt;&lt;strong&gt;Why Choose UPS&lt;/strong&gt;&lt;/p&gt;
&lt;ul&gt;
&lt;li&gt;Extensive global coverage&lt;br /&gt;&lt;br /&gt;&lt;/li&gt;
&lt;li&gt;Customs brokerage services&lt;br /&gt;&lt;br /&gt;&lt;/li&gt;
&lt;li&gt;Ideal for business and bulk shipments&lt;br /&gt;&lt;br /&gt;&lt;/li&gt;
&lt;/ul&gt;
&lt;p&gt;&lt;strong&gt;India Post International&lt;/strong&gt;&lt;/p&gt;
&lt;p&gt;India Post offers economical international shipping options through EMS Speed Post.&lt;/p&gt;
&lt;p&gt;&lt;strong&gt;Why Choose India Post&lt;/strong&gt;&lt;/p&gt;
&lt;ul&gt;
&lt;li&gt;Budget-friendly shipping rates&lt;br /&gt;&lt;br /&gt;&lt;/li&gt;
&lt;li&gt;Wide international reach&lt;br /&gt;&lt;br /&gt;&lt;/li&gt;
&lt;li&gt;Suitable for non-urgent parcels&lt;br /&gt;&lt;br /&gt;&lt;/li&gt;
&lt;/ul&gt;
&lt;h2&gt;&lt;strong&gt;How to Choose the Best Courier Service from Faridabad to France&lt;/strong&gt;&lt;/h2&gt;
&lt;ul&gt;
&lt;li&gt;&lt;strong&gt;Delivery Speed&lt;/strong&gt;: Choose express services for urgent shipments&lt;br /&gt;&lt;br /&gt;&lt;/li&gt;
&lt;li&gt;&lt;strong&gt;Cost&lt;/strong&gt;: Compare prices and available discounts&lt;br /&gt;&lt;br /&gt;&lt;/li&gt;
&lt;li&gt;&lt;strong&gt;Tracking&lt;/strong&gt;: Ensure real-time shipment tracking is available&lt;br /&gt;&lt;br /&gt;&lt;/li&gt;
&lt;li&gt;&lt;strong&gt;Customs Support&lt;/strong&gt;: Select couriers offering customs assistance&lt;br /&gt;&lt;br /&gt;&lt;/li&gt;
&lt;li&gt;&lt;strong&gt;Insurance&lt;/strong&gt;: Opt for insurance for high-value consignments&lt;br /&gt;&lt;br /&gt;&lt;/li&gt;
&lt;/ul&gt;
&lt;h2&gt;&lt;strong&gt;Final Thoughts&lt;/strong&gt;&lt;/h2&gt;
&lt;p&gt;Shipping from Faridabad to France can be simple and stress-free when you select a trusted international courier service. Providers like ShipGlobal, DHL, FedEx, Aramex, UPS, and India Post offer reliable delivery, secure handling, and smooth customs clearance.&lt;/p&gt;
&lt;p&gt;With proper documentation and the right courier partner, international shipping from Faridabad to France becomes efficient and hassle-free.&lt;/p&gt;
&lt;p&gt;&lt;br /&gt;&lt;br /&gt;&lt;br /&gt;&lt;/p&gt;</t>
  </si>
  <si>
    <t>&lt;p&gt;Top Global Shipping: Faridabad's industrial growth fuels demand for international courier services. Companies in Faridabad offer efficient shipping solutions for documents, parcels, and commercial consignments to France, ensuring timely and secure delivery through customs clearance, proper documentation, safe packaging, and real-time tracking.&lt;/p&gt;</t>
  </si>
  <si>
    <t>Panipat to France</t>
  </si>
  <si>
    <t>Best International Courier Service from Panipat to France</t>
  </si>
  <si>
    <t>Ship documents, personal parcels, and commercial shipments from Panipat to France with trusted international courier services.</t>
  </si>
  <si>
    <t>&lt;p&gt;Panipat, widely known as a major textile and manufacturing hub, has a growing need for dependable international courier services. Whether you are a business exporting goods or an individual sending documents or parcels, choosing the right courier service from Panipat to France ensures safe and timely delivery.&lt;/p&gt;
&lt;p&gt;Several reputed international courier companies operate in Panipat, offering efficient shipping solutions for personal, commercial, and eCommerce shipments to France.&lt;/p&gt;
&lt;h2&gt;&lt;strong&gt;Why Choosing the Right Courier Service Matters&lt;/strong&gt;&lt;/h2&gt;
&lt;p&gt;International shipping involves more than moving a package. It includes customs clearance, accurate documentation, secure packaging, and shipment tracking. A reliable courier service helps avoid delays, damages, and unexpected costs while ensuring smooth delivery to France.&lt;/p&gt;
&lt;p&gt;Selecting the right courier partner gives you peace of mind and a hassle-free shipping experience.&lt;/p&gt;
&lt;h2&gt;&lt;strong&gt;Top International Courier Services from Panipat to France&lt;/strong&gt;&lt;/h2&gt;
&lt;h3&gt;&lt;strong&gt;ShipGlobal&lt;/strong&gt;&lt;/h3&gt;
&lt;p&gt;ShipGlobal offers cost-effective and reliable international courier services from Panipat to France, suitable for both individuals and businesses.&lt;/p&gt;
&lt;p&gt;&lt;strong&gt;Services Offered&lt;/strong&gt;&lt;/p&gt;
&lt;ul&gt;
&lt;li&gt;Express and economy shipping&lt;br /&gt;&lt;br /&gt;&lt;/li&gt;
&lt;li&gt;eCommerce and bulk shipment solutions&lt;br /&gt;&lt;br /&gt;&lt;/li&gt;
&lt;li&gt;Customs clearance assistance&lt;br /&gt;&lt;br /&gt;&lt;/li&gt;
&lt;li&gt;Real-time tracking&lt;br /&gt;&lt;br /&gt;&lt;/li&gt;
&lt;/ul&gt;
&lt;p&gt;&lt;strong&gt;Why Choose ShipGlobal&lt;/strong&gt;&lt;/p&gt;
&lt;ul&gt;
&lt;li&gt;Discounts up to 60%&lt;br /&gt;&lt;br /&gt;&lt;/li&gt;
&lt;li&gt;Affordable rates for all shipment sizes&lt;br /&gt;&lt;br /&gt;&lt;/li&gt;
&lt;li&gt;Strong global delivery network&lt;br /&gt;&lt;br /&gt;&lt;/li&gt;
&lt;/ul&gt;
&lt;h3&gt;&lt;strong&gt;DHL Express&lt;/strong&gt;&lt;/h3&gt;
&lt;p&gt;DHL Express is a trusted global courier brand offering fast and secure deliveries to France.&lt;/p&gt;
&lt;p&gt;&lt;strong&gt;Why Choose DHL&lt;/strong&gt;&lt;/p&gt;
&lt;ul&gt;
&lt;li&gt;Time-definite express delivery&lt;br /&gt;&lt;br /&gt;&lt;/li&gt;
&lt;li&gt;Professional customs handling&lt;br /&gt;&lt;br /&gt;&lt;/li&gt;
&lt;li&gt;Reliable tracking and customer support&lt;br /&gt;&lt;br /&gt;&lt;/li&gt;
&lt;/ul&gt;
&lt;h3&gt;&lt;strong&gt;FedEx International&lt;/strong&gt;&lt;/h3&gt;
&lt;p&gt;FedEx provides premium international courier solutions with flexible shipping options.&lt;/p&gt;
&lt;p&gt;&lt;strong&gt;Why Choose FedEx&lt;/strong&gt;&lt;/p&gt;
&lt;ul&gt;
&lt;li&gt;Secure handling of shipments&lt;br /&gt;&lt;br /&gt;&lt;/li&gt;
&lt;li&gt;Express and economy delivery choices&lt;br /&gt;&lt;br /&gt;&lt;/li&gt;
&lt;li&gt;Strong global logistics infrastructure&lt;br /&gt;&lt;br /&gt;&lt;/li&gt;
&lt;/ul&gt;
&lt;h3&gt;&lt;strong&gt;Aramex International&lt;/strong&gt;&lt;/h3&gt;
&lt;p&gt;Aramex is known for affordable cross-border logistics and eCommerce shipping.&lt;/p&gt;
&lt;p&gt;&lt;strong&gt;Why Choose Aramex&lt;/strong&gt;&lt;/p&gt;
&lt;ul&gt;
&lt;li&gt;Competitive pricing&lt;br /&gt;&lt;br /&gt;&lt;/li&gt;
&lt;li&gt;Door-to-door delivery&lt;br /&gt;&lt;br /&gt;&lt;/li&gt;
&lt;li&gt;Efficient customs processing&lt;br /&gt;&lt;br /&gt;&lt;/li&gt;
&lt;/ul&gt;
&lt;h3&gt;&lt;strong&gt;UPS International&lt;/strong&gt;&lt;/h3&gt;
&lt;p&gt;UPS offers end-to-end international freight and parcel services from Panipat to France.&lt;/p&gt;
&lt;p&gt;&lt;strong&gt;Why Choose UPS&lt;/strong&gt;&lt;/p&gt;
&lt;ul&gt;
&lt;li&gt;Extensive global coverage&lt;br /&gt;&lt;br /&gt;&lt;/li&gt;
&lt;li&gt;Customs brokerage support&lt;br /&gt;&lt;br /&gt;&lt;/li&gt;
&lt;li&gt;Ideal for commercial shipments&lt;br /&gt;&lt;br /&gt;&lt;/li&gt;
&lt;/ul&gt;
&lt;h3&gt;&lt;strong&gt;India Post International&lt;/strong&gt;&lt;/h3&gt;
&lt;p&gt;India Post provides budget-friendly international shipping through EMS Speed Post.&lt;/p&gt;
&lt;p&gt;&lt;strong&gt;Why Choose India Post&lt;/strong&gt;&lt;/p&gt;
&lt;ul&gt;
&lt;li&gt;Economical pricing&lt;br /&gt;&lt;br /&gt;&lt;/li&gt;
&lt;li&gt;Wide international reach&lt;br /&gt;&lt;br /&gt;&lt;/li&gt;
&lt;li&gt;Suitable for non-urgent deliveries&lt;br /&gt;&lt;br /&gt;&lt;/li&gt;
&lt;/ul&gt;
&lt;h2&gt;&lt;strong&gt;How to Choose the Best Courier Service from Panipat to France&lt;/strong&gt;&lt;/h2&gt;
&lt;ul&gt;
&lt;li&gt;&lt;strong&gt;Delivery Time&lt;/strong&gt;: Choose express services for urgent shipments&lt;br /&gt;&lt;br /&gt;&lt;/li&gt;
&lt;li&gt;&lt;strong&gt;Cost&lt;/strong&gt;: Compare prices and available discounts&lt;br /&gt;&lt;br /&gt;&lt;/li&gt;
&lt;li&gt;&lt;strong&gt;Tracking&lt;/strong&gt;: Ensure real-time tracking is provided&lt;br /&gt;&lt;br /&gt;&lt;/li&gt;
&lt;li&gt;&lt;strong&gt;Customs Support&lt;/strong&gt;: Select couriers offering customs assistance&lt;br /&gt;&lt;br /&gt;&lt;/li&gt;
&lt;li&gt;&lt;strong&gt;Insurance&lt;/strong&gt;: Opt for insurance for valuable items&lt;br /&gt;&lt;br /&gt;&lt;/li&gt;
&lt;/ul&gt;
&lt;h2&gt;&lt;strong&gt;Final Thoughts&lt;/strong&gt;&lt;/h2&gt;
&lt;p&gt;Shipping from Panipat to France becomes simple and stress-free when you choose a trusted international courier service. Companies like ShipGlobal, DHL, FedEx, Aramex, UPS, and India Post offer secure delivery, customs support, and reliable tracking.&lt;/p&gt;
&lt;p&gt;With the right courier partner and proper documentation, your international shipments from Panipat to France will reach safely and on time.&lt;/p&gt;
&lt;p&gt;&lt;br /&gt;&lt;br /&gt;&lt;br /&gt;&lt;/p&gt;</t>
  </si>
  <si>
    <t>&lt;h4&gt;Explore more delivery options from your city&lt;/h4&gt;&lt;ul&gt;&lt;li&gt;&lt;a href="https://shipglobal.in/service/karnal-to-france"&gt;International Courier Service from Karnal To France&lt;/a&gt;&lt;/li&gt;&lt;li&gt;&lt;a href="https://shipglobal.in/service/sonipat-to-france"&gt;International Courier Service from Sonipat To France&lt;/a&gt;&lt;/li&gt;&lt;li&gt;&lt;a href="https://shipglobal.in/service/kolkata-to-france"&gt;International Courier Service from Kolkata To France&lt;/a&gt;&lt;/li&gt;&lt;li&gt;&lt;a href="https://shipglobal.in/service/howrah-to-france"&gt;International Courier Service from Howrah To France&lt;/a&gt;&lt;/li&gt;&lt;/ul&gt;&lt;h2&gt;FAQs for Best International Courier Service from Panipat to France&lt;/h2&gt;</t>
  </si>
  <si>
    <t>How long does shipping from Panipat to France take?
 Express services usually take 3–6 business days, while economy shipping may take 7–14 business days.
What documents are required to ship to France?
 Shipping label, invoice, customs declaration, and KYC documents are required. Commercial shipments may need additional paperwork.
Can I track my shipment from Panipat to France?
 Yes, most courier companies offer real-time shipment tracking.
Are there any restricted items for France?
 Yes, items like hazardous materials, batteries, perishables, and prohibited goods are restricted.
Is insurance available for international shipments?
 Yes, insurance is available for high-value shipments.
Can I send food or medicines to France from Panipat?
 Some couriers allow food and medicines, but restrictions apply. Always check before shipping.</t>
  </si>
  <si>
    <t>&lt;script type="application/ld+json"&gt;
{
  "@context": "https://schema.org/",
  "@type": "Product",
  "name": "Best International Courier Service from Panipat to France",
  "image": "https://shipglobal.in/service/panipat-to-france",
  "aggregateRating": {
    "@type": "AggregateRating",
    "ratingValue": 4.77,
    "bestRating": 5,
    "worstRating": 2,
    "ratingCount": 2767
  }
}
&lt;/script&gt;</t>
  </si>
  <si>
    <t>service/panipat-to-france</t>
  </si>
  <si>
    <t>Courier Panipat to France | Up to 60% Off</t>
  </si>
  <si>
    <t>Send parcels and documents from Panipat to France with fast delivery, tracking, customs clearance, and up to .</t>
  </si>
  <si>
    <t>https://shipglobal.in/service/panipat-to-france</t>
  </si>
  <si>
    <t>&lt;script type="application/ld+json"&gt;{"@context":"https://schema.org","@type":"FAQPage","mainEntity":[{"@type":"Question","name":"How long does shipping from Panipat to France take?","acceptedAnswer":{"@type":"Answer","text":"Express services usually take 3–6 business days, while economy shipping may take 7–14 business days."}},{"@type":"Question","name":"What documents are required to ship to France?","acceptedAnswer":{"@type":"Answer","text":"Shipping label, invoice, customs declaration, and KYC documents are required. Commercial shipments may need additional paperwork."}},{"@type":"Question","name":"Can I track my shipment from Panipat to France?","acceptedAnswer":{"@type":"Answer","text":"Yes, most courier companies offer real-time shipment tracking."}},{"@type":"Question","name":"Are there any restricted items for France?","acceptedAnswer":{"@type":"Answer","text":"Yes, items like hazardous materials, batteries, perishables, and prohibited goods are restricted."}},{"@type":"Question","name":"Is insurance available for international shipments?","acceptedAnswer":{"@type":"Answer","text":"Yes, insurance is available for high-value shipments."}},{"@type":"Question","name":"Can I send food or medicines to France from Panipat?","acceptedAnswer":{"@type":"Answer","text":"Some couriers allow food and medicines, but restrictions apply. Always check before shipping."}}]}&lt;/script&gt;</t>
  </si>
  <si>
    <t>[{"question":"How long does shipping from Panipat to France take?","answer":"Express services usually take 3–6 business days, while economy shipping may take 7–14 business days."},{"question":"What documents are required to ship to France?","answer":"Shipping label, invoice, customs declaration, and KYC documents are required. Commercial shipments may need additional paperwork."},{"question":"Can I track my shipment from Panipat to France?","answer":"Yes, most courier companies offer real-time shipment tracking."},{"question":"Are there any restricted items for France?","answer":"Yes, items like hazardous materials, batteries, perishables, and prohibited goods are restricted."},{"question":"Is insurance available for international shipments?","answer":"Yes, insurance is available for high-value shipments."},{"question":"Can I send food or medicines to France from Panipat?","answer":"Some couriers allow food and medicines, but restrictions apply. Always check before shipping."}]</t>
  </si>
  <si>
    <t>&lt;p&gt;&lt;strong&gt;How long does shipping from Panipat to France take?&lt;/strong&gt;&lt;br&gt;Express services usually take 3–6 business days, while economy shipping may take 7–14 business days.&lt;/p&gt;&lt;p&gt;&lt;strong&gt;What documents are required to ship to France?&lt;/strong&gt;&lt;br&gt;Shipping label, invoice, customs declaration, and KYC documents are required. Commercial shipments may need additional paperwork.&lt;/p&gt;&lt;p&gt;&lt;strong&gt;Can I track my shipment from Panipat to France?&lt;/strong&gt;&lt;br&gt;Yes, most courier companies offer real-time shipment tracking.&lt;/p&gt;&lt;p&gt;&lt;strong&gt;Are there any restricted items for France?&lt;/strong&gt;&lt;br&gt;Yes, items like hazardous materials, batteries, perishables, and prohibited goods are restricted.&lt;/p&gt;&lt;p&gt;&lt;strong&gt;Is insurance available for international shipments?&lt;/strong&gt;&lt;br&gt;Yes, insurance is available for high-value shipments.&lt;/p&gt;&lt;p&gt;&lt;strong&gt;Can I send food or medicines to France from Panipat?&lt;/strong&gt;&lt;br&gt;Some couriers allow food and medicines, but restrictions apply. Always check before shipping.&lt;/p&gt;</t>
  </si>
  <si>
    <t>&lt;p&gt;Panipat, widely known as a major textile and manufacturing hub, has a growing need for dependable international courier services. Whether you are a business exporting goods or an individual sending documents or parcels, choosing the right courier service from Panipat to France ensures safe and timely delivery.&lt;/p&gt;
&lt;p&gt;Several reputed international courier companies operate in Panipat, offering efficient shipping solutions for personal, commercial, and eCommerce shipments to France.&lt;/p&gt;
&lt;h2&gt;&lt;strong&gt;Why Choosing the Right Courier Service Matters&lt;/strong&gt;&lt;/h2&gt;
&lt;p&gt;International shipping involves more than moving a package. It includes customs clearance, accurate documentation, secure packaging, and shipment tracking. A reliable courier service helps avoid delays, damages, and unexpected costs while ensuring smooth delivery to France.&lt;/p&gt;
&lt;p&gt;Selecting the right courier partner gives you peace of mind and a hassle-free shipping experience.&lt;/p&gt;
&lt;h2&gt;&lt;strong&gt;Top International Courier Services from Panipat to France&lt;/strong&gt;&lt;/h2&gt;
&lt;h3&gt;&lt;strong&gt;ShipGlobal&lt;/strong&gt;&lt;/h3&gt;&lt;p&gt;&lt;a href="https://shipglobal.in/blogs/understanding-firc/"&gt;Foreign Inward Remittance Certificate&lt;/a&gt; (FIRC) is a crucial document for businesses in Panipat's textile hub. It serves as proof of foreign exchange received in India, essential for various financial transactions and regulatory compliance. When exporting goods or receiving payments from France, a FIRC ensures that the remittance is officially recorded and recognized by Indian authorities, facilitating smooth business operations.&lt;/p&gt;
&lt;p&gt;ShipGlobal offers cost-effective and reliable international courier services from Panipat to France, suitable for both individuals and businesses.&lt;/p&gt;
&lt;p&gt;&lt;strong&gt;Services Offered&lt;/strong&gt;&lt;/p&gt;
&lt;ul&gt;
&lt;li&gt;Express and economy shipping&lt;br /&gt;&lt;br /&gt;&lt;/li&gt;
&lt;li&gt;eCommerce and bulk shipment solutions&lt;br /&gt;&lt;br /&gt;&lt;/li&gt;
&lt;li&gt;Customs clearance assistance&lt;br /&gt;&lt;br /&gt;&lt;/li&gt;
&lt;li&gt;Real-time tracking&lt;br /&gt;&lt;br /&gt;&lt;/li&gt;
&lt;/ul&gt;
&lt;p&gt;&lt;strong&gt;Why Choose ShipGlobal&lt;/strong&gt;&lt;/p&gt;
&lt;ul&gt;
&lt;li&gt;Discounts up to 60%&lt;br /&gt;&lt;br /&gt;&lt;/li&gt;
&lt;li&gt;Affordable rates for all shipment sizes&lt;br /&gt;&lt;br /&gt;&lt;/li&gt;
&lt;li&gt;Strong global delivery network&lt;br /&gt;&lt;br /&gt;&lt;/li&gt;
&lt;/ul&gt;
&lt;h3&gt;&lt;strong&gt;DHL Express&lt;/strong&gt;&lt;/h3&gt;
&lt;p&gt;DHL Express is a trusted global courier brand offering fast and secure deliveries to France.&lt;/p&gt;
&lt;p&gt;&lt;strong&gt;Why Choose DHL&lt;/strong&gt;&lt;/p&gt;
&lt;ul&gt;
&lt;li&gt;Time-definite express delivery&lt;br /&gt;&lt;br /&gt;&lt;/li&gt;
&lt;li&gt;Professional customs handling&lt;br /&gt;&lt;br /&gt;&lt;/li&gt;
&lt;li&gt;Reliable tracking and customer support&lt;br /&gt;&lt;br /&gt;&lt;/li&gt;
&lt;/ul&gt;
&lt;h3&gt;&lt;strong&gt;FedEx International&lt;/strong&gt;&lt;/h3&gt;
&lt;p&gt;FedEx provides premium international courier solutions with flexible shipping options.&lt;/p&gt;
&lt;p&gt;&lt;strong&gt;Why Choose FedEx&lt;/strong&gt;&lt;/p&gt;
&lt;ul&gt;
&lt;li&gt;Secure handling of shipments&lt;br /&gt;&lt;br /&gt;&lt;/li&gt;
&lt;li&gt;Express and economy delivery choices&lt;br /&gt;&lt;br /&gt;&lt;/li&gt;
&lt;li&gt;Strong global logistics infrastructure&lt;br /&gt;&lt;br /&gt;&lt;/li&gt;
&lt;/ul&gt;
&lt;h3&gt;&lt;strong&gt;Aramex International&lt;/strong&gt;&lt;/h3&gt;
&lt;p&gt;Aramex is known for affordable cross-border logistics and eCommerce shipping.&lt;/p&gt;
&lt;p&gt;&lt;strong&gt;Why Choose Aramex&lt;/strong&gt;&lt;/p&gt;
&lt;ul&gt;
&lt;li&gt;Competitive pricing&lt;br /&gt;&lt;br /&gt;&lt;/li&gt;
&lt;li&gt;Door-to-door delivery&lt;br /&gt;&lt;br /&gt;&lt;/li&gt;
&lt;li&gt;Efficient customs processing&lt;br /&gt;&lt;br /&gt;&lt;/li&gt;
&lt;/ul&gt;
&lt;h3&gt;&lt;strong&gt;UPS International&lt;/strong&gt;&lt;/h3&gt;
&lt;p&gt;UPS offers end-to-end international freight and parcel services from Panipat to France.&lt;/p&gt;
&lt;p&gt;&lt;strong&gt;Why Choose UPS&lt;/strong&gt;&lt;/p&gt;
&lt;ul&gt;
&lt;li&gt;Extensive global coverage&lt;br /&gt;&lt;br /&gt;&lt;/li&gt;
&lt;li&gt;Customs brokerage support&lt;br /&gt;&lt;br /&gt;&lt;/li&gt;
&lt;li&gt;Ideal for commercial shipments&lt;br /&gt;&lt;br /&gt;&lt;/li&gt;
&lt;/ul&gt;
&lt;h3&gt;&lt;strong&gt;India Post International&lt;/strong&gt;&lt;/h3&gt;
&lt;p&gt;India Post provides budget-friendly international shipping through EMS Speed Post.&lt;/p&gt;
&lt;p&gt;&lt;strong&gt;Why Choose India Post&lt;/strong&gt;&lt;/p&gt;
&lt;ul&gt;
&lt;li&gt;Economical pricing&lt;br /&gt;&lt;br /&gt;&lt;/li&gt;
&lt;li&gt;Wide international reach&lt;br /&gt;&lt;br /&gt;&lt;/li&gt;
&lt;li&gt;Suitable for non-urgent deliveries&lt;br /&gt;&lt;br /&gt;&lt;/li&gt;
&lt;/ul&gt;
&lt;h2&gt;&lt;strong&gt;How to Choose the Best Courier Service from Panipat to France&lt;/strong&gt;&lt;/h2&gt;
&lt;ul&gt;
&lt;li&gt;&lt;strong&gt;Delivery Time&lt;/strong&gt;: Choose express services for urgent shipments&lt;br /&gt;&lt;br /&gt;&lt;/li&gt;
&lt;li&gt;&lt;strong&gt;Cost&lt;/strong&gt;: Compare prices and available discounts&lt;br /&gt;&lt;br /&gt;&lt;/li&gt;
&lt;li&gt;&lt;strong&gt;Tracking&lt;/strong&gt;: Ensure real-time tracking is provided&lt;br /&gt;&lt;br /&gt;&lt;/li&gt;
&lt;li&gt;&lt;strong&gt;Customs Support&lt;/strong&gt;: Select couriers offering customs assistance&lt;br /&gt;&lt;br /&gt;&lt;/li&gt;
&lt;li&gt;&lt;strong&gt;Insurance&lt;/strong&gt;: Opt for insurance for valuable items&lt;br /&gt;&lt;br /&gt;&lt;/li&gt;
&lt;/ul&gt;
&lt;h2&gt;&lt;strong&gt;Final Thoughts&lt;/strong&gt;&lt;/h2&gt;
&lt;p&gt;Shipping from Panipat to France becomes simple and stress-free when you choose a trusted international courier service. Companies like ShipGlobal, DHL, FedEx, Aramex, UPS, and India Post offer secure delivery, customs support, and reliable tracking.&lt;/p&gt;
&lt;p&gt;With the right courier partner and proper documentation, your international shipments from Panipat to France will reach safely and on time.&lt;/p&gt;
&lt;p&gt;&lt;br /&gt;&lt;br /&gt;&lt;br /&gt;&lt;/p&gt;</t>
  </si>
  <si>
    <t>&lt;p&gt;Foreign Inward Remittance Certificate (FIRC) is a crucial document for businesses in Panipat's textile hub. It serves as proof of foreign exchange received in India, essential for various financial transactions and regulatory compliance. When exporting goods or receiving payments from France, a FIRC ensures that the remittance is officially recorded and recognized by Indian authorities, facilitating smooth business operations.&lt;/p&gt;</t>
  </si>
  <si>
    <t>Karnal to France</t>
  </si>
  <si>
    <t>Reliable International Courier Service from Karnal to France</t>
  </si>
  <si>
    <t>Reliable international courier services from Karnal to France for documents, parcels, and commercial shipments at discounted rates.</t>
  </si>
  <si>
    <t>&lt;p&gt;Karnal, an important industrial and agricultural hub in Haryana, has seen increasing demand for international courier services. Whether you are sending personal documents, gifts, or commercial shipments, choosing the right courier service from Karnal to France is essential for safe and timely delivery.&lt;/p&gt;
&lt;p&gt;Several trusted international courier companies operate in and around Karnal, offering reliable shipping solutions to France for individuals, exporters, and eCommerce sellers.&lt;/p&gt;
&lt;h2&gt;&lt;strong&gt;Why Choosing the Right Courier Service Matters&lt;/strong&gt;&lt;/h2&gt;
&lt;p&gt;International shipping involves customs regulations, accurate documentation, secure packaging, and shipment tracking. A reliable courier service ensures your shipment from Karnal to France reaches its destination without delays, damages, or hidden costs.&lt;/p&gt;
&lt;p&gt;Choosing the right partner also helps businesses maintain customer satisfaction and individuals send parcels stress-free.&lt;/p&gt;
&lt;p&gt;&lt;strong&gt;Top International Courier Services from Karnal to France&lt;/strong&gt;&lt;/p&gt;
&lt;h3&gt;&lt;strong&gt;ShipGlobal&lt;/strong&gt;&lt;/h3&gt;
&lt;p&gt;ShipGlobal offers cost-effective international courier services from Karnal to France, ideal for both individuals and businesses.&lt;/p&gt;
&lt;p&gt;&lt;strong&gt;Key Benefits&lt;/strong&gt;&lt;/p&gt;
&lt;ul&gt;
&lt;li&gt;Discounts up to 60%&lt;br /&gt;&lt;br /&gt;&lt;/li&gt;
&lt;li&gt;Express and economy shipping options&lt;br /&gt;&lt;br /&gt;&lt;/li&gt;
&lt;li&gt;Doorstep pickup and delivery&lt;br /&gt;&lt;br /&gt;&lt;/li&gt;
&lt;li&gt;Real-time tracking and customs support&lt;br /&gt;&lt;br /&gt;&lt;/li&gt;
&lt;/ul&gt;
&lt;h3&gt;&lt;strong&gt;DHL Express&lt;/strong&gt;&lt;/h3&gt;
&lt;p&gt;DHL Express is one of the fastest and most reliable courier services for international shipping.&lt;/p&gt;
&lt;p&gt;&lt;strong&gt;Why Choose DHL&lt;/strong&gt;&lt;/p&gt;
&lt;ul&gt;
&lt;li&gt;Time-definite express delivery&lt;br /&gt;&lt;br /&gt;&lt;/li&gt;
&lt;li&gt;Strong global logistics network&lt;br /&gt;&lt;br /&gt;&lt;/li&gt;
&lt;li&gt;Smooth customs clearance&lt;br /&gt;&lt;br /&gt;&lt;/li&gt;
&lt;li&gt;Secure handling of shipments&lt;br /&gt;&lt;br /&gt;&lt;/li&gt;
&lt;/ul&gt;
&lt;h3&gt;&lt;strong&gt;FedEx International&lt;/strong&gt;&lt;/h3&gt;
&lt;p&gt;FedEx provides premium international courier services with flexible delivery timelines.&lt;/p&gt;
&lt;p&gt;&lt;strong&gt;Why Choose FedEx&lt;/strong&gt;&lt;/p&gt;
&lt;ul&gt;
&lt;li&gt;Express and economy shipping options&lt;br /&gt;&lt;br /&gt;&lt;/li&gt;
&lt;li&gt;Advanced tracking system&lt;br /&gt;&lt;br /&gt;&lt;/li&gt;
&lt;li&gt;Reliable transit times&lt;br /&gt;&lt;br /&gt;&lt;/li&gt;
&lt;/ul&gt;
&lt;h3&gt;&lt;strong&gt;Aramex International&lt;/strong&gt;&lt;/h3&gt;
&lt;p&gt;Aramex is known for affordable cross-border logistics, especially for small businesses and eCommerce sellers.&lt;/p&gt;
&lt;p&gt;&lt;strong&gt;Why Choose Aramex&lt;/strong&gt;&lt;/p&gt;
&lt;ul&gt;
&lt;li&gt;Competitive pricing&lt;br /&gt;&lt;br /&gt;&lt;/li&gt;
&lt;li&gt;Door-to-door delivery&lt;br /&gt;&lt;br /&gt;&lt;/li&gt;
&lt;li&gt;Efficient customs processing&lt;br /&gt;&lt;br /&gt;&lt;/li&gt;
&lt;/ul&gt;
&lt;p&gt;&lt;strong&gt;UPS International&lt;/strong&gt;&lt;/p&gt;
&lt;p&gt;UPS offers comprehensive international courier and freight services from Karnal to France.&lt;/p&gt;
&lt;p&gt;&lt;strong&gt;Why Choose UPS&lt;/strong&gt;&lt;/p&gt;
&lt;ul&gt;
&lt;li&gt;Customs brokerage support&lt;br /&gt;&lt;br /&gt;&lt;/li&gt;
&lt;li&gt;Secure global shipping network&lt;br /&gt;&lt;br /&gt;&lt;/li&gt;
&lt;li&gt;Ideal for commercial shipments&lt;br /&gt;&lt;br /&gt;&lt;/li&gt;
&lt;/ul&gt;
&lt;h3&gt;&lt;strong&gt;India Post International&lt;/strong&gt;&lt;/h3&gt;
&lt;p&gt;India Post provides economical international shipping through EMS Speed Post.&lt;/p&gt;
&lt;p&gt;&lt;strong&gt;Why Choose India Post&lt;/strong&gt;&lt;/p&gt;
&lt;ul&gt;
&lt;li&gt;Budget-friendly rates&lt;br /&gt;&lt;br /&gt;&lt;/li&gt;
&lt;li&gt;Wide international coverage&lt;br /&gt;&lt;br /&gt;&lt;/li&gt;
&lt;li&gt;Suitable for non-urgent shipments&lt;br /&gt;&lt;br /&gt;&lt;/li&gt;
&lt;/ul&gt;
&lt;h2&gt;&lt;strong&gt;How to Choose the Best Courier Service from Karnal to France&lt;/strong&gt;&lt;/h2&gt;
&lt;ul&gt;
&lt;li&gt;&lt;strong&gt;Delivery Time&lt;/strong&gt;: Choose express shipping for urgent parcels&lt;br /&gt;&lt;br /&gt;&lt;/li&gt;
&lt;li&gt;&lt;strong&gt;Cost&lt;/strong&gt;: Compare rates and available discounts&lt;br /&gt;&lt;br /&gt;&lt;/li&gt;
&lt;li&gt;&lt;strong&gt;Tracking&lt;/strong&gt;: Ensure real-time tracking is available&lt;br /&gt;&lt;br /&gt;&lt;/li&gt;
&lt;li&gt;&lt;strong&gt;Customs Support&lt;/strong&gt;: Pick couriers offering documentation assistance&lt;br /&gt;&lt;br /&gt;&lt;/li&gt;
&lt;li&gt;&lt;strong&gt;Insurance&lt;/strong&gt;: Opt for insurance for high-value shipments&lt;br /&gt;&lt;br /&gt;&lt;/li&gt;
&lt;/ul&gt;
&lt;h2&gt;&lt;strong&gt;Final Thoughts&lt;/strong&gt;&lt;/h2&gt;
&lt;p&gt;Shipping from Karnal to France is easy when you partner with a trusted international courier service. Providers like ShipGlobal, DHL, FedEx, Aramex, UPS, and India Post offer reliable delivery, customs assistance, and tracking services.&lt;/p&gt;
&lt;p&gt;With proper packaging, accurate documents, and the right courier partner, your shipment from Karnal to France will reach safely and on time.&lt;/p&gt;</t>
  </si>
  <si>
    <t>&lt;h4&gt;Explore more delivery options from your city&lt;/h4&gt;&lt;ul&gt;&lt;li&gt;&lt;a href="https://shipglobal.in/service/sonipat-to-france"&gt;International Courier Service from Sonipat To France&lt;/a&gt;&lt;/li&gt;&lt;li&gt;&lt;a href="https://shipglobal.in/service/kolkata-to-france"&gt;International Courier Service from Kolkata To France&lt;/a&gt;&lt;/li&gt;&lt;li&gt;&lt;a href="https://shipglobal.in/service/howrah-to-france"&gt;International Courier Service from Howrah To France&lt;/a&gt;&lt;/li&gt;&lt;li&gt;&lt;a href="https://shipglobal.in/service/siliguri-to-france"&gt;International Courier Service from Siliguri To France&lt;/a&gt;&lt;/li&gt;&lt;/ul&gt;&lt;h2&gt;FAQs for Reliable International Courier Service from Karnal to France&lt;/h2&gt;</t>
  </si>
  <si>
    <t xml:space="preserve">How long does it take to ship from Karnal to France?
 Express deliveries usually take 3–6 business days, while economy shipping may take 7–14 business days.
What documents are required for shipping to France?
 Invoice, shipping label, customs declaration, and KYC documents are required. Commercial shipments may need additional paperwork.
Can I track my shipment from Karnal to France?
 Yes, most international courier services provide real-time tracking.
Are there any restricted items for France?
 Yes, hazardous materials, batteries, perishables, and prohibited goods cannot be shipped.
Is insurance available for international shipments?
 Yes, insurance is available for valuable or commercial shipments.
Can I send food or medicines from Karnal to France?
 Some couriers allow food and medicines, but restrictions apply. Always confirm before shipping.
</t>
  </si>
  <si>
    <t>&lt;script type="application/ld+json"&gt;
{
  "@context": "https://schema.org/",
  "@type": "Product",
  "name": "Reliable International Courier Service from Karnal to France",
  "image": "https://shipglobal.in/service/karnal-to-france",
  "aggregateRating": {
    "@type": "AggregateRating",
    "ratingValue": 4.34,
    "bestRating": 5,
    "worstRating": 2,
    "ratingCount": 1143
  }
}
&lt;/script&gt;</t>
  </si>
  <si>
    <t>service/karnal-to-france</t>
  </si>
  <si>
    <t>Send parcels and documents from Karnal to France with fast delivery, tracking, customs clearance, and up to 60% off.</t>
  </si>
  <si>
    <t>Send parcels and documents from Karnal to France with fast delivery, tracking, customs clearance, and up to .</t>
  </si>
  <si>
    <t>https://shipglobal.in/service/karnal-to-france</t>
  </si>
  <si>
    <t>&lt;script type="application/ld+json"&gt;{"@context":"https://schema.org","@type":"FAQPage","mainEntity":[{"@type":"Question","name":"How long does it take to ship from Karnal to France?","acceptedAnswer":{"@type":"Answer","text":"Express deliveries usually take 3–6 business days, while economy shipping may take 7–14 business days."}},{"@type":"Question","name":"What documents are required for shipping to France?","acceptedAnswer":{"@type":"Answer","text":"Invoice, shipping label, customs declaration, and KYC documents are required. Commercial shipments may need additional paperwork."}},{"@type":"Question","name":"Can I track my shipment from Karnal to France?","acceptedAnswer":{"@type":"Answer","text":"Yes, most international courier services provide real-time tracking."}},{"@type":"Question","name":"Are there any restricted items for France?","acceptedAnswer":{"@type":"Answer","text":"Yes, hazardous materials, batteries, perishables, and prohibited goods cannot be shipped."}},{"@type":"Question","name":"Is insurance available for international shipments?","acceptedAnswer":{"@type":"Answer","text":"Yes, insurance is available for valuable or commercial shipments."}},{"@type":"Question","name":"Can I send food or medicines from Karnal to France?","acceptedAnswer":{"@type":"Answer","text":"Some couriers allow food and medicines, but restrictions apply. Always confirm before shipping."}}]}&lt;/script&gt;</t>
  </si>
  <si>
    <t>[{"question":"How long does it take to ship from Karnal to France?","answer":"Express deliveries usually take 3–6 business days, while economy shipping may take 7–14 business days."},{"question":"What documents are required for shipping to France?","answer":"Invoice, shipping label, customs declaration, and KYC documents are required. Commercial shipments may need additional paperwork."},{"question":"Can I track my shipment from Karnal to France?","answer":"Yes, most international courier services provide real-time tracking."},{"question":"Are there any restricted items for France?","answer":"Yes, hazardous materials, batteries, perishables, and prohibited goods cannot be shipped."},{"question":"Is insurance available for international shipments?","answer":"Yes, insurance is available for valuable or commercial shipments."},{"question":"Can I send food or medicines from Karnal to France?","answer":"Some couriers allow food and medicines, but restrictions apply. Always confirm before shipping."}]</t>
  </si>
  <si>
    <t>&lt;p&gt;&lt;strong&gt;How long does it take to ship from Karnal to France?&lt;/strong&gt;&lt;br&gt;Express deliveries usually take 3–6 business days, while economy shipping may take 7–14 business days.&lt;/p&gt;&lt;p&gt;&lt;strong&gt;What documents are required for shipping to France?&lt;/strong&gt;&lt;br&gt;Invoice, shipping label, customs declaration, and KYC documents are required. Commercial shipments may need additional paperwork.&lt;/p&gt;&lt;p&gt;&lt;strong&gt;Can I track my shipment from Karnal to France?&lt;/strong&gt;&lt;br&gt;Yes, most international courier services provide real-time tracking.&lt;/p&gt;&lt;p&gt;&lt;strong&gt;Are there any restricted items for France?&lt;/strong&gt;&lt;br&gt;Yes, hazardous materials, batteries, perishables, and prohibited goods cannot be shipped.&lt;/p&gt;&lt;p&gt;&lt;strong&gt;Is insurance available for international shipments?&lt;/strong&gt;&lt;br&gt;Yes, insurance is available for valuable or commercial shipments.&lt;/p&gt;&lt;p&gt;&lt;strong&gt;Can I send food or medicines from Karnal to France?&lt;/strong&gt;&lt;br&gt;Some couriers allow food and medicines, but restrictions apply. Always confirm before shipping.&lt;/p&gt;</t>
  </si>
  <si>
    <t>&lt;p&gt;Karnal, an important industrial and agricultural hub in Haryana, has seen increasing demand for international courier services. Whether you are sending personal documents, gifts, or commercial shipments, choosing the right courier service from Karnal to France is essential for safe and timely delivery.&lt;/p&gt;
&lt;p&gt;Several trusted international courier companies operate in and around Karnal, offering reliable shipping solutions to France for individuals, exporters, and eCommerce sellers.&lt;/p&gt;
&lt;h2&gt;&lt;strong&gt;Why Choosing the Right Courier Service Matters&lt;/strong&gt;&lt;/h2&gt;
&lt;p&gt;International shipping involves customs regulations, accurate documentation, secure packaging, and shipment tracking. A reliable courier service ensures your shipment from Karnal to France reaches its destination without delays, damages, or hidden costs.&lt;/p&gt;
&lt;p&gt;Choosing the right partner also helps businesses maintain customer satisfaction and individuals send parcels stress-free.&lt;/p&gt;
&lt;p&gt;&lt;strong&gt;Top International Courier Services from Karnal to France&lt;/strong&gt;&lt;/p&gt;
&lt;h3&gt;&lt;strong&gt;ShipGlobal&lt;/strong&gt;&lt;/h3&gt;&lt;p&gt;&lt;a href="https://shipglobal.in/blogs/amazon-self-ship-orders-third-party-couriers/"&gt;Amazon self-shipping with third-party couriers&lt;/a&gt; allows sellers in Karnal to manage their own logistics for international shipments to France. This approach is crucial for ensuring safe, timely delivery of documents, gifts, or commercial goods, navigating customs, and maintaining shipment tracking. Choosing a reliable courier is vital for eCommerce success.&lt;/p&gt;
&lt;p&gt;ShipGlobal offers cost-effective international courier services from Karnal to France, ideal for both individuals and businesses.&lt;/p&gt;
&lt;p&gt;&lt;strong&gt;Key Benefits&lt;/strong&gt;&lt;/p&gt;
&lt;ul&gt;
&lt;li&gt;Discounts up to 60%&lt;br /&gt;&lt;br /&gt;&lt;/li&gt;
&lt;li&gt;Express and economy shipping options&lt;br /&gt;&lt;br /&gt;&lt;/li&gt;
&lt;li&gt;Doorstep pickup and delivery&lt;br /&gt;&lt;br /&gt;&lt;/li&gt;
&lt;li&gt;Real-time tracking and customs support&lt;br /&gt;&lt;br /&gt;&lt;/li&gt;
&lt;/ul&gt;
&lt;h3&gt;&lt;strong&gt;DHL Express&lt;/strong&gt;&lt;/h3&gt;
&lt;p&gt;DHL Express is one of the fastest and most reliable courier services for international shipping.&lt;/p&gt;
&lt;p&gt;&lt;strong&gt;Why Choose DHL&lt;/strong&gt;&lt;/p&gt;
&lt;ul&gt;
&lt;li&gt;Time-definite express delivery&lt;br /&gt;&lt;br /&gt;&lt;/li&gt;
&lt;li&gt;Strong global logistics network&lt;br /&gt;&lt;br /&gt;&lt;/li&gt;
&lt;li&gt;Smooth customs clearance&lt;br /&gt;&lt;br /&gt;&lt;/li&gt;
&lt;li&gt;Secure handling of shipments&lt;br /&gt;&lt;br /&gt;&lt;/li&gt;
&lt;/ul&gt;
&lt;h3&gt;&lt;strong&gt;FedEx International&lt;/strong&gt;&lt;/h3&gt;
&lt;p&gt;FedEx provides premium international courier services with flexible delivery timelines.&lt;/p&gt;
&lt;p&gt;&lt;strong&gt;Why Choose FedEx&lt;/strong&gt;&lt;/p&gt;
&lt;ul&gt;
&lt;li&gt;Express and economy shipping options&lt;br /&gt;&lt;br /&gt;&lt;/li&gt;
&lt;li&gt;Advanced tracking system&lt;br /&gt;&lt;br /&gt;&lt;/li&gt;
&lt;li&gt;Reliable transit times&lt;br /&gt;&lt;br /&gt;&lt;/li&gt;
&lt;/ul&gt;
&lt;h3&gt;&lt;strong&gt;Aramex International&lt;/strong&gt;&lt;/h3&gt;
&lt;p&gt;Aramex is known for affordable cross-border logistics, especially for small businesses and eCommerce sellers.&lt;/p&gt;
&lt;p&gt;&lt;strong&gt;Why Choose Aramex&lt;/strong&gt;&lt;/p&gt;
&lt;ul&gt;
&lt;li&gt;Competitive pricing&lt;br /&gt;&lt;br /&gt;&lt;/li&gt;
&lt;li&gt;Door-to-door delivery&lt;br /&gt;&lt;br /&gt;&lt;/li&gt;
&lt;li&gt;Efficient customs processing&lt;br /&gt;&lt;br /&gt;&lt;/li&gt;
&lt;/ul&gt;
&lt;p&gt;&lt;strong&gt;UPS International&lt;/strong&gt;&lt;/p&gt;
&lt;p&gt;UPS offers comprehensive international courier and freight services from Karnal to France.&lt;/p&gt;
&lt;p&gt;&lt;strong&gt;Why Choose UPS&lt;/strong&gt;&lt;/p&gt;
&lt;ul&gt;
&lt;li&gt;Customs brokerage support&lt;br /&gt;&lt;br /&gt;&lt;/li&gt;
&lt;li&gt;Secure global shipping network&lt;br /&gt;&lt;br /&gt;&lt;/li&gt;
&lt;li&gt;Ideal for commercial shipments&lt;br /&gt;&lt;br /&gt;&lt;/li&gt;
&lt;/ul&gt;
&lt;h3&gt;&lt;strong&gt;India Post International&lt;/strong&gt;&lt;/h3&gt;
&lt;p&gt;India Post provides economical international shipping through EMS Speed Post.&lt;/p&gt;
&lt;p&gt;&lt;strong&gt;Why Choose India Post&lt;/strong&gt;&lt;/p&gt;
&lt;ul&gt;
&lt;li&gt;Budget-friendly rates&lt;br /&gt;&lt;br /&gt;&lt;/li&gt;
&lt;li&gt;Wide international coverage&lt;br /&gt;&lt;br /&gt;&lt;/li&gt;
&lt;li&gt;Suitable for non-urgent shipments&lt;br /&gt;&lt;br /&gt;&lt;/li&gt;
&lt;/ul&gt;
&lt;h2&gt;&lt;strong&gt;How to Choose the Best Courier Service from Karnal to France&lt;/strong&gt;&lt;/h2&gt;
&lt;ul&gt;
&lt;li&gt;&lt;strong&gt;Delivery Time&lt;/strong&gt;: Choose express shipping for urgent parcels&lt;br /&gt;&lt;br /&gt;&lt;/li&gt;
&lt;li&gt;&lt;strong&gt;Cost&lt;/strong&gt;: Compare rates and available discounts&lt;br /&gt;&lt;br /&gt;&lt;/li&gt;
&lt;li&gt;&lt;strong&gt;Tracking&lt;/strong&gt;: Ensure real-time tracking is available&lt;br /&gt;&lt;br /&gt;&lt;/li&gt;
&lt;li&gt;&lt;strong&gt;Customs Support&lt;/strong&gt;: Pick couriers offering documentation assistance&lt;br /&gt;&lt;br /&gt;&lt;/li&gt;
&lt;li&gt;&lt;strong&gt;Insurance&lt;/strong&gt;: Opt for insurance for high-value shipments&lt;br /&gt;&lt;br /&gt;&lt;/li&gt;
&lt;/ul&gt;
&lt;h2&gt;&lt;strong&gt;Final Thoughts&lt;/strong&gt;&lt;/h2&gt;
&lt;p&gt;Shipping from Karnal to France is easy when you partner with a trusted international courier service. Providers like ShipGlobal, DHL, FedEx, Aramex, UPS, and India Post offer reliable delivery, customs assistance, and tracking services.&lt;/p&gt;
&lt;p&gt;With proper packaging, accurate documents, and the right courier partner, your shipment from Karnal to France will reach safely and on time.&lt;/p&gt;</t>
  </si>
  <si>
    <t>&lt;p&gt;Amazon self-shipping with third-party couriers allows sellers in Karnal to manage their own logistics for international shipments to France. This approach is crucial for ensuring safe, timely delivery of documents, gifts, or commercial goods, navigating customs, and maintaining shipment tracking. Choosing a reliable courier is vital for eCommerce success.&lt;/p&gt;</t>
  </si>
  <si>
    <t>Sonipat to France</t>
  </si>
  <si>
    <t>International Courier Service from Sonipat to France</t>
  </si>
  <si>
    <t>Affordable and reliable international courier services from Sonipat to France for documents, parcels, and business shipments.</t>
  </si>
  <si>
    <t>&lt;p&gt;Sonipat, a fast-developing industrial and educational hub in Haryana, has seen a growing need for dependable international courier services. Whether you&amp;rsquo;re sending important documents, personal gifts, or commercial shipments, selecting the right courier service from Sonipat to France is key to ensuring timely and secure delivery.&lt;/p&gt;
&lt;p&gt;Multiple reputed international courier companies operate in Sonipat, offering smooth shipping solutions with tracking, customs support, and competitive pricing.&lt;/p&gt;
&lt;h2&gt;&lt;strong&gt;Why Choosing the Right Courier Service Matters&lt;/strong&gt;&lt;/h2&gt;
&lt;p&gt;International shipping to France involves more than just transportation. Proper documentation, customs clearance, secure packaging, and shipment tracking all play a crucial role. A reliable courier service ensures your parcel reaches France without delays, damages, or unexpected charges.&lt;/p&gt;
&lt;p&gt;For businesses, the right courier partner also helps maintain customer trust and repeat orders.&lt;/p&gt;
&lt;h2&gt;&lt;strong&gt;Top International Courier Services from Sonipat to France&lt;/strong&gt;&lt;/h2&gt;
&lt;h3&gt;&lt;strong&gt;ShipGlobal&lt;/strong&gt;&lt;/h3&gt;
&lt;p&gt;ShipGlobal provides cost-effective international courier services from Sonipat to France, suitable for individuals, exporters, and eCommerce sellers.&lt;/p&gt;
&lt;p&gt;&lt;strong&gt;Key Benefits&lt;/strong&gt;&lt;/p&gt;
&lt;ul&gt;
&lt;li&gt;Discounts up to 60%&lt;br /&gt;&lt;br /&gt;&lt;/li&gt;
&lt;li&gt;Doorstep pickup and delivery&lt;br /&gt;&lt;br /&gt;&lt;/li&gt;
&lt;li&gt;Real-time tracking&lt;br /&gt;&lt;br /&gt;&lt;/li&gt;
&lt;li&gt;End-to-end customs support&lt;br /&gt;&lt;br /&gt;&lt;/li&gt;
&lt;/ul&gt;
&lt;h3&gt;&lt;strong&gt;DHL Express&lt;/strong&gt;&lt;/h3&gt;
&lt;p&gt;DHL Express is a globally trusted courier service offering fast and secure shipping to France.&lt;/p&gt;
&lt;p&gt;&lt;strong&gt;Why Choose DHL&lt;/strong&gt;&lt;/p&gt;
&lt;ul&gt;
&lt;li&gt;Express delivery timelines&lt;br /&gt;&lt;br /&gt;&lt;/li&gt;
&lt;li&gt;Strong global logistics network&lt;br /&gt;&lt;br /&gt;&lt;/li&gt;
&lt;li&gt;Reliable customs clearance&lt;br /&gt;&lt;br /&gt;&lt;/li&gt;
&lt;li&gt;Secure parcel handling&lt;br /&gt;&lt;br /&gt;&lt;/li&gt;
&lt;/ul&gt;
&lt;h3&gt;&lt;strong&gt;FedEx International&lt;/strong&gt;&lt;/h3&gt;
&lt;p&gt;FedEx offers flexible international shipping options with both express and economy services.&lt;/p&gt;
&lt;p&gt;&lt;strong&gt;Why Choose FedEx&lt;/strong&gt;&lt;/p&gt;
&lt;ul&gt;
&lt;li&gt;Time-definite delivery options&lt;br /&gt;&lt;br /&gt;&lt;/li&gt;
&lt;li&gt;Advanced shipment tracking&lt;br /&gt;&lt;br /&gt;&lt;/li&gt;
&lt;li&gt;Strong global coverage&lt;br /&gt;&lt;br /&gt;&lt;/li&gt;
&lt;/ul&gt;
&lt;h3&gt;&lt;strong&gt;Aramex International&lt;/strong&gt;&lt;/h3&gt;
&lt;p&gt;Aramex is known for affordable cross-border logistics and is ideal for small businesses and eCommerce shipments.&lt;/p&gt;
&lt;p&gt;&lt;strong&gt;Why Choose Aramex&lt;/strong&gt;&lt;/p&gt;
&lt;ul&gt;
&lt;li&gt;Competitive pricing&lt;br /&gt;&lt;br /&gt;&lt;/li&gt;
&lt;li&gt;Door-to-door delivery&lt;br /&gt;&lt;br /&gt;&lt;/li&gt;
&lt;li&gt;Smooth customs processing&lt;br /&gt;&lt;br /&gt;&lt;/li&gt;
&lt;/ul&gt;
&lt;h3&gt;&lt;strong&gt;UPS International&lt;/strong&gt;&lt;/h3&gt;
&lt;p&gt;UPS provides comprehensive international courier and freight services from Sonipat to France.&lt;/p&gt;
&lt;p&gt;&lt;strong&gt;Why Choose UPS&lt;/strong&gt;&lt;/p&gt;
&lt;ul&gt;
&lt;li&gt;Customs brokerage services&lt;br /&gt;&lt;br /&gt;&lt;/li&gt;
&lt;li&gt;Secure and reliable delivery&lt;br /&gt;&lt;br /&gt;&lt;/li&gt;
&lt;li&gt;Suitable for bulk and commercial shipments&lt;br /&gt;&lt;br /&gt;&lt;/li&gt;
&lt;/ul&gt;
&lt;h3&gt;&lt;strong&gt;India Post International&lt;/strong&gt;&lt;/h3&gt;
&lt;p&gt;India Post offers economical shipping options through EMS Speed Post for non-urgent deliveries.&lt;/p&gt;
&lt;p&gt;&lt;strong&gt;Why Choose India Post&lt;/strong&gt;&lt;/p&gt;
&lt;ul&gt;
&lt;li&gt;Budget-friendly international rates&lt;br /&gt;&lt;br /&gt;&lt;/li&gt;
&lt;li&gt;Wide global reach&lt;br /&gt;&lt;br /&gt;&lt;/li&gt;
&lt;li&gt;Suitable for documents and small parcels&lt;br /&gt;&lt;br /&gt;&lt;/li&gt;
&lt;/ul&gt;
&lt;h2&gt;&lt;strong&gt;How to Choose the Best Courier Service from Sonipat to France&lt;/strong&gt;&lt;/h2&gt;
&lt;ul&gt;
&lt;li&gt;&lt;strong&gt;Delivery Speed&lt;/strong&gt;: Choose express services for urgent shipments&lt;br /&gt;&lt;br /&gt;&lt;/li&gt;
&lt;li&gt;&lt;strong&gt;Pricing&lt;/strong&gt;: Compare rates and available discounts&lt;br /&gt;&lt;br /&gt;&lt;/li&gt;
&lt;li&gt;&lt;strong&gt;Tracking&lt;/strong&gt;: Ensure real-time tracking is available&lt;br /&gt;&lt;br /&gt;&lt;/li&gt;
&lt;li&gt;&lt;strong&gt;Customs Support&lt;/strong&gt;: Select couriers that assist with documentation&lt;br /&gt;&lt;br /&gt;&lt;/li&gt;
&lt;li&gt;&lt;strong&gt;Insurance&lt;/strong&gt;: Recommended for high-value items&lt;br /&gt;&lt;br /&gt;&lt;/li&gt;
&lt;/ul&gt;
&lt;h2&gt;&lt;strong&gt;Final Thoughts&lt;/strong&gt;&lt;/h2&gt;
&lt;p&gt;Shipping from Sonipat to France becomes simple when you choose a reliable international courier partner. Companies like ShipGlobal, DHL, FedEx, Aramex, UPS, and India Post offer dependable shipping solutions with tracking and customs assistance.&lt;/p&gt;
&lt;p&gt;With proper packaging and accurate documentation, your shipment from Sonipat to France can be delivered smoothly, securely, and on time.&lt;/p&gt;
&lt;p&gt;&lt;br /&gt;&lt;br /&gt;&lt;/p&gt;</t>
  </si>
  <si>
    <t>&lt;h4&gt;Explore more delivery options from your city&lt;/h4&gt;&lt;ul&gt;&lt;li&gt;&lt;a href="https://shipglobal.in/service/kolkata-to-france"&gt;International Courier Service from Kolkata To France&lt;/a&gt;&lt;/li&gt;&lt;li&gt;&lt;a href="https://shipglobal.in/service/howrah-to-france"&gt;International Courier Service from Howrah To France&lt;/a&gt;&lt;/li&gt;&lt;li&gt;&lt;a href="https://shipglobal.in/service/siliguri-to-france"&gt;International Courier Service from Siliguri To France&lt;/a&gt;&lt;/li&gt;&lt;li&gt;&lt;a href="https://shipglobal.in/service/durgapur-to-france"&gt;International Courier Service from Durgapur To France&lt;/a&gt;&lt;/li&gt;&lt;/ul&gt;&lt;h2&gt;FAQs for International Courier Service from Sonipat to France&lt;/h2&gt;</t>
  </si>
  <si>
    <t xml:space="preserve">How long does shipping from Sonipat to France take?
 Express shipping usually takes 3–6 business days, while economy services may take 7–14 business days.
What documents are required for shipping to France?
 You’ll need an invoice, shipping label, customs declaration, and KYC documents. Commercial shipments may require additional paperwork.
Can I track my courier from Sonipat to France?
 Yes, most international courier services provide real-time tracking.
Are there restricted items for shipping to France?
 Yes, items like hazardous materials, batteries, perishables, and prohibited goods cannot be shipped.
Is insurance available for international shipments?
 Yes, insurance is available and recommended for valuable or commercial shipments.
Can I send food or medicines to France from Sonipat?
 Some couriers allow food and medicines, but restrictions apply. Always confirm before booking.
</t>
  </si>
  <si>
    <t>&lt;script type="application/ld+json"&gt;
{
  "@context": "https://schema.org/",
  "@type": "Product",
  "name": "International Courier Service from Sonipat to France",
  "image": "https://shipglobal.in/service/sonipat-to-france",
  "aggregateRating": {
    "@type": "AggregateRating",
    "ratingValue": 4.55,
    "bestRating": 5,
    "worstRating": 1,
    "ratingCount": 1103
  }
}
&lt;/script&gt;</t>
  </si>
  <si>
    <t>service/sonipat-to-france</t>
  </si>
  <si>
    <t>Courier Sonipat to France | Up to 60% Off</t>
  </si>
  <si>
    <t>Send parcels from Sonipat to France with fast delivery, customs support, tracking, and up to international shipping.</t>
  </si>
  <si>
    <t>https://shipglobal.in/service/sonipat-to-france</t>
  </si>
  <si>
    <t>&lt;script type="application/ld+json"&gt;{"@context":"https://schema.org","@type":"FAQPage","mainEntity":[{"@type":"Question","name":"How long does shipping from Sonipat to France take?","acceptedAnswer":{"@type":"Answer","text":"Express shipping usually takes 3–6 business days, while economy services may take 7–14 business days."}},{"@type":"Question","name":"What documents are required for shipping to France?","acceptedAnswer":{"@type":"Answer","text":"You’ll need an invoice, shipping label, customs declaration, and KYC documents. Commercial shipments may require additional paperwork."}},{"@type":"Question","name":"Can I track my courier from Sonipat to France?","acceptedAnswer":{"@type":"Answer","text":"Yes, most international courier services provide real-time tracking."}},{"@type":"Question","name":"Are there restricted items for shipping to France?","acceptedAnswer":{"@type":"Answer","text":"Yes, items like hazardous materials, batteries, perishables, and prohibited goods cannot be shipped."}},{"@type":"Question","name":"Is insurance available for international shipments?","acceptedAnswer":{"@type":"Answer","text":"Yes, insurance is available and recommended for valuable or commercial shipments."}},{"@type":"Question","name":"Can I send food or medicines to France from Sonipat?","acceptedAnswer":{"@type":"Answer","text":"Some couriers allow food and medicines, but restrictions apply. Always confirm before booking."}}]}&lt;/script&gt;</t>
  </si>
  <si>
    <t>[{"question":"How long does shipping from Sonipat to France take?","answer":"Express shipping usually takes 3–6 business days, while economy services may take 7–14 business days."},{"question":"What documents are required for shipping to France?","answer":"You’ll need an invoice, shipping label, customs declaration, and KYC documents. Commercial shipments may require additional paperwork."},{"question":"Can I track my courier from Sonipat to France?","answer":"Yes, most international courier services provide real-time tracking."},{"question":"Are there restricted items for shipping to France?","answer":"Yes, items like hazardous materials, batteries, perishables, and prohibited goods cannot be shipped."},{"question":"Is insurance available for international shipments?","answer":"Yes, insurance is available and recommended for valuable or commercial shipments."},{"question":"Can I send food or medicines to France from Sonipat?","answer":"Some couriers allow food and medicines, but restrictions apply. Always confirm before booking."}]</t>
  </si>
  <si>
    <t>&lt;p&gt;&lt;strong&gt;How long does shipping from Sonipat to France take?&lt;/strong&gt;&lt;br&gt;Express shipping usually takes 3–6 business days, while economy services may take 7–14 business days.&lt;/p&gt;&lt;p&gt;&lt;strong&gt;What documents are required for shipping to France?&lt;/strong&gt;&lt;br&gt;You’ll need an invoice, shipping label, customs declaration, and KYC documents. Commercial shipments may require additional paperwork.&lt;/p&gt;&lt;p&gt;&lt;strong&gt;Can I track my courier from Sonipat to France?&lt;/strong&gt;&lt;br&gt;Yes, most international courier services provide real-time tracking.&lt;/p&gt;&lt;p&gt;&lt;strong&gt;Are there restricted items for shipping to France?&lt;/strong&gt;&lt;br&gt;Yes, items like hazardous materials, batteries, perishables, and prohibited goods cannot be shipped.&lt;/p&gt;&lt;p&gt;&lt;strong&gt;Is insurance available for international shipments?&lt;/strong&gt;&lt;br&gt;Yes, insurance is available and recommended for valuable or commercial shipments.&lt;/p&gt;&lt;p&gt;&lt;strong&gt;Can I send food or medicines to France from Sonipat?&lt;/strong&gt;&lt;br&gt;Some couriers allow food and medicines, but restrictions apply. Always confirm before booking.&lt;/p&gt;</t>
  </si>
  <si>
    <t>&lt;p&gt;Sonipat, a fast-developing industrial and educational hub in Haryana, has seen a growing need for dependable international courier services. Whether you&amp;rsquo;re sending important documents, personal gifts, or commercial shipments, selecting the right courier service from Sonipat to France is key to ensuring timely and secure delivery.&lt;/p&gt;
&lt;p&gt;Multiple reputed international courier companies operate in Sonipat, offering smooth shipping solutions with tracking, customs support, and competitive pricing.&lt;/p&gt;
&lt;h2&gt;&lt;strong&gt;Why Choosing the Right Courier Service Matters&lt;/strong&gt;&lt;/h2&gt;
&lt;p&gt;International shipping to France involves more than just transportation. Proper documentation, customs clearance, secure packaging, and shipment tracking all play a crucial role. A reliable courier service ensures your parcel reaches France without delays, damages, or unexpected charges.&lt;/p&gt;
&lt;p&gt;For businesses, the right courier partner also helps maintain customer trust and repeat orders.&lt;/p&gt;
&lt;h2&gt;&lt;strong&gt;Top International Courier Services from Sonipat to France&lt;/strong&gt;&lt;/h2&gt;
&lt;h3&gt;&lt;strong&gt;ShipGlobal&lt;/strong&gt;&lt;/h3&gt;&lt;p&gt;&lt;a href="https://shipglobal.in/blogs/6-best-international-logistics-companies-in-india/"&gt;International logistics&lt;/a&gt; providers in India, particularly in emerging industrial hubs like Sonipat, are crucial for businesses and individuals. These companies offer comprehensive services, including customs support and tracking, ensuring timely and secure delivery of documents and commercial shipments to destinations like France. Choosing a reputable provider is essential for navigating the complexities of international shipping.&lt;/p&gt;
&lt;p&gt;ShipGlobal provides cost-effective international courier services from Sonipat to France, suitable for individuals, exporters, and eCommerce sellers.&lt;/p&gt;
&lt;p&gt;&lt;strong&gt;Key Benefits&lt;/strong&gt;&lt;/p&gt;
&lt;ul&gt;
&lt;li&gt;Discounts up to 60%&lt;br /&gt;&lt;br /&gt;&lt;/li&gt;
&lt;li&gt;Doorstep pickup and delivery&lt;br /&gt;&lt;br /&gt;&lt;/li&gt;
&lt;li&gt;Real-time tracking&lt;br /&gt;&lt;br /&gt;&lt;/li&gt;
&lt;li&gt;End-to-end customs support&lt;br /&gt;&lt;br /&gt;&lt;/li&gt;
&lt;/ul&gt;
&lt;h3&gt;&lt;strong&gt;DHL Express&lt;/strong&gt;&lt;/h3&gt;
&lt;p&gt;DHL Express is a globally trusted courier service offering fast and secure shipping to France.&lt;/p&gt;
&lt;p&gt;&lt;strong&gt;Why Choose DHL&lt;/strong&gt;&lt;/p&gt;
&lt;ul&gt;
&lt;li&gt;Express delivery timelines&lt;br /&gt;&lt;br /&gt;&lt;/li&gt;
&lt;li&gt;Strong global logistics network&lt;br /&gt;&lt;br /&gt;&lt;/li&gt;
&lt;li&gt;Reliable customs clearance&lt;br /&gt;&lt;br /&gt;&lt;/li&gt;
&lt;li&gt;Secure parcel handling&lt;br /&gt;&lt;br /&gt;&lt;/li&gt;
&lt;/ul&gt;
&lt;h3&gt;&lt;strong&gt;FedEx International&lt;/strong&gt;&lt;/h3&gt;
&lt;p&gt;FedEx offers flexible international shipping options with both express and economy services.&lt;/p&gt;
&lt;p&gt;&lt;strong&gt;Why Choose FedEx&lt;/strong&gt;&lt;/p&gt;
&lt;ul&gt;
&lt;li&gt;Time-definite delivery options&lt;br /&gt;&lt;br /&gt;&lt;/li&gt;
&lt;li&gt;Advanced shipment tracking&lt;br /&gt;&lt;br /&gt;&lt;/li&gt;
&lt;li&gt;Strong global coverage&lt;br /&gt;&lt;br /&gt;&lt;/li&gt;
&lt;/ul&gt;
&lt;h3&gt;&lt;strong&gt;Aramex International&lt;/strong&gt;&lt;/h3&gt;
&lt;p&gt;Aramex is known for affordable cross-border logistics and is ideal for small businesses and eCommerce shipments.&lt;/p&gt;
&lt;p&gt;&lt;strong&gt;Why Choose Aramex&lt;/strong&gt;&lt;/p&gt;
&lt;ul&gt;
&lt;li&gt;Competitive pricing&lt;br /&gt;&lt;br /&gt;&lt;/li&gt;
&lt;li&gt;Door-to-door delivery&lt;br /&gt;&lt;br /&gt;&lt;/li&gt;
&lt;li&gt;Smooth customs processing&lt;br /&gt;&lt;br /&gt;&lt;/li&gt;
&lt;/ul&gt;
&lt;h3&gt;&lt;strong&gt;UPS International&lt;/strong&gt;&lt;/h3&gt;
&lt;p&gt;UPS provides comprehensive international courier and freight services from Sonipat to France.&lt;/p&gt;
&lt;p&gt;&lt;strong&gt;Why Choose UPS&lt;/strong&gt;&lt;/p&gt;
&lt;ul&gt;
&lt;li&gt;Customs brokerage services&lt;br /&gt;&lt;br /&gt;&lt;/li&gt;
&lt;li&gt;Secure and reliable delivery&lt;br /&gt;&lt;br /&gt;&lt;/li&gt;
&lt;li&gt;Suitable for bulk and commercial shipments&lt;br /&gt;&lt;br /&gt;&lt;/li&gt;
&lt;/ul&gt;
&lt;h3&gt;&lt;strong&gt;India Post International&lt;/strong&gt;&lt;/h3&gt;
&lt;p&gt;India Post offers economical shipping options through EMS Speed Post for non-urgent deliveries.&lt;/p&gt;
&lt;p&gt;&lt;strong&gt;Why Choose India Post&lt;/strong&gt;&lt;/p&gt;
&lt;ul&gt;
&lt;li&gt;Budget-friendly international rates&lt;br /&gt;&lt;br /&gt;&lt;/li&gt;
&lt;li&gt;Wide global reach&lt;br /&gt;&lt;br /&gt;&lt;/li&gt;
&lt;li&gt;Suitable for documents and small parcels&lt;br /&gt;&lt;br /&gt;&lt;/li&gt;
&lt;/ul&gt;
&lt;h2&gt;&lt;strong&gt;How to Choose the Best Courier Service from Sonipat to France&lt;/strong&gt;&lt;/h2&gt;
&lt;ul&gt;
&lt;li&gt;&lt;strong&gt;Delivery Speed&lt;/strong&gt;: Choose express services for urgent shipments&lt;br /&gt;&lt;br /&gt;&lt;/li&gt;
&lt;li&gt;&lt;strong&gt;Pricing&lt;/strong&gt;: Compare rates and available discounts&lt;br /&gt;&lt;br /&gt;&lt;/li&gt;
&lt;li&gt;&lt;strong&gt;Tracking&lt;/strong&gt;: Ensure real-time tracking is available&lt;br /&gt;&lt;br /&gt;&lt;/li&gt;
&lt;li&gt;&lt;strong&gt;Customs Support&lt;/strong&gt;: Select couriers that assist with documentation&lt;br /&gt;&lt;br /&gt;&lt;/li&gt;
&lt;li&gt;&lt;strong&gt;Insurance&lt;/strong&gt;: Recommended for high-value items&lt;br /&gt;&lt;br /&gt;&lt;/li&gt;
&lt;/ul&gt;
&lt;h2&gt;&lt;strong&gt;Final Thoughts&lt;/strong&gt;&lt;/h2&gt;
&lt;p&gt;Shipping from Sonipat to France becomes simple when you choose a reliable international courier partner. Companies like ShipGlobal, DHL, FedEx, Aramex, UPS, and India Post offer dependable shipping solutions with tracking and customs assistance.&lt;/p&gt;
&lt;p&gt;With proper packaging and accurate documentation, your shipment from Sonipat to France can be delivered smoothly, securely, and on time.&lt;/p&gt;
&lt;p&gt;&lt;br /&gt;&lt;br /&gt;&lt;/p&gt;</t>
  </si>
  <si>
    <t>&lt;p&gt;International logistics providers in India, particularly in emerging industrial hubs like Sonipat, are crucial for businesses and individuals. These companies offer comprehensive services, including customs support and tracking, ensuring timely and secure delivery of documents and commercial shipments to destinations like France. Choosing a reputable provider is essential for navigating the complexities of international shipping.&lt;/p&gt;</t>
  </si>
  <si>
    <t>Kolkata to France</t>
  </si>
  <si>
    <t>Top International Courier Service from Kolkata to France</t>
  </si>
  <si>
    <t xml:space="preserve">Reliable international courier services from Kolkata to France for documents, parcels, and commercial shipments at discounted rates.
</t>
  </si>
  <si>
    <t>&lt;p&gt;Kolkata, one of India&amp;rsquo;s major commercial and logistics hubs, has a strong demand for international courier services. Whether you are an individual sending documents or gifts, or a business shipping commercial goods, choosing the right courier service from Kolkata to France ensures timely, secure, and hassle-free delivery.&lt;/p&gt;
&lt;p&gt;Several trusted international courier companies operate in Kolkata, offering express and economy shipping options along with customs assistance and real-time tracking.&lt;/p&gt;
&lt;h2&gt;&lt;strong&gt;Why Choosing the Right Courier Service Matters&lt;/strong&gt;&lt;/h2&gt;
&lt;p&gt;Shipping internationally to France involves multiple steps such as documentation, customs clearance, packaging standards, and shipment tracking. A reliable courier service ensures your parcel reaches France safely, without unnecessary delays or hidden charges.&lt;/p&gt;
&lt;p&gt;For businesses, selecting the right courier partner also helps maintain delivery timelines and customer satisfaction.&lt;/p&gt;
&lt;h2&gt;&lt;strong&gt;Top International Courier Services from Kolkata to France&lt;/strong&gt;&lt;/h2&gt;
&lt;h3&gt;&lt;strong&gt;ShipGlobal&lt;/strong&gt;&lt;/h3&gt;
&lt;p&gt;ShipGlobal offers cost-effective international courier services from Kolkata to France, ideal for individuals, exporters, and eCommerce sellers.&lt;/p&gt;
&lt;p&gt;&lt;strong&gt;Key Benefits&lt;/strong&gt;&lt;/p&gt;
&lt;ul&gt;
&lt;li&gt;Discounts up to 60%&lt;br /&gt;&lt;br /&gt;&lt;/li&gt;
&lt;li&gt;Doorstep pickup and delivery&lt;br /&gt;&lt;br /&gt;&lt;/li&gt;
&lt;li&gt;Real-time shipment tracking&lt;br /&gt;&lt;br /&gt;&lt;/li&gt;
&lt;li&gt;Complete customs clearance support&lt;br /&gt;&lt;br /&gt;&lt;/li&gt;
&lt;/ul&gt;
&lt;h3&gt;&lt;strong&gt;DHL Express&lt;/strong&gt;&lt;/h3&gt;
&lt;p&gt;DHL Express is a globally trusted courier service known for fast and secure deliveries to France.&lt;/p&gt;
&lt;p&gt;&lt;strong&gt;Why Choose DHL&lt;/strong&gt;&lt;/p&gt;
&lt;ul&gt;
&lt;li&gt;Express international shipping&lt;br /&gt;&lt;br /&gt;&lt;/li&gt;
&lt;li&gt;Strong global logistics network&lt;br /&gt;&lt;br /&gt;&lt;/li&gt;
&lt;li&gt;Reliable customs handling&lt;br /&gt;&lt;br /&gt;&lt;/li&gt;
&lt;li&gt;Secure parcel management&lt;br /&gt;&lt;br /&gt;&lt;/li&gt;
&lt;/ul&gt;
&lt;h3&gt;&lt;strong&gt;FedEx International&lt;/strong&gt;&lt;/h3&gt;
&lt;p&gt;FedEx provides flexible shipping options from Kolkata to France with express and economy services.&lt;/p&gt;
&lt;p&gt;&lt;strong&gt;Why Choose FedEx&lt;/strong&gt;&lt;/p&gt;
&lt;ul&gt;
&lt;li&gt;Time-definite delivery options&lt;br /&gt;&lt;br /&gt;&lt;/li&gt;
&lt;li&gt;Advanced tracking systems&lt;br /&gt;&lt;br /&gt;&lt;/li&gt;
&lt;li&gt;Reliable international coverage&lt;br /&gt;&lt;br /&gt;&lt;/li&gt;
&lt;/ul&gt;
&lt;h3&gt;&lt;strong&gt;Aramex International&lt;/strong&gt;&lt;/h3&gt;
&lt;p&gt;Aramex is a popular choice for affordable cross-border logistics, especially for small businesses.&lt;/p&gt;
&lt;p&gt;&lt;strong&gt;Why Choose Aramex&lt;/strong&gt;&lt;/p&gt;
&lt;ul&gt;
&lt;li&gt;Competitive international pricing&lt;br /&gt;&lt;br /&gt;&lt;/li&gt;
&lt;li&gt;Door-to-door delivery&lt;br /&gt;&lt;br /&gt;&lt;/li&gt;
&lt;li&gt;Efficient customs processing&lt;br /&gt;&lt;br /&gt;&lt;/li&gt;
&lt;/ul&gt;
&lt;h3&gt;&lt;strong&gt;UPS International&lt;/strong&gt;&lt;/h3&gt;
&lt;p&gt;UPS offers comprehensive courier and freight forwarding services for shipments from Kolkata to France.&lt;/p&gt;
&lt;p&gt;&lt;strong&gt;Why Choose UPS&lt;/strong&gt;&lt;/p&gt;
&lt;ul&gt;
&lt;li&gt;Customs brokerage support&lt;br /&gt;&lt;br /&gt;&lt;/li&gt;
&lt;li&gt;Secure handling of shipments&lt;br /&gt;&lt;br /&gt;&lt;/li&gt;
&lt;li&gt;Ideal for bulk and commercial consignments&lt;br /&gt;&lt;br /&gt;&lt;/li&gt;
&lt;/ul&gt;
&lt;h3&gt;&lt;strong&gt;India Post International&lt;/strong&gt;&lt;/h3&gt;
&lt;p&gt;India Post&amp;rsquo;s EMS Speed Post is a budget-friendly option for non-urgent international shipments.&lt;/p&gt;
&lt;p&gt;&lt;strong&gt;Why Choose India Post&lt;/strong&gt;&lt;/p&gt;
&lt;ul&gt;
&lt;li&gt;Affordable international rates&lt;br /&gt;&lt;br /&gt;&lt;/li&gt;
&lt;li&gt;Wide global reach&lt;br /&gt;&lt;br /&gt;&lt;/li&gt;
&lt;li&gt;Suitable for documents and small parcels&lt;br /&gt;&lt;br /&gt;&lt;/li&gt;
&lt;/ul&gt;
&lt;h2&gt;&lt;strong&gt;How to Choose the Best Courier Service from Kolkata to France&lt;/strong&gt;&lt;/h2&gt;
&lt;ul&gt;
&lt;li&gt;&lt;strong&gt;Delivery Time&lt;/strong&gt;: Opt for express shipping if the shipment is urgent&lt;br /&gt;&lt;br /&gt;&lt;/li&gt;
&lt;li&gt;&lt;strong&gt;Cost&lt;/strong&gt;: Compare courier rates and available discounts&lt;br /&gt;&lt;br /&gt;&lt;/li&gt;
&lt;li&gt;&lt;strong&gt;Tracking&lt;/strong&gt;: Ensure real-time shipment visibility&lt;br /&gt;&lt;br /&gt;&lt;/li&gt;
&lt;li&gt;&lt;strong&gt;Customs Support&lt;/strong&gt;: Choose couriers that assist with documentation&lt;br /&gt;&lt;br /&gt;&lt;/li&gt;
&lt;li&gt;&lt;strong&gt;Insurance&lt;/strong&gt;: Recommended for high-value shipments&lt;br /&gt;&lt;br /&gt;&lt;/li&gt;
&lt;/ul&gt;
&lt;h2&gt;&lt;strong&gt;Final Thoughts&lt;/strong&gt;&lt;/h2&gt;
&lt;p&gt;International shipping from Kolkata to France becomes simple and stress-free when you choose a trusted courier partner. Services like ShipGlobal, DHL, FedEx, Aramex, UPS, and India Post provide reliable shipping solutions with tracking, customs support, and competitive pricing.&lt;/p&gt;
&lt;p&gt;With proper packaging and documentation, your shipment from Kolkata to France can reach its destination safely and on time.&lt;/p&gt;
&lt;p&gt;&lt;br /&gt;&lt;br /&gt;&lt;br /&gt;&lt;/p&gt;</t>
  </si>
  <si>
    <t>&lt;h4&gt;Explore more delivery options from your city&lt;/h4&gt;&lt;ul&gt;&lt;li&gt;&lt;a href="https://shipglobal.in/service/howrah-to-france"&gt;International Courier Service from Howrah To France&lt;/a&gt;&lt;/li&gt;&lt;li&gt;&lt;a href="https://shipglobal.in/service/siliguri-to-france"&gt;International Courier Service from Siliguri To France&lt;/a&gt;&lt;/li&gt;&lt;li&gt;&lt;a href="https://shipglobal.in/service/durgapur-to-france"&gt;International Courier Service from Durgapur To France&lt;/a&gt;&lt;/li&gt;&lt;li&gt;&lt;a href="https://shipglobal.in/service/jaipur-to-france"&gt;International Courier Service from Jaipur To France&lt;/a&gt;&lt;/li&gt;&lt;/ul&gt;&lt;h2&gt;FAQs for Top International Courier Service from Kolkata to France&lt;/h2&gt;</t>
  </si>
  <si>
    <t xml:space="preserve">How long does it take to ship from Kolkata to France?
 Express services usually take 3–6 business days, while economy shipping may take 7–14 business days.
What documents are required for shipping to France?
 You’ll need an invoice, shipping label, customs declaration, and KYC documents. Commercial shipments may require additional paperwork.
Can I track my shipment from Kolkata to France?
 Yes, most international couriers provide real-time tracking facilities.
Are there restricted items for shipping to France?
 Yes, hazardous materials, batteries, perishables, and prohibited items cannot be shipped.
Is insurance available for international shipments?
 Yes, insurance is available and recommended for valuable shipments.
Can I send food or medicines from Kolkata to France?
 Some couriers allow food and medicines under specific conditions. Always confirm before booking.
</t>
  </si>
  <si>
    <t>&lt;script type="application/ld+json"&gt;
{
  "@context": "https://schema.org/",
  "@type": "Product",
  "name": "Top International Courier Service from Kolkata to France",
  "image": "https://shipglobal.in/service/kolkata-to-france",
  "aggregateRating": {
    "@type": "AggregateRating",
    "ratingValue": 4.76,
    "bestRating": 5,
    "worstRating": 2,
    "ratingCount": 2054
  }
}
&lt;/script&gt;</t>
  </si>
  <si>
    <t>service/kolkata-to-france</t>
  </si>
  <si>
    <t>Courier Kolkata to France | Up to 60% Off</t>
  </si>
  <si>
    <t>Send parcels from Kolkata to France with fast delivery, customs support, tracking, and up to international shipping.</t>
  </si>
  <si>
    <t>https://shipglobal.in/service/kolkata-to-france</t>
  </si>
  <si>
    <t>&lt;script type="application/ld+json"&gt;{"@context":"https://schema.org","@type":"FAQPage","mainEntity":[{"@type":"Question","name":"How long does it take to ship from Kolkata to France?","acceptedAnswer":{"@type":"Answer","text":"Express services usually take 3–6 business days, while economy shipping may take 7–14 business days."}},{"@type":"Question","name":"What documents are required for shipping to France?","acceptedAnswer":{"@type":"Answer","text":"You’ll need an invoice, shipping label, customs declaration, and KYC documents. Commercial shipments may require additional paperwork."}},{"@type":"Question","name":"Can I track my shipment from Kolkata to France?","acceptedAnswer":{"@type":"Answer","text":"Yes, most international couriers provide real-time tracking facilities."}},{"@type":"Question","name":"Are there restricted items for shipping to France?","acceptedAnswer":{"@type":"Answer","text":"Yes, hazardous materials, batteries, perishables, and prohibited items cannot be shipped."}},{"@type":"Question","name":"Is insurance available for international shipments?","acceptedAnswer":{"@type":"Answer","text":"Yes, insurance is available and recommended for valuable shipments."}},{"@type":"Question","name":"Can I send food or medicines from Kolkata to France?","acceptedAnswer":{"@type":"Answer","text":"Some couriers allow food and medicines under specific conditions. Always confirm before booking."}}]}&lt;/script&gt;</t>
  </si>
  <si>
    <t>[{"question":"How long does it take to ship from Kolkata to France?","answer":"Express services usually take 3–6 business days, while economy shipping may take 7–14 business days."},{"question":"What documents are required for shipping to France?","answer":"You’ll need an invoice, shipping label, customs declaration, and KYC documents. Commercial shipments may require additional paperwork."},{"question":"Can I track my shipment from Kolkata to France?","answer":"Yes, most international couriers provide real-time tracking facilities."},{"question":"Are there restricted items for shipping to France?","answer":"Yes, hazardous materials, batteries, perishables, and prohibited items cannot be shipped."},{"question":"Is insurance available for international shipments?","answer":"Yes, insurance is available and recommended for valuable shipments."},{"question":"Can I send food or medicines from Kolkata to France?","answer":"Some couriers allow food and medicines under specific conditions. Always confirm before booking."}]</t>
  </si>
  <si>
    <t>&lt;p&gt;&lt;strong&gt;How long does it take to ship from Kolkata to France?&lt;/strong&gt;&lt;br&gt;Express services usually take 3–6 business days, while economy shipping may take 7–14 business days.&lt;/p&gt;&lt;p&gt;&lt;strong&gt;What documents are required for shipping to France?&lt;/strong&gt;&lt;br&gt;You’ll need an invoice, shipping label, customs declaration, and KYC documents. Commercial shipments may require additional paperwork.&lt;/p&gt;&lt;p&gt;&lt;strong&gt;Can I track my shipment from Kolkata to France?&lt;/strong&gt;&lt;br&gt;Yes, most international couriers provide real-time tracking facilities.&lt;/p&gt;&lt;p&gt;&lt;strong&gt;Are there restricted items for shipping to France?&lt;/strong&gt;&lt;br&gt;Yes, hazardous materials, batteries, perishables, and prohibited items cannot be shipped.&lt;/p&gt;&lt;p&gt;&lt;strong&gt;Is insurance available for international shipments?&lt;/strong&gt;&lt;br&gt;Yes, insurance is available and recommended for valuable shipments.&lt;/p&gt;&lt;p&gt;&lt;strong&gt;Can I send food or medicines from Kolkata to France?&lt;/strong&gt;&lt;br&gt;Some couriers allow food and medicines under specific conditions. Always confirm before booking.&lt;/p&gt;</t>
  </si>
  <si>
    <t>&lt;p&gt;Kolkata, one of India&amp;rsquo;s major commercial and logistics hubs, has a strong demand for international courier services. Whether you are an individual sending documents or gifts, or a business shipping commercial goods, choosing the right courier service from Kolkata to France ensures timely, secure, and hassle-free delivery.&lt;/p&gt;
&lt;p&gt;Several trusted international courier companies operate in Kolkata, offering express and economy shipping options along with customs assistance and real-time tracking.&lt;/p&gt;
&lt;h2&gt;&lt;strong&gt;Why Choosing the Right Courier Service Matters&lt;/strong&gt;&lt;/h2&gt;
&lt;p&gt;Shipping internationally to France involves multiple steps such as documentation, customs clearance, packaging standards, and shipment tracking. A reliable courier service ensures your parcel reaches France safely, without unnecessary delays or hidden charges.&lt;/p&gt;
&lt;p&gt;For businesses, selecting the right courier partner also helps maintain delivery timelines and customer satisfaction.&lt;/p&gt;
&lt;h2&gt;&lt;strong&gt;Top International Courier Services from Kolkata to France&lt;/strong&gt;&lt;/h2&gt;
&lt;h3&gt;&lt;strong&gt;ShipGlobal&lt;/strong&gt;&lt;/h3&gt;&lt;p&gt;&lt;a href="https://shipglobal.in/blogs/cbic/"&gt;CBIC&lt;/a&gt;, the Central Board of Indirect Taxes and Customs, plays a crucial role in facilitating international trade. For shipments from Kolkata to France, CBIC's regulations govern customs clearance, ensuring compliance with Indian and French import/export laws. Choosing a courier service that understands these customs procedures is vital for smooth and timely delivery.&lt;/p&gt;
&lt;p&gt;ShipGlobal offers cost-effective international courier services from Kolkata to France, ideal for individuals, exporters, and eCommerce sellers.&lt;/p&gt;
&lt;p&gt;&lt;strong&gt;Key Benefits&lt;/strong&gt;&lt;/p&gt;
&lt;ul&gt;
&lt;li&gt;Discounts up to 60%&lt;br /&gt;&lt;br /&gt;&lt;/li&gt;
&lt;li&gt;Doorstep pickup and delivery&lt;br /&gt;&lt;br /&gt;&lt;/li&gt;
&lt;li&gt;Real-time shipment tracking&lt;br /&gt;&lt;br /&gt;&lt;/li&gt;
&lt;li&gt;Complete customs clearance support&lt;br /&gt;&lt;br /&gt;&lt;/li&gt;
&lt;/ul&gt;
&lt;h3&gt;&lt;strong&gt;DHL Express&lt;/strong&gt;&lt;/h3&gt;
&lt;p&gt;DHL Express is a globally trusted courier service known for fast and secure deliveries to France.&lt;/p&gt;
&lt;p&gt;&lt;strong&gt;Why Choose DHL&lt;/strong&gt;&lt;/p&gt;
&lt;ul&gt;
&lt;li&gt;Express international shipping&lt;br /&gt;&lt;br /&gt;&lt;/li&gt;
&lt;li&gt;Strong global logistics network&lt;br /&gt;&lt;br /&gt;&lt;/li&gt;
&lt;li&gt;Reliable customs handling&lt;br /&gt;&lt;br /&gt;&lt;/li&gt;
&lt;li&gt;Secure parcel management&lt;br /&gt;&lt;br /&gt;&lt;/li&gt;
&lt;/ul&gt;
&lt;h3&gt;&lt;strong&gt;FedEx International&lt;/strong&gt;&lt;/h3&gt;
&lt;p&gt;FedEx provides flexible shipping options from Kolkata to France with express and economy services.&lt;/p&gt;
&lt;p&gt;&lt;strong&gt;Why Choose FedEx&lt;/strong&gt;&lt;/p&gt;
&lt;ul&gt;
&lt;li&gt;Time-definite delivery options&lt;br /&gt;&lt;br /&gt;&lt;/li&gt;
&lt;li&gt;Advanced tracking systems&lt;br /&gt;&lt;br /&gt;&lt;/li&gt;
&lt;li&gt;Reliable international coverage&lt;br /&gt;&lt;br /&gt;&lt;/li&gt;
&lt;/ul&gt;
&lt;h3&gt;&lt;strong&gt;Aramex International&lt;/strong&gt;&lt;/h3&gt;
&lt;p&gt;Aramex is a popular choice for affordable cross-border logistics, especially for small businesses.&lt;/p&gt;
&lt;p&gt;&lt;strong&gt;Why Choose Aramex&lt;/strong&gt;&lt;/p&gt;
&lt;ul&gt;
&lt;li&gt;Competitive international pricing&lt;br /&gt;&lt;br /&gt;&lt;/li&gt;
&lt;li&gt;Door-to-door delivery&lt;br /&gt;&lt;br /&gt;&lt;/li&gt;
&lt;li&gt;Efficient customs processing&lt;br /&gt;&lt;br /&gt;&lt;/li&gt;
&lt;/ul&gt;
&lt;h3&gt;&lt;strong&gt;UPS International&lt;/strong&gt;&lt;/h3&gt;
&lt;p&gt;UPS offers comprehensive courier and freight forwarding services for shipments from Kolkata to France.&lt;/p&gt;
&lt;p&gt;&lt;strong&gt;Why Choose UPS&lt;/strong&gt;&lt;/p&gt;
&lt;ul&gt;
&lt;li&gt;Customs brokerage support&lt;br /&gt;&lt;br /&gt;&lt;/li&gt;
&lt;li&gt;Secure handling of shipments&lt;br /&gt;&lt;br /&gt;&lt;/li&gt;
&lt;li&gt;Ideal for bulk and commercial consignments&lt;br /&gt;&lt;br /&gt;&lt;/li&gt;
&lt;/ul&gt;
&lt;h3&gt;&lt;strong&gt;India Post International&lt;/strong&gt;&lt;/h3&gt;
&lt;p&gt;India Post&amp;rsquo;s EMS Speed Post is a budget-friendly option for non-urgent international shipments.&lt;/p&gt;
&lt;p&gt;&lt;strong&gt;Why Choose India Post&lt;/strong&gt;&lt;/p&gt;
&lt;ul&gt;
&lt;li&gt;Affordable international rates&lt;br /&gt;&lt;br /&gt;&lt;/li&gt;
&lt;li&gt;Wide global reach&lt;br /&gt;&lt;br /&gt;&lt;/li&gt;
&lt;li&gt;Suitable for documents and small parcels&lt;br /&gt;&lt;br /&gt;&lt;/li&gt;
&lt;/ul&gt;
&lt;h2&gt;&lt;strong&gt;How to Choose the Best Courier Service from Kolkata to France&lt;/strong&gt;&lt;/h2&gt;
&lt;ul&gt;
&lt;li&gt;&lt;strong&gt;Delivery Time&lt;/strong&gt;: Opt for express shipping if the shipment is urgent&lt;br /&gt;&lt;br /&gt;&lt;/li&gt;
&lt;li&gt;&lt;strong&gt;Cost&lt;/strong&gt;: Compare courier rates and available discounts&lt;br /&gt;&lt;br /&gt;&lt;/li&gt;
&lt;li&gt;&lt;strong&gt;Tracking&lt;/strong&gt;: Ensure real-time shipment visibility&lt;br /&gt;&lt;br /&gt;&lt;/li&gt;
&lt;li&gt;&lt;strong&gt;Customs Support&lt;/strong&gt;: Choose couriers that assist with documentation&lt;br /&gt;&lt;br /&gt;&lt;/li&gt;
&lt;li&gt;&lt;strong&gt;Insurance&lt;/strong&gt;: Recommended for high-value shipments&lt;br /&gt;&lt;br /&gt;&lt;/li&gt;
&lt;/ul&gt;
&lt;h2&gt;&lt;strong&gt;Final Thoughts&lt;/strong&gt;&lt;/h2&gt;
&lt;p&gt;International shipping from Kolkata to France becomes simple and stress-free when you choose a trusted courier partner. Services like ShipGlobal, DHL, FedEx, Aramex, UPS, and India Post provide reliable shipping solutions with tracking, customs support, and competitive pricing.&lt;/p&gt;
&lt;p&gt;With proper packaging and documentation, your shipment from Kolkata to France can reach its destination safely and on time.&lt;/p&gt;
&lt;p&gt;&lt;br /&gt;&lt;br /&gt;&lt;br /&gt;&lt;/p&gt;</t>
  </si>
  <si>
    <t>&lt;p&gt;CBIC, the Central Board of Indirect Taxes and Customs, plays a crucial role in facilitating international trade. For shipments from Kolkata to France, CBIC's regulations govern customs clearance, ensuring compliance with Indian and French import/export laws. Choosing a courier service that understands these customs procedures is vital for smooth and timely delivery.&lt;/p&gt;</t>
  </si>
  <si>
    <t>Howrah to France</t>
  </si>
  <si>
    <t>Best International Courier Service from Howrah to France</t>
  </si>
  <si>
    <t>Send documents, parcels, and commercial shipments from Howrah to France through trusted international courier services offering secure handling, fast delivery, and attractive discounts.</t>
  </si>
  <si>
    <t>&lt;p&gt;Howrah, closely connected to Kolkata&amp;rsquo;s commercial ecosystem, sees consistent demand for international courier services. Whether you are sending important documents, personal parcels, gifts, or business shipments, choosing a reliable courier service from Howrah to France ensures secure and timely delivery.&lt;/p&gt;
&lt;p&gt;Multiple reputed international courier companies operate in and around Howrah, offering express and economy shipping options along with customs support and real-time tracking.&lt;/p&gt;
&lt;h2&gt;&lt;strong&gt;Why Choosing the Right Courier Service Matters&lt;/strong&gt;&lt;/h2&gt;
&lt;p&gt;International shipping to France requires accurate documentation, proper packaging, customs clearance, and shipment monitoring. A trusted courier service minimizes delays, avoids hidden costs, and ensures safe handling of your shipment.&lt;/p&gt;
&lt;p&gt;For businesses, the right courier partner helps maintain delivery commitments and customer trust.&lt;/p&gt;
&lt;h2&gt;&lt;strong&gt;Top International Courier Services from Howrah to France&lt;/strong&gt;&lt;/h2&gt;
&lt;h3&gt;&lt;strong&gt;ShipGlobal&lt;/strong&gt;&lt;/h3&gt;
&lt;p&gt;ShipGlobal provides cost-effective international courier services from Howrah to France, ideal for individuals, exporters, and eCommerce sellers.&lt;/p&gt;
&lt;p&gt;&lt;strong&gt;Key Benefits&lt;/strong&gt;&lt;/p&gt;
&lt;ul&gt;
&lt;li&gt;Up to 60% shipping discounts&lt;br /&gt;&lt;br /&gt;&lt;/li&gt;
&lt;li&gt;Doorstep pickup and delivery&lt;br /&gt;&lt;br /&gt;&lt;/li&gt;
&lt;li&gt;Real-time shipment tracking&lt;br /&gt;&lt;br /&gt;&lt;/li&gt;
&lt;li&gt;End-to-end customs clearance&lt;br /&gt;&lt;br /&gt;&lt;/li&gt;
&lt;/ul&gt;
&lt;h3&gt;&lt;strong&gt;DHL Express&lt;/strong&gt;&lt;/h3&gt;
&lt;p&gt;DHL Express is a globally recognized courier service known for fast and secure international deliveries.&lt;/p&gt;
&lt;p&gt;&lt;strong&gt;Why Choose DHL&lt;/strong&gt;&lt;/p&gt;
&lt;ul&gt;
&lt;li&gt;Express shipping to France&lt;br /&gt;&lt;br /&gt;&lt;/li&gt;
&lt;li&gt;Strong global logistics network&lt;br /&gt;&lt;br /&gt;&lt;/li&gt;
&lt;li&gt;Smooth customs handling&lt;br /&gt;&lt;br /&gt;&lt;/li&gt;
&lt;li&gt;High reliability for urgent shipments&lt;br /&gt;&lt;br /&gt;&lt;/li&gt;
&lt;/ul&gt;
&lt;h3&gt;&lt;strong&gt;FedEx International&lt;/strong&gt;&lt;/h3&gt;
&lt;p&gt;FedEx offers flexible shipping solutions from Howrah to France with express and economy options.&lt;/p&gt;
&lt;p&gt;&lt;strong&gt;Why Choose FedEx&lt;/strong&gt;&lt;/p&gt;
&lt;ul&gt;
&lt;li&gt;Time-bound delivery services&lt;br /&gt;&lt;br /&gt;&lt;/li&gt;
&lt;li&gt;Advanced tracking systems&lt;br /&gt;&lt;br /&gt;&lt;/li&gt;
&lt;li&gt;Secure international parcel handling&lt;br /&gt;&lt;br /&gt;&lt;/li&gt;
&lt;/ul&gt;
&lt;h3&gt;&lt;strong&gt;Aramex International&lt;/strong&gt;&lt;/h3&gt;
&lt;p&gt;Aramex is a preferred choice for affordable international logistics, especially for small businesses.&lt;/p&gt;
&lt;p&gt;&lt;strong&gt;Why Choose Aramex&lt;/strong&gt;&lt;/p&gt;
&lt;ul&gt;
&lt;li&gt;Competitive pricing&lt;br /&gt;&lt;br /&gt;&lt;/li&gt;
&lt;li&gt;Door-to-door delivery&lt;br /&gt;&lt;br /&gt;&lt;/li&gt;
&lt;li&gt;Efficient customs processing&lt;br /&gt;&lt;br /&gt;&lt;/li&gt;
&lt;/ul&gt;
&lt;h3&gt;&lt;strong&gt;UPS International&lt;/strong&gt;&lt;/h3&gt;
&lt;p&gt;UPS provides courier and freight forwarding services suitable for both personal and commercial shipments.&lt;/p&gt;
&lt;p&gt;&lt;strong&gt;Why Choose UPS&lt;/strong&gt;&lt;/p&gt;
&lt;ul&gt;
&lt;li&gt;Customs brokerage support&lt;br /&gt;&lt;br /&gt;&lt;/li&gt;
&lt;li&gt;Reliable global coverage&lt;br /&gt;&lt;br /&gt;&lt;/li&gt;
&lt;li&gt;Ideal for bulk and business consignments&lt;br /&gt;&lt;br /&gt;&lt;/li&gt;
&lt;/ul&gt;
&lt;h3&gt;&lt;strong&gt;India Post International&lt;/strong&gt;&lt;/h3&gt;
&lt;p&gt;India Post EMS Speed Post is a budget-friendly option for non-urgent international shipments.&lt;/p&gt;
&lt;p&gt;&lt;strong&gt;Why Choose India Post&lt;/strong&gt;&lt;/p&gt;
&lt;ul&gt;
&lt;li&gt;Affordable international rates&lt;br /&gt;&lt;br /&gt;&lt;/li&gt;
&lt;li&gt;Wide destination coverage&lt;br /&gt;&lt;br /&gt;&lt;/li&gt;
&lt;li&gt;Suitable for documents and light parcels&lt;br /&gt;&lt;br /&gt;&lt;/li&gt;
&lt;/ul&gt;
&lt;h2&gt;&lt;strong&gt;How to Choose the Best Courier Service from Howrah to France&lt;/strong&gt;&lt;/h2&gt;
&lt;ul&gt;
&lt;li&gt;&lt;strong&gt;Delivery Speed&lt;/strong&gt;: Select express shipping for urgent deliveries&lt;br /&gt;&lt;br /&gt;&lt;/li&gt;
&lt;li&gt;&lt;strong&gt;Cost&lt;/strong&gt;: Compare rates and available discounts&lt;br /&gt;&lt;br /&gt;&lt;/li&gt;
&lt;li&gt;&lt;strong&gt;Tracking&lt;/strong&gt;: Ensure real-time tracking availability&lt;br /&gt;&lt;br /&gt;&lt;/li&gt;
&lt;li&gt;&lt;strong&gt;Customs Assistance&lt;/strong&gt;: Choose couriers that handle documentation&lt;br /&gt;&lt;br /&gt;&lt;/li&gt;
&lt;li&gt;&lt;strong&gt;Insurance&lt;/strong&gt;: Recommended for high-value shipments&lt;br /&gt;&lt;br /&gt;&lt;/li&gt;
&lt;/ul&gt;
&lt;h2&gt;&lt;strong&gt;Final Thoughts&lt;/strong&gt;&lt;/h2&gt;
&lt;p&gt;Shipping from Howrah to France becomes easy when you partner with a trusted international courier service. Providers like ShipGlobal, DHL, FedEx, Aramex, UPS, and India Post offer secure shipping, customs support, tracking, and competitive pricing.&lt;/p&gt;
&lt;p&gt;With proper packaging and documentation, your shipment can reach France safely and on time.&lt;/p&gt;
&lt;p&gt;&lt;br /&gt;&lt;br /&gt;&lt;br /&gt;&lt;/p&gt;</t>
  </si>
  <si>
    <t>&lt;h4&gt;Explore more delivery options from your city&lt;/h4&gt;&lt;ul&gt;&lt;li&gt;&lt;a href="https://shipglobal.in/service/siliguri-to-france"&gt;International Courier Service from Siliguri To France&lt;/a&gt;&lt;/li&gt;&lt;li&gt;&lt;a href="https://shipglobal.in/service/durgapur-to-france"&gt;International Courier Service from Durgapur To France&lt;/a&gt;&lt;/li&gt;&lt;li&gt;&lt;a href="https://shipglobal.in/service/jaipur-to-france"&gt;International Courier Service from Jaipur To France&lt;/a&gt;&lt;/li&gt;&lt;li&gt;&lt;a href="https://shipglobal.in/service/jodhpur-to-france"&gt;International Courier Service from Jodhpur To France&lt;/a&gt;&lt;/li&gt;&lt;/ul&gt;&lt;h2&gt;FAQs for Best International Courier Service from Howrah to France&lt;/h2&gt;</t>
  </si>
  <si>
    <t xml:space="preserve">How long does shipping from Howrah to France take?
 Express shipping usually takes 3–6 business days, while economy shipping may take 7–14 business days.
What documents are required for shipping to France?
 An invoice, shipping label, customs declaration, and KYC documents are required. Commercial shipments may need additional paperwork.
Can I track my shipment from Howrah to France?
 Yes, most international couriers provide real-time tracking updates.
Are there restricted items for shipping to France?
 Yes, items like hazardous materials, batteries, perishables, and prohibited goods cannot be shipped.
Is insurance available for international shipments?
 Yes, insurance is available and recommended for valuable parcels.
Can I send food or medicines from Howrah to France?
 Some couriers allow food and medicines under specific guidelines. Always confirm before booking.
</t>
  </si>
  <si>
    <t>&lt;script type="application/ld+json"&gt;
{
  "@context": "https://schema.org/",
  "@type": "Product",
  "name": "Best International Courier Service from Howrah to France",
  "image": "https://shipglobal.in/service/howrah-to-france",
  "aggregateRating": {
    "@type": "AggregateRating",
    "ratingValue": 4.58,
    "bestRating": 5,
    "worstRating": 2,
    "ratingCount": 3310
  }
}
&lt;/script&gt;</t>
  </si>
  <si>
    <t>service/howrah-to-france</t>
  </si>
  <si>
    <t>Courier Howrah to France | Up to 60% Off</t>
  </si>
  <si>
    <t>https://shipglobal.in/service/howrah-to-france</t>
  </si>
  <si>
    <t>&lt;script type="application/ld+json"&gt;{"@context":"https://schema.org","@type":"FAQPage","mainEntity":[{"@type":"Question","name":"How long does shipping from Howrah to France take?","acceptedAnswer":{"@type":"Answer","text":"Express shipping usually takes 3–6 business days, while economy shipping may take 7–14 business days."}},{"@type":"Question","name":"What documents are required for shipping to France?","acceptedAnswer":{"@type":"Answer","text":"An invoice, shipping label, customs declaration, and KYC documents are required. Commercial shipments may need additional paperwork."}},{"@type":"Question","name":"Can I track my shipment from Howrah to France?","acceptedAnswer":{"@type":"Answer","text":"Yes, most international couriers provide real-time tracking updates."}},{"@type":"Question","name":"Are there restricted items for shipping to France?","acceptedAnswer":{"@type":"Answer","text":"Yes, items like hazardous materials, batteries, perishables, and prohibited goods cannot be shipped."}},{"@type":"Question","name":"Is insurance available for international shipments?","acceptedAnswer":{"@type":"Answer","text":"Yes, insurance is available and recommended for valuable parcels."}},{"@type":"Question","name":"Can I send food or medicines from Howrah to France?","acceptedAnswer":{"@type":"Answer","text":"Some couriers allow food and medicines under specific guidelines. Always confirm before booking."}}]}&lt;/script&gt;</t>
  </si>
  <si>
    <t>[{"question":"How long does shipping from Howrah to France take?","answer":"Express shipping usually takes 3–6 business days, while economy shipping may take 7–14 business days."},{"question":"What documents are required for shipping to France?","answer":"An invoice, shipping label, customs declaration, and KYC documents are required. Commercial shipments may need additional paperwork."},{"question":"Can I track my shipment from Howrah to France?","answer":"Yes, most international couriers provide real-time tracking updates."},{"question":"Are there restricted items for shipping to France?","answer":"Yes, items like hazardous materials, batteries, perishables, and prohibited goods cannot be shipped."},{"question":"Is insurance available for international shipments?","answer":"Yes, insurance is available and recommended for valuable parcels."},{"question":"Can I send food or medicines from Howrah to France?","answer":"Some couriers allow food and medicines under specific guidelines. Always confirm before booking."}]</t>
  </si>
  <si>
    <t>&lt;p&gt;&lt;strong&gt;How long does shipping from Howrah to France take?&lt;/strong&gt;&lt;br&gt;Express shipping usually takes 3–6 business days, while economy shipping may take 7–14 business days.&lt;/p&gt;&lt;p&gt;&lt;strong&gt;What documents are required for shipping to France?&lt;/strong&gt;&lt;br&gt;An invoice, shipping label, customs declaration, and KYC documents are required. Commercial shipments may need additional paperwork.&lt;/p&gt;&lt;p&gt;&lt;strong&gt;Can I track my shipment from Howrah to France?&lt;/strong&gt;&lt;br&gt;Yes, most international couriers provide real-time tracking updates.&lt;/p&gt;&lt;p&gt;&lt;strong&gt;Are there restricted items for shipping to France?&lt;/strong&gt;&lt;br&gt;Yes, items like hazardous materials, batteries, perishables, and prohibited goods cannot be shipped.&lt;/p&gt;&lt;p&gt;&lt;strong&gt;Is insurance available for international shipments?&lt;/strong&gt;&lt;br&gt;Yes, insurance is available and recommended for valuable parcels.&lt;/p&gt;&lt;p&gt;&lt;strong&gt;Can I send food or medicines from Howrah to France?&lt;/strong&gt;&lt;br&gt;Some couriers allow food and medicines under specific guidelines. Always confirm before booking.&lt;/p&gt;</t>
  </si>
  <si>
    <t>&lt;p&gt;Howrah, closely connected to Kolkata&amp;rsquo;s commercial ecosystem, sees consistent demand for international courier services. Whether you are sending important documents, personal parcels, gifts, or business shipments, choosing a reliable courier service from Howrah to France ensures secure and timely delivery.&lt;/p&gt;
&lt;p&gt;Multiple reputed international courier companies operate in and around Howrah, offering express and economy shipping options along with customs support and real-time tracking.&lt;/p&gt;
&lt;h2&gt;&lt;strong&gt;Why Choosing the Right Courier Service Matters&lt;/strong&gt;&lt;/h2&gt;
&lt;p&gt;International shipping to France requires accurate documentation, proper packaging, customs clearance, and shipment monitoring. A trusted courier service minimizes delays, avoids hidden costs, and ensures safe handling of your shipment.&lt;/p&gt;
&lt;p&gt;For businesses, the right courier partner helps maintain delivery commitments and customer trust.&lt;/p&gt;
&lt;h2&gt;&lt;strong&gt;Top International Courier Services from Howrah to France&lt;/strong&gt;&lt;/h2&gt;
&lt;h3&gt;&lt;strong&gt;ShipGlobal&lt;/strong&gt;&lt;/h3&gt;&lt;p&gt;&lt;a href="https://shipglobal.in/blogs/understanding-firc/"&gt;FIRC&lt;/a&gt; compliance for exporters is crucial for international transactions. While the provided text focuses on courier services from Howrah to France, it highlights the importance of accurate documentation and customs clearance for international shipments. Exporters must ensure they obtain and maintain FIRC certificates to validate foreign exchange transactions, demonstrating compliance with Reserve Bank of India regulations and facilitating smooth international trade.&lt;/p&gt;
&lt;p&gt;ShipGlobal provides cost-effective international courier services from Howrah to France, ideal for individuals, exporters, and eCommerce sellers.&lt;/p&gt;
&lt;p&gt;&lt;strong&gt;Key Benefits&lt;/strong&gt;&lt;/p&gt;
&lt;ul&gt;
&lt;li&gt;Up to 60% shipping discounts&lt;br /&gt;&lt;br /&gt;&lt;/li&gt;
&lt;li&gt;Doorstep pickup and delivery&lt;br /&gt;&lt;br /&gt;&lt;/li&gt;
&lt;li&gt;Real-time shipment tracking&lt;br /&gt;&lt;br /&gt;&lt;/li&gt;
&lt;li&gt;End-to-end customs clearance&lt;br /&gt;&lt;br /&gt;&lt;/li&gt;
&lt;/ul&gt;
&lt;h3&gt;&lt;strong&gt;DHL Express&lt;/strong&gt;&lt;/h3&gt;
&lt;p&gt;DHL Express is a globally recognized courier service known for fast and secure international deliveries.&lt;/p&gt;
&lt;p&gt;&lt;strong&gt;Why Choose DHL&lt;/strong&gt;&lt;/p&gt;
&lt;ul&gt;
&lt;li&gt;Express shipping to France&lt;br /&gt;&lt;br /&gt;&lt;/li&gt;
&lt;li&gt;Strong global logistics network&lt;br /&gt;&lt;br /&gt;&lt;/li&gt;
&lt;li&gt;Smooth customs handling&lt;br /&gt;&lt;br /&gt;&lt;/li&gt;
&lt;li&gt;High reliability for urgent shipments&lt;br /&gt;&lt;br /&gt;&lt;/li&gt;
&lt;/ul&gt;
&lt;h3&gt;&lt;strong&gt;FedEx International&lt;/strong&gt;&lt;/h3&gt;
&lt;p&gt;FedEx offers flexible shipping solutions from Howrah to France with express and economy options.&lt;/p&gt;
&lt;p&gt;&lt;strong&gt;Why Choose FedEx&lt;/strong&gt;&lt;/p&gt;
&lt;ul&gt;
&lt;li&gt;Time-bound delivery services&lt;br /&gt;&lt;br /&gt;&lt;/li&gt;
&lt;li&gt;Advanced tracking systems&lt;br /&gt;&lt;br /&gt;&lt;/li&gt;
&lt;li&gt;Secure international parcel handling&lt;br /&gt;&lt;br /&gt;&lt;/li&gt;
&lt;/ul&gt;
&lt;h3&gt;&lt;strong&gt;Aramex International&lt;/strong&gt;&lt;/h3&gt;
&lt;p&gt;Aramex is a preferred choice for affordable international logistics, especially for small businesses.&lt;/p&gt;
&lt;p&gt;&lt;strong&gt;Why Choose Aramex&lt;/strong&gt;&lt;/p&gt;
&lt;ul&gt;
&lt;li&gt;Competitive pricing&lt;br /&gt;&lt;br /&gt;&lt;/li&gt;
&lt;li&gt;Door-to-door delivery&lt;br /&gt;&lt;br /&gt;&lt;/li&gt;
&lt;li&gt;Efficient customs processing&lt;br /&gt;&lt;br /&gt;&lt;/li&gt;
&lt;/ul&gt;
&lt;h3&gt;&lt;strong&gt;UPS International&lt;/strong&gt;&lt;/h3&gt;
&lt;p&gt;UPS provides courier and freight forwarding services suitable for both personal and commercial shipments.&lt;/p&gt;
&lt;p&gt;&lt;strong&gt;Why Choose UPS&lt;/strong&gt;&lt;/p&gt;
&lt;ul&gt;
&lt;li&gt;Customs brokerage support&lt;br /&gt;&lt;br /&gt;&lt;/li&gt;
&lt;li&gt;Reliable global coverage&lt;br /&gt;&lt;br /&gt;&lt;/li&gt;
&lt;li&gt;Ideal for bulk and business consignments&lt;br /&gt;&lt;br /&gt;&lt;/li&gt;
&lt;/ul&gt;
&lt;h3&gt;&lt;strong&gt;India Post International&lt;/strong&gt;&lt;/h3&gt;
&lt;p&gt;India Post EMS Speed Post is a budget-friendly option for non-urgent international shipments.&lt;/p&gt;
&lt;p&gt;&lt;strong&gt;Why Choose India Post&lt;/strong&gt;&lt;/p&gt;
&lt;ul&gt;
&lt;li&gt;Affordable international rates&lt;br /&gt;&lt;br /&gt;&lt;/li&gt;
&lt;li&gt;Wide destination coverage&lt;br /&gt;&lt;br /&gt;&lt;/li&gt;
&lt;li&gt;Suitable for documents and light parcels&lt;br /&gt;&lt;br /&gt;&lt;/li&gt;
&lt;/ul&gt;
&lt;h2&gt;&lt;strong&gt;How to Choose the Best Courier Service from Howrah to France&lt;/strong&gt;&lt;/h2&gt;
&lt;ul&gt;
&lt;li&gt;&lt;strong&gt;Delivery Speed&lt;/strong&gt;: Select express shipping for urgent deliveries&lt;br /&gt;&lt;br /&gt;&lt;/li&gt;
&lt;li&gt;&lt;strong&gt;Cost&lt;/strong&gt;: Compare rates and available discounts&lt;br /&gt;&lt;br /&gt;&lt;/li&gt;
&lt;li&gt;&lt;strong&gt;Tracking&lt;/strong&gt;: Ensure real-time tracking availability&lt;br /&gt;&lt;br /&gt;&lt;/li&gt;
&lt;li&gt;&lt;strong&gt;Customs Assistance&lt;/strong&gt;: Choose couriers that handle documentation&lt;br /&gt;&lt;br /&gt;&lt;/li&gt;
&lt;li&gt;&lt;strong&gt;Insurance&lt;/strong&gt;: Recommended for high-value shipments&lt;br /&gt;&lt;br /&gt;&lt;/li&gt;
&lt;/ul&gt;
&lt;h2&gt;&lt;strong&gt;Final Thoughts&lt;/strong&gt;&lt;/h2&gt;
&lt;p&gt;Shipping from Howrah to France becomes easy when you partner with a trusted international courier service. Providers like ShipGlobal, DHL, FedEx, Aramex, UPS, and India Post offer secure shipping, customs support, tracking, and competitive pricing.&lt;/p&gt;
&lt;p&gt;With proper packaging and documentation, your shipment can reach France safely and on time.&lt;/p&gt;
&lt;p&gt;&lt;br /&gt;&lt;br /&gt;&lt;br /&gt;&lt;/p&gt;</t>
  </si>
  <si>
    <t>&lt;p&gt;FIRC compliance for exporters is crucial for international transactions. While the provided text focuses on courier services from Howrah to France, it highlights the importance of accurate documentation and customs clearance for international shipments. Exporters must ensure they obtain and maintain FIRC certificates to validate foreign exchange transactions, demonstrating compliance with Reserve Bank of India regulations and facilitating smooth international trade.&lt;/p&gt;</t>
  </si>
  <si>
    <t>Siliguri to France</t>
  </si>
  <si>
    <t>Reliable International Courier Service from Siliguri to France</t>
  </si>
  <si>
    <t>Hassle-free courier services from Siliguri to France with professional handling, customs clearance, and timely delivery.</t>
  </si>
  <si>
    <t>&lt;p&gt;Siliguri is a key commercial gateway to Northeast India and plays an important role in trade and personal shipments. With increasing international connections, the demand for reliable courier services from Siliguri to France has grown steadily. Whether you are sending documents, gifts, personal parcels, or business consignments, choosing the right international courier ensures safe and timely delivery.&lt;/p&gt;
&lt;p&gt;Several reputed courier companies operate in Siliguri, offering express and economy shipping solutions along with customs support and shipment tracking.&lt;/p&gt;
&lt;h2&gt;&lt;strong&gt;Why Choosing the Right Courier Service Matters&lt;/strong&gt;&lt;/h2&gt;
&lt;p&gt;International shipping to France involves proper documentation, customs clearance, secure packaging, and timely transit. Selecting a trusted courier service helps avoid unnecessary delays, hidden charges, and shipment risks.&lt;/p&gt;
&lt;p&gt;For businesses, a reliable courier partner ensures consistent deliveries and customer satisfaction in global markets.&lt;/p&gt;
&lt;h2&gt;&lt;strong&gt;Top International Courier Services from Siliguri to France&lt;/strong&gt;&lt;/h2&gt;
&lt;h3&gt;&lt;strong&gt;ShipGlobal&lt;/strong&gt;&lt;/h3&gt;
&lt;p&gt;ShipGlobal offers cost-effective international courier services from Siliguri to France for individuals, exporters, and eCommerce sellers.&lt;/p&gt;
&lt;p&gt;&lt;strong&gt;Key Benefits&lt;/strong&gt;&lt;/p&gt;
&lt;ul&gt;
&lt;li&gt;Up to 60% off on international shipping&lt;br /&gt;&lt;br /&gt;&lt;/li&gt;
&lt;li&gt;Doorstep pickup and delivery&lt;br /&gt;&lt;br /&gt;&lt;/li&gt;
&lt;li&gt;Real-time shipment tracking&lt;br /&gt;&lt;br /&gt;&lt;/li&gt;
&lt;li&gt;Complete customs clearance support&lt;br /&gt;&lt;br /&gt;&lt;/li&gt;
&lt;/ul&gt;
&lt;h3&gt;&lt;strong&gt;DHL Express&lt;/strong&gt;&lt;/h3&gt;
&lt;p&gt;DHL Express is known worldwide for its fast and dependable international shipping services.&lt;/p&gt;
&lt;p&gt;&lt;strong&gt;Why Choose DHL&lt;/strong&gt;&lt;/p&gt;
&lt;ul&gt;
&lt;li&gt;Express delivery to France&lt;br /&gt;&lt;br /&gt;&lt;/li&gt;
&lt;li&gt;Strong global logistics network&lt;br /&gt;&lt;br /&gt;&lt;/li&gt;
&lt;li&gt;Professional customs handling&lt;br /&gt;&lt;br /&gt;&lt;/li&gt;
&lt;li&gt;Ideal for urgent shipments&lt;br /&gt;&lt;br /&gt;&lt;/li&gt;
&lt;/ul&gt;
&lt;h3&gt;&lt;strong&gt;FedEx International&lt;/strong&gt;&lt;/h3&gt;
&lt;p&gt;FedEx provides reliable courier services from Siliguri to France with flexible delivery options.&lt;/p&gt;
&lt;p&gt;&lt;strong&gt;Why Choose FedEx&lt;/strong&gt;&lt;/p&gt;
&lt;ul&gt;
&lt;li&gt;Express and economy shipping&lt;br /&gt;&lt;br /&gt;&lt;/li&gt;
&lt;li&gt;Secure parcel handling&lt;br /&gt;&lt;br /&gt;&lt;/li&gt;
&lt;li&gt;Advanced tracking systems&lt;br /&gt;&lt;br /&gt;&lt;/li&gt;
&lt;/ul&gt;
&lt;h3&gt;&lt;strong&gt;Aramex International&lt;/strong&gt;&lt;/h3&gt;
&lt;p&gt;Aramex is a popular option for affordable international shipping, especially for small businesses.&lt;/p&gt;
&lt;p&gt;&lt;strong&gt;Why Choose Aramex&lt;/strong&gt;&lt;/p&gt;
&lt;ul&gt;
&lt;li&gt;Competitive pricing&lt;br /&gt;&lt;br /&gt;&lt;/li&gt;
&lt;li&gt;Door-to-door delivery&lt;br /&gt;&lt;br /&gt;&lt;/li&gt;
&lt;li&gt;Efficient customs processing&lt;br /&gt;&lt;br /&gt;&lt;/li&gt;
&lt;/ul&gt;
&lt;h3&gt;&lt;strong&gt;UPS International&lt;/strong&gt;&lt;/h3&gt;
&lt;p&gt;UPS offers international courier and freight forwarding services suitable for both personal and commercial shipments.&lt;/p&gt;
&lt;p&gt;&lt;strong&gt;Why Choose UPS&lt;/strong&gt;&lt;/p&gt;
&lt;ul&gt;
&lt;li&gt;Global delivery coverage&lt;br /&gt;&lt;br /&gt;&lt;/li&gt;
&lt;li&gt;Customs brokerage support&lt;br /&gt;&lt;br /&gt;&lt;/li&gt;
&lt;li&gt;Reliable transit timelines&lt;br /&gt;&lt;br /&gt;&lt;/li&gt;
&lt;/ul&gt;
&lt;h3&gt;&lt;strong&gt;India Post International&lt;/strong&gt;&lt;/h3&gt;
&lt;p&gt;India Post EMS Speed Post is a budget-friendly option for sending parcels and documents to France.&lt;/p&gt;
&lt;p&gt;&lt;strong&gt;Why Choose India Post&lt;/strong&gt;&lt;/p&gt;
&lt;ul&gt;
&lt;li&gt;Affordable international rates&lt;br /&gt;&lt;br /&gt;&lt;/li&gt;
&lt;li&gt;Wide destination coverage&lt;br /&gt;&lt;br /&gt;&lt;/li&gt;
&lt;li&gt;Best for non-urgent shipments&lt;br /&gt;&lt;br /&gt;&lt;/li&gt;
&lt;/ul&gt;
&lt;h2&gt;&lt;strong&gt;How to Choose the Best Courier Service from Siliguri to France&lt;/strong&gt;&lt;/h2&gt;
&lt;ul&gt;
&lt;li&gt;&lt;strong&gt;Delivery Speed&lt;/strong&gt;: Choose express services for time-sensitive shipments&lt;br /&gt;&lt;br /&gt;&lt;/li&gt;
&lt;li&gt;&lt;strong&gt;Cost&lt;/strong&gt;: Compare pricing and available discounts&lt;br /&gt;&lt;br /&gt;&lt;/li&gt;
&lt;li&gt;&lt;strong&gt;Tracking&lt;/strong&gt;: Ensure real-time shipment tracking&lt;br /&gt;&lt;br /&gt;&lt;/li&gt;
&lt;li&gt;&lt;strong&gt;Customs Support&lt;/strong&gt;: Select couriers that handle documentation&lt;br /&gt;&lt;br /&gt;&lt;/li&gt;
&lt;li&gt;&lt;strong&gt;Insurance&lt;/strong&gt;: Recommended for valuable consignments&lt;br /&gt;&lt;br /&gt;&lt;/li&gt;
&lt;/ul&gt;
&lt;h2&gt;&lt;strong&gt;Final Thoughts&lt;/strong&gt;&lt;/h2&gt;
&lt;p&gt;Shipping from Siliguri to France is simple when you partner with a trusted international courier service. Providers like ShipGlobal, DHL, FedEx, Aramex, UPS, and India Post offer secure shipping, customs assistance, real-time tracking, and competitive pricing.&lt;/p&gt;
&lt;p&gt;With proper documentation and packaging, your shipment can reach France safely and on time.&lt;/p&gt;</t>
  </si>
  <si>
    <t>&lt;h4&gt;Explore more delivery options from your city&lt;/h4&gt;&lt;ul&gt;&lt;li&gt;&lt;a href="https://shipglobal.in/service/durgapur-to-france"&gt;International Courier Service from Durgapur To France&lt;/a&gt;&lt;/li&gt;&lt;li&gt;&lt;a href="https://shipglobal.in/service/jaipur-to-france"&gt;International Courier Service from Jaipur To France&lt;/a&gt;&lt;/li&gt;&lt;li&gt;&lt;a href="https://shipglobal.in/service/jodhpur-to-france"&gt;International Courier Service from Jodhpur To France&lt;/a&gt;&lt;/li&gt;&lt;li&gt;&lt;a href="https://shipglobal.in/service/udaipur-to-france"&gt;International Courier Service from Udaipur To France&lt;/a&gt;&lt;/li&gt;&lt;/ul&gt;&lt;h2&gt;FAQs for Reliable International Courier Service from Siliguri to France&lt;/h2&gt;</t>
  </si>
  <si>
    <t xml:space="preserve">How long does shipping from Siliguri to France take?
 Express shipping typically takes 3–6 business days, while economy services may take 7–14 business days.
What documents are required for shipping to France?
 You need a shipping label, invoice, customs declaration, and KYC documents. Commercial shipments may require additional paperwork.
Can I track my courier from Siliguri to France?
 Yes, most international courier services provide real-time tracking.
Are there restricted items for shipping to France?
 Yes, hazardous materials, batteries, perishables, and prohibited items cannot be shipped.
Is insurance available for international shipments?
 Yes, insurance is available and recommended for high-value shipments.
Can I send food or medicines from Siliguri to France?
 Some couriers allow food and medicines under specific conditions. Always confirm eligibility before booking.
</t>
  </si>
  <si>
    <t>&lt;script type="application/ld+json"&gt;
{
  "@context": "https://schema.org/",
  "@type": "Product",
  "name": "Reliable International Courier Service from Siliguri to France",
  "image": "https://shipglobal.in/service/siliguri-to-france",
  "aggregateRating": {
    "@type": "AggregateRating",
    "ratingValue": 4.52,
    "bestRating": 5,
    "worstRating": 2,
    "ratingCount": 2754
  }
}
&lt;/script&gt;</t>
  </si>
  <si>
    <t>service/siliguri-to-france</t>
  </si>
  <si>
    <t>Courier Siliguri to France | Up to 60% Off</t>
  </si>
  <si>
    <t>Ship parcels from Siliguri to France with fast delivery, customs assistance, real-time tracking, and international courier discounts up to 60%.</t>
  </si>
  <si>
    <t>https://shipglobal.in/service/siliguri-to-france</t>
  </si>
  <si>
    <t>&lt;script type="application/ld+json"&gt;{"@context":"https://schema.org","@type":"FAQPage","mainEntity":[{"@type":"Question","name":"How long does shipping from Siliguri to France take?","acceptedAnswer":{"@type":"Answer","text":"Express shipping typically takes 3–6 business days, while economy services may take 7–14 business days."}},{"@type":"Question","name":"What documents are required for shipping to France?","acceptedAnswer":{"@type":"Answer","text":"You need a shipping label, invoice, customs declaration, and KYC documents. Commercial shipments may require additional paperwork."}},{"@type":"Question","name":"Can I track my courier from Siliguri to France?","acceptedAnswer":{"@type":"Answer","text":"Yes, most international courier services provide real-time tracking."}},{"@type":"Question","name":"Are there restricted items for shipping to France?","acceptedAnswer":{"@type":"Answer","text":"Yes, hazardous materials, batteries, perishables, and prohibited items cannot be shipped."}},{"@type":"Question","name":"Is insurance available for international shipments?","acceptedAnswer":{"@type":"Answer","text":"Yes, insurance is available and recommended for high-value shipments."}},{"@type":"Question","name":"Can I send food or medicines from Siliguri to France?","acceptedAnswer":{"@type":"Answer","text":"Some couriers allow food and medicines under specific conditions. Always confirm eligibility before booking."}}]}&lt;/script&gt;</t>
  </si>
  <si>
    <t>[{"question":"How long does shipping from Siliguri to France take?","answer":"Express shipping typically takes 3–6 business days, while economy services may take 7–14 business days."},{"question":"What documents are required for shipping to France?","answer":"You need a shipping label, invoice, customs declaration, and KYC documents. Commercial shipments may require additional paperwork."},{"question":"Can I track my courier from Siliguri to France?","answer":"Yes, most international courier services provide real-time tracking."},{"question":"Are there restricted items for shipping to France?","answer":"Yes, hazardous materials, batteries, perishables, and prohibited items cannot be shipped."},{"question":"Is insurance available for international shipments?","answer":"Yes, insurance is available and recommended for high-value shipments."},{"question":"Can I send food or medicines from Siliguri to France?","answer":"Some couriers allow food and medicines under specific conditions. Always confirm eligibility before booking."}]</t>
  </si>
  <si>
    <t>&lt;p&gt;&lt;strong&gt;How long does shipping from Siliguri to France take?&lt;/strong&gt;&lt;br&gt;Express shipping typically takes 3–6 business days, while economy services may take 7–14 business days.&lt;/p&gt;&lt;p&gt;&lt;strong&gt;What documents are required for shipping to France?&lt;/strong&gt;&lt;br&gt;You need a shipping label, invoice, customs declaration, and KYC documents. Commercial shipments may require additional paperwork.&lt;/p&gt;&lt;p&gt;&lt;strong&gt;Can I track my courier from Siliguri to France?&lt;/strong&gt;&lt;br&gt;Yes, most international courier services provide real-time tracking.&lt;/p&gt;&lt;p&gt;&lt;strong&gt;Are there restricted items for shipping to France?&lt;/strong&gt;&lt;br&gt;Yes, hazardous materials, batteries, perishables, and prohibited items cannot be shipped.&lt;/p&gt;&lt;p&gt;&lt;strong&gt;Is insurance available for international shipments?&lt;/strong&gt;&lt;br&gt;Yes, insurance is available and recommended for high-value shipments.&lt;/p&gt;&lt;p&gt;&lt;strong&gt;Can I send food or medicines from Siliguri to France?&lt;/strong&gt;&lt;br&gt;Some couriers allow food and medicines under specific conditions. Always confirm eligibility before booking.&lt;/p&gt;</t>
  </si>
  <si>
    <t>&lt;p&gt;Siliguri is a key commercial gateway to Northeast India and plays an important role in trade and personal shipments. With increasing international connections, the demand for reliable courier services from Siliguri to France has grown steadily. Whether you are sending documents, gifts, personal parcels, or business consignments, choosing the right international courier ensures safe and timely delivery.&lt;/p&gt;
&lt;p&gt;Several reputed courier companies operate in Siliguri, offering express and economy shipping solutions along with customs support and shipment tracking.&lt;/p&gt;
&lt;h2&gt;&lt;strong&gt;Why Choosing the Right Courier Service Matters&lt;/strong&gt;&lt;/h2&gt;
&lt;p&gt;International shipping to France involves proper documentation, customs clearance, secure packaging, and timely transit. Selecting a trusted courier service helps avoid unnecessary delays, hidden charges, and shipment risks.&lt;/p&gt;
&lt;p&gt;For businesses, a reliable courier partner ensures consistent deliveries and customer satisfaction in global markets.&lt;/p&gt;
&lt;h2&gt;&lt;strong&gt;Top International Courier Services from Siliguri to France&lt;/strong&gt;&lt;/h2&gt;
&lt;h3&gt;&lt;strong&gt;ShipGlobal&lt;/strong&gt;&lt;/h3&gt;&lt;p&gt;&lt;a href="https://shipglobal.in/blogs/iec-code/"&gt;IEC code&lt;/a&gt;: The IEC (Importer-Exporter Code) is a 10-digit number issued by the Directorate General of Foreign Trade (DGFT), India. It's mandatory for anyone involved in import or export activities. This code is essential for customs clearance and facilitates international trade by identifying businesses engaged in cross-border transactions.&lt;/p&gt;
&lt;p&gt;ShipGlobal offers cost-effective international courier services from Siliguri to France for individuals, exporters, and eCommerce sellers.&lt;/p&gt;
&lt;p&gt;&lt;strong&gt;Key Benefits&lt;/strong&gt;&lt;/p&gt;
&lt;ul&gt;
&lt;li&gt;Up to 60% off on international shipping&lt;br /&gt;&lt;br /&gt;&lt;/li&gt;
&lt;li&gt;Doorstep pickup and delivery&lt;br /&gt;&lt;br /&gt;&lt;/li&gt;
&lt;li&gt;Real-time shipment tracking&lt;br /&gt;&lt;br /&gt;&lt;/li&gt;
&lt;li&gt;Complete customs clearance support&lt;br /&gt;&lt;br /&gt;&lt;/li&gt;
&lt;/ul&gt;
&lt;h3&gt;&lt;strong&gt;DHL Express&lt;/strong&gt;&lt;/h3&gt;
&lt;p&gt;DHL Express is known worldwide for its fast and dependable international shipping services.&lt;/p&gt;
&lt;p&gt;&lt;strong&gt;Why Choose DHL&lt;/strong&gt;&lt;/p&gt;
&lt;ul&gt;
&lt;li&gt;Express delivery to France&lt;br /&gt;&lt;br /&gt;&lt;/li&gt;
&lt;li&gt;Strong global logistics network&lt;br /&gt;&lt;br /&gt;&lt;/li&gt;
&lt;li&gt;Professional customs handling&lt;br /&gt;&lt;br /&gt;&lt;/li&gt;
&lt;li&gt;Ideal for urgent shipments&lt;br /&gt;&lt;br /&gt;&lt;/li&gt;
&lt;/ul&gt;
&lt;h3&gt;&lt;strong&gt;FedEx International&lt;/strong&gt;&lt;/h3&gt;
&lt;p&gt;FedEx provides reliable courier services from Siliguri to France with flexible delivery options.&lt;/p&gt;
&lt;p&gt;&lt;strong&gt;Why Choose FedEx&lt;/strong&gt;&lt;/p&gt;
&lt;ul&gt;
&lt;li&gt;Express and economy shipping&lt;br /&gt;&lt;br /&gt;&lt;/li&gt;
&lt;li&gt;Secure parcel handling&lt;br /&gt;&lt;br /&gt;&lt;/li&gt;
&lt;li&gt;Advanced tracking systems&lt;br /&gt;&lt;br /&gt;&lt;/li&gt;
&lt;/ul&gt;
&lt;h3&gt;&lt;strong&gt;Aramex International&lt;/strong&gt;&lt;/h3&gt;
&lt;p&gt;Aramex is a popular option for affordable international shipping, especially for small businesses.&lt;/p&gt;
&lt;p&gt;&lt;strong&gt;Why Choose Aramex&lt;/strong&gt;&lt;/p&gt;
&lt;ul&gt;
&lt;li&gt;Competitive pricing&lt;br /&gt;&lt;br /&gt;&lt;/li&gt;
&lt;li&gt;Door-to-door delivery&lt;br /&gt;&lt;br /&gt;&lt;/li&gt;
&lt;li&gt;Efficient customs processing&lt;br /&gt;&lt;br /&gt;&lt;/li&gt;
&lt;/ul&gt;
&lt;h3&gt;&lt;strong&gt;UPS International&lt;/strong&gt;&lt;/h3&gt;
&lt;p&gt;UPS offers international courier and freight forwarding services suitable for both personal and commercial shipments.&lt;/p&gt;
&lt;p&gt;&lt;strong&gt;Why Choose UPS&lt;/strong&gt;&lt;/p&gt;
&lt;ul&gt;
&lt;li&gt;Global delivery coverage&lt;br /&gt;&lt;br /&gt;&lt;/li&gt;
&lt;li&gt;Customs brokerage support&lt;br /&gt;&lt;br /&gt;&lt;/li&gt;
&lt;li&gt;Reliable transit timelines&lt;br /&gt;&lt;br /&gt;&lt;/li&gt;
&lt;/ul&gt;
&lt;h3&gt;&lt;strong&gt;India Post International&lt;/strong&gt;&lt;/h3&gt;
&lt;p&gt;India Post EMS Speed Post is a budget-friendly option for sending parcels and documents to France.&lt;/p&gt;
&lt;p&gt;&lt;strong&gt;Why Choose India Post&lt;/strong&gt;&lt;/p&gt;
&lt;ul&gt;
&lt;li&gt;Affordable international rates&lt;br /&gt;&lt;br /&gt;&lt;/li&gt;
&lt;li&gt;Wide destination coverage&lt;br /&gt;&lt;br /&gt;&lt;/li&gt;
&lt;li&gt;Best for non-urgent shipments&lt;br /&gt;&lt;br /&gt;&lt;/li&gt;
&lt;/ul&gt;
&lt;h2&gt;&lt;strong&gt;How to Choose the Best Courier Service from Siliguri to France&lt;/strong&gt;&lt;/h2&gt;
&lt;ul&gt;
&lt;li&gt;&lt;strong&gt;Delivery Speed&lt;/strong&gt;: Choose express services for time-sensitive shipments&lt;br /&gt;&lt;br /&gt;&lt;/li&gt;
&lt;li&gt;&lt;strong&gt;Cost&lt;/strong&gt;: Compare pricing and available discounts&lt;br /&gt;&lt;br /&gt;&lt;/li&gt;
&lt;li&gt;&lt;strong&gt;Tracking&lt;/strong&gt;: Ensure real-time shipment tracking&lt;br /&gt;&lt;br /&gt;&lt;/li&gt;
&lt;li&gt;&lt;strong&gt;Customs Support&lt;/strong&gt;: Select couriers that handle documentation&lt;br /&gt;&lt;br /&gt;&lt;/li&gt;
&lt;li&gt;&lt;strong&gt;Insurance&lt;/strong&gt;: Recommended for valuable consignments&lt;br /&gt;&lt;br /&gt;&lt;/li&gt;
&lt;/ul&gt;
&lt;h2&gt;&lt;strong&gt;Final Thoughts&lt;/strong&gt;&lt;/h2&gt;
&lt;p&gt;Shipping from Siliguri to France is simple when you partner with a trusted international courier service. Providers like ShipGlobal, DHL, FedEx, Aramex, UPS, and India Post offer secure shipping, customs assistance, real-time tracking, and competitive pricing.&lt;/p&gt;
&lt;p&gt;With proper documentation and packaging, your shipment can reach France safely and on time.&lt;/p&gt;</t>
  </si>
  <si>
    <t>&lt;p&gt;IEC Code: The IEC (Importer-Exporter Code) is a 10-digit number issued by the Directorate General of Foreign Trade (DGFT), India. It's mandatory for anyone involved in import or export activities. This code is essential for customs clearance and facilitates international trade by identifying businesses engaged in cross-border transactions.&lt;/p&gt;</t>
  </si>
  <si>
    <t>Durgapur to France</t>
  </si>
  <si>
    <t>International Courier Service from Durgapur to France</t>
  </si>
  <si>
    <t>Looking to send a parcel from Durgapur to France? Choose trusted international courier services offering fast delivery, secure handling, and smooth customs clearance.</t>
  </si>
  <si>
    <t>&lt;p&gt;Durgapur, one of West Bengal&amp;rsquo;s key industrial cities, is witnessing a growing demand for international courier services. Whether you are sending important documents, personal parcels, business consignments, or eCommerce shipments, choosing the right courier service from Durgapur to France is essential for timely and secure delivery.&lt;/p&gt;
&lt;p&gt;Several reliable international courier companies operate in and around Durgapur, offering efficient overseas shipping solutions with competitive pricing, customs support, and real-time tracking.&lt;/p&gt;
&lt;h2&gt;&lt;strong&gt;Why Choosing the Right Courier Service Matters&lt;/strong&gt;&lt;/h2&gt;
&lt;p&gt;Shipping from Durgapur to France involves more than just transporting a package. It requires accurate documentation, proper packaging, customs clearance, and consistent tracking updates. A reliable courier service ensures that your shipment reaches France safely, without unnecessary delays or hidden charges.&lt;/p&gt;
&lt;h2&gt;&lt;strong&gt;Top International Courier Services from Durgapur to France&lt;/strong&gt;&lt;/h2&gt;
&lt;h3&gt;&lt;strong&gt;ShipGlobal&lt;/strong&gt;&lt;/h3&gt;
&lt;p&gt;ShipGlobal offers cost-effective and seamless international shipping solutions from Durgapur to France. It is a preferred choice for individuals, exporters, and eCommerce businesses looking for affordable rates without compromising delivery reliability.&lt;/p&gt;
&lt;p&gt;Services include express and economy shipping, customs documentation support, doorstep pickup, and real-time tracking.&lt;/p&gt;
&lt;p&gt;Why choose ShipGlobal&lt;br /&gt; Affordable international shipping with transparent pricing&lt;br /&gt; Tailored solutions for businesses and individuals&lt;br /&gt; Strong global delivery network&lt;br /&gt; End-to-end shipment visibility&lt;/p&gt;
&lt;h3&gt;&lt;strong&gt;DHL Express&lt;/strong&gt;&lt;/h3&gt;
&lt;p&gt;DHL Express is a globally trusted courier service known for fast and secure deliveries to France. With a strong international logistics network, DHL ensures smooth transit, efficient customs handling, and timely delivery.&lt;/p&gt;
&lt;p&gt;DHL is ideal for urgent documents, high-value shipments, and time-sensitive consignments.&lt;/p&gt;
&lt;h3&gt;&lt;strong&gt;FedEx International&lt;/strong&gt;&lt;/h3&gt;
&lt;p&gt;FedEx provides both express and economy courier services from Durgapur to France. Their advanced logistics infrastructure ensures safe handling, accurate tracking, and reliable delivery timelines for personal and commercial shipments.&lt;/p&gt;
&lt;p&gt;FedEx is widely used for business logistics, eCommerce shipping, and international freight forwarding.&lt;/p&gt;
&lt;h3&gt;&lt;strong&gt;Aramex International&lt;/strong&gt;&lt;/h3&gt;
&lt;p&gt;Aramex is known for flexible international shipping options and competitive pricing. It caters especially well to eCommerce sellers and SMEs shipping parcels and documents from Durgapur to France.&lt;/p&gt;
&lt;p&gt;Their services include express delivery, customs clearance assistance, and shipment tracking.&lt;/p&gt;
&lt;h3&gt;&lt;strong&gt;UPS International&lt;/strong&gt;&lt;/h3&gt;
&lt;p&gt;UPS offers premium international courier and freight services with strong expertise in customs brokerage. Their solutions are suitable for bulk shipments, business exports, and high-value consignments going to France.&lt;/p&gt;
&lt;p&gt;UPS ensures consistent delivery performance backed by a robust global network.&lt;/p&gt;
&lt;h3&gt;&lt;strong&gt;India Post International&lt;/strong&gt;&lt;/h3&gt;
&lt;p&gt;India Post offers economical international shipping options through its EMS Speed Post service. While delivery timelines may be longer compared to private couriers, it remains a budget-friendly option for non-urgent shipments to France.&lt;/p&gt;
&lt;h2&gt;&lt;strong&gt;How to Choose the Right Courier from Durgapur to France&lt;/strong&gt;&lt;/h2&gt;
&lt;p&gt;Consider delivery timelines if your shipment is urgent and opt for express services&lt;br /&gt; Compare pricing to find cost-effective options without sacrificing reliability&lt;br /&gt; Ensure real-time tracking is available for shipment visibility&lt;br /&gt; Check for customs clearance support to avoid delays&lt;br /&gt; Opt for insurance if you are shipping high-value items&lt;/p&gt;
&lt;h2&gt;&lt;strong&gt;Final Thoughts&lt;/strong&gt;&lt;/h2&gt;
&lt;p&gt;Shipping from Durgapur to France can be simple and stress-free when you choose the right international courier partner. Trusted providers like ShipGlobal, DHL, FedEx, Aramex, UPS, and India Post offer flexible shipping solutions tailored to different budgets and delivery needs.&lt;/p&gt;
&lt;p&gt;Whether you are sending documents, gifts, or commercial shipments, these international courier services ensure secure handling, smooth customs clearance, and timely delivery to France.&lt;/p&gt;
&lt;p&gt;&lt;br /&gt;&lt;br /&gt;&lt;br /&gt;&lt;br /&gt;&lt;/p&gt;</t>
  </si>
  <si>
    <t>&lt;h4&gt;Explore more delivery options from your city&lt;/h4&gt;&lt;ul&gt;&lt;li&gt;&lt;a href="https://shipglobal.in/service/jaipur-to-france"&gt;International Courier Service from Jaipur To France&lt;/a&gt;&lt;/li&gt;&lt;li&gt;&lt;a href="https://shipglobal.in/service/jodhpur-to-france"&gt;International Courier Service from Jodhpur To France&lt;/a&gt;&lt;/li&gt;&lt;li&gt;&lt;a href="https://shipglobal.in/service/udaipur-to-france"&gt;International Courier Service from Udaipur To France&lt;/a&gt;&lt;/li&gt;&lt;li&gt;&lt;a href="https://shipglobal.in/service/bhilwara-to-france"&gt;International Courier Service from Bhilwara To France&lt;/a&gt;&lt;/li&gt;&lt;/ul&gt;&lt;h2&gt;FAQs for International Courier Service from Durgapur to France&lt;/h2&gt;</t>
  </si>
  <si>
    <t>How long does it take to ship from Durgapur to France?
 Express courier services usually deliver within 3 to 6 business days, while economy shipping may take 7 to 14 days depending on customs and destination city.
What documents are required for international shipping?
 Common documents include a commercial invoice, shipping label, KYC documents, and customs declaration forms. Additional paperwork may be required for commercial shipments.
Can I track my parcel from Durgapur to France?
 Yes, most international courier companies provide real-time tracking so you can monitor your shipment throughout transit.
Are there items restricted from shipping to France?
 Yes, items such as hazardous materials, perishables, explosives, and restricted electronics are not allowed. Always check item eligibility before booking.
Do courier services handle customs clearance?
 Most international couriers assist with customs documentation and clearance to ensure smooth delivery.
Is insurance available for international shipments?
 Yes, insurance options are available for valuable parcels to protect against loss or damage during transit.</t>
  </si>
  <si>
    <t>&lt;script type="application/ld+json"&gt;
{
  "@context": "https://schema.org/",
  "@type": "Product",
  "name": "International Courier Service from Durgapur to France",
  "image": "https://shipglobal.in/service/durgapur-to-france",
  "aggregateRating": {
    "@type": "AggregateRating",
    "ratingValue": 4.66,
    "bestRating": 5,
    "worstRating": 1,
    "ratingCount": 3137
  }
}
&lt;/script&gt;</t>
  </si>
  <si>
    <t>service/durgapur-to-france</t>
  </si>
  <si>
    <t>Courier from Durgapur to France | Up to 60% Off</t>
  </si>
  <si>
    <t>Send documents and parcels from Durgapur to France with reliable courier services, fast delivery, customs clearance, tracking, and up to .</t>
  </si>
  <si>
    <t>https://shipglobal.in/service/durgapur-to-france</t>
  </si>
  <si>
    <t>&lt;script type="application/ld+json"&gt;{"@context":"https://schema.org","@type":"FAQPage","mainEntity":[{"@type":"Question","name":"How long does it take to ship from Durgapur to France?","acceptedAnswer":{"@type":"Answer","text":"Express courier services usually deliver within 3 to 6 business days, while economy shipping may take 7 to 14 days depending on customs and destination city."}},{"@type":"Question","name":"What documents are required for international shipping?","acceptedAnswer":{"@type":"Answer","text":"Common documents include a commercial invoice, shipping label, KYC documents, and customs declaration forms. Additional paperwork may be required for commercial shipments."}},{"@type":"Question","name":"Can I track my parcel from Durgapur to France?","acceptedAnswer":{"@type":"Answer","text":"Yes, most international courier companies provide real-time tracking so you can monitor your shipment throughout transit."}},{"@type":"Question","name":"Are there items restricted from shipping to France?","acceptedAnswer":{"@type":"Answer","text":"Yes, items such as hazardous materials, perishables, explosives, and restricted electronics are not allowed. Always check item eligibility before booking."}},{"@type":"Question","name":"Do courier services handle customs clearance?","acceptedAnswer":{"@type":"Answer","text":"Most international couriers assist with customs documentation and clearance to ensure smooth delivery."}},{"@type":"Question","name":"Is insurance available for international shipments?","acceptedAnswer":{"@type":"Answer","text":"Yes, insurance options are available for valuable parcels to protect against loss or damage during transit."}}]}&lt;/script&gt;</t>
  </si>
  <si>
    <t>[{"question":"How long does it take to ship from Durgapur to France?","answer":"Express courier services usually deliver within 3 to 6 business days, while economy shipping may take 7 to 14 days depending on customs and destination city."},{"question":"What documents are required for international shipping?","answer":"Common documents include a commercial invoice, shipping label, KYC documents, and customs declaration forms. Additional paperwork may be required for commercial shipments."},{"question":"Can I track my parcel from Durgapur to France?","answer":"Yes, most international courier companies provide real-time tracking so you can monitor your shipment throughout transit."},{"question":"Are there items restricted from shipping to France?","answer":"Yes, items such as hazardous materials, perishables, explosives, and restricted electronics are not allowed. Always check item eligibility before booking."},{"question":"Do courier services handle customs clearance?","answer":"Most international couriers assist with customs documentation and clearance to ensure smooth delivery."},{"question":"Is insurance available for international shipments?","answer":"Yes, insurance options are available for valuable parcels to protect against loss or damage during transit."}]</t>
  </si>
  <si>
    <t>&lt;p&gt;&lt;strong&gt;How long does it take to ship from Durgapur to France?&lt;/strong&gt;&lt;br&gt;Express courier services usually deliver within 3 to 6 business days, while economy shipping may take 7 to 14 days depending on customs and destination city.&lt;/p&gt;&lt;p&gt;&lt;strong&gt;What documents are required for international shipping?&lt;/strong&gt;&lt;br&gt;Common documents include a commercial invoice, shipping label, KYC documents, and customs declaration forms. Additional paperwork may be required for commercial shipments.&lt;/p&gt;&lt;p&gt;&lt;strong&gt;Can I track my parcel from Durgapur to France?&lt;/strong&gt;&lt;br&gt;Yes, most international courier companies provide real-time tracking so you can monitor your shipment throughout transit.&lt;/p&gt;&lt;p&gt;&lt;strong&gt;Are there items restricted from shipping to France?&lt;/strong&gt;&lt;br&gt;Yes, items such as hazardous materials, perishables, explosives, and restricted electronics are not allowed. Always check item eligibility before booking.&lt;/p&gt;&lt;p&gt;&lt;strong&gt;Do courier services handle customs clearance?&lt;/strong&gt;&lt;br&gt;Most international couriers assist with customs documentation and clearance to ensure smooth delivery.&lt;/p&gt;&lt;p&gt;&lt;strong&gt;Is insurance available for international shipments?&lt;/strong&gt;&lt;br&gt;Yes, insurance options are available for valuable parcels to protect against loss or damage during transit.&lt;/p&gt;</t>
  </si>
  <si>
    <t>&lt;p&gt;Durgapur, one of West Bengal&amp;rsquo;s key industrial cities, is witnessing a growing demand for international courier services. Whether you are sending important documents, personal parcels, business consignments, or eCommerce shipments, choosing the right courier service from Durgapur to France is essential for timely and secure delivery.&lt;/p&gt;
&lt;p&gt;Several reliable international courier companies operate in and around Durgapur, offering efficient overseas shipping solutions with competitive pricing, customs support, and real-time tracking.&lt;/p&gt;
&lt;h2&gt;&lt;strong&gt;Why Choosing the Right Courier Service Matters&lt;/strong&gt;&lt;/h2&gt;
&lt;p&gt;Shipping from Durgapur to France involves more than just transporting a package. It requires accurate documentation, proper packaging, customs clearance, and consistent tracking updates. A reliable courier service ensures that your shipment reaches France safely, without unnecessary delays or hidden charges.&lt;/p&gt;
&lt;h2&gt;&lt;strong&gt;Top International Courier Services from Durgapur to France&lt;/strong&gt;&lt;/h2&gt;
&lt;h3&gt;&lt;strong&gt;ShipGlobal&lt;/strong&gt;&lt;/h3&gt;
&lt;p&gt;ShipGlobal offers cost-effective and seamless international shipping solutions from Durgapur to France. It is a preferred choice for individuals, exporters, and eCommerce businesses looking for affordable rates without compromising delivery reliability.&lt;/p&gt;&lt;p&gt;&lt;a href="https://shipglobal.in/blogs/6-best-international-logistics-companies-in-india/"&gt;International logistics&lt;/a&gt; providers in India, particularly in industrial hubs like Durgapur, are crucial for efficient global trade. These companies offer comprehensive services, including document and parcel shipping, business consignments, and eCommerce fulfillment. They ensure timely and secure delivery to international destinations like France, providing essential support for customs clearance, packaging, and real-time tracking, all at competitive prices.&lt;/p&gt;
&lt;p&gt;Services include express and economy shipping, customs documentation support, doorstep pickup, and real-time tracking.&lt;/p&gt;
&lt;p&gt;Why choose ShipGlobal&lt;br /&gt; Affordable international shipping with transparent pricing&lt;br /&gt; Tailored solutions for businesses and individuals&lt;br /&gt; Strong global delivery network&lt;br /&gt; End-to-end shipment visibility&lt;/p&gt;
&lt;h3&gt;&lt;strong&gt;DHL Express&lt;/strong&gt;&lt;/h3&gt;
&lt;p&gt;DHL Express is a globally trusted courier service known for fast and secure deliveries to France. With a strong international logistics network, DHL ensures smooth transit, efficient customs handling, and timely delivery.&lt;/p&gt;
&lt;p&gt;DHL is ideal for urgent documents, high-value shipments, and time-sensitive consignments.&lt;/p&gt;
&lt;h3&gt;&lt;strong&gt;FedEx International&lt;/strong&gt;&lt;/h3&gt;
&lt;p&gt;FedEx provides both express and economy courier services from Durgapur to France. Their advanced logistics infrastructure ensures safe handling, accurate tracking, and reliable delivery timelines for personal and commercial shipments.&lt;/p&gt;
&lt;p&gt;FedEx is widely used for business logistics, eCommerce shipping, and international freight forwarding.&lt;/p&gt;
&lt;h3&gt;&lt;strong&gt;Aramex International&lt;/strong&gt;&lt;/h3&gt;
&lt;p&gt;Aramex is known for flexible international shipping options and competitive pricing. It caters especially well to eCommerce sellers and SMEs shipping parcels and documents from Durgapur to France.&lt;/p&gt;
&lt;p&gt;Their services include express delivery, customs clearance assistance, and shipment tracking.&lt;/p&gt;
&lt;h3&gt;&lt;strong&gt;UPS International&lt;/strong&gt;&lt;/h3&gt;
&lt;p&gt;UPS offers premium international courier and freight services with strong expertise in customs brokerage. Their solutions are suitable for bulk shipments, business exports, and high-value consignments going to France.&lt;/p&gt;
&lt;p&gt;UPS ensures consistent delivery performance backed by a robust global network.&lt;/p&gt;
&lt;h3&gt;&lt;strong&gt;India Post International&lt;/strong&gt;&lt;/h3&gt;
&lt;p&gt;India Post offers economical international shipping options through its EMS Speed Post service. While delivery timelines may be longer compared to private couriers, it remains a budget-friendly option for non-urgent shipments to France.&lt;/p&gt;
&lt;h2&gt;&lt;strong&gt;How to Choose the Right Courier from Durgapur to France&lt;/strong&gt;&lt;/h2&gt;
&lt;p&gt;Consider delivery timelines if your shipment is urgent and opt for express services&lt;br /&gt; Compare pricing to find cost-effective options without sacrificing reliability&lt;br /&gt; Ensure real-time tracking is available for shipment visibility&lt;br /&gt; Check for customs clearance support to avoid delays&lt;br /&gt; Opt for insurance if you are shipping high-value items&lt;/p&gt;
&lt;h2&gt;&lt;strong&gt;Final Thoughts&lt;/strong&gt;&lt;/h2&gt;
&lt;p&gt;Shipping from Durgapur to France can be simple and stress-free when you choose the right international courier partner. Trusted providers like ShipGlobal, DHL, FedEx, Aramex, UPS, and India Post offer flexible shipping solutions tailored to different budgets and delivery needs.&lt;/p&gt;
&lt;p&gt;Whether you are sending documents, gifts, or commercial shipments, these international courier services ensure secure handling, smooth customs clearance, and timely delivery to France.&lt;/p&gt;
&lt;p&gt;&lt;br /&gt;&lt;br /&gt;&lt;br /&gt;&lt;br /&gt;&lt;/p&gt;</t>
  </si>
  <si>
    <t>&lt;p&gt;International logistics providers in India, particularly in industrial hubs like Durgapur, are crucial for efficient global trade. These companies offer comprehensive services, including document and parcel shipping, business consignments, and eCommerce fulfillment. They ensure timely and secure delivery to international destinations like France, providing essential support for customs clearance, packaging, and real-time tracking, all at competitive prices.&lt;/p&gt;</t>
  </si>
  <si>
    <t>Jaipur to France</t>
  </si>
  <si>
    <t>Top International Courier Service from Jaipur to France</t>
  </si>
  <si>
    <t xml:space="preserve">Planning to ship from Jaipur to France? Discover reliable international courier services offering secure delivery, timely transit, and smooth customs handling.
</t>
  </si>
  <si>
    <t>&lt;p&gt;Jaipur, a major commercial and cultural hub of Rajasthan, has a growing need for dependable international courier services. Whether you are sending important documents, personal packages, business consignments, or eCommerce shipments, choosing the right courier from Jaipur to France ensures safe and timely delivery.&lt;/p&gt;
&lt;p&gt;Several reputed international courier companies operate in Jaipur, providing efficient overseas shipping solutions backed by global networks, customs expertise, and real-time tracking.&lt;/p&gt;
&lt;h2&gt;&lt;strong&gt;Why Choosing the Right Courier Service Matters&lt;/strong&gt;&lt;/h2&gt;
&lt;p&gt;International shipping from Jaipur to France is not just about transporting a parcel. It involves accurate documentation, proper packaging, customs clearance, and reliable tracking. A trusted courier service minimizes delays, avoids hidden costs, and ensures your shipment reaches France securely.&lt;/p&gt;
&lt;h2&gt;&lt;strong&gt;Top International Courier Services from Jaipur to France&lt;/strong&gt;&lt;/h2&gt;
&lt;h3&gt;&lt;strong&gt;ShipGlobal&lt;/strong&gt;&lt;/h3&gt;
&lt;p&gt;ShipGlobal offers affordable and streamlined international shipping solutions from Jaipur to France. It is ideal for individuals, exporters, and eCommerce sellers looking for competitive pricing with reliable delivery.&lt;/p&gt;
&lt;p&gt;Services include express and economy shipping, customs documentation assistance, doorstep pickup, and real-time tracking.&lt;/p&gt;
&lt;h2&gt;Why choose ShipGlobal&lt;/h2&gt;
&lt;p&gt;Cost-effective international rates&lt;br /&gt; Customized shipping solutions&lt;br /&gt; Strong global partner network&lt;br /&gt; Complete shipment visibility&lt;/p&gt;
&lt;h3&gt;&lt;strong&gt;DHL Express&lt;/strong&gt;&lt;/h3&gt;
&lt;p&gt;DHL Express is a globally recognized courier service known for fast and dependable deliveries to France. Their extensive logistics infrastructure ensures smooth transit and efficient customs clearance.&lt;/p&gt;
&lt;p&gt;DHL is best suited for urgent documents, time-sensitive parcels, and high-value shipments.&lt;/p&gt;
&lt;h3&gt;&lt;strong&gt;FedEx International&lt;/strong&gt;&lt;/h3&gt;
&lt;p&gt;FedEx provides flexible international shipping options from Jaipur to France, including express and economy services. With secure handling and advanced tracking systems, FedEx is widely used for business, eCommerce, and personal shipments.&lt;/p&gt;
&lt;h3&gt;&lt;strong&gt;Aramex International&lt;/strong&gt;&lt;/h3&gt;
&lt;p&gt;Aramex offers cost-effective and reliable international courier services, especially for SMEs and online sellers. Their services include doorstep pickup, shipment tracking, and customs clearance support for smooth delivery to France.&lt;/p&gt;
&lt;h3&gt;&lt;strong&gt;UPS International&lt;/strong&gt;&lt;/h3&gt;
&lt;p&gt;UPS is a premium international courier provider offering air freight, express parcel delivery, and customs brokerage services. It is well-suited for bulk shipments and commercial exports from Jaipur to France.&lt;/p&gt;
&lt;h3&gt;&lt;strong&gt;India Post International&lt;/strong&gt;&lt;/h3&gt;
&lt;p&gt;India Post provides economical international shipping through EMS Speed Post. While delivery times may be longer, it is a suitable option for budget-conscious senders with non-urgent shipments.&lt;/p&gt;
&lt;h2&gt;&lt;strong&gt;How to Choose the Right Courier from Jaipur to France&lt;/strong&gt;&lt;/h2&gt;
&lt;p&gt;Check delivery timelines if your shipment is time-sensitive&lt;br /&gt; Compare courier pricing to suit your budget&lt;br /&gt; Ensure real-time tracking is available&lt;br /&gt; Confirm customs clearance support&lt;br /&gt; Opt for insurance when shipping high-value items&lt;/p&gt;
&lt;h2&gt;&lt;strong&gt;Final Thoughts&lt;/strong&gt;&lt;/h2&gt;
&lt;p&gt;Shipping from Jaipur to France becomes simple when you select the right international courier partner. Leading courier companies like ShipGlobal, DHL, FedEx, Aramex, UPS, and India Post offer flexible shipping options tailored to different needs.&lt;/p&gt;
&lt;p&gt;Whether you are sending documents, gifts, or commercial consignments, these international courier services ensure secure handling, smooth customs clearance, and timely delivery to France.&lt;/p&gt;</t>
  </si>
  <si>
    <t>&lt;h4&gt;Explore more delivery options from your city&lt;/h4&gt;&lt;ul&gt;&lt;li&gt;&lt;a href="https://shipglobal.in/service/jodhpur-to-france"&gt;International Courier Service from Jodhpur To France&lt;/a&gt;&lt;/li&gt;&lt;li&gt;&lt;a href="https://shipglobal.in/service/udaipur-to-france"&gt;International Courier Service from Udaipur To France&lt;/a&gt;&lt;/li&gt;&lt;li&gt;&lt;a href="https://shipglobal.in/service/bhilwara-to-france"&gt;International Courier Service from Bhilwara To France&lt;/a&gt;&lt;/li&gt;&lt;li&gt;&lt;a href="https://shipglobal.in/service/kota-to-france"&gt;International Courier Service from Kota To France&lt;/a&gt;&lt;/li&gt;&lt;/ul&gt;&lt;h2&gt;FAQs for Top International Courier Service from Jaipur to France&lt;/h2&gt;</t>
  </si>
  <si>
    <t>How long does it take to ship from Jaipur to France?
 Express courier services usually take 3 to 6 business days, while economy shipping may take 7 to 14 days depending on customs and destination.
What documents are required for international shipping?
 You typically need a commercial invoice, shipping label, KYC documents, and customs declaration forms. Additional documents may be required for business shipments.
Can I track my shipment from Jaipur to France?
 Yes, most international courier services provide real-time tracking for complete shipment visibility.
Are there restricted items for shipping to France?
 Yes, items such as hazardous materials, perishables, explosives, and restricted electronics are not allowed. Always verify before shipping.
Do couriers handle customs clearance?
 Most international couriers assist with customs documentation and clearance to avoid delays.
Is insurance available for international shipments?
 Yes, insurance can be added to protect valuable shipments from loss or damage.</t>
  </si>
  <si>
    <t>&lt;script type="application/ld+json"&gt;
{
  "@context": "https://schema.org/",
  "@type": "Product",
  "name": "Top International Courier Service from Jaipur to France",
  "image": "https://shipglobal.in/service/jaipur-to-france",
  "aggregateRating": {
    "@type": "AggregateRating",
    "ratingValue": 4.79,
    "bestRating": 5,
    "worstRating": 2,
    "ratingCount": 1675
  }
}
&lt;/script&gt;</t>
  </si>
  <si>
    <t>service/jaipur-to-france</t>
  </si>
  <si>
    <t>Courier from Jaipur to France | Up to 60% Off</t>
  </si>
  <si>
    <t>Send parcels and documents from Jaipur to France with trusted courier services, fast delivery, customs support, tracking, and up to .</t>
  </si>
  <si>
    <t>https://shipglobal.in/service/jaipur-to-france</t>
  </si>
  <si>
    <t>&lt;script type="application/ld+json"&gt;{"@context":"https://schema.org","@type":"FAQPage","mainEntity":[{"@type":"Question","name":"How long does it take to ship from Jaipur to France?","acceptedAnswer":{"@type":"Answer","text":"Express courier services usually take 3 to 6 business days, while economy shipping may take 7 to 14 days depending on customs and destination."}},{"@type":"Question","name":"What documents are required for international shipping?","acceptedAnswer":{"@type":"Answer","text":"You typically need a commercial invoice, shipping label, KYC documents, and customs declaration forms. Additional documents may be required for business shipments."}},{"@type":"Question","name":"Can I track my shipment from Jaipur to France?","acceptedAnswer":{"@type":"Answer","text":"Yes, most international courier services provide real-time tracking for complete shipment visibility."}},{"@type":"Question","name":"Are there restricted items for shipping to France?","acceptedAnswer":{"@type":"Answer","text":"Yes, items such as hazardous materials, perishables, explosives, and restricted electronics are not allowed. Always verify before shipping."}},{"@type":"Question","name":"Do couriers handle customs clearance?","acceptedAnswer":{"@type":"Answer","text":"Most international couriers assist with customs documentation and clearance to avoid delays."}},{"@type":"Question","name":"Is insurance available for international shipments?","acceptedAnswer":{"@type":"Answer","text":"Yes, insurance can be added to protect valuable shipments from loss or damage."}}]}&lt;/script&gt;</t>
  </si>
  <si>
    <t>[{"question":"How long does it take to ship from Jaipur to France?","answer":"Express courier services usually take 3 to 6 business days, while economy shipping may take 7 to 14 days depending on customs and destination."},{"question":"What documents are required for international shipping?","answer":"You typically need a commercial invoice, shipping label, KYC documents, and customs declaration forms. Additional documents may be required for business shipments."},{"question":"Can I track my shipment from Jaipur to France?","answer":"Yes, most international courier services provide real-time tracking for complete shipment visibility."},{"question":"Are there restricted items for shipping to France?","answer":"Yes, items such as hazardous materials, perishables, explosives, and restricted electronics are not allowed. Always verify before shipping."},{"question":"Do couriers handle customs clearance?","answer":"Most international couriers assist with customs documentation and clearance to avoid delays."},{"question":"Is insurance available for international shipments?","answer":"Yes, insurance can be added to protect valuable shipments from loss or damage."}]</t>
  </si>
  <si>
    <t>&lt;p&gt;&lt;strong&gt;How long does it take to ship from Jaipur to France?&lt;/strong&gt;&lt;br&gt;Express courier services usually take 3 to 6 business days, while economy shipping may take 7 to 14 days depending on customs and destination.&lt;/p&gt;&lt;p&gt;&lt;strong&gt;What documents are required for international shipping?&lt;/strong&gt;&lt;br&gt;You typically need a commercial invoice, shipping label, KYC documents, and customs declaration forms. Additional documents may be required for business shipments.&lt;/p&gt;&lt;p&gt;&lt;strong&gt;Can I track my shipment from Jaipur to France?&lt;/strong&gt;&lt;br&gt;Yes, most international courier services provide real-time tracking for complete shipment visibility.&lt;/p&gt;&lt;p&gt;&lt;strong&gt;Are there restricted items for shipping to France?&lt;/strong&gt;&lt;br&gt;Yes, items such as hazardous materials, perishables, explosives, and restricted electronics are not allowed. Always verify before shipping.&lt;/p&gt;&lt;p&gt;&lt;strong&gt;Do couriers handle customs clearance?&lt;/strong&gt;&lt;br&gt;Most international couriers assist with customs documentation and clearance to avoid delays.&lt;/p&gt;&lt;p&gt;&lt;strong&gt;Is insurance available for international shipments?&lt;/strong&gt;&lt;br&gt;Yes, insurance can be added to protect valuable shipments from loss or damage.&lt;/p&gt;</t>
  </si>
  <si>
    <t>&lt;p&gt;Jaipur, a major commercial and cultural hub of Rajasthan, has a growing need for dependable international courier services. Whether you are sending important documents, personal packages, business consignments, or eCommerce shipments, choosing the right courier from Jaipur to France ensures safe and timely delivery.&lt;/p&gt;
&lt;p&gt;Several reputed international courier companies operate in Jaipur, providing efficient overseas shipping solutions backed by global networks, customs expertise, and real-time tracking.&lt;/p&gt;
&lt;h2&gt;&lt;strong&gt;Why Choosing the Right Courier Service Matters&lt;/strong&gt;&lt;/h2&gt;
&lt;p&gt;International shipping from Jaipur to France is not just about transporting a parcel. It involves accurate documentation, proper packaging, customs clearance, and reliable tracking. A trusted courier service minimizes delays, avoids hidden costs, and ensures your shipment reaches France securely.&lt;/p&gt;
&lt;h2&gt;&lt;strong&gt;Top International Courier Services from Jaipur to France&lt;/strong&gt;&lt;/h2&gt;
&lt;h3&gt;&lt;strong&gt;ShipGlobal&lt;/strong&gt;&lt;/h3&gt;
&lt;p&gt;ShipGlobal offers affordable and streamlined international shipping solutions from Jaipur to France. It is ideal for individuals, exporters, and eCommerce sellers looking for competitive pricing with reliable delivery.&lt;/p&gt;&lt;p&gt;&lt;a href="https://shipglobal.in/blogs/cbic/"&gt;CBIC&lt;/a&gt; Rules: Navigating CBIC rules and compliance for international shipments from Jaipur to France is crucial. Reputed courier services in Jaipur offer expertise in customs clearance and documentation, ensuring your documents, packages, or eCommerce shipments reach France safely and on time. They streamline the process, providing reliable tracking and adherence to regulations.&lt;/p&gt;
&lt;p&gt;Services include express and economy shipping, customs documentation assistance, doorstep pickup, and real-time tracking.&lt;/p&gt;
&lt;h2&gt;Why choose ShipGlobal&lt;/h2&gt;
&lt;p&gt;Cost-effective international rates&lt;br /&gt; Customized shipping solutions&lt;br /&gt; Strong global partner network&lt;br /&gt; Complete shipment visibility&lt;/p&gt;
&lt;h3&gt;&lt;strong&gt;DHL Express&lt;/strong&gt;&lt;/h3&gt;
&lt;p&gt;DHL Express is a globally recognized courier service known for fast and dependable deliveries to France. Their extensive logistics infrastructure ensures smooth transit and efficient customs clearance.&lt;/p&gt;
&lt;p&gt;DHL is best suited for urgent documents, time-sensitive parcels, and high-value shipments.&lt;/p&gt;
&lt;h3&gt;&lt;strong&gt;FedEx International&lt;/strong&gt;&lt;/h3&gt;
&lt;p&gt;FedEx provides flexible international shipping options from Jaipur to France, including express and economy services. With secure handling and advanced tracking systems, FedEx is widely used for business, eCommerce, and personal shipments.&lt;/p&gt;
&lt;h3&gt;&lt;strong&gt;Aramex International&lt;/strong&gt;&lt;/h3&gt;
&lt;p&gt;Aramex offers cost-effective and reliable international courier services, especially for SMEs and online sellers. Their services include doorstep pickup, shipment tracking, and customs clearance support for smooth delivery to France.&lt;/p&gt;
&lt;h3&gt;&lt;strong&gt;UPS International&lt;/strong&gt;&lt;/h3&gt;
&lt;p&gt;UPS is a premium international courier provider offering air freight, express parcel delivery, and customs brokerage services. It is well-suited for bulk shipments and commercial exports from Jaipur to France.&lt;/p&gt;
&lt;h3&gt;&lt;strong&gt;India Post International&lt;/strong&gt;&lt;/h3&gt;
&lt;p&gt;India Post provides economical international shipping through EMS Speed Post. While delivery times may be longer, it is a suitable option for budget-conscious senders with non-urgent shipments.&lt;/p&gt;
&lt;h2&gt;&lt;strong&gt;How to Choose the Right Courier from Jaipur to France&lt;/strong&gt;&lt;/h2&gt;
&lt;p&gt;Check delivery timelines if your shipment is time-sensitive&lt;br /&gt; Compare courier pricing to suit your budget&lt;br /&gt; Ensure real-time tracking is available&lt;br /&gt; Confirm customs clearance support&lt;br /&gt; Opt for insurance when shipping high-value items&lt;/p&gt;
&lt;h2&gt;&lt;strong&gt;Final Thoughts&lt;/strong&gt;&lt;/h2&gt;
&lt;p&gt;Shipping from Jaipur to France becomes simple when you select the right international courier partner. Leading courier companies like ShipGlobal, DHL, FedEx, Aramex, UPS, and India Post offer flexible shipping options tailored to different needs.&lt;/p&gt;
&lt;p&gt;Whether you are sending documents, gifts, or commercial consignments, these international courier services ensure secure handling, smooth customs clearance, and timely delivery to France.&lt;/p&gt;</t>
  </si>
  <si>
    <t>&lt;p&gt;CBIC Rules: Navigating CBIC rules and compliance for international shipments from Jaipur to France is crucial. Reputed courier services in Jaipur offer expertise in customs clearance and documentation, ensuring your documents, packages, or eCommerce shipments reach France safely and on time. They streamline the process, providing reliable tracking and adherence to regulations.&lt;/p&gt;</t>
  </si>
  <si>
    <t>Jodhpur to France</t>
  </si>
  <si>
    <t>Best International Courier Service from Jodhpur to France</t>
  </si>
  <si>
    <t>International shipping from Jodhpur to France is now simple with trusted courier services offering secure handling, smooth customs clearance, and timely delivery.</t>
  </si>
  <si>
    <t>&lt;p&gt;Jodhpur, an important commercial center in Rajasthan, has a rising demand for efficient international courier services. Whether you are sending personal parcels, important documents, business shipments, or eCommerce orders, choosing the right courier service from Jodhpur to France ensures your shipment reaches safely and on time.&lt;/p&gt;
&lt;p&gt;Multiple reputed international courier companies operate in Jodhpur, offering reliable overseas shipping solutions with global coverage, professional handling, and transparent pricing.&lt;/p&gt;
&lt;h2&gt;&lt;strong&gt;Why Choosing the Right Courier Service Matters&lt;/strong&gt;&lt;/h2&gt;
&lt;p&gt;Shipping internationally from Jodhpur to France involves more than transportation. It requires proper documentation, secure packaging, customs clearance, and shipment tracking. A trusted courier partner helps avoid delays, unexpected charges, and delivery issues.&lt;/p&gt;
&lt;h2&gt;&lt;strong&gt;Top International Courier Services from Jodhpur to France&lt;/strong&gt;&lt;/h2&gt;
&lt;h3&gt;&lt;strong&gt;ShipGlobal&lt;/strong&gt;&lt;/h3&gt;
&lt;p&gt;ShipGlobal provides cost-effective and efficient international shipping solutions from Jodhpur to France. It is widely used by individuals, exporters, and eCommerce businesses looking for affordable rates with reliable service.&lt;/p&gt;
&lt;p&gt;Services include express and economy shipping, doorstep pickup, customs documentation support, and real-time tracking.&lt;/p&gt;
&lt;h2&gt;Why choose ShipGlobal&lt;/h2&gt;
&lt;p&gt;Affordable international pricing&lt;br /&gt; Tailored solutions for businesses and individuals&lt;br /&gt; Strong global courier network&lt;br /&gt; End-to-end shipment visibility&lt;/p&gt;
&lt;h3&gt;&lt;strong&gt;DHL Express&lt;/strong&gt;&lt;/h3&gt;
&lt;p&gt;DHL Express is a leading global courier service known for fast and dependable deliveries to France. Their advanced logistics network ensures timely transit and smooth customs processing.&lt;/p&gt;
&lt;p&gt;DHL is ideal for urgent documents and time-sensitive international shipments.&lt;/p&gt;
&lt;h3&gt;&lt;strong&gt;FedEx International&lt;/strong&gt;&lt;/h3&gt;
&lt;p&gt;FedEx offers flexible shipping options from Jodhpur to France, including express and economy services. With secure handling and advanced tracking, FedEx is suitable for commercial, personal, and high-value shipments.&lt;/p&gt;
&lt;h3&gt;&lt;strong&gt;Aramex International&lt;/strong&gt;&lt;/h3&gt;
&lt;p&gt;Aramex provides budget-friendly international courier services, especially for small businesses and online sellers. Their services include doorstep pickup, tracking, and customs clearance assistance.&lt;/p&gt;
&lt;h3&gt;&lt;strong&gt;UPS International&lt;/strong&gt;&lt;/h3&gt;
&lt;p&gt;UPS is a trusted international courier provider offering air freight, express parcel delivery, and customs brokerage services. It is best suited for bulk shipments and commercial exports from Jodhpur to France.&lt;/p&gt;
&lt;h3&gt;&lt;strong&gt;India Post International&lt;/strong&gt;&lt;/h3&gt;
&lt;p&gt;India Post offers economical shipping options through EMS Speed Post. While delivery times may be longer, it remains a good choice for non-urgent and budget-conscious shipments.&lt;/p&gt;
&lt;h2&gt;&lt;strong&gt;How to Choose the Right Courier from Jodhpur to France&lt;/strong&gt;&lt;/h2&gt;
&lt;p&gt;Consider delivery timelines based on urgency&lt;br /&gt; Compare shipping costs across courier providers&lt;br /&gt; Ensure real-time tracking is available&lt;br /&gt; Check for customs clearance support&lt;br /&gt; Opt for insurance for valuable consignments&lt;/p&gt;
&lt;h2&gt;&lt;strong&gt;Final Thoughts&lt;/strong&gt;&lt;/h2&gt;
&lt;p&gt;International shipping from Jodhpur to France becomes hassle-free when you select the right courier service. Trusted providers like ShipGlobal, DHL, FedEx, Aramex, UPS, and India Post offer flexible shipping options to suit different needs and budgets.&lt;/p&gt;
&lt;p&gt;Whether you are sending documents, gifts, or commercial consignments, these international courier services ensure secure handling, smooth customs clearance, and reliable delivery to France.&lt;/p&gt;
&lt;p&gt;&lt;br /&gt;&lt;br /&gt;&lt;/p&gt;</t>
  </si>
  <si>
    <t>&lt;h4&gt;Explore more delivery options from your city&lt;/h4&gt;&lt;ul&gt;&lt;li&gt;&lt;a href="https://shipglobal.in/service/udaipur-to-france"&gt;International Courier Service from Udaipur To France&lt;/a&gt;&lt;/li&gt;&lt;li&gt;&lt;a href="https://shipglobal.in/service/bhilwara-to-france"&gt;International Courier Service from Bhilwara To France&lt;/a&gt;&lt;/li&gt;&lt;li&gt;&lt;a href="https://shipglobal.in/service/kota-to-france"&gt;International Courier Service from Kota To France&lt;/a&gt;&lt;/li&gt;&lt;li&gt;&lt;a href="https://shipglobal.in/service/new-delhi-to-france"&gt;International Courier Service from New Delhi To France&lt;/a&gt;&lt;/li&gt;&lt;/ul&gt;&lt;h2&gt;FAQs for Best International Courier Service from Jodhpur to France&lt;/h2&gt;</t>
  </si>
  <si>
    <t xml:space="preserve">How long does it take to ship from Jodhpur to France?
 Express courier services typically take 3 to 6 business days, while economy options may take 7 to 14 days depending on customs and destination.
What documents are required for international shipping?
 Common documents include a commercial invoice, shipping label, KYC documents, and customs declaration forms.
Can I track my shipment from Jodhpur to France?
 Yes, most international courier services provide real-time tracking for full shipment visibility.
Are there restricted items for shipping to France?
 Yes, items such as hazardous materials, perishables, explosives, and prohibited electronics are restricted.
Do courier companies handle customs clearance?
 Most international couriers assist with customs documentation and clearance to ensure smooth delivery.
Is shipment insurance available?
 Yes, insurance can be added to protect shipments against loss or damage.
</t>
  </si>
  <si>
    <t>&lt;script type="application/ld+json"&gt;
{
  "@context": "https://schema.org/",
  "@type": "Product",
  "name": "Best International Courier Service from Jodhpur to France",
  "image": "https://shipglobal.in/service/jodhpur-to-france",
  "aggregateRating": {
    "@type": "AggregateRating",
    "ratingValue": 4.57,
    "bestRating": 5,
    "worstRating": 2,
    "ratingCount": 1657
  }
}
&lt;/script&gt;</t>
  </si>
  <si>
    <t>service/jodhpur-to-france</t>
  </si>
  <si>
    <t xml:space="preserve">Courier from Jodhpur to France | Up to 60% Off
</t>
  </si>
  <si>
    <t>Send documents and parcels from Jodhpur to France with reliable courier services, fast delivery, tracking, customs support, and up to .</t>
  </si>
  <si>
    <t>https://shipglobal.in/service/jodhpur-to-france</t>
  </si>
  <si>
    <t>&lt;script type="application/ld+json"&gt;{"@context":"https://schema.org","@type":"FAQPage","mainEntity":[{"@type":"Question","name":"How long does it take to ship from Jodhpur to France?","acceptedAnswer":{"@type":"Answer","text":"Express courier services typically take 3 to 6 business days, while economy options may take 7 to 14 days depending on customs and destination."}},{"@type":"Question","name":"What documents are required for international shipping?","acceptedAnswer":{"@type":"Answer","text":"Common documents include a commercial invoice, shipping label, KYC documents, and customs declaration forms."}},{"@type":"Question","name":"Can I track my shipment from Jodhpur to France?","acceptedAnswer":{"@type":"Answer","text":"Yes, most international courier services provide real-time tracking for full shipment visibility."}},{"@type":"Question","name":"Are there restricted items for shipping to France?","acceptedAnswer":{"@type":"Answer","text":"Yes, items such as hazardous materials, perishables, explosives, and prohibited electronics are restricted."}},{"@type":"Question","name":"Do courier companies handle customs clearance?","acceptedAnswer":{"@type":"Answer","text":"Most international couriers assist with customs documentation and clearance to ensure smooth delivery."}},{"@type":"Question","name":"Is shipment insurance available?","acceptedAnswer":{"@type":"Answer","text":"Yes, insurance can be added to protect shipments against loss or damage."}}]}&lt;/script&gt;</t>
  </si>
  <si>
    <t>[{"question":"How long does it take to ship from Jodhpur to France?","answer":"Express courier services typically take 3 to 6 business days, while economy options may take 7 to 14 days depending on customs and destination."},{"question":"What documents are required for international shipping?","answer":"Common documents include a commercial invoice, shipping label, KYC documents, and customs declaration forms."},{"question":"Can I track my shipment from Jodhpur to France?","answer":"Yes, most international courier services provide real-time tracking for full shipment visibility."},{"question":"Are there restricted items for shipping to France?","answer":"Yes, items such as hazardous materials, perishables, explosives, and prohibited electronics are restricted."},{"question":"Do courier companies handle customs clearance?","answer":"Most international couriers assist with customs documentation and clearance to ensure smooth delivery."},{"question":"Is shipment insurance available?","answer":"Yes, insurance can be added to protect shipments against loss or damage."}]</t>
  </si>
  <si>
    <t>&lt;p&gt;&lt;strong&gt;How long does it take to ship from Jodhpur to France?&lt;/strong&gt;&lt;br&gt;Express courier services typically take 3 to 6 business days, while economy options may take 7 to 14 days depending on customs and destination.&lt;/p&gt;&lt;p&gt;&lt;strong&gt;What documents are required for international shipping?&lt;/strong&gt;&lt;br&gt;Common documents include a commercial invoice, shipping label, KYC documents, and customs declaration forms.&lt;/p&gt;&lt;p&gt;&lt;strong&gt;Can I track my shipment from Jodhpur to France?&lt;/strong&gt;&lt;br&gt;Yes, most international courier services provide real-time tracking for full shipment visibility.&lt;/p&gt;&lt;p&gt;&lt;strong&gt;Are there restricted items for shipping to France?&lt;/strong&gt;&lt;br&gt;Yes, items such as hazardous materials, perishables, explosives, and prohibited electronics are restricted.&lt;/p&gt;&lt;p&gt;&lt;strong&gt;Do courier companies handle customs clearance?&lt;/strong&gt;&lt;br&gt;Most international couriers assist with customs documentation and clearance to ensure smooth delivery.&lt;/p&gt;&lt;p&gt;&lt;strong&gt;Is shipment insurance available?&lt;/strong&gt;&lt;br&gt;Yes, insurance can be added to protect shipments against loss or damage.&lt;/p&gt;</t>
  </si>
  <si>
    <t>&lt;p&gt;Jodhpur, an important commercial center in Rajasthan, has a rising demand for efficient international courier services. Whether you are sending personal parcels, important documents, business shipments, or eCommerce orders, choosing the right courier service from Jodhpur to France ensures your shipment reaches safely and on time.&lt;/p&gt;
&lt;p&gt;Multiple reputed international courier companies operate in Jodhpur, offering reliable overseas shipping solutions with global coverage, professional handling, and transparent pricing.&lt;/p&gt;
&lt;h2&gt;&lt;strong&gt;Why Choosing the Right Courier Service Matters&lt;/strong&gt;&lt;/h2&gt;
&lt;p&gt;Shipping internationally from Jodhpur to France involves more than transportation. It requires proper documentation, secure packaging, customs clearance, and shipment tracking. A trusted courier partner helps avoid delays, unexpected charges, and delivery issues.&lt;/p&gt;
&lt;h2&gt;&lt;strong&gt;Top International Courier Services from Jodhpur to France&lt;/strong&gt;&lt;/h2&gt;
&lt;h3&gt;&lt;strong&gt;ShipGlobal&lt;/strong&gt;&lt;/h3&gt;
&lt;p&gt;ShipGlobal provides cost-effective and efficient international shipping solutions from Jodhpur to France. It is widely used by individuals, exporters, and eCommerce businesses looking for affordable rates with reliable service.&lt;/p&gt;&lt;p&gt;IEC: Exporters in Jodhpur, Rajasthan, require efficient &lt;a href="https://shipglobal.in/blogs/6-best-international-logistics-companies-in-india/"&gt;International courier&lt;/a&gt; services for various shipments to France. Choosing the right courier is crucial for timely and safe delivery, involving proper documentation, secure packaging, customs clearance, and tracking. Reputed companies offer reliable solutions with global coverage and transparent pricing for seamless international trade.&lt;/p&gt;
&lt;p&gt;Services include express and economy shipping, doorstep pickup, customs documentation support, and real-time tracking.&lt;/p&gt;
&lt;h2&gt;Why choose ShipGlobal&lt;/h2&gt;
&lt;p&gt;Affordable international pricing&lt;br /&gt; Tailored solutions for businesses and individuals&lt;br /&gt; Strong global courier network&lt;br /&gt; End-to-end shipment visibility&lt;/p&gt;
&lt;h3&gt;&lt;strong&gt;DHL Express&lt;/strong&gt;&lt;/h3&gt;
&lt;p&gt;DHL Express is a leading global courier service known for fast and dependable deliveries to France. Their advanced logistics network ensures timely transit and smooth customs processing.&lt;/p&gt;
&lt;p&gt;DHL is ideal for urgent documents and time-sensitive international shipments.&lt;/p&gt;
&lt;h3&gt;&lt;strong&gt;FedEx International&lt;/strong&gt;&lt;/h3&gt;
&lt;p&gt;FedEx offers flexible shipping options from Jodhpur to France, including express and economy services. With secure handling and advanced tracking, FedEx is suitable for commercial, personal, and high-value shipments.&lt;/p&gt;
&lt;h3&gt;&lt;strong&gt;Aramex International&lt;/strong&gt;&lt;/h3&gt;
&lt;p&gt;Aramex provides budget-friendly international courier services, especially for small businesses and online sellers. Their services include doorstep pickup, tracking, and customs clearance assistance.&lt;/p&gt;
&lt;h3&gt;&lt;strong&gt;UPS International&lt;/strong&gt;&lt;/h3&gt;
&lt;p&gt;UPS is a trusted international courier provider offering air freight, express parcel delivery, and customs brokerage services. It is best suited for bulk shipments and commercial exports from Jodhpur to France.&lt;/p&gt;
&lt;h3&gt;&lt;strong&gt;India Post International&lt;/strong&gt;&lt;/h3&gt;
&lt;p&gt;India Post offers economical shipping options through EMS Speed Post. While delivery times may be longer, it remains a good choice for non-urgent and budget-conscious shipments.&lt;/p&gt;
&lt;h2&gt;&lt;strong&gt;How to Choose the Right Courier from Jodhpur to France&lt;/strong&gt;&lt;/h2&gt;
&lt;p&gt;Consider delivery timelines based on urgency&lt;br /&gt; Compare shipping costs across courier providers&lt;br /&gt; Ensure real-time tracking is available&lt;br /&gt; Check for customs clearance support&lt;br /&gt; Opt for insurance for valuable consignments&lt;/p&gt;
&lt;h2&gt;&lt;strong&gt;Final Thoughts&lt;/strong&gt;&lt;/h2&gt;
&lt;p&gt;International shipping from Jodhpur to France becomes hassle-free when you select the right courier service. Trusted providers like ShipGlobal, DHL, FedEx, Aramex, UPS, and India Post offer flexible shipping options to suit different needs and budgets.&lt;/p&gt;
&lt;p&gt;Whether you are sending documents, gifts, or commercial consignments, these international courier services ensure secure handling, smooth customs clearance, and reliable delivery to France.&lt;/p&gt;
&lt;p&gt;&lt;br /&gt;&lt;br /&gt;&lt;/p&gt;</t>
  </si>
  <si>
    <t>&lt;p&gt;IEC: Exporters in Jodhpur, Rajasthan, require efficient international courier services for various shipments to France. Choosing the right courier is crucial for timely and safe delivery, involving proper documentation, secure packaging, customs clearance, and tracking. Reputed companies offer reliable solutions with global coverage and transparent pricing for seamless international trade.&lt;/p&gt;</t>
  </si>
  <si>
    <t>Udaipur to France</t>
  </si>
  <si>
    <t>Reliable International Courier Service from Udaipur to France</t>
  </si>
  <si>
    <t>Shipping from Udaipur to France is easy with reliable international courier services offering secure handling, timely delivery, and smooth customs clearance.</t>
  </si>
  <si>
    <t>&lt;p&gt;Udaipur, known for its growing trade and tourism-driven economy, has an increasing demand for dependable international courier services. Whether you are sending personal parcels, official documents, business shipments, or eCommerce orders, choosing the right courier from Udaipur to France ensures safe and timely delivery.&lt;/p&gt;
&lt;p&gt;Several reputed international courier companies operate in Udaipur, providing efficient overseas shipping solutions supported by global networks, professional logistics handling, and transparent pricing.&lt;/p&gt;
&lt;h2&gt;&lt;strong&gt;Why Choosing the Right Courier Service Matters&lt;/strong&gt;&lt;/h2&gt;
&lt;p&gt;International shipping from Udaipur to France involves more than just transporting a package. It requires accurate documentation, proper packaging, customs clearance, and shipment tracking. A reliable courier service helps avoid delays, unexpected charges, and delivery complications.&lt;/p&gt;
&lt;h2&gt;&lt;strong&gt;Top International Courier Services from Udaipur to France&lt;/strong&gt;&lt;/h2&gt;
&lt;h3&gt;&lt;strong&gt;ShipGlobal&lt;/strong&gt;&lt;/h3&gt;
&lt;p&gt;ShipGlobal offers cost-effective and streamlined international shipping solutions from Udaipur to France. It is suitable for individuals, exporters, and eCommerce sellers seeking affordable pricing with reliable delivery.&lt;/p&gt;
&lt;p&gt;Services include express and economy shipping, doorstep pickup, customs documentation support, and real-time tracking.&lt;/p&gt;
&lt;h2&gt;Why choose ShipGlobal&lt;/h2&gt;
&lt;p&gt;&lt;br /&gt; Affordable international shipping rates&lt;br /&gt; Flexible solutions for businesses and individuals&lt;br /&gt; Strong global delivery network&lt;br /&gt; Complete shipment visibility&lt;/p&gt;
&lt;h3&gt;&lt;strong&gt;DHL Express&lt;/strong&gt;&lt;/h3&gt;
&lt;p&gt;DHL Express is a globally trusted courier service known for fast and reliable deliveries to France. Their advanced logistics infrastructure ensures efficient transit and smooth customs clearance.&lt;/p&gt;
&lt;p&gt;DHL is ideal for urgent documents and time-sensitive international shipments.&lt;/p&gt;
&lt;h3&gt;&lt;strong&gt;FedEx International&lt;/strong&gt;&lt;/h3&gt;
&lt;p&gt;FedEx provides flexible shipping options from Udaipur to France, including express and economy services. With secure handling and advanced tracking systems, FedEx is a preferred choice for business and personal shipments.&lt;/p&gt;
&lt;h3&gt;&lt;strong&gt;Aramex International&lt;/strong&gt;&lt;/h3&gt;
&lt;p&gt;Aramex offers budget-friendly international courier services, especially for small businesses and online sellers. Their services include doorstep pickup, tracking, and customs clearance assistance.&lt;/p&gt;
&lt;h3&gt;&lt;strong&gt;UPS International&lt;/strong&gt;&lt;/h3&gt;
&lt;p&gt;UPS is a premium international courier provider offering air freight, express parcel delivery, and customs brokerage services. It is best suited for bulk shipments and commercial exports from Udaipur to France.&lt;/p&gt;
&lt;h3&gt;&lt;strong&gt;India Post International&lt;/strong&gt;&lt;/h3&gt;
&lt;p&gt;India Post provides economical international shipping through EMS Speed Post. While delivery timelines may be longer, it is a good option for non-urgent and budget-conscious shipments.&lt;/p&gt;
&lt;h2&gt;&lt;strong&gt;How to Choose the Right Courier from Udaipur to France&lt;/strong&gt;&lt;/h2&gt;
&lt;p&gt;Evaluate delivery timelines based on urgency&lt;br /&gt; Compare courier charges and service options&lt;br /&gt; Ensure real-time tracking is available&lt;br /&gt; Check customs clearance assistance&lt;br /&gt; Choose insurance for high-value shipments&lt;/p&gt;
&lt;h2&gt;&lt;strong&gt;Final Thoughts&lt;/strong&gt;&lt;/h2&gt;
&lt;p&gt;Shipping from Udaipur to France becomes simple when you choose the right international courier partner. Trusted providers like ShipGlobal, DHL, FedEx, Aramex, UPS, and India Post offer flexible shipping solutions for different budgets and delivery requirements.&lt;/p&gt;
&lt;p&gt;Whether you are sending documents, gifts, or commercial consignments, these international courier services ensure secure handling, smooth customs clearance, and timely delivery to France.&lt;/p&gt;
&lt;p&gt;&lt;br /&gt;&lt;br /&gt;&lt;/p&gt;</t>
  </si>
  <si>
    <t>&lt;h4&gt;Explore more delivery options from your city&lt;/h4&gt;&lt;ul&gt;&lt;li&gt;&lt;a href="https://shipglobal.in/service/bhilwara-to-france"&gt;International Courier Service from Bhilwara To France&lt;/a&gt;&lt;/li&gt;&lt;li&gt;&lt;a href="https://shipglobal.in/service/kota-to-france"&gt;International Courier Service from Kota To France&lt;/a&gt;&lt;/li&gt;&lt;li&gt;&lt;a href="https://shipglobal.in/service/new-delhi-to-france"&gt;International Courier Service from New Delhi To France&lt;/a&gt;&lt;/li&gt;&lt;li&gt;&lt;a href="https://shipglobal.in/service/okhla-to-france"&gt;International Courier Service from Okhla To France&lt;/a&gt;&lt;/li&gt;&lt;/ul&gt;&lt;h2&gt;FAQs for Reliable International Courier Service from Udaipur to France&lt;/h2&gt;</t>
  </si>
  <si>
    <t xml:space="preserve">How long does it take to ship from Udaipur to France?
 Express shipping usually takes 3 to 6 business days, while economy shipping may take 7 to 14 days depending on customs and destination.
What documents are required for international shipping?
 You generally need a commercial invoice, shipping label, KYC documents, and customs declaration forms.
Can I track my shipment from Udaipur to France?
 Yes, most international courier services offer real-time tracking for complete shipment visibility.
Are there restricted items for shipping to France?
 Yes, hazardous materials, perishables, explosives, and certain electronics are restricted items.
Do courier companies handle customs clearance?
 Most international couriers assist with customs documentation and clearance to ensure smooth delivery.
Is insurance available for international shipments?
 Yes, shipment insurance can be added to protect against loss or damage.
</t>
  </si>
  <si>
    <t>&lt;script type="application/ld+json"&gt;
{
  "@context": "https://schema.org/",
  "@type": "Product",
  "name": "Reliable International Courier Service from Udaipur to France",
  "image": "https://shipglobal.in/service/udaipur-to-france",
  "aggregateRating": {
    "@type": "AggregateRating",
    "ratingValue": 4.57,
    "bestRating": 5,
    "worstRating": 2,
    "ratingCount": 1812
  }
}
&lt;/script&gt;</t>
  </si>
  <si>
    <t>service/udaipur-to-france</t>
  </si>
  <si>
    <t>Courier from Udaipur to France | Up to 60% Off</t>
  </si>
  <si>
    <t>Send documents and parcels from Udaipur to France with trusted courier services, fast delivery, tracking, customs support, and up to .</t>
  </si>
  <si>
    <t>https://shipglobal.in/service/udaipur-to-france</t>
  </si>
  <si>
    <t>&lt;script type="application/ld+json"&gt;{"@context":"https://schema.org","@type":"FAQPage","mainEntity":[{"@type":"Question","name":"How long does it take to ship from Udaipur to France?","acceptedAnswer":{"@type":"Answer","text":"Express shipping usually takes 3 to 6 business days, while economy shipping may take 7 to 14 days depending on customs and destination."}},{"@type":"Question","name":"What documents are required for international shipping?","acceptedAnswer":{"@type":"Answer","text":"You generally need a commercial invoice, shipping label, KYC documents, and customs declaration forms."}},{"@type":"Question","name":"Can I track my shipment from Udaipur to France?","acceptedAnswer":{"@type":"Answer","text":"Yes, most international courier services offer real-time tracking for complete shipment visibility."}},{"@type":"Question","name":"Are there restricted items for shipping to France?","acceptedAnswer":{"@type":"Answer","text":"Yes, hazardous materials, perishables, explosives, and certain electronics are restricted items."}},{"@type":"Question","name":"Do courier companies handle customs clearance?","acceptedAnswer":{"@type":"Answer","text":"Most international couriers assist with customs documentation and clearance to ensure smooth delivery."}},{"@type":"Question","name":"Is insurance available for international shipments?","acceptedAnswer":{"@type":"Answer","text":"Yes, shipment insurance can be added to protect against loss or damage."}}]}&lt;/script&gt;</t>
  </si>
  <si>
    <t>[{"question":"How long does it take to ship from Udaipur to France?","answer":"Express shipping usually takes 3 to 6 business days, while economy shipping may take 7 to 14 days depending on customs and destination."},{"question":"What documents are required for international shipping?","answer":"You generally need a commercial invoice, shipping label, KYC documents, and customs declaration forms."},{"question":"Can I track my shipment from Udaipur to France?","answer":"Yes, most international courier services offer real-time tracking for complete shipment visibility."},{"question":"Are there restricted items for shipping to France?","answer":"Yes, hazardous materials, perishables, explosives, and certain electronics are restricted items."},{"question":"Do courier companies handle customs clearance?","answer":"Most international couriers assist with customs documentation and clearance to ensure smooth delivery."},{"question":"Is insurance available for international shipments?","answer":"Yes, shipment insurance can be added to protect against loss or damage."}]</t>
  </si>
  <si>
    <t>&lt;p&gt;&lt;strong&gt;How long does it take to ship from Udaipur to France?&lt;/strong&gt;&lt;br&gt;Express shipping usually takes 3 to 6 business days, while economy shipping may take 7 to 14 days depending on customs and destination.&lt;/p&gt;&lt;p&gt;&lt;strong&gt;What documents are required for international shipping?&lt;/strong&gt;&lt;br&gt;You generally need a commercial invoice, shipping label, KYC documents, and customs declaration forms.&lt;/p&gt;&lt;p&gt;&lt;strong&gt;Can I track my shipment from Udaipur to France?&lt;/strong&gt;&lt;br&gt;Yes, most international courier services offer real-time tracking for complete shipment visibility.&lt;/p&gt;&lt;p&gt;&lt;strong&gt;Are there restricted items for shipping to France?&lt;/strong&gt;&lt;br&gt;Yes, hazardous materials, perishables, explosives, and certain electronics are restricted items.&lt;/p&gt;&lt;p&gt;&lt;strong&gt;Do courier companies handle customs clearance?&lt;/strong&gt;&lt;br&gt;Most international couriers assist with customs documentation and clearance to ensure smooth delivery.&lt;/p&gt;&lt;p&gt;&lt;strong&gt;Is insurance available for international shipments?&lt;/strong&gt;&lt;br&gt;Yes, shipment insurance can be added to protect against loss or damage.&lt;/p&gt;</t>
  </si>
  <si>
    <t>&lt;p&gt;Udaipur, known for its growing trade and tourism-driven economy, has an increasing demand for dependable international courier services. Whether you are sending personal parcels, official documents, business shipments, or eCommerce orders, choosing the right courier from Udaipur to France ensures safe and timely delivery.&lt;/p&gt;
&lt;p&gt;Several reputed international courier companies operate in Udaipur, providing efficient overseas shipping solutions supported by global networks, professional logistics handling, and transparent pricing.&lt;/p&gt;
&lt;h2&gt;&lt;strong&gt;Why Choosing the Right Courier Service Matters&lt;/strong&gt;&lt;/h2&gt;
&lt;p&gt;International shipping from Udaipur to France involves more than just transporting a package. It requires accurate documentation, proper packaging, customs clearance, and shipment tracking. A reliable courier service helps avoid delays, unexpected charges, and delivery complications.&lt;/p&gt;
&lt;h2&gt;&lt;strong&gt;Top International Courier Services from Udaipur to France&lt;/strong&gt;&lt;/h2&gt;
&lt;h3&gt;&lt;strong&gt;ShipGlobal&lt;/strong&gt;&lt;/h3&gt;
&lt;p&gt;ShipGlobal offers cost-effective and streamlined international shipping solutions from Udaipur to France. It is suitable for individuals, exporters, and eCommerce sellers seeking affordable pricing with reliable delivery.&lt;/p&gt;&lt;p&gt;&lt;a href="https://shipglobal.in/blogs/amazon-self-ship-orders-third-party-couriers/"&gt;Self-ship Amazon orders without FBA&lt;/a&gt; allow sellers to manage their own inventory and shipping. This method is ideal for businesses in Udaipur looking to expand internationally, particularly to France. By partnering with reliable &lt;a href="https://shipglobal.in/blogs/6-best-international-logistics-companies-in-india/"&gt;International courier&lt;/a&gt; services, sellers can ensure their eCommerce orders are packaged, documented, and shipped efficiently, navigating customs for timely delivery.&lt;/p&gt;
&lt;p&gt;Services include express and economy shipping, doorstep pickup, customs documentation support, and real-time tracking.&lt;/p&gt;
&lt;h2&gt;Why choose ShipGlobal&lt;/h2&gt;
&lt;p&gt;&lt;br /&gt; Affordable international shipping rates&lt;br /&gt; Flexible solutions for businesses and individuals&lt;br /&gt; Strong global delivery network&lt;br /&gt; Complete shipment visibility&lt;/p&gt;
&lt;h3&gt;&lt;strong&gt;DHL Express&lt;/strong&gt;&lt;/h3&gt;
&lt;p&gt;DHL Express is a globally trusted courier service known for fast and reliable deliveries to France. Their advanced logistics infrastructure ensures efficient transit and smooth customs clearance.&lt;/p&gt;
&lt;p&gt;DHL is ideal for urgent documents and time-sensitive international shipments.&lt;/p&gt;
&lt;h3&gt;&lt;strong&gt;FedEx International&lt;/strong&gt;&lt;/h3&gt;
&lt;p&gt;FedEx provides flexible shipping options from Udaipur to France, including express and economy services. With secure handling and advanced tracking systems, FedEx is a preferred choice for business and personal shipments.&lt;/p&gt;
&lt;h3&gt;&lt;strong&gt;Aramex International&lt;/strong&gt;&lt;/h3&gt;
&lt;p&gt;Aramex offers budget-friendly international courier services, especially for small businesses and online sellers. Their services include doorstep pickup, tracking, and customs clearance assistance.&lt;/p&gt;
&lt;h3&gt;&lt;strong&gt;UPS International&lt;/strong&gt;&lt;/h3&gt;
&lt;p&gt;UPS is a premium international courier provider offering air freight, express parcel delivery, and customs brokerage services. It is best suited for bulk shipments and commercial exports from Udaipur to France.&lt;/p&gt;
&lt;h3&gt;&lt;strong&gt;India Post International&lt;/strong&gt;&lt;/h3&gt;
&lt;p&gt;India Post provides economical international shipping through EMS Speed Post. While delivery timelines may be longer, it is a good option for non-urgent and budget-conscious shipments.&lt;/p&gt;
&lt;h2&gt;&lt;strong&gt;How to Choose the Right Courier from Udaipur to France&lt;/strong&gt;&lt;/h2&gt;
&lt;p&gt;Evaluate delivery timelines based on urgency&lt;br /&gt; Compare courier charges and service options&lt;br /&gt; Ensure real-time tracking is available&lt;br /&gt; Check customs clearance assistance&lt;br /&gt; Choose insurance for high-value shipments&lt;/p&gt;
&lt;h2&gt;&lt;strong&gt;Final Thoughts&lt;/strong&gt;&lt;/h2&gt;
&lt;p&gt;Shipping from Udaipur to France becomes simple when you choose the right international courier partner. Trusted providers like ShipGlobal, DHL, FedEx, Aramex, UPS, and India Post offer flexible shipping solutions for different budgets and delivery requirements.&lt;/p&gt;
&lt;p&gt;Whether you are sending documents, gifts, or commercial consignments, these international courier services ensure secure handling, smooth customs clearance, and timely delivery to France.&lt;/p&gt;
&lt;p&gt;&lt;br /&gt;&lt;br /&gt;&lt;/p&gt;</t>
  </si>
  <si>
    <t>&lt;p&gt;Self-ship Amazon orders without FBA allow sellers to manage their own inventory and shipping. This method is ideal for businesses in Udaipur looking to expand internationally, particularly to France. By partnering with reliable international courier services, sellers can ensure their eCommerce orders are packaged, documented, and shipped efficiently, navigating customs for timely delivery.&lt;/p&gt;</t>
  </si>
  <si>
    <t>Bhilwara to France</t>
  </si>
  <si>
    <t>International Courier Service from Bhilwara to France</t>
  </si>
  <si>
    <t>International courier services from Bhilwara to France ensure smooth shipping with secure handling, timely delivery, and professional customs support.</t>
  </si>
  <si>
    <t>&lt;p&gt;Bhilwara, known for its strong textile and manufacturing industry, has a growing need for dependable international courier services. Whether you are sending business shipments, personal parcels, important documents, or eCommerce orders, selecting the right courier from Bhilwara to France ensures safe and on-time delivery.&lt;/p&gt;
&lt;p&gt;Multiple international courier companies operate in Bhilwara, offering efficient overseas shipping solutions backed by global logistics networks and transparent pricing.&lt;/p&gt;
&lt;h2&gt;&lt;strong&gt;Why Choosing the Right Courier Service Matters&lt;/strong&gt;&lt;/h2&gt;
&lt;p&gt;Shipping internationally from Bhilwara to France involves documentation, proper packaging, customs clearance, and shipment tracking. A reliable courier partner helps prevent delays, unexpected costs, and transit risks while ensuring your shipment reaches France securely.&lt;/p&gt;
&lt;h2&gt;&lt;strong&gt;Top International Courier Services from Bhilwara to France&lt;/strong&gt;&lt;/h2&gt;
&lt;h3&gt;&lt;strong&gt;ShipGlobal&lt;/strong&gt;&lt;/h3&gt;
&lt;p&gt;ShipGlobal provides cost-effective and reliable international shipping solutions from Bhilwara to France. It is suitable for individuals, exporters, and eCommerce sellers looking for affordable and efficient courier services.&lt;/p&gt;
&lt;p&gt;Services include doorstep pickup, express and economy shipping, customs documentation support, and real-time tracking.&lt;/p&gt;
&lt;h2&gt;Why choose ShipGlobal&lt;/h2&gt;
&lt;p&gt;&lt;br /&gt; Affordable global shipping rates&lt;br /&gt; End-to-end shipment visibility&lt;br /&gt; Flexible solutions for businesses and individuals&lt;br /&gt; Secure handling of international parcels&lt;/p&gt;
&lt;h3&gt;&lt;strong&gt;DHL Express&lt;/strong&gt;&lt;/h3&gt;
&lt;p&gt;DHL Express is a globally trusted courier service offering fast and time-definite deliveries to France. With a strong international network, DHL ensures smooth customs clearance and efficient transit for urgent shipments.&lt;/p&gt;
&lt;h3&gt;&lt;strong&gt;FedEx International&lt;/strong&gt;&lt;/h3&gt;
&lt;p&gt;FedEx offers flexible international courier options from Bhilwara to France, including express and economy services. Their advanced logistics infrastructure and tracking systems make them a preferred choice for global shipping.&lt;/p&gt;
&lt;h3&gt;&lt;strong&gt;Aramex International&lt;/strong&gt;&lt;/h3&gt;
&lt;p&gt;Aramex provides budget-friendly international courier services with doorstep pickup and reliable tracking. It is ideal for small businesses and online sellers shipping from Bhilwara to France.&lt;/p&gt;
&lt;h3&gt;&lt;strong&gt;UPS International&lt;/strong&gt;&lt;/h3&gt;
&lt;p&gt;UPS specializes in international air freight, express parcel delivery, and customs brokerage services. It is suitable for commercial and bulk shipments requiring professional logistics handling.&lt;/p&gt;
&lt;h3&gt;&lt;strong&gt;India Post International&lt;/strong&gt;&lt;/h3&gt;
&lt;p&gt;India Post offers economical shipping through EMS Speed Post for non-urgent shipments. It is a cost-effective option for documents and small parcels sent to France.&lt;/p&gt;
&lt;h2&gt;&lt;strong&gt;How to Choose the Right Courier from Bhilwara to France&lt;/strong&gt;&lt;/h2&gt;
&lt;p&gt;Compare delivery timelines based on urgency&lt;br /&gt; Check courier pricing and service options&lt;br /&gt; Ensure real-time shipment tracking is available&lt;br /&gt; Verify customs clearance assistance&lt;br /&gt; Choose insurance for high-value shipments&lt;/p&gt;
&lt;h2&gt;&lt;strong&gt;Final Thoughts&lt;/strong&gt;&lt;/h2&gt;
&lt;p&gt;International shipping from Bhilwara to France becomes hassle-free when you choose a trusted courier partner. Services from ShipGlobal, DHL, FedEx, Aramex, UPS, and India Post offer secure handling, timely delivery, and smooth customs clearance.&lt;/p&gt;
&lt;p&gt;Whether you are sending textiles, documents, gifts, or commercial consignments, these international courier services help ensure reliable global deliveries from Bhilwara to France.&lt;/p&gt;</t>
  </si>
  <si>
    <t>&lt;h4&gt;Explore more delivery options from your city&lt;/h4&gt;&lt;ul&gt;&lt;li&gt;&lt;a href="https://shipglobal.in/service/kota-to-france"&gt;International Courier Service from Kota To France&lt;/a&gt;&lt;/li&gt;&lt;li&gt;&lt;a href="https://shipglobal.in/service/new-delhi-to-france"&gt;International Courier Service from New Delhi To France&lt;/a&gt;&lt;/li&gt;&lt;li&gt;&lt;a href="https://shipglobal.in/service/okhla-to-france"&gt;International Courier Service from Okhla To France&lt;/a&gt;&lt;/li&gt;&lt;li&gt;&lt;a href="https://shipglobal.in/service/naraina-to-france"&gt;International Courier Service from Naraina To France&lt;/a&gt;&lt;/li&gt;&lt;/ul&gt;&lt;h2&gt;FAQs for International Courier Service from Bhilwara to France&lt;/h2&gt;</t>
  </si>
  <si>
    <t xml:space="preserve">How long does shipping from Bhilwara to France take?
 Express courier services usually deliver within 3 to 6 business days, while economy shipping may take 7 to 14 days.
What documents are required for shipping to France?
 You need a commercial invoice, shipping label, KYC documents, and customs declaration forms.
Can I track my shipment?
 Yes, most courier companies provide real-time tracking updates.
Are there restricted items for shipping to France?
 Yes, hazardous materials, perishables, explosives, and restricted electronics are not allowed.
Do couriers help with customs clearance?
 Most international courier services assist with customs documentation and clearance.
Is insurance available for international shipping?
 Yes, insurance coverage can be added for high-value shipments.
</t>
  </si>
  <si>
    <t>&lt;script type="application/ld+json"&gt;
{
  "@context": "https://schema.org/",
  "@type": "Product",
  "name": "International Courier Service from Bhilwara to France",
  "image": "https://shipglobal.in/service/bhilwara-to-france",
  "aggregateRating": {
    "@type": "AggregateRating",
    "ratingValue": 4.43,
    "bestRating": 5,
    "worstRating": 2,
    "ratingCount": 2668
  }
}
&lt;/script&gt;</t>
  </si>
  <si>
    <t>service/bhilwara-to-france</t>
  </si>
  <si>
    <t>Courier from Bhilwara to France | Up to 60% Off</t>
  </si>
  <si>
    <t>Send parcels and documents from Bhilwara to France using reliable courier services with fast delivery, tracking, customs clearance, and up to .</t>
  </si>
  <si>
    <t>https://shipglobal.in/service/bhilwara-to-france</t>
  </si>
  <si>
    <t>&lt;script type="application/ld+json"&gt;{"@context":"https://schema.org","@type":"FAQPage","mainEntity":[{"@type":"Question","name":"How long does shipping from Bhilwara to France take?","acceptedAnswer":{"@type":"Answer","text":"Express courier services usually deliver within 3 to 6 business days, while economy shipping may take 7 to 14 days."}},{"@type":"Question","name":"What documents are required for shipping to France?","acceptedAnswer":{"@type":"Answer","text":"You need a commercial invoice, shipping label, KYC documents, and customs declaration forms."}},{"@type":"Question","name":"Can I track my shipment?","acceptedAnswer":{"@type":"Answer","text":"Yes, most courier companies provide real-time tracking updates."}},{"@type":"Question","name":"Are there restricted items for shipping to France?","acceptedAnswer":{"@type":"Answer","text":"Yes, hazardous materials, perishables, explosives, and restricted electronics are not allowed."}},{"@type":"Question","name":"Do couriers help with customs clearance?","acceptedAnswer":{"@type":"Answer","text":"Most international courier services assist with customs documentation and clearance."}},{"@type":"Question","name":"Is insurance available for international shipping?","acceptedAnswer":{"@type":"Answer","text":"Yes, insurance coverage can be added for high-value shipments."}}]}&lt;/script&gt;</t>
  </si>
  <si>
    <t>[{"question":"How long does shipping from Bhilwara to France take?","answer":"Express courier services usually deliver within 3 to 6 business days, while economy shipping may take 7 to 14 days."},{"question":"What documents are required for shipping to France?","answer":"You need a commercial invoice, shipping label, KYC documents, and customs declaration forms."},{"question":"Can I track my shipment?","answer":"Yes, most courier companies provide real-time tracking updates."},{"question":"Are there restricted items for shipping to France?","answer":"Yes, hazardous materials, perishables, explosives, and restricted electronics are not allowed."},{"question":"Do couriers help with customs clearance?","answer":"Most international courier services assist with customs documentation and clearance."},{"question":"Is insurance available for international shipping?","answer":"Yes, insurance coverage can be added for high-value shipments."}]</t>
  </si>
  <si>
    <t>&lt;p&gt;&lt;strong&gt;How long does shipping from Bhilwara to France take?&lt;/strong&gt;&lt;br&gt;Express courier services usually deliver within 3 to 6 business days, while economy shipping may take 7 to 14 days.&lt;/p&gt;&lt;p&gt;&lt;strong&gt;What documents are required for shipping to France?&lt;/strong&gt;&lt;br&gt;You need a commercial invoice, shipping label, KYC documents, and customs declaration forms.&lt;/p&gt;&lt;p&gt;&lt;strong&gt;Can I track my shipment?&lt;/strong&gt;&lt;br&gt;Yes, most courier companies provide real-time tracking updates.&lt;/p&gt;&lt;p&gt;&lt;strong&gt;Are there restricted items for shipping to France?&lt;/strong&gt;&lt;br&gt;Yes, hazardous materials, perishables, explosives, and restricted electronics are not allowed.&lt;/p&gt;&lt;p&gt;&lt;strong&gt;Do couriers help with customs clearance?&lt;/strong&gt;&lt;br&gt;Most international courier services assist with customs documentation and clearance.&lt;/p&gt;&lt;p&gt;&lt;strong&gt;Is insurance available for international shipping?&lt;/strong&gt;&lt;br&gt;Yes, insurance coverage can be added for high-value shipments.&lt;/p&gt;</t>
  </si>
  <si>
    <t>&lt;p&gt;Bhilwara, known for its strong textile and manufacturing industry, has a growing need for dependable international courier services. Whether you are sending business shipments, personal parcels, important documents, or eCommerce orders, selecting the right courier from Bhilwara to France ensures safe and on-time delivery.&lt;/p&gt;
&lt;p&gt;Multiple international courier companies operate in Bhilwara, offering efficient overseas shipping solutions backed by global logistics networks and transparent pricing.&lt;/p&gt;
&lt;h2&gt;&lt;strong&gt;Why Choosing the Right Courier Service Matters&lt;/strong&gt;&lt;/h2&gt;
&lt;p&gt;Shipping internationally from Bhilwara to France involves documentation, proper packaging, customs clearance, and shipment tracking. A reliable courier partner helps prevent delays, unexpected costs, and transit risks while ensuring your shipment reaches France securely.&lt;/p&gt;
&lt;h2&gt;&lt;strong&gt;Top International Courier Services from Bhilwara to France&lt;/strong&gt;&lt;/h2&gt;
&lt;h3&gt;&lt;strong&gt;ShipGlobal&lt;/strong&gt;&lt;/h3&gt;
&lt;p&gt;ShipGlobal provides cost-effective and reliable international shipping solutions from Bhilwara to France. It is suitable for individuals, exporters, and eCommerce sellers looking for affordable and efficient courier services.&lt;/p&gt;&lt;p&gt;&lt;a href="https://shipglobal.in/blogs/6-best-international-logistics-companies-in-india/"&gt;International logistics&lt;/a&gt; providers in India, particularly in manufacturing hubs like Bhilwara, are crucial for businesses and individuals. These companies facilitate the seamless export of goods, from business shipments to eCommerce orders, to destinations like France. They leverage global networks for efficient overseas shipping, ensuring safe, on-time delivery through expert handling of documentation, customs clearance, and tracking.&lt;/p&gt;
&lt;p&gt;Services include doorstep pickup, express and economy shipping, customs documentation support, and real-time tracking.&lt;/p&gt;
&lt;h2&gt;Why choose ShipGlobal&lt;/h2&gt;
&lt;p&gt;&lt;br /&gt; Affordable global shipping rates&lt;br /&gt; End-to-end shipment visibility&lt;br /&gt; Flexible solutions for businesses and individuals&lt;br /&gt; Secure handling of international parcels&lt;/p&gt;
&lt;h3&gt;&lt;strong&gt;DHL Express&lt;/strong&gt;&lt;/h3&gt;
&lt;p&gt;DHL Express is a globally trusted courier service offering fast and time-definite deliveries to France. With a strong international network, DHL ensures smooth customs clearance and efficient transit for urgent shipments.&lt;/p&gt;
&lt;h3&gt;&lt;strong&gt;FedEx International&lt;/strong&gt;&lt;/h3&gt;
&lt;p&gt;FedEx offers flexible international courier options from Bhilwara to France, including express and economy services. Their advanced logistics infrastructure and tracking systems make them a preferred choice for global shipping.&lt;/p&gt;
&lt;h3&gt;&lt;strong&gt;Aramex International&lt;/strong&gt;&lt;/h3&gt;
&lt;p&gt;Aramex provides budget-friendly international courier services with doorstep pickup and reliable tracking. It is ideal for small businesses and online sellers shipping from Bhilwara to France.&lt;/p&gt;
&lt;h3&gt;&lt;strong&gt;UPS International&lt;/strong&gt;&lt;/h3&gt;
&lt;p&gt;UPS specializes in international air freight, express parcel delivery, and customs brokerage services. It is suitable for commercial and bulk shipments requiring professional logistics handling.&lt;/p&gt;
&lt;h3&gt;&lt;strong&gt;India Post International&lt;/strong&gt;&lt;/h3&gt;
&lt;p&gt;India Post offers economical shipping through EMS Speed Post for non-urgent shipments. It is a cost-effective option for documents and small parcels sent to France.&lt;/p&gt;
&lt;h2&gt;&lt;strong&gt;How to Choose the Right Courier from Bhilwara to France&lt;/strong&gt;&lt;/h2&gt;
&lt;p&gt;Compare delivery timelines based on urgency&lt;br /&gt; Check courier pricing and service options&lt;br /&gt; Ensure real-time shipment tracking is available&lt;br /&gt; Verify customs clearance assistance&lt;br /&gt; Choose insurance for high-value shipments&lt;/p&gt;
&lt;h2&gt;&lt;strong&gt;Final Thoughts&lt;/strong&gt;&lt;/h2&gt;
&lt;p&gt;International shipping from Bhilwara to France becomes hassle-free when you choose a trusted courier partner. Services from ShipGlobal, DHL, FedEx, Aramex, UPS, and India Post offer secure handling, timely delivery, and smooth customs clearance.&lt;/p&gt;
&lt;p&gt;Whether you are sending textiles, documents, gifts, or commercial consignments, these international courier services help ensure reliable global deliveries from Bhilwara to France.&lt;/p&gt;</t>
  </si>
  <si>
    <t>&lt;p&gt;International logistics providers in India, particularly in manufacturing hubs like Bhilwara, are crucial for businesses and individuals. These companies facilitate the seamless export of goods, from business shipments to eCommerce orders, to destinations like France. They leverage global networks for efficient overseas shipping, ensuring safe, on-time delivery through expert handling of documentation, customs clearance, and tracking.&lt;/p&gt;</t>
  </si>
  <si>
    <t>Kota to France</t>
  </si>
  <si>
    <t>Top International Courier Service from Kota to France</t>
  </si>
  <si>
    <t>Looking to ship from Kota to France? Choose reliable international courier services with secure handling, quick transit, and smooth customs clearance.</t>
  </si>
  <si>
    <t>&lt;p&gt;Kota, a major educational and commercial center in Rajasthan, has a rising demand for reliable international courier services. Whether you are sending important documents, personal parcels, business shipments, or eCommerce orders, choosing the right courier service from Kota to France ensures safe, timely, and hassle-free delivery.&lt;/p&gt;
&lt;p&gt;Several reputed international courier providers operate in Kota, offering efficient overseas shipping supported by global logistics networks and transparent pricing.&lt;/p&gt;
&lt;h2&gt;&lt;strong&gt;Why Choosing the Right Courier Service Matters&lt;/strong&gt;&lt;/h2&gt;
&lt;p&gt;International shipping from Kota to France involves more than just transportation. It requires accurate documentation, secure packaging, customs clearance, and real-time tracking. A trusted courier partner helps minimize delays, avoid hidden charges, and ensure your shipment reaches France smoothly.&lt;/p&gt;
&lt;h2&gt;&lt;strong&gt;Top International Courier Services from Kota to France&lt;/strong&gt;&lt;/h2&gt;
&lt;h3&gt;&lt;strong&gt;ShipGlobal&lt;/strong&gt;&lt;/h3&gt;
&lt;p&gt;ShipGlobal offers cost-effective international courier services from Kota to France for individuals, exporters, and eCommerce sellers. Their platform provides flexible shipping options with complete shipment visibility.&lt;/p&gt;
&lt;p&gt;Key benefits include doorstep pickup, express and economy services, customs documentation support, and real-time tracking.&lt;/p&gt;
&lt;h3&gt;&lt;strong&gt;DHL Express&lt;/strong&gt;&lt;/h3&gt;
&lt;p&gt;DHL Express is a globally recognized courier known for fast and time-definite deliveries to France. With a strong international network, DHL ensures efficient customs clearance and reliable transit for urgent shipments.&lt;/p&gt;
&lt;h3&gt;&lt;strong&gt;FedEx International&lt;/strong&gt;&lt;/h3&gt;
&lt;p&gt;FedEx provides premium international shipping solutions from Kota to France, offering both express and economy services. Their secure handling and advanced tracking systems make them ideal for personal and commercial shipments.&lt;/p&gt;
&lt;h3&gt;&lt;strong&gt;Aramex International&lt;/strong&gt;&lt;/h3&gt;
&lt;p&gt;Aramex delivers affordable international courier services with reliable tracking and doorstep pickup. It is well-suited for small businesses and eCommerce sellers shipping from Kota to France.&lt;/p&gt;
&lt;h3&gt;&lt;strong&gt;UPS International&lt;/strong&gt;&lt;/h3&gt;
&lt;p&gt;UPS specializes in international air freight, express parcel delivery, and customs brokerage. Their services are ideal for bulk, commercial, or high-value shipments.&lt;/p&gt;
&lt;h3&gt;&lt;strong&gt;India Post International&lt;/strong&gt;&lt;/h3&gt;
&lt;p&gt;India Post offers budget-friendly international shipping through EMS Speed Post. It is a suitable option for documents and non-urgent parcels sent from Kota to France.&lt;/p&gt;
&lt;h2&gt;&lt;strong&gt;How to Choose the Right Courier from Kota to France&lt;/strong&gt;&lt;/h2&gt;
&lt;p&gt;Check delivery timelines based on urgency&lt;br /&gt; Compare pricing and service coverage&lt;br /&gt; Ensure real-time tracking availability&lt;br /&gt; Confirm customs clearance support&lt;br /&gt; Opt for insurance when shipping valuable items&lt;/p&gt;
&lt;h2&gt;&lt;strong&gt;Final Thoughts&lt;/strong&gt;&lt;/h2&gt;
&lt;p&gt;Shipping internationally from Kota to France is simple when you choose a reliable courier partner. Providers such as ShipGlobal, DHL, FedEx, Aramex, UPS, and India Post offer secure handling, timely delivery, and professional customs assistance.&lt;/p&gt;
&lt;p&gt;Whether you are shipping documents, gifts, educational materials, or commercial consignments, these international courier services help ensure smooth and efficient deliveries from Kota to France.&lt;/p&gt;
&lt;p&gt;&lt;br /&gt;&lt;br /&gt;&lt;br /&gt;&lt;br /&gt;&lt;/p&gt;</t>
  </si>
  <si>
    <t>&lt;h4&gt;Explore more delivery options from your city&lt;/h4&gt;&lt;ul&gt;&lt;li&gt;&lt;a href="https://shipglobal.in/service/new-delhi-to-france"&gt;International Courier Service from New Delhi To France&lt;/a&gt;&lt;/li&gt;&lt;li&gt;&lt;a href="https://shipglobal.in/service/okhla-to-france"&gt;International Courier Service from Okhla To France&lt;/a&gt;&lt;/li&gt;&lt;li&gt;&lt;a href="https://shipglobal.in/service/naraina-to-france"&gt;International Courier Service from Naraina To France&lt;/a&gt;&lt;/li&gt;&lt;li&gt;&lt;a href="https://shipglobal.in/service/bawana-industrial-area-to-france"&gt;International Courier Service from Bawana Industrial Area To France&lt;/a&gt;&lt;/li&gt;&lt;/ul&gt;&lt;h2&gt;FAQs for Top International Courier Service from Kota to France&lt;/h2&gt;</t>
  </si>
  <si>
    <t xml:space="preserve">How long does shipping from Kota to France take?
 Express services usually take 3 to 6 business days, while economy shipping can take 7 to 14 days.
What documents are required for shipping to France?
 A commercial invoice, shipping label, KYC documents, and customs declaration forms are required.
Can I track my shipment?
 Yes, most international couriers provide real-time tracking throughout the shipment journey.
Are there restricted items for shipping to France?
 Yes, hazardous materials, perishables, explosives, and restricted electronics are prohibited.
Do courier companies assist with customs clearance?
 Yes, most international couriers provide customs documentation and clearance support.
Is insurance available for shipments to France?
 Yes, insurance can be added for high-value or sensitive shipments.
</t>
  </si>
  <si>
    <t>&lt;script type="application/ld+json"&gt;
{
  "@context": "https://schema.org/",
  "@type": "Product",
  "name": "Top International Courier Service from Kota to France",
  "image": "https://shipglobal.in/service/kota-to-france",
  "aggregateRating": {
    "@type": "AggregateRating",
    "ratingValue": 4.87,
    "bestRating": 5,
    "worstRating": 2,
    "ratingCount": 1146
  }
}
&lt;/script&gt;</t>
  </si>
  <si>
    <t>service/kota-to-france</t>
  </si>
  <si>
    <t xml:space="preserve">Courier from Kota to France | Up to 60% Off
</t>
  </si>
  <si>
    <t>Send documents and parcels from Kota to France with trusted courier services offering fast delivery, tracking, customs support, and up to .</t>
  </si>
  <si>
    <t>https://shipglobal.in/service/kota-to-france</t>
  </si>
  <si>
    <t>&lt;script type="application/ld+json"&gt;{"@context":"https://schema.org","@type":"FAQPage","mainEntity":[{"@type":"Question","name":"How long does shipping from Kota to France take?","acceptedAnswer":{"@type":"Answer","text":"Express services usually take 3 to 6 business days, while economy shipping can take 7 to 14 days."}},{"@type":"Question","name":"What documents are required for shipping to France?","acceptedAnswer":{"@type":"Answer","text":"A commercial invoice, shipping label, KYC documents, and customs declaration forms are required."}},{"@type":"Question","name":"Can I track my shipment?","acceptedAnswer":{"@type":"Answer","text":"Yes, most international couriers provide real-time tracking throughout the shipment journey."}},{"@type":"Question","name":"Are there restricted items for shipping to France?","acceptedAnswer":{"@type":"Answer","text":"Yes, hazardous materials, perishables, explosives, and restricted electronics are prohibited."}},{"@type":"Question","name":"Do courier companies assist with customs clearance?","acceptedAnswer":{"@type":"Answer","text":"Yes, most international couriers provide customs documentation and clearance support."}},{"@type":"Question","name":"Is insurance available for shipments to France?","acceptedAnswer":{"@type":"Answer","text":"Yes, insurance can be added for high-value or sensitive shipments."}}]}&lt;/script&gt;</t>
  </si>
  <si>
    <t>[{"question":"How long does shipping from Kota to France take?","answer":"Express services usually take 3 to 6 business days, while economy shipping can take 7 to 14 days."},{"question":"What documents are required for shipping to France?","answer":"A commercial invoice, shipping label, KYC documents, and customs declaration forms are required."},{"question":"Can I track my shipment?","answer":"Yes, most international couriers provide real-time tracking throughout the shipment journey."},{"question":"Are there restricted items for shipping to France?","answer":"Yes, hazardous materials, perishables, explosives, and restricted electronics are prohibited."},{"question":"Do courier companies assist with customs clearance?","answer":"Yes, most international couriers provide customs documentation and clearance support."},{"question":"Is insurance available for shipments to France?","answer":"Yes, insurance can be added for high-value or sensitive shipments."}]</t>
  </si>
  <si>
    <t>&lt;p&gt;&lt;strong&gt;How long does shipping from Kota to France take?&lt;/strong&gt;&lt;br&gt;Express services usually take 3 to 6 business days, while economy shipping can take 7 to 14 days.&lt;/p&gt;&lt;p&gt;&lt;strong&gt;What documents are required for shipping to France?&lt;/strong&gt;&lt;br&gt;A commercial invoice, shipping label, KYC documents, and customs declaration forms are required.&lt;/p&gt;&lt;p&gt;&lt;strong&gt;Can I track my shipment?&lt;/strong&gt;&lt;br&gt;Yes, most international couriers provide real-time tracking throughout the shipment journey.&lt;/p&gt;&lt;p&gt;&lt;strong&gt;Are there restricted items for shipping to France?&lt;/strong&gt;&lt;br&gt;Yes, hazardous materials, perishables, explosives, and restricted electronics are prohibited.&lt;/p&gt;&lt;p&gt;&lt;strong&gt;Do courier companies assist with customs clearance?&lt;/strong&gt;&lt;br&gt;Yes, most international couriers provide customs documentation and clearance support.&lt;/p&gt;&lt;p&gt;&lt;strong&gt;Is insurance available for shipments to France?&lt;/strong&gt;&lt;br&gt;Yes, insurance can be added for high-value or sensitive shipments.&lt;/p&gt;</t>
  </si>
  <si>
    <t>&lt;p&gt;Kota, a major educational and commercial center in Rajasthan, has a rising demand for reliable international courier services. Whether you are sending important documents, personal parcels, business shipments, or eCommerce orders, choosing the right courier service from Kota to France ensures safe, timely, and hassle-free delivery.&lt;/p&gt;
&lt;p&gt;Several reputed international courier providers operate in Kota, offering efficient overseas shipping supported by global logistics networks and transparent pricing.&lt;/p&gt;
&lt;h2&gt;&lt;strong&gt;Why Choosing the Right Courier Service Matters&lt;/strong&gt;&lt;/h2&gt;
&lt;p&gt;International shipping from Kota to France involves more than just transportation. It requires accurate documentation, secure packaging, customs clearance, and real-time tracking. A trusted courier partner helps minimize delays, avoid hidden charges, and ensure your shipment reaches France smoothly.&lt;/p&gt;
&lt;h2&gt;&lt;strong&gt;Top International Courier Services from Kota to France&lt;/strong&gt;&lt;/h2&gt;
&lt;h3&gt;&lt;strong&gt;ShipGlobal&lt;/strong&gt;&lt;/h3&gt;
&lt;p&gt;ShipGlobal offers cost-effective international courier services from Kota to France for individuals, exporters, and eCommerce sellers. Their platform provides flexible shipping options with complete shipment visibility.&lt;/p&gt;&lt;p&gt;&lt;a href="https://shipglobal.in/blogs/understanding-firc/"&gt;FIRC compliance&lt;/a&gt; is crucial for exporters. It serves as evidence of foreign exchange realization, confirming that payments for exported goods or services have been received in India. This document is essential for customs, tax authorities, and for availing export benefits. Ensuring FIRC compliance streamlines the export process and maintains regulatory adherence.&lt;/p&gt;
&lt;p&gt;Key benefits include doorstep pickup, express and economy services, customs documentation support, and real-time tracking.&lt;/p&gt;
&lt;h3&gt;&lt;strong&gt;DHL Express&lt;/strong&gt;&lt;/h3&gt;
&lt;p&gt;DHL Express is a globally recognized courier known for fast and time-definite deliveries to France. With a strong international network, DHL ensures efficient customs clearance and reliable transit for urgent shipments.&lt;/p&gt;
&lt;h3&gt;&lt;strong&gt;FedEx International&lt;/strong&gt;&lt;/h3&gt;
&lt;p&gt;FedEx provides premium international shipping solutions from Kota to France, offering both express and economy services. Their secure handling and advanced tracking systems make them ideal for personal and commercial shipments.&lt;/p&gt;
&lt;h3&gt;&lt;strong&gt;Aramex International&lt;/strong&gt;&lt;/h3&gt;
&lt;p&gt;Aramex delivers affordable international courier services with reliable tracking and doorstep pickup. It is well-suited for small businesses and eCommerce sellers shipping from Kota to France.&lt;/p&gt;
&lt;h3&gt;&lt;strong&gt;UPS International&lt;/strong&gt;&lt;/h3&gt;
&lt;p&gt;UPS specializes in international air freight, express parcel delivery, and customs brokerage. Their services are ideal for bulk, commercial, or high-value shipments.&lt;/p&gt;
&lt;h3&gt;&lt;strong&gt;India Post International&lt;/strong&gt;&lt;/h3&gt;
&lt;p&gt;India Post offers budget-friendly international shipping through EMS Speed Post. It is a suitable option for documents and non-urgent parcels sent from Kota to France.&lt;/p&gt;
&lt;h2&gt;&lt;strong&gt;How to Choose the Right Courier from Kota to France&lt;/strong&gt;&lt;/h2&gt;
&lt;p&gt;Check delivery timelines based on urgency&lt;br /&gt; Compare pricing and service coverage&lt;br /&gt; Ensure real-time tracking availability&lt;br /&gt; Confirm customs clearance support&lt;br /&gt; Opt for insurance when shipping valuable items&lt;/p&gt;
&lt;h2&gt;&lt;strong&gt;Final Thoughts&lt;/strong&gt;&lt;/h2&gt;
&lt;p&gt;Shipping internationally from Kota to France is simple when you choose a reliable courier partner. Providers such as ShipGlobal, DHL, FedEx, Aramex, UPS, and India Post offer secure handling, timely delivery, and professional customs assistance.&lt;/p&gt;
&lt;p&gt;Whether you are shipping documents, gifts, educational materials, or commercial consignments, these international courier services help ensure smooth and efficient deliveries from Kota to France.&lt;/p&gt;
&lt;p&gt;&lt;br /&gt;&lt;br /&gt;&lt;br /&gt;&lt;br /&gt;&lt;/p&gt;</t>
  </si>
  <si>
    <t>&lt;p&gt;FIRC compliance is crucial for exporters. It serves as evidence of foreign exchange realization, confirming that payments for exported goods or services have been received in India. This document is essential for customs, tax authorities, and for availing export benefits. Ensuring FIRC compliance streamlines the export process and maintains regulatory adherence.&lt;/p&gt;</t>
  </si>
  <si>
    <t>New Delhi to France</t>
  </si>
  <si>
    <t>Best International Courier Service from New Delhi to France</t>
  </si>
  <si>
    <t>Shipping from New Delhi to France is easy with reliable international courier services offering secure transit, quick delivery, and expert customs handling.</t>
  </si>
  <si>
    <t>&lt;p&gt;New Delhi, India&amp;rsquo;s capital and a major business hub, has a high demand for dependable international courier services. From corporate shipments and export consignments to personal parcels and important documents, international shipping from New Delhi to France requires speed, security, and reliable logistics support.&lt;/p&gt;
&lt;p&gt;Several global courier companies operate extensively in New Delhi, offering seamless overseas shipping backed by strong international networks and transparent pricing.&lt;/p&gt;
&lt;h2&gt;&lt;strong&gt;Why Choosing the Right Courier Service Matters&lt;/strong&gt;&lt;/h2&gt;
&lt;p&gt;International shipping from New Delhi to France involves customs documentation, compliance checks, proper packaging, and shipment tracking. Choosing a reliable courier service ensures timely delivery, reduces the risk of delays, and prevents unexpected costs during transit.&lt;/p&gt;
&lt;h2&gt;&lt;strong&gt;Top International Courier Services from New Delhi to France&lt;/strong&gt;&lt;/h2&gt;
&lt;h3&gt;&lt;strong&gt;ShipGlobal&lt;/strong&gt;&lt;/h3&gt;
&lt;p&gt;ShipGlobal offers cost-effective and flexible international courier services from New Delhi to France. It is widely used by exporters, startups, and eCommerce sellers for its competitive pricing and end-to-end logistics support.&lt;/p&gt;
&lt;p&gt;Key features include doorstep pickup, express and economy shipping options, customs documentation assistance, and real-time tracking.&lt;/p&gt;
&lt;h3&gt;&lt;strong&gt;DHL Express&lt;/strong&gt;&lt;/h3&gt;
&lt;p&gt;DHL Express is a globally trusted courier service known for fast, time-bound deliveries to France. With an extensive global network, DHL ensures smooth customs clearance and secure handling for urgent shipments.&lt;/p&gt;
&lt;h3&gt;&lt;strong&gt;FedEx International&lt;/strong&gt;&lt;/h3&gt;
&lt;p&gt;FedEx provides reliable international shipping solutions from New Delhi to France with both express and economy options. Their advanced tracking systems and secure logistics make them suitable for personal and commercial shipments.&lt;/p&gt;
&lt;h3&gt;&lt;strong&gt;Aramex International&lt;/strong&gt;&lt;/h3&gt;
&lt;p&gt;Aramex offers affordable international courier services with doorstep pickup and efficient tracking. It is a preferred option for small businesses and online sellers shipping to France.&lt;/p&gt;
&lt;h3&gt;&lt;strong&gt;UPS International&lt;/strong&gt;&lt;/h3&gt;
&lt;p&gt;UPS specializes in international air freight, express parcel delivery, and customs brokerage services. It is ideal for bulk, high-value, and commercial shipments from New Delhi to France.&lt;/p&gt;
&lt;h3&gt;&lt;strong&gt;India Post International&lt;/strong&gt;&lt;/h3&gt;
&lt;p&gt;India Post provides economical international shipping through EMS Speed Post. It is suitable for documents and non-urgent parcels at competitive rates.&lt;/p&gt;
&lt;h2&gt;&lt;strong&gt;How to Choose the Right Courier from New Delhi to France&lt;/strong&gt;&lt;/h2&gt;
&lt;p&gt;Evaluate delivery timelines based on urgency&lt;br /&gt; Compare shipping costs and service options&lt;br /&gt; Ensure real-time tracking availability&lt;br /&gt; Confirm customs clearance assistance&lt;br /&gt; Choose insurance for valuable consignments&lt;/p&gt;
&lt;h2&gt;&lt;strong&gt;Final Thoughts&lt;/strong&gt;&lt;/h2&gt;
&lt;p&gt;International shipping from New Delhi to France becomes smooth and stress-free when you partner with a trusted courier service. Providers like ShipGlobal, DHL, FedEx, Aramex, UPS, and India Post offer secure handling, timely delivery, and expert customs support.&lt;/p&gt;
&lt;p&gt;Whether you are sending documents, gifts, business shipments, or bulk consignments, these international courier services ensure efficient and reliable delivery from New Delhi to France.&lt;/p&gt;
&lt;p&gt;&lt;br /&gt;&lt;br /&gt;&lt;/p&gt;</t>
  </si>
  <si>
    <t>&lt;h4&gt;Explore more delivery options from your city&lt;/h4&gt;&lt;ul&gt;&lt;li&gt;&lt;a href="https://shipglobal.in/service/okhla-to-france"&gt;International Courier Service from Okhla To France&lt;/a&gt;&lt;/li&gt;&lt;li&gt;&lt;a href="https://shipglobal.in/service/naraina-to-france"&gt;International Courier Service from Naraina To France&lt;/a&gt;&lt;/li&gt;&lt;li&gt;&lt;a href="https://shipglobal.in/service/bawana-industrial-area-to-france"&gt;International Courier Service from Bawana Industrial Area To France&lt;/a&gt;&lt;/li&gt;&lt;li&gt;&lt;a href="https://shipglobal.in/service/bhubaneswar-to-france"&gt;International Courier Service from Bhubaneswar To France&lt;/a&gt;&lt;/li&gt;&lt;/ul&gt;&lt;h2&gt;FAQs for Best International Courier Service from New Delhi to France&lt;/h2&gt;</t>
  </si>
  <si>
    <t xml:space="preserve">How long does shipping from New Delhi to France take?
 Express services usually deliver within 3 to 6 business days, while economy shipping may take 7 to 14 days.
What documents are required for shipping to France?
 You will need a commercial invoice, shipping label, KYC documents, and customs declaration forms.
Can I track my shipment in real time?
 Yes, most international courier services provide real-time tracking throughout transit.
Are there items restricted from shipping to France?
 Yes, hazardous materials, perishables, explosives, and restricted electronics are prohibited.
Do courier companies help with customs clearance?
 Yes, most international couriers assist with customs documentation and clearance procedures.
Is insurance available for international shipments?
 Yes, insurance options are available for high-value or sensitive shipments.
</t>
  </si>
  <si>
    <t>&lt;script type="application/ld+json"&gt;
{
  "@context": "https://schema.org/",
  "@type": "Product",
  "name": "Best International Courier Service from New Delhi to France",
  "image": "https://shipglobal.in/service/new-delhi-to-france",
  "aggregateRating": {
    "@type": "AggregateRating",
    "ratingValue": 4.41,
    "bestRating": 5,
    "worstRating": 1,
    "ratingCount": 2168
  }
}
&lt;/script&gt;</t>
  </si>
  <si>
    <t>service/new-delhi-to-france</t>
  </si>
  <si>
    <t>Courier from New Delhi to France | Up to 60% Off</t>
  </si>
  <si>
    <t>Send parcels and documents from New Delhi to France using trusted courier services with fast delivery, tracking, customs clearance, and up to .</t>
  </si>
  <si>
    <t>https://shipglobal.in/service/new-delhi-to-france</t>
  </si>
  <si>
    <t>&lt;script type="application/ld+json"&gt;{"@context":"https://schema.org","@type":"FAQPage","mainEntity":[{"@type":"Question","name":"How long does shipping from New Delhi to France take?","acceptedAnswer":{"@type":"Answer","text":"Express services usually deliver within 3 to 6 business days, while economy shipping may take 7 to 14 days."}},{"@type":"Question","name":"What documents are required for shipping to France?","acceptedAnswer":{"@type":"Answer","text":"You will need a commercial invoice, shipping label, KYC documents, and customs declaration forms."}},{"@type":"Question","name":"Can I track my shipment in real time?","acceptedAnswer":{"@type":"Answer","text":"Yes, most international courier services provide real-time tracking throughout transit."}},{"@type":"Question","name":"Are there items restricted from shipping to France?","acceptedAnswer":{"@type":"Answer","text":"Yes, hazardous materials, perishables, explosives, and restricted electronics are prohibited."}},{"@type":"Question","name":"Do courier companies help with customs clearance?","acceptedAnswer":{"@type":"Answer","text":"Yes, most international couriers assist with customs documentation and clearance procedures."}},{"@type":"Question","name":"Is insurance available for international shipments?","acceptedAnswer":{"@type":"Answer","text":"Yes, insurance options are available for high-value or sensitive shipments."}}]}&lt;/script&gt;</t>
  </si>
  <si>
    <t>[{"question":"How long does shipping from New Delhi to France take?","answer":"Express services usually deliver within 3 to 6 business days, while economy shipping may take 7 to 14 days."},{"question":"What documents are required for shipping to France?","answer":"You will need a commercial invoice, shipping label, KYC documents, and customs declaration forms."},{"question":"Can I track my shipment in real time?","answer":"Yes, most international courier services provide real-time tracking throughout transit."},{"question":"Are there items restricted from shipping to France?","answer":"Yes, hazardous materials, perishables, explosives, and restricted electronics are prohibited."},{"question":"Do courier companies help with customs clearance?","answer":"Yes, most international couriers assist with customs documentation and clearance procedures."},{"question":"Is insurance available for international shipments?","answer":"Yes, insurance options are available for high-value or sensitive shipments."}]</t>
  </si>
  <si>
    <t>&lt;p&gt;&lt;strong&gt;How long does shipping from New Delhi to France take?&lt;/strong&gt;&lt;br&gt;Express services usually deliver within 3 to 6 business days, while economy shipping may take 7 to 14 days.&lt;/p&gt;&lt;p&gt;&lt;strong&gt;What documents are required for shipping to France?&lt;/strong&gt;&lt;br&gt;You will need a commercial invoice, shipping label, KYC documents, and customs declaration forms.&lt;/p&gt;&lt;p&gt;&lt;strong&gt;Can I track my shipment in real time?&lt;/strong&gt;&lt;br&gt;Yes, most international courier services provide real-time tracking throughout transit.&lt;/p&gt;&lt;p&gt;&lt;strong&gt;Are there items restricted from shipping to France?&lt;/strong&gt;&lt;br&gt;Yes, hazardous materials, perishables, explosives, and restricted electronics are prohibited.&lt;/p&gt;&lt;p&gt;&lt;strong&gt;Do courier companies help with customs clearance?&lt;/strong&gt;&lt;br&gt;Yes, most international couriers assist with customs documentation and clearance procedures.&lt;/p&gt;&lt;p&gt;&lt;strong&gt;Is insurance available for international shipments?&lt;/strong&gt;&lt;br&gt;Yes, insurance options are available for high-value or sensitive shipments.&lt;/p&gt;</t>
  </si>
  <si>
    <t>&lt;p&gt;New Delhi, India&amp;rsquo;s capital and a major business hub, has a high demand for dependable international courier services. From corporate shipments and export consignments to personal parcels and important documents, international shipping from New Delhi to France requires speed, security, and reliable logistics support.&lt;/p&gt;
&lt;p&gt;Several global courier companies operate extensively in New Delhi, offering seamless overseas shipping backed by strong international networks and transparent pricing.&lt;/p&gt;
&lt;h2&gt;&lt;strong&gt;Why Choosing the Right Courier Service Matters&lt;/strong&gt;&lt;/h2&gt;
&lt;p&gt;International shipping from New Delhi to France involves customs documentation, compliance checks, proper packaging, and shipment tracking. Choosing a reliable courier service ensures timely delivery, reduces the risk of delays, and prevents unexpected costs during transit.&lt;/p&gt;
&lt;h2&gt;&lt;strong&gt;Top International Courier Services from New Delhi to France&lt;/strong&gt;&lt;/h2&gt;
&lt;h3&gt;&lt;strong&gt;ShipGlobal&lt;/strong&gt;&lt;/h3&gt;
&lt;p&gt;ShipGlobal offers cost-effective and flexible international courier services from New Delhi to France. It is widely used by exporters, startups, and eCommerce sellers for its competitive pricing and end-to-end logistics support.&lt;/p&gt;&lt;p&gt;&lt;a href="https://shipglobal.in/blogs/iec-code/"&gt;Import Export Code&lt;/a&gt;: Businesses in New Delhi, a major hub, require dependable international courier services for everything from corporate shipments to personal parcels. Navigating &lt;a href="https://shipglobal.in/blogs/6-best-international-logistics-companies-in-india/"&gt;International shipping&lt;/a&gt; to France involves customs, compliance, and tracking. Choosing a reliable courier ensures speed, security, and timely delivery, crucial for seamless global trade operations.&lt;/p&gt;
&lt;p&gt;Key features include doorstep pickup, express and economy shipping options, customs documentation assistance, and real-time tracking.&lt;/p&gt;
&lt;h3&gt;&lt;strong&gt;DHL Express&lt;/strong&gt;&lt;/h3&gt;
&lt;p&gt;DHL Express is a globally trusted courier service known for fast, time-bound deliveries to France. With an extensive global network, DHL ensures smooth customs clearance and secure handling for urgent shipments.&lt;/p&gt;
&lt;h3&gt;&lt;strong&gt;FedEx International&lt;/strong&gt;&lt;/h3&gt;
&lt;p&gt;FedEx provides reliable international shipping solutions from New Delhi to France with both express and economy options. Their advanced tracking systems and secure logistics make them suitable for personal and commercial shipments.&lt;/p&gt;
&lt;h3&gt;&lt;strong&gt;Aramex International&lt;/strong&gt;&lt;/h3&gt;
&lt;p&gt;Aramex offers affordable international courier services with doorstep pickup and efficient tracking. It is a preferred option for small businesses and online sellers shipping to France.&lt;/p&gt;
&lt;h3&gt;&lt;strong&gt;UPS International&lt;/strong&gt;&lt;/h3&gt;
&lt;p&gt;UPS specializes in international air freight, express parcel delivery, and customs brokerage services. It is ideal for bulk, high-value, and commercial shipments from New Delhi to France.&lt;/p&gt;
&lt;h3&gt;&lt;strong&gt;India Post International&lt;/strong&gt;&lt;/h3&gt;
&lt;p&gt;India Post provides economical international shipping through EMS Speed Post. It is suitable for documents and non-urgent parcels at competitive rates.&lt;/p&gt;
&lt;h2&gt;&lt;strong&gt;How to Choose the Right Courier from New Delhi to France&lt;/strong&gt;&lt;/h2&gt;
&lt;p&gt;Evaluate delivery timelines based on urgency&lt;br /&gt; Compare shipping costs and service options&lt;br /&gt; Ensure real-time tracking availability&lt;br /&gt; Confirm customs clearance assistance&lt;br /&gt; Choose insurance for valuable consignments&lt;/p&gt;
&lt;h2&gt;&lt;strong&gt;Final Thoughts&lt;/strong&gt;&lt;/h2&gt;
&lt;p&gt;International shipping from New Delhi to France becomes smooth and stress-free when you partner with a trusted courier service. Providers like ShipGlobal, DHL, FedEx, Aramex, UPS, and India Post offer secure handling, timely delivery, and expert customs support.&lt;/p&gt;
&lt;p&gt;Whether you are sending documents, gifts, business shipments, or bulk consignments, these international courier services ensure efficient and reliable delivery from New Delhi to France.&lt;/p&gt;
&lt;p&gt;&lt;br /&gt;&lt;br /&gt;&lt;/p&gt;</t>
  </si>
  <si>
    <t>&lt;p&gt;Import Export Code: Businesses in New Delhi, a major hub, require dependable international courier services for everything from corporate shipments to personal parcels. Navigating international shipping to France involves customs, compliance, and tracking. Choosing a reliable courier ensures speed, security, and timely delivery, crucial for seamless global trade operations.&lt;/p&gt;</t>
  </si>
  <si>
    <t>Okhla to France</t>
  </si>
  <si>
    <t>Reliable International Courier Service from Okhla to France</t>
  </si>
  <si>
    <t>International courier services from Okhla to France provide secure shipping, efficient customs handling, and timely global deliveries for all needs.</t>
  </si>
  <si>
    <t>&lt;p&gt;Okhla is one of New Delhi&amp;rsquo;s major industrial and commercial hubs, making it a key location for international shipping. From business exports and eCommerce orders to personal parcels and important documents, international courier services from Okhla to France are in high demand.&lt;/p&gt;
&lt;p&gt;With multiple global logistics providers operating in and around Okhla, shipping overseas has become faster, safer, and more cost-effective than ever before.&lt;/p&gt;
&lt;h2&gt;&lt;strong&gt;Why Choosing the Right Courier Service Matters&lt;/strong&gt;&lt;/h2&gt;
&lt;p&gt;Shipping internationally from Okhla to France involves more than just transporting a package. Customs documentation, compliance checks, secure packaging, and real-time tracking play a crucial role. Choosing a reliable courier partner helps avoid delays, unexpected charges, and shipment damage.&lt;/p&gt;
&lt;h2&gt;&lt;strong&gt;Top International Courier Services from Okhla to France&lt;/strong&gt;&lt;/h2&gt;
&lt;h3&gt;&lt;strong&gt;ShipGlobal&lt;/strong&gt;&lt;/h3&gt;
&lt;p&gt;ShipGlobal offers affordable and efficient international courier services from Okhla to France. It is especially popular among exporters, startups, and eCommerce businesses for its transparent pricing and end-to-end shipping support.&lt;/p&gt;
&lt;p&gt;Services include express and economy shipping, doorstep pickup, customs documentation assistance, and real-time tracking.&lt;/p&gt;
&lt;h3&gt;&lt;strong&gt;DHL Express&lt;/strong&gt;&lt;/h3&gt;
&lt;p&gt;DHL Express is known worldwide for fast and dependable international shipping. With strong customs expertise and a vast global network, DHL ensures smooth and timely deliveries from Okhla to France.&lt;/p&gt;
&lt;h3&gt;&lt;strong&gt;FedEx International&lt;/strong&gt;&lt;/h3&gt;
&lt;p&gt;FedEx provides premium international shipping solutions with flexible delivery timelines. Their secure handling and advanced tracking systems make them ideal for both commercial and personal shipments.&lt;/p&gt;
&lt;h3&gt;&lt;strong&gt;Aramex International&lt;/strong&gt;&lt;/h3&gt;
&lt;p&gt;Aramex offers cost-effective courier services from Okhla to France with express and standard shipping options. It is a preferred choice for small businesses and online sellers.&lt;/p&gt;
&lt;h3&gt;&lt;strong&gt;UPS International&lt;/strong&gt;&lt;/h3&gt;
&lt;p&gt;UPS specializes in international air freight, express parcels, and customs brokerage services. It is suitable for bulk shipments, high-value consignments, and commercial exports.&lt;/p&gt;
&lt;h3&gt;&lt;strong&gt;India Post International&lt;/strong&gt;&lt;/h3&gt;
&lt;p&gt;India Post&amp;rsquo;s EMS Speed Post service is a budget-friendly option for sending documents and lightweight parcels from Okhla to France.&lt;/p&gt;
&lt;h2&gt;&lt;strong&gt;How to Choose the Right Courier from Okhla to France&lt;/strong&gt;&lt;/h2&gt;
&lt;p&gt;Consider delivery timelines based on urgency&lt;br /&gt; Compare shipping costs and available discounts&lt;br /&gt; Ensure real-time tracking is provided&lt;br /&gt; Check for customs clearance assistance&lt;br /&gt; Opt for insurance when shipping valuable goods&lt;/p&gt;
&lt;h2&gt;&lt;strong&gt;Final Thoughts&lt;/strong&gt;&lt;/h2&gt;
&lt;p&gt;International shipping from Okhla to France becomes hassle-free when you choose a trusted courier partner. Services like ShipGlobal, DHL, FedEx, Aramex, UPS, and India Post offer secure handling, timely deliveries, and professional customs support.&lt;/p&gt;
&lt;p&gt;Whether you are sending documents, gifts, eCommerce orders, or business consignments, these international courier services ensure smooth and reliable delivery from Okhla to France.&lt;/p&gt;
&lt;p&gt;&lt;br /&gt;&lt;br /&gt;&lt;/p&gt;</t>
  </si>
  <si>
    <t>&lt;h4&gt;Explore more delivery options from your city&lt;/h4&gt;&lt;ul&gt;&lt;li&gt;&lt;a href="https://shipglobal.in/service/naraina-to-france"&gt;International Courier Service from Naraina To France&lt;/a&gt;&lt;/li&gt;&lt;li&gt;&lt;a href="https://shipglobal.in/service/bawana-industrial-area-to-france"&gt;International Courier Service from Bawana Industrial Area To France&lt;/a&gt;&lt;/li&gt;&lt;li&gt;&lt;a href="https://shipglobal.in/service/bhubaneswar-to-france"&gt;International Courier Service from Bhubaneswar To France&lt;/a&gt;&lt;/li&gt;&lt;li&gt;&lt;a href="https://shipglobal.in/service/rourkela-to-france"&gt;International Courier Service from Rourkela To France&lt;/a&gt;&lt;/li&gt;&lt;/ul&gt;&lt;h2&gt;FAQs for Reliable International Courier Service from Okhla to France&lt;/h2&gt;</t>
  </si>
  <si>
    <t xml:space="preserve">How long does it take to ship from Okhla to France?
 Express courier services typically deliver within 3 to 6 business days, while economy options may take 7 to 14 days.
What documents are required for international shipping to France?
 A commercial invoice, shipping label, KYC documents, and customs declaration forms are usually required.
Can I track my shipment from Okhla to France?
 Yes, most international courier companies provide real-time tracking throughout the shipment journey.
Are there items restricted from shipping to France?
 Yes, items such as hazardous materials, perishables, explosives, and restricted electronics are not allowed.
Do courier services assist with customs clearance?
 Yes, reputable international couriers help with customs documentation and clearance to avoid delays.
Is insurance available for international shipments?
 Yes, insurance coverage is available for high-value or sensitive consignments.
</t>
  </si>
  <si>
    <t>&lt;script type="application/ld+json"&gt;
{
  "@context": "https://schema.org/",
  "@type": "Product",
  "name": "Reliable International Courier Service from Okhla to France",
  "image": "https://shipglobal.in/service/okhla-to-france",
  "aggregateRating": {
    "@type": "AggregateRating",
    "ratingValue": 4.33,
    "bestRating": 5,
    "worstRating": 1,
    "ratingCount": 1501
  }
}
&lt;/script&gt;</t>
  </si>
  <si>
    <t>service/okhla-to-france</t>
  </si>
  <si>
    <t>Courier from Okhla to France | Up to 60% Off</t>
  </si>
  <si>
    <t>Send parcels, documents, and business shipments from Okhla to France with fast delivery, tracking, customs support, and savings up to 60%.</t>
  </si>
  <si>
    <t>https://shipglobal.in/service/okhla-to-france</t>
  </si>
  <si>
    <t>&lt;script type="application/ld+json"&gt;{"@context":"https://schema.org","@type":"FAQPage","mainEntity":[{"@type":"Question","name":"How long does it take to ship from Okhla to France?","acceptedAnswer":{"@type":"Answer","text":"Express courier services typically deliver within 3 to 6 business days, while economy options may take 7 to 14 days."}},{"@type":"Question","name":"What documents are required for international shipping to France?","acceptedAnswer":{"@type":"Answer","text":"A commercial invoice, shipping label, KYC documents, and customs declaration forms are usually required."}},{"@type":"Question","name":"Can I track my shipment from Okhla to France?","acceptedAnswer":{"@type":"Answer","text":"Yes, most international courier companies provide real-time tracking throughout the shipment journey."}},{"@type":"Question","name":"Are there items restricted from shipping to France?","acceptedAnswer":{"@type":"Answer","text":"Yes, items such as hazardous materials, perishables, explosives, and restricted electronics are not allowed."}},{"@type":"Question","name":"Do courier services assist with customs clearance?","acceptedAnswer":{"@type":"Answer","text":"Yes, reputable international couriers help with customs documentation and clearance to avoid delays."}},{"@type":"Question","name":"Is insurance available for international shipments?","acceptedAnswer":{"@type":"Answer","text":"Yes, insurance coverage is available for high-value or sensitive consignments."}}]}&lt;/script&gt;</t>
  </si>
  <si>
    <t>[{"question":"How long does it take to ship from Okhla to France?","answer":"Express courier services typically deliver within 3 to 6 business days, while economy options may take 7 to 14 days."},{"question":"What documents are required for international shipping to France?","answer":"A commercial invoice, shipping label, KYC documents, and customs declaration forms are usually required."},{"question":"Can I track my shipment from Okhla to France?","answer":"Yes, most international courier companies provide real-time tracking throughout the shipment journey."},{"question":"Are there items restricted from shipping to France?","answer":"Yes, items such as hazardous materials, perishables, explosives, and restricted electronics are not allowed."},{"question":"Do courier services assist with customs clearance?","answer":"Yes, reputable international couriers help with customs documentation and clearance to avoid delays."},{"question":"Is insurance available for international shipments?","answer":"Yes, insurance coverage is available for high-value or sensitive consignments."}]</t>
  </si>
  <si>
    <t>&lt;p&gt;&lt;strong&gt;How long does it take to ship from Okhla to France?&lt;/strong&gt;&lt;br&gt;Express courier services typically deliver within 3 to 6 business days, while economy options may take 7 to 14 days.&lt;/p&gt;&lt;p&gt;&lt;strong&gt;What documents are required for international shipping to France?&lt;/strong&gt;&lt;br&gt;A commercial invoice, shipping label, KYC documents, and customs declaration forms are usually required.&lt;/p&gt;&lt;p&gt;&lt;strong&gt;Can I track my shipment from Okhla to France?&lt;/strong&gt;&lt;br&gt;Yes, most international courier companies provide real-time tracking throughout the shipment journey.&lt;/p&gt;&lt;p&gt;&lt;strong&gt;Are there items restricted from shipping to France?&lt;/strong&gt;&lt;br&gt;Yes, items such as hazardous materials, perishables, explosives, and restricted electronics are not allowed.&lt;/p&gt;&lt;p&gt;&lt;strong&gt;Do courier services assist with customs clearance?&lt;/strong&gt;&lt;br&gt;Yes, reputable international couriers help with customs documentation and clearance to avoid delays.&lt;/p&gt;&lt;p&gt;&lt;strong&gt;Is insurance available for international shipments?&lt;/strong&gt;&lt;br&gt;Yes, insurance coverage is available for high-value or sensitive consignments.&lt;/p&gt;</t>
  </si>
  <si>
    <t>&lt;p&gt;Okhla is one of New Delhi&amp;rsquo;s major industrial and commercial hubs, making it a key location for international shipping. From business exports and eCommerce orders to personal parcels and important documents, international courier services from Okhla to France are in high demand.&lt;/p&gt;
&lt;p&gt;With multiple global logistics providers operating in and around Okhla, shipping overseas has become faster, safer, and more cost-effective than ever before.&lt;/p&gt;
&lt;h2&gt;&lt;strong&gt;Why Choosing the Right Courier Service Matters&lt;/strong&gt;&lt;/h2&gt;
&lt;p&gt;Shipping internationally from Okhla to France involves more than just transporting a package. Customs documentation, compliance checks, secure packaging, and real-time tracking play a crucial role. Choosing a reliable courier partner helps avoid delays, unexpected charges, and shipment damage.&lt;/p&gt;
&lt;h2&gt;&lt;strong&gt;Top International Courier Services from Okhla to France&lt;/strong&gt;&lt;/h2&gt;
&lt;h3&gt;&lt;strong&gt;ShipGlobal&lt;/strong&gt;&lt;/h3&gt;
&lt;p&gt;ShipGlobal offers affordable and efficient international courier services from Okhla to France. It is especially popular among exporters, startups, and eCommerce businesses for its transparent pricing and end-to-end shipping support.&lt;/p&gt;&lt;p&gt;&lt;a href="https://shipglobal.in/blogs/amazon-self-ship-orders-third-party-couriers/"&gt;Amazon self-ship&lt;/a&gt;: Utilizing external couriers from Okhla for Amazon self-ship orders to France offers efficiency and cost-effectiveness. Okhla's industrial hub status provides access to numerous global logistics providers, ensuring faster, safer, and more economical &lt;a href="https://shipglobal.in/blogs/6-best-international-logistics-companies-in-india/"&gt;International shipping&lt;/a&gt;. Reliable couriers are vital for navigating customs, compliance, secure packaging, and tracking, preventing delays and unexpected issues for your eCommerce business.&lt;/p&gt;
&lt;p&gt;Services include express and economy shipping, doorstep pickup, customs documentation assistance, and real-time tracking.&lt;/p&gt;
&lt;h3&gt;&lt;strong&gt;DHL Express&lt;/strong&gt;&lt;/h3&gt;
&lt;p&gt;DHL Express is known worldwide for fast and dependable international shipping. With strong customs expertise and a vast global network, DHL ensures smooth and timely deliveries from Okhla to France.&lt;/p&gt;
&lt;h3&gt;&lt;strong&gt;FedEx International&lt;/strong&gt;&lt;/h3&gt;
&lt;p&gt;FedEx provides premium international shipping solutions with flexible delivery timelines. Their secure handling and advanced tracking systems make them ideal for both commercial and personal shipments.&lt;/p&gt;
&lt;h3&gt;&lt;strong&gt;Aramex International&lt;/strong&gt;&lt;/h3&gt;
&lt;p&gt;Aramex offers cost-effective courier services from Okhla to France with express and standard shipping options. It is a preferred choice for small businesses and online sellers.&lt;/p&gt;
&lt;h3&gt;&lt;strong&gt;UPS International&lt;/strong&gt;&lt;/h3&gt;
&lt;p&gt;UPS specializes in international air freight, express parcels, and customs brokerage services. It is suitable for bulk shipments, high-value consignments, and commercial exports.&lt;/p&gt;
&lt;h3&gt;&lt;strong&gt;India Post International&lt;/strong&gt;&lt;/h3&gt;
&lt;p&gt;India Post&amp;rsquo;s EMS Speed Post service is a budget-friendly option for sending documents and lightweight parcels from Okhla to France.&lt;/p&gt;
&lt;h2&gt;&lt;strong&gt;How to Choose the Right Courier from Okhla to France&lt;/strong&gt;&lt;/h2&gt;
&lt;p&gt;Consider delivery timelines based on urgency&lt;br /&gt; Compare shipping costs and available discounts&lt;br /&gt; Ensure real-time tracking is provided&lt;br /&gt; Check for customs clearance assistance&lt;br /&gt; Opt for insurance when shipping valuable goods&lt;/p&gt;
&lt;h2&gt;&lt;strong&gt;Final Thoughts&lt;/strong&gt;&lt;/h2&gt;
&lt;p&gt;International shipping from Okhla to France becomes hassle-free when you choose a trusted courier partner. Services like ShipGlobal, DHL, FedEx, Aramex, UPS, and India Post offer secure handling, timely deliveries, and professional customs support.&lt;/p&gt;
&lt;p&gt;Whether you are sending documents, gifts, eCommerce orders, or business consignments, these international courier services ensure smooth and reliable delivery from Okhla to France.&lt;/p&gt;
&lt;p&gt;&lt;br /&gt;&lt;br /&gt;&lt;/p&gt;</t>
  </si>
  <si>
    <t>&lt;p&gt;Amazon Self-Ship: Utilizing external couriers from Okhla for Amazon self-ship orders to France offers efficiency and cost-effectiveness. Okhla's industrial hub status provides access to numerous global logistics providers, ensuring faster, safer, and more economical international shipping. Reliable couriers are vital for navigating customs, compliance, secure packaging, and tracking, preventing delays and unexpected issues for your eCommerce business.&lt;/p&gt;</t>
  </si>
  <si>
    <t>Naraina to France</t>
  </si>
  <si>
    <t>International Courier Service from Naraina to France</t>
  </si>
  <si>
    <t>International courier services from Naraina to France offer dependable shipping with professional handling, smooth customs clearance, and timely deliveries.</t>
  </si>
  <si>
    <t>&lt;p&gt;Naraina is a prominent industrial and commercial area in West Delhi, making it a vital location for international shipping. From exporting business goods to sending personal parcels and important documents, the demand for reliable courier services from Naraina to France continues to grow.&lt;/p&gt;
&lt;p&gt;With globally recognized logistics providers operating in Naraina, international shipping has become efficient, secure, and cost-effective.&lt;/p&gt;
&lt;h2&gt;&lt;strong&gt;Why Choosing the Right Courier Service Matters&lt;/strong&gt;&lt;/h2&gt;
&lt;p&gt;International shipping involves customs regulations, proper packaging, accurate documentation, and shipment tracking. Selecting a trusted courier service ensures your parcel reaches France safely, on time, and without unnecessary delays or hidden charges.&lt;/p&gt;
&lt;h2&gt;&lt;strong&gt;Top International Courier Services from Naraina to France&lt;/strong&gt;&lt;/h2&gt;
&lt;h3&gt;&lt;strong&gt;ShipGlobal&lt;/strong&gt;&lt;/h3&gt;
&lt;p&gt;ShipGlobal provides cost-effective international courier solutions from Naraina to France. It is widely used by exporters, startups, and eCommerce sellers for its transparent pricing and seamless shipping support.&lt;/p&gt;
&lt;h3&gt;&lt;strong&gt;DHL Express&lt;/strong&gt;&lt;/h3&gt;
&lt;p&gt;DHL Express is a global leader in express international shipping. Their strong logistics network and customs expertise ensure quick and reliable deliveries from Naraina to France.&lt;/p&gt;
&lt;h3&gt;&lt;strong&gt;FedEx International&lt;/strong&gt;&lt;/h3&gt;
&lt;p&gt;FedEx offers flexible international shipping options, including express and economy services. Their secure handling and real-time tracking make them ideal for business and personal shipments.&lt;/p&gt;
&lt;h3&gt;&lt;strong&gt;Aramex International&lt;/strong&gt;&lt;/h3&gt;
&lt;p&gt;Aramex is known for affordable cross-border shipping solutions. It caters to small businesses and individuals looking for reliable courier services from Naraina to France.&lt;/p&gt;
&lt;h3&gt;&lt;strong&gt;UPS International&lt;/strong&gt;&lt;/h3&gt;
&lt;p&gt;UPS provides international air freight, express delivery, and customs brokerage services. It is suitable for bulk, commercial, and high-value shipments.&lt;/p&gt;
&lt;h3&gt;&lt;strong&gt;India Post International&lt;/strong&gt;&lt;/h3&gt;
&lt;p&gt;India Post&amp;rsquo;s international services are a budget-friendly option for documents and lightweight parcels shipped from Naraina to France.&lt;/p&gt;
&lt;h2&gt;&lt;strong&gt;How to Choose the Right Courier from Naraina to France&lt;/strong&gt;&lt;/h2&gt;
&lt;p&gt;Check delivery timelines based on urgency&lt;br /&gt; Compare pricing and available discounts&lt;br /&gt; Ensure real-time shipment tracking&lt;br /&gt; Confirm customs clearance support&lt;br /&gt; Opt for insurance for valuable shipments&lt;/p&gt;
&lt;h2&gt;&lt;strong&gt;Final Thoughts&lt;/strong&gt;&lt;/h2&gt;
&lt;p&gt;Shipping from Naraina to France is simple when you partner with a reliable international courier service. Providers like ShipGlobal, DHL, FedEx, Aramex, UPS, and India Post offer secure handling, professional customs assistance, and timely global deliveries.&lt;/p&gt;
&lt;p&gt;Whether you are sending documents, gifts, eCommerce orders, or commercial shipments, these courier services ensure smooth international shipping from Naraina to France.&lt;/p&gt;
&lt;p&gt;&lt;br /&gt;&lt;br /&gt;&lt;/p&gt;</t>
  </si>
  <si>
    <t>&lt;h4&gt;Explore more delivery options from your city&lt;/h4&gt;&lt;ul&gt;&lt;li&gt;&lt;a href="https://shipglobal.in/service/bawana-industrial-area-to-france"&gt;International Courier Service from Bawana Industrial Area To France&lt;/a&gt;&lt;/li&gt;&lt;li&gt;&lt;a href="https://shipglobal.in/service/bhubaneswar-to-france"&gt;International Courier Service from Bhubaneswar To France&lt;/a&gt;&lt;/li&gt;&lt;li&gt;&lt;a href="https://shipglobal.in/service/rourkela-to-france"&gt;International Courier Service from Rourkela To France&lt;/a&gt;&lt;/li&gt;&lt;li&gt;&lt;a href="https://shipglobal.in/service/paradip-to-france"&gt;International Courier Service from Paradip To France&lt;/a&gt;&lt;/li&gt;&lt;/ul&gt;&lt;h2&gt;FAQs for International Courier Service from Naraina to France&lt;/h2&gt;</t>
  </si>
  <si>
    <t xml:space="preserve">How long does delivery from Naraina to France take?
 Express services usually deliver within 3 to 6 business days, while economy shipping can take 7 to 14 days.
What documents are required for shipping to France?
 You will need a commercial invoice, shipping label, KYC documents, and customs declaration forms.
Can I track my shipment?
 Yes, most courier services provide real-time tracking updates.
Are there items prohibited from shipping to France?
 Yes, hazardous goods, perishables, explosives, and restricted electronics are prohibited.
Do couriers help with customs clearance?
 Yes, international couriers assist with customs documentation and clearance procedures.
Is insurance available for international shipping?
 Yes, insurance coverage is available for high-value shipments.
</t>
  </si>
  <si>
    <t>&lt;script type="application/ld+json"&gt;
{
  "@context": "https://schema.org/",
  "@type": "Product",
  "name": "International Courier Service from Naraina to France",
  "image": "https://shipglobal.in/service/naraina-to-france",
  "aggregateRating": {
    "@type": "AggregateRating",
    "ratingValue": 4.41,
    "bestRating": 5,
    "worstRating": 1,
    "ratingCount": 1046
  }
}
&lt;/script&gt;</t>
  </si>
  <si>
    <t>service/naraina-to-france</t>
  </si>
  <si>
    <t>Courier from Naraina to France | Up to 60% Off</t>
  </si>
  <si>
    <t>Send documents, parcels, and business shipments from Naraina to France with fast delivery, tracking, customs support, and savings up to 60%.</t>
  </si>
  <si>
    <t>https://shipglobal.in/service/naraina-to-france</t>
  </si>
  <si>
    <t>&lt;script type="application/ld+json"&gt;{"@context":"https://schema.org","@type":"FAQPage","mainEntity":[{"@type":"Question","name":"How long does delivery from Naraina to France take?","acceptedAnswer":{"@type":"Answer","text":"Express services usually deliver within 3 to 6 business days, while economy shipping can take 7 to 14 days."}},{"@type":"Question","name":"What documents are required for shipping to France?","acceptedAnswer":{"@type":"Answer","text":"You will need a commercial invoice, shipping label, KYC documents, and customs declaration forms."}},{"@type":"Question","name":"Can I track my shipment?","acceptedAnswer":{"@type":"Answer","text":"Yes, most courier services provide real-time tracking updates."}},{"@type":"Question","name":"Are there items prohibited from shipping to France?","acceptedAnswer":{"@type":"Answer","text":"Yes, hazardous goods, perishables, explosives, and restricted electronics are prohibited."}},{"@type":"Question","name":"Do couriers help with customs clearance?","acceptedAnswer":{"@type":"Answer","text":"Yes, international couriers assist with customs documentation and clearance procedures."}},{"@type":"Question","name":"Is insurance available for international shipping?","acceptedAnswer":{"@type":"Answer","text":"Yes, insurance coverage is available for high-value shipments."}}]}&lt;/script&gt;</t>
  </si>
  <si>
    <t>[{"question":"How long does delivery from Naraina to France take?","answer":"Express services usually deliver within 3 to 6 business days, while economy shipping can take 7 to 14 days."},{"question":"What documents are required for shipping to France?","answer":"You will need a commercial invoice, shipping label, KYC documents, and customs declaration forms."},{"question":"Can I track my shipment?","answer":"Yes, most courier services provide real-time tracking updates."},{"question":"Are there items prohibited from shipping to France?","answer":"Yes, hazardous goods, perishables, explosives, and restricted electronics are prohibited."},{"question":"Do couriers help with customs clearance?","answer":"Yes, international couriers assist with customs documentation and clearance procedures."},{"question":"Is insurance available for international shipping?","answer":"Yes, insurance coverage is available for high-value shipments."}]</t>
  </si>
  <si>
    <t>&lt;p&gt;&lt;strong&gt;How long does delivery from Naraina to France take?&lt;/strong&gt;&lt;br&gt;Express services usually deliver within 3 to 6 business days, while economy shipping can take 7 to 14 days.&lt;/p&gt;&lt;p&gt;&lt;strong&gt;What documents are required for shipping to France?&lt;/strong&gt;&lt;br&gt;You will need a commercial invoice, shipping label, KYC documents, and customs declaration forms.&lt;/p&gt;&lt;p&gt;&lt;strong&gt;Can I track my shipment?&lt;/strong&gt;&lt;br&gt;Yes, most courier services provide real-time tracking updates.&lt;/p&gt;&lt;p&gt;&lt;strong&gt;Are there items prohibited from shipping to France?&lt;/strong&gt;&lt;br&gt;Yes, hazardous goods, perishables, explosives, and restricted electronics are prohibited.&lt;/p&gt;&lt;p&gt;&lt;strong&gt;Do couriers help with customs clearance?&lt;/strong&gt;&lt;br&gt;Yes, international couriers assist with customs documentation and clearance procedures.&lt;/p&gt;&lt;p&gt;&lt;strong&gt;Is insurance available for international shipping?&lt;/strong&gt;&lt;br&gt;Yes, insurance coverage is available for high-value shipments.&lt;/p&gt;</t>
  </si>
  <si>
    <t>&lt;p&gt;Naraina is a prominent industrial and commercial area in West Delhi, making it a vital location for international shipping. From exporting business goods to sending personal parcels and important documents, the demand for reliable courier services from Naraina to France continues to grow.&lt;/p&gt;
&lt;p&gt;With globally recognized logistics providers operating in Naraina, international shipping has become efficient, secure, and cost-effective.&lt;/p&gt;
&lt;h2&gt;&lt;strong&gt;Why Choosing the Right Courier Service Matters&lt;/strong&gt;&lt;/h2&gt;
&lt;p&gt;International shipping involves customs regulations, proper packaging, accurate documentation, and shipment tracking. Selecting a trusted courier service ensures your parcel reaches France safely, on time, and without unnecessary delays or hidden charges.&lt;/p&gt;
&lt;h2&gt;&lt;strong&gt;Top International Courier Services from Naraina to France&lt;/strong&gt;&lt;/h2&gt;
&lt;h3&gt;&lt;strong&gt;ShipGlobal&lt;/strong&gt;&lt;/h3&gt;
&lt;p&gt;ShipGlobal provides cost-effective international courier solutions from Naraina to France. It is widely used by exporters, startups, and eCommerce sellers for its transparent pricing and seamless shipping support.&lt;/p&gt;&lt;p&gt;Self-ship Amazon orders: For Amazon orders you self-ship, choosing a reliable courier service from Naraina to France is crucial. This ensures efficient, secure, and cost-effective delivery, navigating customs regulations and documentation smoothly. Selecting the right partner guarantees your parcels reach France on time, avoiding delays and hidden charges.&lt;/p&gt;
&lt;h3&gt;&lt;strong&gt;DHL Express&lt;/strong&gt;&lt;/h3&gt;
&lt;p&gt;DHL Express is a global leader in express international shipping. Their strong logistics network and customs expertise ensure quick and reliable deliveries from Naraina to France.&lt;/p&gt;
&lt;h3&gt;&lt;strong&gt;FedEx International&lt;/strong&gt;&lt;/h3&gt;
&lt;p&gt;FedEx offers flexible international shipping options, including express and economy services. Their secure handling and real-time tracking make them ideal for business and personal shipments.&lt;/p&gt;
&lt;h3&gt;&lt;strong&gt;Aramex International&lt;/strong&gt;&lt;/h3&gt;
&lt;p&gt;Aramex is known for affordable cross-border shipping solutions. It caters to small businesses and individuals looking for reliable courier services from Naraina to France.&lt;/p&gt;
&lt;h3&gt;&lt;strong&gt;UPS International&lt;/strong&gt;&lt;/h3&gt;
&lt;p&gt;UPS provides international air freight, express delivery, and customs brokerage services. It is suitable for bulk, commercial, and high-value shipments.&lt;/p&gt;
&lt;h3&gt;&lt;strong&gt;India Post International&lt;/strong&gt;&lt;/h3&gt;
&lt;p&gt;India Post&amp;rsquo;s international services are a budget-friendly option for documents and lightweight parcels shipped from Naraina to France.&lt;/p&gt;
&lt;h2&gt;&lt;strong&gt;How to Choose the Right Courier from Naraina to France&lt;/strong&gt;&lt;/h2&gt;
&lt;p&gt;Check delivery timelines based on urgency&lt;br /&gt; Compare pricing and available discounts&lt;br /&gt; Ensure real-time shipment tracking&lt;br /&gt; Confirm customs clearance support&lt;br /&gt; Opt for insurance for valuable shipments&lt;/p&gt;
&lt;h2&gt;&lt;strong&gt;Final Thoughts&lt;/strong&gt;&lt;/h2&gt;
&lt;p&gt;Shipping from Naraina to France is simple when you partner with a reliable international courier service. Providers like ShipGlobal, DHL, FedEx, Aramex, UPS, and India Post offer secure handling, professional customs assistance, and timely global deliveries.&lt;/p&gt;
&lt;p&gt;Whether you are sending documents, gifts, eCommerce orders, or commercial shipments, these courier services ensure smooth international shipping from Naraina to France.&lt;/p&gt;
&lt;p&gt;&lt;br /&gt;&lt;br /&gt;&lt;/p&gt;</t>
  </si>
  <si>
    <t>&lt;p&gt;Self-ship Amazon orders: For Amazon orders you self-ship, choosing a reliable courier service from Naraina to France is crucial. This ensures efficient, secure, and cost-effective delivery, navigating customs regulations and documentation smoothly. Selecting the right partner guarantees your parcels reach France on time, avoiding delays and hidden charges.&lt;/p&gt;</t>
  </si>
  <si>
    <t>Bawana Industrial Area to France</t>
  </si>
  <si>
    <t>Top International Courier Service from Bawana Industrial Area to France</t>
  </si>
  <si>
    <t>International courier services from Bawana Industrial Area to France ensure secure handling, smooth customs clearance, and reliable global delivery.</t>
  </si>
  <si>
    <t>&lt;p&gt;Bawana Industrial Area is one of Delhi&amp;rsquo;s largest manufacturing and export hubs, home to numerous small, medium, and large-scale industries. With increasing global trade, the demand for international courier services from Bawana Industrial Area to France has grown significantly.&lt;/p&gt;
&lt;p&gt;Whether you are shipping commercial goods, machinery parts, documents, or personal parcels, choosing a dependable international courier service ensures smooth and timely delivery to France.&lt;/p&gt;
&lt;h2&gt;&lt;strong&gt;Why Choosing the Right Courier Service Matters&lt;/strong&gt;&lt;/h2&gt;
&lt;p&gt;International shipping is more than just transportation. It involves export documentation, customs clearance, packaging standards, and shipment tracking. A reliable courier partner ensures your shipment from Bawana Industrial Area reaches France safely, on time, and without unexpected delays.&lt;/p&gt;
&lt;h2&gt;&lt;strong&gt;Top International Courier Services from Bawana Industrial Area to France&lt;/strong&gt;&lt;/h2&gt;
&lt;h3&gt;&lt;strong&gt;ShipGlobal&lt;/strong&gt;&lt;/h3&gt;
&lt;p&gt;ShipGlobal offers cost-effective and transparent international courier services from Bawana Industrial Area to France. It is especially popular among manufacturers, exporters, and eCommerce sellers due to its competitive pricing and complete shipping support.&lt;/p&gt;
&lt;h3&gt;&lt;strong&gt;DHL Express&lt;/strong&gt;&lt;/h3&gt;
&lt;p&gt;DHL Express is a trusted global courier known for fast delivery and professional customs handling. Their express services are ideal for urgent shipments from Bawana Industrial Area to France.&lt;/p&gt;
&lt;h3&gt;&lt;strong&gt;FedEx International&lt;/strong&gt;&lt;/h3&gt;
&lt;p&gt;FedEx provides reliable international shipping solutions with flexible delivery options. Their strong global network ensures secure handling of commercial and personal shipments.&lt;/p&gt;
&lt;h3&gt;&lt;strong&gt;Aramex International&lt;/strong&gt;&lt;/h3&gt;
&lt;p&gt;Aramex is a preferred choice for affordable cross-border logistics. It caters well to SMEs operating in Bawana Industrial Area looking for economical shipping to France.&lt;/p&gt;
&lt;h3&gt;&lt;strong&gt;UPS International&lt;/strong&gt;&lt;/h3&gt;
&lt;p&gt;UPS offers international air freight, express parcel delivery, and customs brokerage services, making it suitable for bulk and high-value shipments.&lt;/p&gt;
&lt;h3&gt;&lt;strong&gt;India Post International&lt;/strong&gt;&lt;/h3&gt;
&lt;p&gt;India Post provides economical international courier options for documents and small parcels shipped from Bawana Industrial Area to France.&lt;/p&gt;
&lt;h2&gt;&lt;strong&gt;How to Choose the Right Courier from Bawana Industrial Area to France&lt;/strong&gt;&lt;/h2&gt;
&lt;p&gt;Consider delivery speed based on urgency&lt;br /&gt; Compare shipping costs and discounts&lt;br /&gt; Ensure real-time tracking availability&lt;br /&gt; Confirm customs clearance assistance&lt;br /&gt; Choose insurance for valuable shipments&lt;/p&gt;
&lt;h2&gt;&lt;strong&gt;Final Thoughts&lt;/strong&gt;&lt;/h2&gt;
&lt;p&gt;Shipping from Bawana Industrial Area to France becomes seamless when you select a reliable international courier service. Providers like ShipGlobal, DHL, FedEx, Aramex, UPS, and India Post offer secure shipping, customs support, and timely global deliveries.&lt;/p&gt;
&lt;p&gt;Whether you are exporting manufactured goods, sending business documents, or shipping personal parcels, these international courier services ensure efficient and hassle-free shipping from Bawana Industrial Area to France.&lt;/p&gt;
&lt;p&gt;&lt;br /&gt;&lt;br /&gt;&lt;br /&gt;&lt;br /&gt;&lt;/p&gt;</t>
  </si>
  <si>
    <t>&lt;h4&gt;Explore more delivery options from your city&lt;/h4&gt;&lt;ul&gt;&lt;li&gt;&lt;a href="https://shipglobal.in/service/bhubaneswar-to-france"&gt;International Courier Service from Bhubaneswar To France&lt;/a&gt;&lt;/li&gt;&lt;li&gt;&lt;a href="https://shipglobal.in/service/rourkela-to-france"&gt;International Courier Service from Rourkela To France&lt;/a&gt;&lt;/li&gt;&lt;li&gt;&lt;a href="https://shipglobal.in/service/paradip-to-france"&gt;International Courier Service from Paradip To France&lt;/a&gt;&lt;/li&gt;&lt;li&gt;&lt;a href="https://shipglobal.in/service/cuttack-to-france"&gt;International Courier Service from Cuttack To France&lt;/a&gt;&lt;/li&gt;&lt;/ul&gt;&lt;h2&gt;FAQs for Top International Courier Service from Bawana Industrial Area to France&lt;/h2&gt;</t>
  </si>
  <si>
    <t xml:space="preserve">How long does shipping from Bawana Industrial Area to France take?
 Express services usually take 3 to 6 business days, while economy options may take 7 to 14 days.
What documents are required for international shipping?
 A commercial invoice, shipping label, KYC documents, and customs declaration forms are required.
Can I track my international shipment?
 Yes, most courier services provide real-time tracking updates.
Are industrial goods allowed to be shipped to France?
 Yes, industrial and commercial goods can be shipped with proper export documentation.
Do courier services handle customs clearance?
 Yes, international couriers assist with customs documentation and clearance.
Is insurance available for business shipments?
 Yes, insurance options are available for high-value and commercial shipments.
</t>
  </si>
  <si>
    <t>&lt;script type="application/ld+json"&gt;
{
  "@context": "https://schema.org/",
  "@type": "Product",
  "name": "Top International Courier Service from Bawana Industrial Area to France",
  "image": "https://shipglobal.in/service/bawana-industrial-area-to-france",
  "aggregateRating": {
    "@type": "AggregateRating",
    "ratingValue": 4.82,
    "bestRating": 5,
    "worstRating": 1,
    "ratingCount": 1296
  }
}
&lt;/script&gt;</t>
  </si>
  <si>
    <t>service/bawana-industrial-area-to-france</t>
  </si>
  <si>
    <t>Courier from Bawana to France | Up to 60% Off</t>
  </si>
  <si>
    <t>Ship documents, parcels, and business goods from Bawana Industrial Area to France with fast delivery, tracking, customs support, and up to 60% savings.</t>
  </si>
  <si>
    <t>https://shipglobal.in/service/bawana-industrial-area-to-france</t>
  </si>
  <si>
    <t>&lt;script type="application/ld+json"&gt;{"@context":"https://schema.org","@type":"FAQPage","mainEntity":[{"@type":"Question","name":"How long does shipping from Bawana Industrial Area to France take?","acceptedAnswer":{"@type":"Answer","text":"Express services usually take 3 to 6 business days, while economy options may take 7 to 14 days."}},{"@type":"Question","name":"What documents are required for international shipping?","acceptedAnswer":{"@type":"Answer","text":"A commercial invoice, shipping label, KYC documents, and customs declaration forms are required."}},{"@type":"Question","name":"Can I track my international shipment?","acceptedAnswer":{"@type":"Answer","text":"Yes, most courier services provide real-time tracking updates."}},{"@type":"Question","name":"Are industrial goods allowed to be shipped to France?","acceptedAnswer":{"@type":"Answer","text":"Yes, industrial and commercial goods can be shipped with proper export documentation."}},{"@type":"Question","name":"Do courier services handle customs clearance?","acceptedAnswer":{"@type":"Answer","text":"Yes, international couriers assist with customs documentation and clearance."}},{"@type":"Question","name":"Is insurance available for business shipments?","acceptedAnswer":{"@type":"Answer","text":"Yes, insurance options are available for high-value and commercial shipments."}}]}&lt;/script&gt;</t>
  </si>
  <si>
    <t>[{"question":"How long does shipping from Bawana Industrial Area to France take?","answer":"Express services usually take 3 to 6 business days, while economy options may take 7 to 14 days."},{"question":"What documents are required for international shipping?","answer":"A commercial invoice, shipping label, KYC documents, and customs declaration forms are required."},{"question":"Can I track my international shipment?","answer":"Yes, most courier services provide real-time tracking updates."},{"question":"Are industrial goods allowed to be shipped to France?","answer":"Yes, industrial and commercial goods can be shipped with proper export documentation."},{"question":"Do courier services handle customs clearance?","answer":"Yes, international couriers assist with customs documentation and clearance."},{"question":"Is insurance available for business shipments?","answer":"Yes, insurance options are available for high-value and commercial shipments."}]</t>
  </si>
  <si>
    <t>&lt;p&gt;&lt;strong&gt;How long does shipping from Bawana Industrial Area to France take?&lt;/strong&gt;&lt;br&gt;Express services usually take 3 to 6 business days, while economy options may take 7 to 14 days.&lt;/p&gt;&lt;p&gt;&lt;strong&gt;What documents are required for international shipping?&lt;/strong&gt;&lt;br&gt;A commercial invoice, shipping label, KYC documents, and customs declaration forms are required.&lt;/p&gt;&lt;p&gt;&lt;strong&gt;Can I track my international shipment?&lt;/strong&gt;&lt;br&gt;Yes, most courier services provide real-time tracking updates.&lt;/p&gt;&lt;p&gt;&lt;strong&gt;Are industrial goods allowed to be shipped to France?&lt;/strong&gt;&lt;br&gt;Yes, industrial and commercial goods can be shipped with proper export documentation.&lt;/p&gt;&lt;p&gt;&lt;strong&gt;Do courier services handle customs clearance?&lt;/strong&gt;&lt;br&gt;Yes, international couriers assist with customs documentation and clearance.&lt;/p&gt;&lt;p&gt;&lt;strong&gt;Is insurance available for business shipments?&lt;/strong&gt;&lt;br&gt;Yes, insurance options are available for high-value and commercial shipments.&lt;/p&gt;</t>
  </si>
  <si>
    <t>&lt;p&gt;Bawana Industrial Area is one of Delhi&amp;rsquo;s largest manufacturing and export hubs, home to numerous small, medium, and large-scale industries. With increasing global trade, the demand for international courier services from Bawana Industrial Area to France has grown significantly.&lt;/p&gt;
&lt;p&gt;Whether you are shipping commercial goods, machinery parts, documents, or personal parcels, choosing a dependable international courier service ensures smooth and timely delivery to France.&lt;/p&gt;
&lt;h2&gt;&lt;strong&gt;Why Choosing the Right Courier Service Matters&lt;/strong&gt;&lt;/h2&gt;
&lt;p&gt;International shipping is more than just transportation. It involves export documentation, customs clearance, packaging standards, and shipment tracking. A reliable courier partner ensures your shipment from Bawana Industrial Area reaches France safely, on time, and without unexpected delays.&lt;/p&gt;
&lt;h2&gt;&lt;strong&gt;Top International Courier Services from Bawana Industrial Area to France&lt;/strong&gt;&lt;/h2&gt;
&lt;h3&gt;&lt;strong&gt;ShipGlobal&lt;/strong&gt;&lt;/h3&gt;
&lt;p&gt;ShipGlobal offers cost-effective and transparent international courier services from Bawana Industrial Area to France. It is especially popular among manufacturers, exporters, and eCommerce sellers due to its competitive pricing and complete shipping support.&lt;/p&gt;&lt;p&gt;&lt;a href="https://shipglobal.in/blogs/cbic/"&gt;CBIC&lt;/a&gt; Guidelines: Exporters in Bawana Industrial Area, a key manufacturing hub, must adhere to CBIC guidelines for &lt;a href="https://shipglobal.in/blogs/6-best-international-logistics-companies-in-india/"&gt;International courier&lt;/a&gt; services to France. These guidelines cover essential aspects like export documentation, customs clearance, and packaging standards. Choosing a reliable courier ensures compliance and smooth, timely delivery of commercial goods, machinery, documents, or personal parcels, facilitating global trade.&lt;/p&gt;
&lt;h3&gt;&lt;strong&gt;DHL Express&lt;/strong&gt;&lt;/h3&gt;
&lt;p&gt;DHL Express is a trusted global courier known for fast delivery and professional customs handling. Their express services are ideal for urgent shipments from Bawana Industrial Area to France.&lt;/p&gt;
&lt;h3&gt;&lt;strong&gt;FedEx International&lt;/strong&gt;&lt;/h3&gt;
&lt;p&gt;FedEx provides reliable international shipping solutions with flexible delivery options. Their strong global network ensures secure handling of commercial and personal shipments.&lt;/p&gt;
&lt;h3&gt;&lt;strong&gt;Aramex International&lt;/strong&gt;&lt;/h3&gt;
&lt;p&gt;Aramex is a preferred choice for affordable cross-border logistics. It caters well to SMEs operating in Bawana Industrial Area looking for economical shipping to France.&lt;/p&gt;
&lt;h3&gt;&lt;strong&gt;UPS International&lt;/strong&gt;&lt;/h3&gt;
&lt;p&gt;UPS offers international air freight, express parcel delivery, and customs brokerage services, making it suitable for bulk and high-value shipments.&lt;/p&gt;
&lt;h3&gt;&lt;strong&gt;India Post International&lt;/strong&gt;&lt;/h3&gt;
&lt;p&gt;India Post provides economical international courier options for documents and small parcels shipped from Bawana Industrial Area to France.&lt;/p&gt;
&lt;h2&gt;&lt;strong&gt;How to Choose the Right Courier from Bawana Industrial Area to France&lt;/strong&gt;&lt;/h2&gt;
&lt;p&gt;Consider delivery speed based on urgency&lt;br /&gt; Compare shipping costs and discounts&lt;br /&gt; Ensure real-time tracking availability&lt;br /&gt; Confirm customs clearance assistance&lt;br /&gt; Choose insurance for valuable shipments&lt;/p&gt;
&lt;h2&gt;&lt;strong&gt;Final Thoughts&lt;/strong&gt;&lt;/h2&gt;
&lt;p&gt;Shipping from Bawana Industrial Area to France becomes seamless when you select a reliable international courier service. Providers like ShipGlobal, DHL, FedEx, Aramex, UPS, and India Post offer secure shipping, customs support, and timely global deliveries.&lt;/p&gt;
&lt;p&gt;Whether you are exporting manufactured goods, sending business documents, or shipping personal parcels, these international courier services ensure efficient and hassle-free shipping from Bawana Industrial Area to France.&lt;/p&gt;
&lt;p&gt;&lt;br /&gt;&lt;br /&gt;&lt;br /&gt;&lt;br /&gt;&lt;/p&gt;</t>
  </si>
  <si>
    <t>&lt;p&gt;CBIC Guidelines: Exporters in Bawana Industrial Area, a key manufacturing hub, must adhere to CBIC guidelines for international courier services to France. These guidelines cover essential aspects like export documentation, customs clearance, and packaging standards. Choosing a reliable courier ensures compliance and smooth, timely delivery of commercial goods, machinery, documents, or personal parcels, facilitating global trade.&lt;/p&gt;</t>
  </si>
  <si>
    <t>Bhubaneswar to France</t>
  </si>
  <si>
    <t>Best International Courier Service from Bhubaneswar to France</t>
  </si>
  <si>
    <t>International courier services from Bhubaneswar to France provide secure shipping, timely delivery, and smooth customs handling for all shipment types.</t>
  </si>
  <si>
    <t>&lt;p&gt;Bhubaneswar, a growing commercial and administrative hub of eastern India, is witnessing increasing demand for international shipping. From exporters and businesses to individuals sending parcels abroad, reliable international courier services from Bhubaneswar to France are essential for smooth global deliveries.&lt;/p&gt;
&lt;p&gt;Whether you are shipping business documents, handicrafts, industrial products, or personal gifts, choosing the right courier partner ensures your shipment reaches France safely and on time.&lt;/p&gt;
&lt;h2&gt;&lt;strong&gt;Why Choosing the Right Courier Service Is Important&lt;/strong&gt;&lt;/h2&gt;
&lt;p&gt;International shipping involves more than just transportation. It requires accurate documentation, customs clearance, proper packaging, and real-time tracking. A trusted courier service minimizes delays, avoids hidden costs, and ensures secure delivery from Bhubaneswar to France.&lt;/p&gt;
&lt;h2&gt;&lt;strong&gt;Top International Courier Services from Bhubaneswar to France&lt;/strong&gt;&lt;/h2&gt;
&lt;h3&gt;&lt;strong&gt;ShipGlobal&lt;/strong&gt;&lt;/h3&gt;
&lt;p&gt;ShipGlobal offers affordable and transparent international courier services from Bhubaneswar to France. It is widely preferred by exporters and eCommerce sellers for its competitive pricing, doorstep pickup, and end-to-end shipping support.&lt;/p&gt;
&lt;h3&gt;&lt;strong&gt;DHL Express&lt;/strong&gt;&lt;/h3&gt;
&lt;p&gt;DHL Express is a global leader in international logistics, known for fast transit times and reliable customs handling. It is ideal for urgent and high-value shipments.&lt;/p&gt;
&lt;h3&gt;&lt;strong&gt;FedEx International&lt;/strong&gt;&lt;/h3&gt;
&lt;p&gt;FedEx provides flexible shipping solutions, including express and economy services. Their advanced logistics network ensures timely and secure deliveries to France.&lt;/p&gt;
&lt;h3&gt;&lt;strong&gt;Aramex International&lt;/strong&gt;&lt;/h3&gt;
&lt;p&gt;Aramex is a cost-effective option for SMEs and individuals looking for economical international shipping from Bhubaneswar to France.&lt;/p&gt;
&lt;h3&gt;&lt;strong&gt;UPS International&lt;/strong&gt;&lt;/h3&gt;
&lt;p&gt;UPS offers comprehensive freight forwarding, express parcel delivery, and customs brokerage services, making it suitable for bulk and commercial shipments.&lt;/p&gt;
&lt;h3&gt;&lt;strong&gt;India Post International&lt;/strong&gt;&lt;/h3&gt;
&lt;p&gt;India Post provides budget-friendly international shipping options for documents and lightweight parcels to France.&lt;/p&gt;
&lt;h2&gt;&lt;strong&gt;How to Choose the Right Courier from Bhubaneswar to France&lt;/strong&gt;&lt;/h2&gt;
&lt;p&gt;Check delivery timelines based on urgency&lt;br /&gt; Compare shipping costs and available discounts&lt;br /&gt; Ensure real-time tracking and shipment visibility&lt;br /&gt; Confirm customs clearance assistance&lt;br /&gt; Opt for insurance if shipping high-value items&lt;/p&gt;
&lt;h2&gt;&lt;strong&gt;Final Thoughts&lt;/strong&gt;&lt;/h2&gt;
&lt;p&gt;Shipping from Bhubaneswar to France becomes simple and hassle-free when you choose a reliable international courier service. Leading providers like ShipGlobal, DHL, FedEx, Aramex, UPS, and India Post ensure secure handling, smooth customs clearance, and timely deliveries.&lt;/p&gt;
&lt;p&gt;Whether you are sending personal parcels or commercial consignments, the right courier partner ensures your shipment from Bhubaneswar to France reaches its destination efficiently and safely.&lt;/p&gt;
&lt;p&gt;&lt;br /&gt;&lt;br /&gt;&lt;br /&gt;&lt;br /&gt;&lt;/p&gt;</t>
  </si>
  <si>
    <t>&lt;h4&gt;Explore more delivery options from your city&lt;/h4&gt;&lt;ul&gt;&lt;li&gt;&lt;a href="https://shipglobal.in/service/rourkela-to-france"&gt;International Courier Service from Rourkela To France&lt;/a&gt;&lt;/li&gt;&lt;li&gt;&lt;a href="https://shipglobal.in/service/paradip-to-france"&gt;International Courier Service from Paradip To France&lt;/a&gt;&lt;/li&gt;&lt;li&gt;&lt;a href="https://shipglobal.in/service/cuttack-to-france"&gt;International Courier Service from Cuttack To France&lt;/a&gt;&lt;/li&gt;&lt;li&gt;&lt;a href="https://shipglobal.in/service/indore-to-france"&gt;International Courier Service from Indore To France&lt;/a&gt;&lt;/li&gt;&lt;/ul&gt;&lt;h2&gt;FAQs for Best International Courier Service from Bhubaneswar to France&lt;/h2&gt;</t>
  </si>
  <si>
    <t xml:space="preserve">How long does it take to ship from Bhubaneswar to France?
 Express services usually take 3–6 business days, while economy shipping may take 7–14 days.
What documents are required for international shipping?
 You need a commercial invoice, shipping label, KYC documents, and customs declaration forms.
Can I send commercial goods from Bhubaneswar to France?
 Yes, commercial shipments are allowed with proper export documentation.
Is tracking available for international shipments?
 Yes, most courier services provide real-time tracking updates.
Are there items that cannot be shipped to France?
 Restricted items include hazardous materials, perishables, and prohibited goods as per French regulations.
Do courier companies provide insurance coverage?
 Yes, insurance is available for valuable and commercial shipments.
</t>
  </si>
  <si>
    <t>&lt;script type="application/ld+json"&gt;
{
  "@context": "https://schema.org/",
  "@type": "Product",
  "name": "Best International Courier Service from Bhubaneswar to France",
  "image": "https://shipglobal.in/service/bhubaneswar-to-france",
  "aggregateRating": {
    "@type": "AggregateRating",
    "ratingValue": 4.84,
    "bestRating": 5,
    "worstRating": 1,
    "ratingCount": 1867
  }
}
&lt;/script&gt;</t>
  </si>
  <si>
    <t>service/bhubaneswar-to-france</t>
  </si>
  <si>
    <t>Courier from Bhubaneswar to France | Up to 60% Off</t>
  </si>
  <si>
    <t>Send parcels, documents, and commercial shipments from Bhubaneswar to France with fast delivery, tracking, customs support, and up to .</t>
  </si>
  <si>
    <t>https://shipglobal.in/service/bhubaneswar-to-france</t>
  </si>
  <si>
    <t>&lt;script type="application/ld+json"&gt;{"@context":"https://schema.org","@type":"FAQPage","mainEntity":[{"@type":"Question","name":"How long does it take to ship from Bhubaneswar to France?","acceptedAnswer":{"@type":"Answer","text":"Express services usually take 3–6 business days, while economy shipping may take 7–14 days."}},{"@type":"Question","name":"What documents are required for international shipping?","acceptedAnswer":{"@type":"Answer","text":"You need a commercial invoice, shipping label, KYC documents, and customs declaration forms."}},{"@type":"Question","name":"Can I send commercial goods from Bhubaneswar to France?","acceptedAnswer":{"@type":"Answer","text":"Yes, commercial shipments are allowed with proper export documentation."}},{"@type":"Question","name":"Is tracking available for international shipments?","acceptedAnswer":{"@type":"Answer","text":"Yes, most courier services provide real-time tracking updates."}},{"@type":"Question","name":"Are there items that cannot be shipped to France?","acceptedAnswer":{"@type":"Answer","text":"Restricted items include hazardous materials, perishables, and prohibited goods as per French regulations."}},{"@type":"Question","name":"Do courier companies provide insurance coverage?","acceptedAnswer":{"@type":"Answer","text":"Yes, insurance is available for valuable and commercial shipments."}}]}&lt;/script&gt;</t>
  </si>
  <si>
    <t>[{"question":"How long does it take to ship from Bhubaneswar to France?","answer":"Express services usually take 3–6 business days, while economy shipping may take 7–14 days."},{"question":"What documents are required for international shipping?","answer":"You need a commercial invoice, shipping label, KYC documents, and customs declaration forms."},{"question":"Can I send commercial goods from Bhubaneswar to France?","answer":"Yes, commercial shipments are allowed with proper export documentation."},{"question":"Is tracking available for international shipments?","answer":"Yes, most courier services provide real-time tracking updates."},{"question":"Are there items that cannot be shipped to France?","answer":"Restricted items include hazardous materials, perishables, and prohibited goods as per French regulations."},{"question":"Do courier companies provide insurance coverage?","answer":"Yes, insurance is available for valuable and commercial shipments."}]</t>
  </si>
  <si>
    <t>&lt;p&gt;&lt;strong&gt;How long does it take to ship from Bhubaneswar to France?&lt;/strong&gt;&lt;br&gt;Express services usually take 3–6 business days, while economy shipping may take 7–14 days.&lt;/p&gt;&lt;p&gt;&lt;strong&gt;What documents are required for international shipping?&lt;/strong&gt;&lt;br&gt;You need a commercial invoice, shipping label, KYC documents, and customs declaration forms.&lt;/p&gt;&lt;p&gt;&lt;strong&gt;Can I send commercial goods from Bhubaneswar to France?&lt;/strong&gt;&lt;br&gt;Yes, commercial shipments are allowed with proper export documentation.&lt;/p&gt;&lt;p&gt;&lt;strong&gt;Is tracking available for international shipments?&lt;/strong&gt;&lt;br&gt;Yes, most courier services provide real-time tracking updates.&lt;/p&gt;&lt;p&gt;&lt;strong&gt;Are there items that cannot be shipped to France?&lt;/strong&gt;&lt;br&gt;Restricted items include hazardous materials, perishables, and prohibited goods as per French regulations.&lt;/p&gt;&lt;p&gt;&lt;strong&gt;Do courier companies provide insurance coverage?&lt;/strong&gt;&lt;br&gt;Yes, insurance is available for valuable and commercial shipments.&lt;/p&gt;</t>
  </si>
  <si>
    <t>&lt;p&gt;Bhubaneswar, a growing commercial and administrative hub of eastern India, is witnessing increasing demand for international shipping. From exporters and businesses to individuals sending parcels abroad, reliable international courier services from Bhubaneswar to France are essential for smooth global deliveries.&lt;/p&gt;
&lt;p&gt;Whether you are shipping business documents, handicrafts, industrial products, or personal gifts, choosing the right courier partner ensures your shipment reaches France safely and on time.&lt;/p&gt;
&lt;h2&gt;&lt;strong&gt;Why Choosing the Right Courier Service Is Important&lt;/strong&gt;&lt;/h2&gt;
&lt;p&gt;International shipping involves more than just transportation. It requires accurate documentation, customs clearance, proper packaging, and real-time tracking. A trusted courier service minimizes delays, avoids hidden costs, and ensures secure delivery from Bhubaneswar to France.&lt;/p&gt;
&lt;h2&gt;&lt;strong&gt;Top International Courier Services from Bhubaneswar to France&lt;/strong&gt;&lt;/h2&gt;
&lt;h3&gt;&lt;strong&gt;ShipGlobal&lt;/strong&gt;&lt;/h3&gt;
&lt;p&gt;ShipGlobal offers affordable and transparent international courier services from Bhubaneswar to France. It is widely preferred by exporters and eCommerce sellers for its competitive pricing, doorstep pickup, and end-to-end shipping support.&lt;/p&gt;&lt;p&gt;&lt;a href="https://shipglobal.in/blogs/6-best-international-logistics-companies-in-india/"&gt;International courier&lt;/a&gt;: Bhubaneswar's growing commercial status fuels demand for international courier services, especially for exports to France. Businesses and individuals rely on these services for timely and safe delivery of documents, handicrafts, industrial products, and gifts. Choosing the right partner is crucial for managing documentation, customs, packaging, and tracking, ensuring smooth global transit.&lt;/p&gt;
&lt;h3&gt;&lt;strong&gt;DHL Express&lt;/strong&gt;&lt;/h3&gt;
&lt;p&gt;DHL Express is a global leader in international logistics, known for fast transit times and reliable customs handling. It is ideal for urgent and high-value shipments.&lt;/p&gt;
&lt;h3&gt;&lt;strong&gt;FedEx International&lt;/strong&gt;&lt;/h3&gt;
&lt;p&gt;FedEx provides flexible shipping solutions, including express and economy services. Their advanced logistics network ensures timely and secure deliveries to France.&lt;/p&gt;
&lt;h3&gt;&lt;strong&gt;Aramex International&lt;/strong&gt;&lt;/h3&gt;
&lt;p&gt;Aramex is a cost-effective option for SMEs and individuals looking for economical international shipping from Bhubaneswar to France.&lt;/p&gt;
&lt;h3&gt;&lt;strong&gt;UPS International&lt;/strong&gt;&lt;/h3&gt;
&lt;p&gt;UPS offers comprehensive freight forwarding, express parcel delivery, and customs brokerage services, making it suitable for bulk and commercial shipments.&lt;/p&gt;
&lt;h3&gt;&lt;strong&gt;India Post International&lt;/strong&gt;&lt;/h3&gt;
&lt;p&gt;India Post provides budget-friendly international shipping options for documents and lightweight parcels to France.&lt;/p&gt;
&lt;h2&gt;&lt;strong&gt;How to Choose the Right Courier from Bhubaneswar to France&lt;/strong&gt;&lt;/h2&gt;
&lt;p&gt;Check delivery timelines based on urgency&lt;br /&gt; Compare shipping costs and available discounts&lt;br /&gt; Ensure real-time tracking and shipment visibility&lt;br /&gt; Confirm customs clearance assistance&lt;br /&gt; Opt for insurance if shipping high-value items&lt;/p&gt;
&lt;h2&gt;&lt;strong&gt;Final Thoughts&lt;/strong&gt;&lt;/h2&gt;
&lt;p&gt;Shipping from Bhubaneswar to France becomes simple and hassle-free when you choose a reliable international courier service. Leading providers like ShipGlobal, DHL, FedEx, Aramex, UPS, and India Post ensure secure handling, smooth customs clearance, and timely deliveries.&lt;/p&gt;
&lt;p&gt;Whether you are sending personal parcels or commercial consignments, the right courier partner ensures your shipment from Bhubaneswar to France reaches its destination efficiently and safely.&lt;/p&gt;
&lt;p&gt;&lt;br /&gt;&lt;br /&gt;&lt;br /&gt;&lt;br /&gt;&lt;/p&gt;</t>
  </si>
  <si>
    <t>&lt;p&gt;International Courier: Bhubaneswar's growing commercial status fuels demand for international courier services, especially for exports to France. Businesses and individuals rely on these services for timely and safe delivery of documents, handicrafts, industrial products, and gifts. Choosing the right partner is crucial for managing documentation, customs, packaging, and tracking, ensuring smooth global transit.&lt;/p&gt;</t>
  </si>
  <si>
    <t>Rourkela to France</t>
  </si>
  <si>
    <t>Reliable International Courier Service from Rourkela to France</t>
  </si>
  <si>
    <t>Reliable international courier services from Rourkela to France ensure smooth customs clearance, secure packaging, and timely global deliveries.</t>
  </si>
  <si>
    <t>&lt;p&gt;Rourkela, an important industrial city of Odisha, plays a growing role in international trade and exports. With increasing demand for overseas shipping, international courier services from Rourkela to France help businesses and individuals send parcels, documents, and commercial consignments safely and efficiently.&lt;/p&gt;
&lt;p&gt;Whether you are exporting industrial products, sending important paperwork, or shipping personal items, choosing the right courier partner ensures a smooth and stress-free shipping experience.&lt;/p&gt;
&lt;h2&gt;&lt;strong&gt;Why Choosing the Right Courier Service Matters&lt;/strong&gt;&lt;/h2&gt;
&lt;p&gt;International shipping requires proper documentation, accurate customs clearance, secure packaging, and real-time tracking. A trusted courier service helps avoid delays, reduces the risk of damage, and ensures transparent pricing for shipments from Rourkela to France.&lt;/p&gt;
&lt;h2&gt;&lt;strong&gt;Top International Courier Services from Rourkela to France&lt;/strong&gt;&lt;/h2&gt;
&lt;h3&gt;&lt;strong&gt;ShipGlobal&lt;/strong&gt;&lt;/h3&gt;
&lt;p&gt;ShipGlobal provides cost-effective and reliable international courier services from Rourkela to France. With doorstep pickup, competitive pricing, and end-to-end logistics support, it is ideal for exporters, eCommerce sellers, and individuals.&lt;/p&gt;
&lt;h3&gt;&lt;strong&gt;DHL Express&lt;/strong&gt;&lt;/h3&gt;
&lt;p&gt;DHL Express offers fast and premium international shipping solutions. Its strong global network ensures quick delivery and efficient customs clearance for urgent shipments.&lt;/p&gt;
&lt;h3&gt;&lt;strong&gt;FedEx International&lt;/strong&gt;&lt;/h3&gt;
&lt;p&gt;FedEx delivers both express and economy shipping options, making it suitable for time-sensitive and budget-conscious shipments to France.&lt;/p&gt;
&lt;h3&gt;&lt;strong&gt;Aramex International&lt;/strong&gt;&lt;/h3&gt;
&lt;p&gt;Aramex is a popular choice for affordable international courier services, especially for SMEs and small businesses shipping to France.&lt;/p&gt;
&lt;h3&gt;&lt;strong&gt;UPS International&lt;/strong&gt;&lt;/h3&gt;
&lt;p&gt;UPS provides reliable freight forwarding, express parcel delivery, and customs brokerage services, ideal for bulk and commercial consignments.&lt;/p&gt;
&lt;h3&gt;&lt;strong&gt;India Post International&lt;/strong&gt;&lt;/h3&gt;
&lt;p&gt;India Post offers economical international shipping for documents and lightweight parcels, making it suitable for personal shipments.&lt;/p&gt;
&lt;h2&gt;&lt;strong&gt;How to Choose the Best Courier from Rourkela to France&lt;/strong&gt;&lt;/h2&gt;
&lt;p&gt;Consider delivery timelines based on urgency&lt;br /&gt; Compare pricing and available discounts&lt;br /&gt; Ensure real-time tracking facilities&lt;br /&gt; Check customs clearance support&lt;br /&gt; Opt for insurance for valuable shipments&lt;/p&gt;
&lt;h2&gt;&lt;strong&gt;Final Thoughts&lt;/strong&gt;&lt;/h2&gt;
&lt;p&gt;International shipping from Rourkela to France becomes easy with the right courier partner. Leading service providers like ShipGlobal, DHL, FedEx, Aramex, UPS, and India Post ensure secure handling, smooth customs processes, and timely deliveries.&lt;/p&gt;
&lt;p&gt;Whether you are sending business consignments or personal parcels, these international courier services from Rourkela to France help you ship globally with confidence and convenience.&lt;/p&gt;
&lt;p&gt;&lt;br /&gt;&lt;br /&gt;&lt;br /&gt;&lt;br /&gt;&lt;/p&gt;</t>
  </si>
  <si>
    <t>&lt;h4&gt;Explore more delivery options from your city&lt;/h4&gt;&lt;ul&gt;&lt;li&gt;&lt;a href="https://shipglobal.in/service/paradip-to-france"&gt;International Courier Service from Paradip To France&lt;/a&gt;&lt;/li&gt;&lt;li&gt;&lt;a href="https://shipglobal.in/service/cuttack-to-france"&gt;International Courier Service from Cuttack To France&lt;/a&gt;&lt;/li&gt;&lt;li&gt;&lt;a href="https://shipglobal.in/service/indore-to-france"&gt;International Courier Service from Indore To France&lt;/a&gt;&lt;/li&gt;&lt;li&gt;&lt;a href="https://shipglobal.in/service/bhopal-to-france"&gt;International Courier Service from Bhopal To France&lt;/a&gt;&lt;/li&gt;&lt;/ul&gt;&lt;h2&gt;FAQs for Reliable International Courier Service from Rourkela to France&lt;/h2&gt;</t>
  </si>
  <si>
    <t xml:space="preserve">How long does shipping from Rourkela to France take?
 Express shipping usually takes 3–6 business days, while economy services may take 7–14 days.
What documents are required for shipping to France?
 A commercial invoice, shipping label, KYC documents, and customs declaration forms are required.
Can I send commercial goods from Rourkela to France?
 Yes, commercial shipments are allowed with proper export documentation.
Is shipment tracking available?
 Yes, most courier companies provide real-time tracking for international shipments.
What items are restricted from shipping to France?
 Hazardous materials, perishables, and prohibited items under French regulations cannot be shipped.
Is insurance available for international shipments?
 Yes, courier services offer insurance coverage for high-value and commercial shipments.
</t>
  </si>
  <si>
    <t>&lt;script type="application/ld+json"&gt;
{
  "@context": "https://schema.org/",
  "@type": "Product",
  "name": "Reliable International Courier Service from Rourkela to France",
  "image": "https://shipglobal.in/service/rourkela-to-france",
  "aggregateRating": {
    "@type": "AggregateRating",
    "ratingValue": 4.78,
    "bestRating": 5,
    "worstRating": 2,
    "ratingCount": 3282
  }
}
&lt;/script&gt;</t>
  </si>
  <si>
    <t>service/rourkela-to-france</t>
  </si>
  <si>
    <t>Courier from Rourkela to France | Up to 60% Off</t>
  </si>
  <si>
    <t>Ship documents, parcels, and commercial goods from Rourkela to France with fast delivery, tracking, customs support, and up to .</t>
  </si>
  <si>
    <t>https://shipglobal.in/service/rourkela-to-france</t>
  </si>
  <si>
    <t>&lt;script type="application/ld+json"&gt;{"@context":"https://schema.org","@type":"FAQPage","mainEntity":[{"@type":"Question","name":"How long does shipping from Rourkela to France take?","acceptedAnswer":{"@type":"Answer","text":"Express shipping usually takes 3–6 business days, while economy services may take 7–14 days."}},{"@type":"Question","name":"What documents are required for shipping to France?","acceptedAnswer":{"@type":"Answer","text":"A commercial invoice, shipping label, KYC documents, and customs declaration forms are required."}},{"@type":"Question","name":"Can I send commercial goods from Rourkela to France?","acceptedAnswer":{"@type":"Answer","text":"Yes, commercial shipments are allowed with proper export documentation."}},{"@type":"Question","name":"Is shipment tracking available?","acceptedAnswer":{"@type":"Answer","text":"Yes, most courier companies provide real-time tracking for international shipments."}},{"@type":"Question","name":"What items are restricted from shipping to France?","acceptedAnswer":{"@type":"Answer","text":"Hazardous materials, perishables, and prohibited items under French regulations cannot be shipped."}},{"@type":"Question","name":"Is insurance available for international shipments?","acceptedAnswer":{"@type":"Answer","text":"Yes, courier services offer insurance coverage for high-value and commercial shipments."}}]}&lt;/script&gt;</t>
  </si>
  <si>
    <t>[{"question":"How long does shipping from Rourkela to France take?","answer":"Express shipping usually takes 3–6 business days, while economy services may take 7–14 days."},{"question":"What documents are required for shipping to France?","answer":"A commercial invoice, shipping label, KYC documents, and customs declaration forms are required."},{"question":"Can I send commercial goods from Rourkela to France?","answer":"Yes, commercial shipments are allowed with proper export documentation."},{"question":"Is shipment tracking available?","answer":"Yes, most courier companies provide real-time tracking for international shipments."},{"question":"What items are restricted from shipping to France?","answer":"Hazardous materials, perishables, and prohibited items under French regulations cannot be shipped."},{"question":"Is insurance available for international shipments?","answer":"Yes, courier services offer insurance coverage for high-value and commercial shipments."}]</t>
  </si>
  <si>
    <t>&lt;p&gt;&lt;strong&gt;How long does shipping from Rourkela to France take?&lt;/strong&gt;&lt;br&gt;Express shipping usually takes 3–6 business days, while economy services may take 7–14 days.&lt;/p&gt;&lt;p&gt;&lt;strong&gt;What documents are required for shipping to France?&lt;/strong&gt;&lt;br&gt;A commercial invoice, shipping label, KYC documents, and customs declaration forms are required.&lt;/p&gt;&lt;p&gt;&lt;strong&gt;Can I send commercial goods from Rourkela to France?&lt;/strong&gt;&lt;br&gt;Yes, commercial shipments are allowed with proper export documentation.&lt;/p&gt;&lt;p&gt;&lt;strong&gt;Is shipment tracking available?&lt;/strong&gt;&lt;br&gt;Yes, most courier companies provide real-time tracking for international shipments.&lt;/p&gt;&lt;p&gt;&lt;strong&gt;What items are restricted from shipping to France?&lt;/strong&gt;&lt;br&gt;Hazardous materials, perishables, and prohibited items under French regulations cannot be shipped.&lt;/p&gt;&lt;p&gt;&lt;strong&gt;Is insurance available for international shipments?&lt;/strong&gt;&lt;br&gt;Yes, courier services offer insurance coverage for high-value and commercial shipments.&lt;/p&gt;</t>
  </si>
  <si>
    <t>&lt;p&gt;Rourkela, an important industrial city of Odisha, plays a growing role in international trade and exports. With increasing demand for overseas shipping, international courier services from Rourkela to France help businesses and individuals send parcels, documents, and commercial consignments safely and efficiently.&lt;/p&gt;
&lt;p&gt;Whether you are exporting industrial products, sending important paperwork, or shipping personal items, choosing the right courier partner ensures a smooth and stress-free shipping experience.&lt;/p&gt;
&lt;h2&gt;&lt;strong&gt;Why Choosing the Right Courier Service Matters&lt;/strong&gt;&lt;/h2&gt;
&lt;p&gt;International shipping requires proper documentation, accurate customs clearance, secure packaging, and real-time tracking. A trusted courier service helps avoid delays, reduces the risk of damage, and ensures transparent pricing for shipments from Rourkela to France.&lt;/p&gt;
&lt;h2&gt;&lt;strong&gt;Top International Courier Services from Rourkela to France&lt;/strong&gt;&lt;/h2&gt;
&lt;h3&gt;&lt;strong&gt;ShipGlobal&lt;/strong&gt;&lt;/h3&gt;
&lt;p&gt;ShipGlobal provides cost-effective and reliable international courier services from Rourkela to France. With doorstep pickup, competitive pricing, and end-to-end logistics support, it is ideal for exporters, eCommerce sellers, and individuals.&lt;/p&gt;&lt;p&gt;&lt;a href="https://shipglobal.in/blogs/prohibited-item-and-restricted-goods-for-international-shipping/"&gt;Restricted items&lt;/a&gt; for international courier include hazardous materials, perishables, and certain regulated goods. It's crucial to consult the specific courier's guidelines and the destination country's customs regulations to avoid shipment delays or confiscations. Proper documentation and adherence to these rules are essential for smooth &lt;a href="https://shipglobal.in/blogs/6-best-international-logistics-companies-in-india/"&gt;International shipping&lt;/a&gt;.&lt;/p&gt;
&lt;h3&gt;&lt;strong&gt;DHL Express&lt;/strong&gt;&lt;/h3&gt;
&lt;p&gt;DHL Express offers fast and premium international shipping solutions. Its strong global network ensures quick delivery and efficient customs clearance for urgent shipments.&lt;/p&gt;
&lt;h3&gt;&lt;strong&gt;FedEx International&lt;/strong&gt;&lt;/h3&gt;
&lt;p&gt;FedEx delivers both express and economy shipping options, making it suitable for time-sensitive and budget-conscious shipments to France.&lt;/p&gt;
&lt;h3&gt;&lt;strong&gt;Aramex International&lt;/strong&gt;&lt;/h3&gt;
&lt;p&gt;Aramex is a popular choice for affordable international courier services, especially for SMEs and small businesses shipping to France.&lt;/p&gt;
&lt;h3&gt;&lt;strong&gt;UPS International&lt;/strong&gt;&lt;/h3&gt;
&lt;p&gt;UPS provides reliable freight forwarding, express parcel delivery, and customs brokerage services, ideal for bulk and commercial consignments.&lt;/p&gt;
&lt;h3&gt;&lt;strong&gt;India Post International&lt;/strong&gt;&lt;/h3&gt;
&lt;p&gt;India Post offers economical international shipping for documents and lightweight parcels, making it suitable for personal shipments.&lt;/p&gt;
&lt;h2&gt;&lt;strong&gt;How to Choose the Best Courier from Rourkela to France&lt;/strong&gt;&lt;/h2&gt;
&lt;p&gt;Consider delivery timelines based on urgency&lt;br /&gt; Compare pricing and available discounts&lt;br /&gt; Ensure real-time tracking facilities&lt;br /&gt; Check customs clearance support&lt;br /&gt; Opt for insurance for valuable shipments&lt;/p&gt;
&lt;h2&gt;&lt;strong&gt;Final Thoughts&lt;/strong&gt;&lt;/h2&gt;
&lt;p&gt;International shipping from Rourkela to France becomes easy with the right courier partner. Leading service providers like ShipGlobal, DHL, FedEx, Aramex, UPS, and India Post ensure secure handling, smooth customs processes, and timely deliveries.&lt;/p&gt;
&lt;p&gt;Whether you are sending business consignments or personal parcels, these international courier services from Rourkela to France help you ship globally with confidence and convenience.&lt;/p&gt;
&lt;p&gt;&lt;br /&gt;&lt;br /&gt;&lt;br /&gt;&lt;br /&gt;&lt;/p&gt;</t>
  </si>
  <si>
    <t>&lt;p&gt;Restricted items for international courier include hazardous materials, perishables, and certain regulated goods. It's crucial to consult the specific courier's guidelines and the destination country's customs regulations to avoid shipment delays or confiscations. Proper documentation and adherence to these rules are essential for smooth international shipping.&lt;/p&gt;</t>
  </si>
  <si>
    <t>Paradip to France</t>
  </si>
  <si>
    <t>International Courier Service from Paradip to France</t>
  </si>
  <si>
    <t xml:space="preserve">International courier services from Paradip to France offer dependable shipping, smooth customs handling, and timely delivery for global consignments.
</t>
  </si>
  <si>
    <t>&lt;p&gt;Paradip, one of India&amp;rsquo;s major port cities, plays a key role in international trade and exports. With businesses and individuals increasingly shipping goods overseas, reliable international courier services from Paradip to France are essential for seamless global deliveries.&lt;/p&gt;
&lt;p&gt;Whether you are sending export documents, industrial goods, commercial cargo, or personal parcels, choosing the right courier service ensures secure handling, proper customs clearance, and on-time delivery to France.&lt;/p&gt;
&lt;h2&gt;&lt;strong&gt;Why Choosing the Right Courier Service Matters&lt;/strong&gt;&lt;/h2&gt;
&lt;p&gt;International shipping involves multiple steps such as export documentation, customs clearance, packaging compliance, and shipment tracking. A trusted courier partner helps avoid unnecessary delays, reduces risks, and ensures transparent pricing when shipping from Paradip to France.&lt;/p&gt;
&lt;h2&gt;&lt;strong&gt;Top International Courier Services from Paradip to France&lt;/strong&gt;&lt;/h2&gt;
&lt;h3&gt;&lt;strong&gt;ShipGlobal&lt;/strong&gt;&lt;/h3&gt;
&lt;p&gt;ShipGlobal provides affordable and efficient international courier services from Paradip to France. With doorstep pickup, competitive rates, and complete logistics support, it is an excellent choice for exporters, SMEs, and individuals.&lt;/p&gt;
&lt;h3&gt;&lt;strong&gt;DHL Express&lt;/strong&gt;&lt;/h3&gt;
&lt;p&gt;DHL Express is known for its fast delivery timelines and strong global network. It is ideal for urgent shipments and high-value consignments requiring premium service.&lt;/p&gt;
&lt;h3&gt;&lt;strong&gt;FedEx International&lt;/strong&gt;&lt;/h3&gt;
&lt;p&gt;FedEx offers both express and economy shipping options, allowing customers to balance cost and speed when sending shipments to France.&lt;/p&gt;
&lt;h3&gt;&lt;strong&gt;Aramex International&lt;/strong&gt;&lt;/h3&gt;
&lt;p&gt;Aramex is a cost-effective solution for international shipping, especially suitable for small businesses and eCommerce exporters shipping from Paradip to France.&lt;/p&gt;
&lt;h3&gt;&lt;strong&gt;UPS International&lt;/strong&gt;&lt;/h3&gt;
&lt;p&gt;UPS provides comprehensive international shipping solutions including freight forwarding, express parcel delivery, and customs brokerage services.&lt;/p&gt;
&lt;h3&gt;&lt;strong&gt;India Post International&lt;/strong&gt;&lt;/h3&gt;
&lt;p&gt;India Post offers economical international courier services for documents and lightweight parcels, making it a suitable option for personal shipments.&lt;/p&gt;
&lt;h2&gt;&lt;strong&gt;How to Choose the Best Courier from Paradip to France&lt;/strong&gt;&lt;/h2&gt;
&lt;p&gt;Evaluate delivery timelines based on urgency&lt;br /&gt; Compare shipping costs and available discounts&lt;br /&gt; Ensure real-time tracking and shipment visibility&lt;br /&gt; Check for customs clearance and documentation support&lt;br /&gt; Choose insurance for high-value shipments&lt;/p&gt;
&lt;h2&gt;&lt;strong&gt;Final Thoughts&lt;/strong&gt;&lt;/h2&gt;
&lt;p&gt;Shipping from Paradip to France becomes smooth and stress-free when you partner with a reliable international courier service. Leading providers like ShipGlobal, DHL, FedEx, Aramex, UPS, and India Post ensure secure handling, efficient customs clearance, and timely delivery.&lt;/p&gt;
&lt;p&gt;Whether you are shipping commercial consignments or personal parcels, international courier services from Paradip to France help you expand globally with confidence.&lt;/p&gt;
&lt;p&gt;&lt;br /&gt;&lt;br /&gt;&lt;br /&gt;&lt;br /&gt;&lt;br /&gt;&lt;/p&gt;</t>
  </si>
  <si>
    <t>&lt;h4&gt;Explore more delivery options from your city&lt;/h4&gt;&lt;ul&gt;&lt;li&gt;&lt;a href="https://shipglobal.in/service/cuttack-to-france"&gt;International Courier Service from Cuttack To France&lt;/a&gt;&lt;/li&gt;&lt;li&gt;&lt;a href="https://shipglobal.in/service/indore-to-france"&gt;International Courier Service from Indore To France&lt;/a&gt;&lt;/li&gt;&lt;li&gt;&lt;a href="https://shipglobal.in/service/bhopal-to-france"&gt;International Courier Service from Bhopal To France&lt;/a&gt;&lt;/li&gt;&lt;li&gt;&lt;a href="https://shipglobal.in/service/gwalior-to-france"&gt;International Courier Service from Gwalior To France&lt;/a&gt;&lt;/li&gt;&lt;/ul&gt;&lt;h2&gt;FAQs for International Courier Service from Paradip to France&lt;/h2&gt;</t>
  </si>
  <si>
    <t>How long does it take to ship from Paradip to France?
 Express shipping usually takes 3–6 business days, while economy shipping may take 7–14 days.
What documents are required for international shipping?
 You need a commercial invoice, shipping label, KYC documents, and customs declaration forms.
Can I send export cargo from Paradip to France?
 Yes, export and commercial shipments are allowed with proper documentation.
Is tracking available for international shipments?
 Yes, most courier companies provide real-time tracking updates.
What items are restricted from shipping to France?
 Hazardous materials, perishables, and prohibited items under French regulations are restricted.
Is insurance available for shipments?
 Yes, insurance coverage is available for valuable and commercial consignments.</t>
  </si>
  <si>
    <t>&lt;script type="application/ld+json"&gt;
{
  "@context": "https://schema.org/",
  "@type": "Product",
  "name": "International Courier Service from Paradip to France",
  "image": "https://shipglobal.in/service/paradip-to-france",
  "aggregateRating": {
    "@type": "AggregateRating",
    "ratingValue": 4.56,
    "bestRating": 5,
    "worstRating": 2,
    "ratingCount": 3015
  }
}
&lt;/script&gt;</t>
  </si>
  <si>
    <t>service/paradip-to-france</t>
  </si>
  <si>
    <t>Courier from Paradip to France | Up to 60% Off</t>
  </si>
  <si>
    <t>Send parcels, documents, and export shipments from Paradip to France with fast delivery, tracking, customs support, and up to .</t>
  </si>
  <si>
    <t>https://shipglobal.in/service/paradip-to-france</t>
  </si>
  <si>
    <t>&lt;script type="application/ld+json"&gt;{"@context":"https://schema.org","@type":"FAQPage","mainEntity":[{"@type":"Question","name":"How long does it take to ship from Paradip to France?","acceptedAnswer":{"@type":"Answer","text":"Express shipping usually takes 3–6 business days, while economy shipping may take 7–14 days."}},{"@type":"Question","name":"What documents are required for international shipping?","acceptedAnswer":{"@type":"Answer","text":"You need a commercial invoice, shipping label, KYC documents, and customs declaration forms."}},{"@type":"Question","name":"Can I send export cargo from Paradip to France?","acceptedAnswer":{"@type":"Answer","text":"Yes, export and commercial shipments are allowed with proper documentation."}},{"@type":"Question","name":"Is tracking available for international shipments?","acceptedAnswer":{"@type":"Answer","text":"Yes, most courier companies provide real-time tracking updates."}},{"@type":"Question","name":"What items are restricted from shipping to France?","acceptedAnswer":{"@type":"Answer","text":"Hazardous materials, perishables, and prohibited items under French regulations are restricted."}},{"@type":"Question","name":"Is insurance available for shipments?","acceptedAnswer":{"@type":"Answer","text":"Yes, insurance coverage is available for valuable and commercial consignments."}}]}&lt;/script&gt;</t>
  </si>
  <si>
    <t>[{"question":"How long does it take to ship from Paradip to France?","answer":"Express shipping usually takes 3–6 business days, while economy shipping may take 7–14 days."},{"question":"What documents are required for international shipping?","answer":"You need a commercial invoice, shipping label, KYC documents, and customs declaration forms."},{"question":"Can I send export cargo from Paradip to France?","answer":"Yes, export and commercial shipments are allowed with proper documentation."},{"question":"Is tracking available for international shipments?","answer":"Yes, most courier companies provide real-time tracking updates."},{"question":"What items are restricted from shipping to France?","answer":"Hazardous materials, perishables, and prohibited items under French regulations are restricted."},{"question":"Is insurance available for shipments?","answer":"Yes, insurance coverage is available for valuable and commercial consignments."}]</t>
  </si>
  <si>
    <t>&lt;p&gt;&lt;strong&gt;How long does it take to ship from Paradip to France?&lt;/strong&gt;&lt;br&gt;Express shipping usually takes 3–6 business days, while economy shipping may take 7–14 days.&lt;/p&gt;&lt;p&gt;&lt;strong&gt;What documents are required for international shipping?&lt;/strong&gt;&lt;br&gt;You need a commercial invoice, shipping label, KYC documents, and customs declaration forms.&lt;/p&gt;&lt;p&gt;&lt;strong&gt;Can I send export cargo from Paradip to France?&lt;/strong&gt;&lt;br&gt;Yes, export and commercial shipments are allowed with proper documentation.&lt;/p&gt;&lt;p&gt;&lt;strong&gt;Is tracking available for international shipments?&lt;/strong&gt;&lt;br&gt;Yes, most courier companies provide real-time tracking updates.&lt;/p&gt;&lt;p&gt;&lt;strong&gt;What items are restricted from shipping to France?&lt;/strong&gt;&lt;br&gt;Hazardous materials, perishables, and prohibited items under French regulations are restricted.&lt;/p&gt;&lt;p&gt;&lt;strong&gt;Is insurance available for shipments?&lt;/strong&gt;&lt;br&gt;Yes, insurance coverage is available for valuable and commercial consignments.&lt;/p&gt;</t>
  </si>
  <si>
    <t>&lt;p&gt;Paradip, one of India&amp;rsquo;s major port cities, plays a key role in international trade and exports. With businesses and individuals increasingly shipping goods overseas, reliable international courier services from Paradip to France are essential for seamless global deliveries.&lt;/p&gt;
&lt;p&gt;Whether you are sending export documents, industrial goods, commercial cargo, or personal parcels, choosing the right courier service ensures secure handling, proper customs clearance, and on-time delivery to France.&lt;/p&gt;
&lt;h2&gt;&lt;strong&gt;Why Choosing the Right Courier Service Matters&lt;/strong&gt;&lt;/h2&gt;
&lt;p&gt;International shipping involves multiple steps such as export documentation, customs clearance, packaging compliance, and shipment tracking. A trusted courier partner helps avoid unnecessary delays, reduces risks, and ensures transparent pricing when shipping from Paradip to France.&lt;/p&gt;
&lt;h2&gt;&lt;strong&gt;Top International Courier Services from Paradip to France&lt;/strong&gt;&lt;/h2&gt;
&lt;h3&gt;&lt;strong&gt;ShipGlobal&lt;/strong&gt;&lt;/h3&gt;
&lt;p&gt;ShipGlobal provides affordable and efficient international courier services from Paradip to France. With doorstep pickup, competitive rates, and complete logistics support, it is an excellent choice for exporters, SMEs, and individuals.&lt;/p&gt;&lt;p&gt;Scalable distribution network: A scalable distribution network for e-commerce, leveraging Paradip's port capabilities, ensures efficient international trade. Reliable courier services are crucial for seamless global deliveries, from export documents to commercial cargo, guaranteeing secure handling, customs clearance, and on-time delivery to destinations like France. This network minimizes delays and reduces risks.&lt;/p&gt;
&lt;h3&gt;&lt;strong&gt;DHL Express&lt;/strong&gt;&lt;/h3&gt;
&lt;p&gt;DHL Express is known for its fast delivery timelines and strong global network. It is ideal for urgent shipments and high-value consignments requiring premium service.&lt;/p&gt;
&lt;h3&gt;&lt;strong&gt;FedEx International&lt;/strong&gt;&lt;/h3&gt;
&lt;p&gt;FedEx offers both express and economy shipping options, allowing customers to balance cost and speed when sending shipments to France.&lt;/p&gt;
&lt;h3&gt;&lt;strong&gt;Aramex International&lt;/strong&gt;&lt;/h3&gt;
&lt;p&gt;Aramex is a cost-effective solution for international shipping, especially suitable for small businesses and eCommerce exporters shipping from Paradip to France.&lt;/p&gt;
&lt;h3&gt;&lt;strong&gt;UPS International&lt;/strong&gt;&lt;/h3&gt;
&lt;p&gt;UPS provides comprehensive international shipping solutions including freight forwarding, express parcel delivery, and customs brokerage services.&lt;/p&gt;
&lt;h3&gt;&lt;strong&gt;India Post International&lt;/strong&gt;&lt;/h3&gt;
&lt;p&gt;India Post offers economical international courier services for documents and lightweight parcels, making it a suitable option for personal shipments.&lt;/p&gt;
&lt;h2&gt;&lt;strong&gt;How to Choose the Best Courier from Paradip to France&lt;/strong&gt;&lt;/h2&gt;
&lt;p&gt;Evaluate delivery timelines based on urgency&lt;br /&gt; Compare shipping costs and available discounts&lt;br /&gt; Ensure real-time tracking and shipment visibility&lt;br /&gt; Check for customs clearance and documentation support&lt;br /&gt; Choose insurance for high-value shipments&lt;/p&gt;
&lt;h2&gt;&lt;strong&gt;Final Thoughts&lt;/strong&gt;&lt;/h2&gt;
&lt;p&gt;Shipping from Paradip to France becomes smooth and stress-free when you partner with a reliable international courier service. Leading providers like ShipGlobal, DHL, FedEx, Aramex, UPS, and India Post ensure secure handling, efficient customs clearance, and timely delivery.&lt;/p&gt;
&lt;p&gt;Whether you are shipping commercial consignments or personal parcels, international courier services from Paradip to France help you expand globally with confidence.&lt;/p&gt;
&lt;p&gt;&lt;br /&gt;&lt;br /&gt;&lt;br /&gt;&lt;br /&gt;&lt;br /&gt;&lt;/p&gt;</t>
  </si>
  <si>
    <t>&lt;p&gt;Scalable distribution network: A scalable distribution network for e-commerce, leveraging Paradip's port capabilities, ensures efficient international trade. Reliable courier services are crucial for seamless global deliveries, from export documents to commercial cargo, guaranteeing secure handling, customs clearance, and on-time delivery to destinations like France. This network minimizes delays and reduces risks.&lt;/p&gt;</t>
  </si>
  <si>
    <t>Cuttack to France</t>
  </si>
  <si>
    <t>Top International Courier Service from Cuttack to France</t>
  </si>
  <si>
    <t>International courier services from Cuttack to France ensure secure handling, smooth customs clearance, and reliable delivery for global shipments.</t>
  </si>
  <si>
    <t>&lt;p&gt;Cuttack, a major commercial center in Odisha, is witnessing a steady rise in international shipping needs. From exporters and businesses to individuals sending parcels abroad, reliable international courier services from Cuttack to France play a vital role in ensuring smooth global connectivity.&lt;/p&gt;
&lt;p&gt;Whether you are shipping important documents, personal parcels, eCommerce orders, or commercial consignments, choosing the right courier partner ensures timely delivery, safe handling, and hassle-free customs clearance.&lt;/p&gt;
&lt;h2&gt;&lt;strong&gt;Why Choosing the Right Courier Service Matters&lt;/strong&gt;&lt;/h2&gt;
&lt;p&gt;International shipping involves multiple checkpoints such as export documentation, customs inspection, and compliance with destination regulations. A trusted courier service from Cuttack to France helps avoid delays, unexpected costs, and shipment risks while providing complete transparency through tracking.&lt;/p&gt;
&lt;h2&gt;&lt;strong&gt;Top International Courier Services from Cuttack to France&lt;/strong&gt;&lt;/h2&gt;
&lt;h3&gt;&lt;strong&gt;ShipGlobal&lt;/strong&gt;&lt;/h3&gt;
&lt;p&gt;ShipGlobal offers cost-effective and reliable international courier services from Cuttack to France. With doorstep pickup, competitive pricing, and end-to-end logistics support, it is ideal for individuals, SMEs, and exporters.&lt;/p&gt;
&lt;h3&gt;&lt;strong&gt;DHL Express&lt;/strong&gt;&lt;/h3&gt;
&lt;p&gt;DHL Express is known for its speed and global reach. It is a preferred option for urgent and high-value shipments requiring fast transit times and premium service.&lt;/p&gt;
&lt;h3&gt;&lt;strong&gt;FedEx International&lt;/strong&gt;&lt;/h3&gt;
&lt;p&gt;FedEx provides flexible shipping options, including express and economy services, making it suitable for both time-sensitive and budget-conscious shipments.&lt;/p&gt;
&lt;h3&gt;&lt;strong&gt;Aramex International&lt;/strong&gt;&lt;/h3&gt;
&lt;p&gt;Aramex is a popular choice for affordable international shipping, especially for small businesses and eCommerce sellers shipping from Cuttack to France.&lt;/p&gt;
&lt;h3&gt;&lt;strong&gt;UPS International&lt;/strong&gt;&lt;/h3&gt;
&lt;p&gt;UPS offers comprehensive global shipping solutions, including express parcel delivery, freight forwarding, and customs brokerage services.&lt;/p&gt;
&lt;h3&gt;&lt;strong&gt;India Post International&lt;/strong&gt;&lt;/h3&gt;
&lt;p&gt;India Post is a budget-friendly option for documents and lightweight parcels, suitable for non-urgent personal shipments.&lt;/p&gt;
&lt;h2&gt;&lt;strong&gt;How to Choose the Best Courier from Cuttack to France&lt;/strong&gt;&lt;/h2&gt;
&lt;p&gt;Compare delivery timelines based on urgency&lt;br /&gt; Check pricing and available discounts&lt;br /&gt; Ensure real-time tracking and shipment visibility&lt;br /&gt; Confirm customs clearance and documentation support&lt;br /&gt; Opt for insurance for valuable shipments&lt;/p&gt;
&lt;h2&gt;&lt;strong&gt;Final Thoughts&lt;/strong&gt;&lt;/h2&gt;
&lt;p&gt;Shipping from Cuttack to France becomes simple and reliable when you choose the right international courier service. Trusted providers like ShipGlobal, DHL, FedEx, Aramex, UPS, and India Post ensure safe handling, efficient customs processing, and timely global delivery.&lt;/p&gt;
&lt;p&gt;Whether you are sending business shipments or personal parcels, international courier services from Cuttack to France help you connect with the world confidently.&lt;/p&gt;
&lt;p&gt;&lt;br /&gt;&lt;br /&gt;&lt;br /&gt;&lt;br /&gt;&lt;/p&gt;</t>
  </si>
  <si>
    <t>&lt;h4&gt;Explore more delivery options from your city&lt;/h4&gt;&lt;ul&gt;&lt;li&gt;&lt;a href="https://shipglobal.in/service/indore-to-france"&gt;International Courier Service from Indore To France&lt;/a&gt;&lt;/li&gt;&lt;li&gt;&lt;a href="https://shipglobal.in/service/bhopal-to-france"&gt;International Courier Service from Bhopal To France&lt;/a&gt;&lt;/li&gt;&lt;li&gt;&lt;a href="https://shipglobal.in/service/gwalior-to-france"&gt;International Courier Service from Gwalior To France&lt;/a&gt;&lt;/li&gt;&lt;li&gt;&lt;a href="https://shipglobal.in/service/jabalpur-to-france"&gt;International Courier Service from Jabalpur To France&lt;/a&gt;&lt;/li&gt;&lt;/ul&gt;&lt;h2&gt;FAQs for Top International Courier Service from Cuttack to France&lt;/h2&gt;</t>
  </si>
  <si>
    <t>How long does shipping from Cuttack to France take?
 Express services usually take 3–6 business days, while economy shipping may take 7–14 days.
What documents are required for international courier shipments?
 A commercial invoice, shipping label, KYC documents, and customs declaration forms are required.
Can I send commercial goods from Cuttack to France?
 Yes, commercial and export shipments are allowed with proper documentation.
Is real-time tracking available?
 Yes, most courier providers offer real-time shipment tracking.
What items are restricted from shipping to France?
 Hazardous materials, perishables, and prohibited items under French regulations cannot be shipped.
Is shipment insurance available?
 Yes, insurance is available for high-value and commercial shipments.</t>
  </si>
  <si>
    <t>&lt;script type="application/ld+json"&gt;
{
  "@context": "https://schema.org/",
  "@type": "Product",
  "name": "Top International Courier Service from Cuttack to France",
  "image": "https://shipglobal.in/service/cuttack-to-france",
  "aggregateRating": {
    "@type": "AggregateRating",
    "ratingValue": 4.88,
    "bestRating": 5,
    "worstRating": 1,
    "ratingCount": 1682
  }
}
&lt;/script&gt;</t>
  </si>
  <si>
    <t>service/cuttack-to-france</t>
  </si>
  <si>
    <t>Courier from Cuttack to France | Up to 60% Off</t>
  </si>
  <si>
    <t>Ship parcels, documents, and commercial shipments from Cuttack to France with fast delivery, tracking, customs support, and up to .</t>
  </si>
  <si>
    <t>https://shipglobal.in/service/cuttack-to-france</t>
  </si>
  <si>
    <t>&lt;script type="application/ld+json"&gt;{"@context":"https://schema.org","@type":"FAQPage","mainEntity":[{"@type":"Question","name":"How long does shipping from Cuttack to France take?","acceptedAnswer":{"@type":"Answer","text":"Express services usually take 3–6 business days, while economy shipping may take 7–14 days."}},{"@type":"Question","name":"What documents are required for international courier shipments?","acceptedAnswer":{"@type":"Answer","text":"A commercial invoice, shipping label, KYC documents, and customs declaration forms are required."}},{"@type":"Question","name":"Can I send commercial goods from Cuttack to France?","acceptedAnswer":{"@type":"Answer","text":"Yes, commercial and export shipments are allowed with proper documentation."}},{"@type":"Question","name":"Is real-time tracking available?","acceptedAnswer":{"@type":"Answer","text":"Yes, most courier providers offer real-time shipment tracking."}},{"@type":"Question","name":"What items are restricted from shipping to France?","acceptedAnswer":{"@type":"Answer","text":"Hazardous materials, perishables, and prohibited items under French regulations cannot be shipped."}},{"@type":"Question","name":"Is shipment insurance available?","acceptedAnswer":{"@type":"Answer","text":"Yes, insurance is available for high-value and commercial shipments."}}]}&lt;/script&gt;</t>
  </si>
  <si>
    <t>[{"question":"How long does shipping from Cuttack to France take?","answer":"Express services usually take 3–6 business days, while economy shipping may take 7–14 days."},{"question":"What documents are required for international courier shipments?","answer":"A commercial invoice, shipping label, KYC documents, and customs declaration forms are required."},{"question":"Can I send commercial goods from Cuttack to France?","answer":"Yes, commercial and export shipments are allowed with proper documentation."},{"question":"Is real-time tracking available?","answer":"Yes, most courier providers offer real-time shipment tracking."},{"question":"What items are restricted from shipping to France?","answer":"Hazardous materials, perishables, and prohibited items under French regulations cannot be shipped."},{"question":"Is shipment insurance available?","answer":"Yes, insurance is available for high-value and commercial shipments."}]</t>
  </si>
  <si>
    <t>&lt;p&gt;&lt;strong&gt;How long does shipping from Cuttack to France take?&lt;/strong&gt;&lt;br&gt;Express services usually take 3–6 business days, while economy shipping may take 7–14 days.&lt;/p&gt;&lt;p&gt;&lt;strong&gt;What documents are required for international courier shipments?&lt;/strong&gt;&lt;br&gt;A commercial invoice, shipping label, KYC documents, and customs declaration forms are required.&lt;/p&gt;&lt;p&gt;&lt;strong&gt;Can I send commercial goods from Cuttack to France?&lt;/strong&gt;&lt;br&gt;Yes, commercial and export shipments are allowed with proper documentation.&lt;/p&gt;&lt;p&gt;&lt;strong&gt;Is real-time tracking available?&lt;/strong&gt;&lt;br&gt;Yes, most courier providers offer real-time shipment tracking.&lt;/p&gt;&lt;p&gt;&lt;strong&gt;What items are restricted from shipping to France?&lt;/strong&gt;&lt;br&gt;Hazardous materials, perishables, and prohibited items under French regulations cannot be shipped.&lt;/p&gt;&lt;p&gt;&lt;strong&gt;Is shipment insurance available?&lt;/strong&gt;&lt;br&gt;Yes, insurance is available for high-value and commercial shipments.&lt;/p&gt;</t>
  </si>
  <si>
    <t>&lt;p&gt;Cuttack, a major commercial center in Odisha, is witnessing a steady rise in international shipping needs. From exporters and businesses to individuals sending parcels abroad, reliable international courier services from Cuttack to France play a vital role in ensuring smooth global connectivity.&lt;/p&gt;
&lt;p&gt;Whether you are shipping important documents, personal parcels, eCommerce orders, or commercial consignments, choosing the right courier partner ensures timely delivery, safe handling, and hassle-free customs clearance.&lt;/p&gt;
&lt;h2&gt;&lt;strong&gt;Why Choosing the Right Courier Service Matters&lt;/strong&gt;&lt;/h2&gt;
&lt;p&gt;International shipping involves multiple checkpoints such as export documentation, customs inspection, and compliance with destination regulations. A trusted courier service from Cuttack to France helps avoid delays, unexpected costs, and shipment risks while providing complete transparency through tracking.&lt;/p&gt;
&lt;h2&gt;&lt;strong&gt;Top International Courier Services from Cuttack to France&lt;/strong&gt;&lt;/h2&gt;
&lt;h3&gt;&lt;strong&gt;ShipGlobal&lt;/strong&gt;&lt;/h3&gt;
&lt;p&gt;ShipGlobal offers cost-effective and reliable international courier services from Cuttack to France. With doorstep pickup, competitive pricing, and end-to-end logistics support, it is ideal for individuals, SMEs, and exporters.&lt;/p&gt;&lt;p&gt;FIRC compliance is crucial for exporters to validate foreign exchange transactions. It ensures that payments received for exports are legitimate and comply with Reserve Bank of India (RBI) regulations. Obtaining a &lt;a href="https://shipglobal.in/blogs/understanding-firc/"&gt;Foreign Inward Remittance Certificate&lt;/a&gt; (FIRC) from the bank facilitates smooth customs clearance and demonstrates adherence to financial laws, essential for maintaining a good export record and avoiding penalties.&lt;/p&gt;
&lt;h3&gt;&lt;strong&gt;DHL Express&lt;/strong&gt;&lt;/h3&gt;
&lt;p&gt;DHL Express is known for its speed and global reach. It is a preferred option for urgent and high-value shipments requiring fast transit times and premium service.&lt;/p&gt;
&lt;h3&gt;&lt;strong&gt;FedEx International&lt;/strong&gt;&lt;/h3&gt;
&lt;p&gt;FedEx provides flexible shipping options, including express and economy services, making it suitable for both time-sensitive and budget-conscious shipments.&lt;/p&gt;
&lt;h3&gt;&lt;strong&gt;Aramex International&lt;/strong&gt;&lt;/h3&gt;
&lt;p&gt;Aramex is a popular choice for affordable international shipping, especially for small businesses and eCommerce sellers shipping from Cuttack to France.&lt;/p&gt;
&lt;h3&gt;&lt;strong&gt;UPS International&lt;/strong&gt;&lt;/h3&gt;
&lt;p&gt;UPS offers comprehensive global shipping solutions, including express parcel delivery, freight forwarding, and customs brokerage services.&lt;/p&gt;
&lt;h3&gt;&lt;strong&gt;India Post International&lt;/strong&gt;&lt;/h3&gt;
&lt;p&gt;India Post is a budget-friendly option for documents and lightweight parcels, suitable for non-urgent personal shipments.&lt;/p&gt;
&lt;h2&gt;&lt;strong&gt;How to Choose the Best Courier from Cuttack to France&lt;/strong&gt;&lt;/h2&gt;
&lt;p&gt;Compare delivery timelines based on urgency&lt;br /&gt; Check pricing and available discounts&lt;br /&gt; Ensure real-time tracking and shipment visibility&lt;br /&gt; Confirm customs clearance and documentation support&lt;br /&gt; Opt for insurance for valuable shipments&lt;/p&gt;
&lt;h2&gt;&lt;strong&gt;Final Thoughts&lt;/strong&gt;&lt;/h2&gt;
&lt;p&gt;Shipping from Cuttack to France becomes simple and reliable when you choose the right international courier service. Trusted providers like ShipGlobal, DHL, FedEx, Aramex, UPS, and India Post ensure safe handling, efficient customs processing, and timely global delivery.&lt;/p&gt;
&lt;p&gt;Whether you are sending business shipments or personal parcels, international courier services from Cuttack to France help you connect with the world confidently.&lt;/p&gt;
&lt;p&gt;&lt;br /&gt;&lt;br /&gt;&lt;br /&gt;&lt;br /&gt;&lt;/p&gt;</t>
  </si>
  <si>
    <t>&lt;p&gt;FIRC compliance is crucial for exporters to validate foreign exchange transactions. It ensures that payments received for exports are legitimate and comply with Reserve Bank of India (RBI) regulations. Obtaining a Foreign Inward Remittance Certificate (FIRC) from the bank facilitates smooth customs clearance and demonstrates adherence to financial laws, essential for maintaining a good export record and avoiding penalties.&lt;/p&gt;</t>
  </si>
  <si>
    <t>Indore to France</t>
  </si>
  <si>
    <t>Best International Courier Service from Indore to France</t>
  </si>
  <si>
    <t>International courier services from Indore to France offer secure shipping, smooth customs clearance, and reliable global delivery solutions.</t>
  </si>
  <si>
    <t>&lt;p&gt;Indore, one of Central India&amp;rsquo;s fastest-growing commercial hubs, has a rising demand for international shipping. Businesses, exporters, students, and individuals frequently rely on international courier services from Indore to France for sending documents, parcels, gifts, and commercial consignments.&lt;/p&gt;
&lt;p&gt;Choosing a trusted courier partner ensures timely delivery, secure handling, and compliance with international shipping regulations.&lt;/p&gt;
&lt;h2&gt;&lt;strong&gt;Why Choosing the Right Courier Service Matters&lt;/strong&gt;&lt;/h2&gt;
&lt;p&gt;Shipping internationally involves export documentation, customs clearance, and destination-specific regulations. A reliable courier service from Indore to France minimizes delays, prevents additional charges, and ensures end-to-end shipment visibility through real-time tracking.&lt;/p&gt;
&lt;h2&gt;&lt;strong&gt;Top International Courier Services from Indore to France&lt;/strong&gt;&lt;/h2&gt;
&lt;h3&gt;&lt;strong&gt;ShipGlobal&lt;/strong&gt;&lt;/h3&gt;
&lt;p&gt;ShipGlobal provides affordable and dependable international courier services from Indore to France. With doorstep pickup, competitive pricing, and seamless customs support, it is an excellent choice for individuals, SMEs, and exporters.&lt;/p&gt;
&lt;h3&gt;&lt;strong&gt;DHL Express&lt;/strong&gt;&lt;/h3&gt;
&lt;p&gt;DHL Express is ideal for urgent shipments requiring fast transit times. Its extensive global network ensures efficient delivery and professional handling.&lt;/p&gt;
&lt;h3&gt;&lt;strong&gt;FedEx International&lt;/strong&gt;&lt;/h3&gt;
&lt;p&gt;FedEx offers both express and economy shipping options, allowing customers to balance speed and cost while ensuring reliable international delivery.&lt;/p&gt;
&lt;h3&gt;&lt;strong&gt;Aramex International&lt;/strong&gt;&lt;/h3&gt;
&lt;p&gt;Aramex is a cost-effective solution for cross-border shipping, especially popular among eCommerce sellers and small businesses.&lt;/p&gt;
&lt;h3&gt;&lt;strong&gt;UPS International&lt;/strong&gt;&lt;/h3&gt;
&lt;p&gt;UPS delivers comprehensive logistics solutions, including international parcel delivery, freight forwarding, and customs brokerage services.&lt;/p&gt;
&lt;h3&gt;&lt;strong&gt;India Post International&lt;/strong&gt;&lt;/h3&gt;
&lt;p&gt;India Post is suitable for budget-conscious shipments such as documents and lightweight parcels that are not time-sensitive.&lt;/p&gt;
&lt;h2&gt;&lt;strong&gt;How to Choose the Best Courier from Indore to France&lt;/strong&gt;&lt;/h2&gt;
&lt;p&gt;Consider delivery timelines based on urgency&lt;br /&gt; Compare shipping costs and available discounts&lt;br /&gt; Ensure real-time tracking availability&lt;br /&gt; Confirm customs clearance assistance&lt;br /&gt; Opt for insurance for high-value shipments&lt;/p&gt;
&lt;h2&gt;&lt;strong&gt;Final Thoughts&lt;/strong&gt;&lt;/h2&gt;
&lt;h3&gt;International shipping from Indore to France becomes smooth and stress-free with the right courier service. Trusted providers like ShipGlobal, DHL, FedEx, Aramex, UPS, and India Post offer secure handling, efficient customs processing, and timely global deliveries.&lt;/h3&gt;
&lt;h3&gt;Whether you are sending business shipments, academic documents, or personal parcels, international courier services from Indore to France ensure reliable global connectivity.&lt;/h3&gt;
&lt;p&gt;&lt;br /&gt;&lt;br /&gt;&lt;br /&gt;&lt;/p&gt;</t>
  </si>
  <si>
    <t>&lt;h4&gt;Explore more delivery options from your city&lt;/h4&gt;&lt;ul&gt;&lt;li&gt;&lt;a href="https://shipglobal.in/service/bhopal-to-france"&gt;International Courier Service from Bhopal To France&lt;/a&gt;&lt;/li&gt;&lt;li&gt;&lt;a href="https://shipglobal.in/service/gwalior-to-france"&gt;International Courier Service from Gwalior To France&lt;/a&gt;&lt;/li&gt;&lt;li&gt;&lt;a href="https://shipglobal.in/service/jabalpur-to-france"&gt;International Courier Service from Jabalpur To France&lt;/a&gt;&lt;/li&gt;&lt;li&gt;&lt;a href="https://shipglobal.in/service/dewas-to-france"&gt;International Courier Service from Dewas To France&lt;/a&gt;&lt;/li&gt;&lt;/ul&gt;&lt;h2&gt;FAQs for Best International Courier Service from Indore to France&lt;/h2&gt;</t>
  </si>
  <si>
    <t xml:space="preserve">How long does it take to ship from Indore to France?
 Express services usually take 3–6 business days, while economy shipments may take 7–14 days.
What documents are required for shipping to France?
 You’ll need a commercial invoice, shipping label, KYC documents, and customs declaration forms.
Can I send commercial goods from Indore to France?
 Yes, commercial shipments are allowed with proper export documentation.
Is tracking available for international shipments?
 Yes, most courier services provide real-time tracking updates.
What items are restricted from shipping to France?
 Hazardous materials, perishables, and prohibited goods under French regulations are restricted.
Is insurance available for shipments?
 Yes, insurance options are available for valuable and commercial shipments.
</t>
  </si>
  <si>
    <t>&lt;script type="application/ld+json"&gt;
{
  "@context": "https://schema.org/",
  "@type": "Product",
  "name": "Best International Courier Service from Indore to France",
  "image": "https://shipglobal.in/service/indore-to-france",
  "aggregateRating": {
    "@type": "AggregateRating",
    "ratingValue": 4.25,
    "bestRating": 5,
    "worstRating": 2,
    "ratingCount": 1276
  }
}
&lt;/script&gt;</t>
  </si>
  <si>
    <t>service/indore-to-france</t>
  </si>
  <si>
    <t xml:space="preserve">Courier from Indore to France | Up to 60% Off
</t>
  </si>
  <si>
    <t>Send parcels, documents, and commercial shipments from Indore to France with fast delivery, customs support, tracking, and up to .</t>
  </si>
  <si>
    <t>https://shipglobal.in/service/indore-to-france</t>
  </si>
  <si>
    <t>&lt;script type="application/ld+json"&gt;{"@context":"https://schema.org","@type":"FAQPage","mainEntity":[{"@type":"Question","name":"How long does it take to ship from Indore to France?","acceptedAnswer":{"@type":"Answer","text":"Express services usually take 3–6 business days, while economy shipments may take 7–14 days."}},{"@type":"Question","name":"What documents are required for shipping to France?","acceptedAnswer":{"@type":"Answer","text":"You’ll need a commercial invoice, shipping label, KYC documents, and customs declaration forms."}},{"@type":"Question","name":"Can I send commercial goods from Indore to France?","acceptedAnswer":{"@type":"Answer","text":"Yes, commercial shipments are allowed with proper export documentation."}},{"@type":"Question","name":"Is tracking available for international shipments?","acceptedAnswer":{"@type":"Answer","text":"Yes, most courier services provide real-time tracking updates."}},{"@type":"Question","name":"What items are restricted from shipping to France?","acceptedAnswer":{"@type":"Answer","text":"Hazardous materials, perishables, and prohibited goods under French regulations are restricted."}},{"@type":"Question","name":"Is insurance available for shipments?","acceptedAnswer":{"@type":"Answer","text":"Yes, insurance options are available for valuable and commercial shipments."}}]}&lt;/script&gt;</t>
  </si>
  <si>
    <t>[{"question":"How long does it take to ship from Indore to France?","answer":"Express services usually take 3–6 business days, while economy shipments may take 7–14 days."},{"question":"What documents are required for shipping to France?","answer":"You’ll need a commercial invoice, shipping label, KYC documents, and customs declaration forms."},{"question":"Can I send commercial goods from Indore to France?","answer":"Yes, commercial shipments are allowed with proper export documentation."},{"question":"Is tracking available for international shipments?","answer":"Yes, most courier services provide real-time tracking updates."},{"question":"What items are restricted from shipping to France?","answer":"Hazardous materials, perishables, and prohibited goods under French regulations are restricted."},{"question":"Is insurance available for shipments?","answer":"Yes, insurance options are available for valuable and commercial shipments."}]</t>
  </si>
  <si>
    <t>&lt;p&gt;&lt;strong&gt;How long does it take to ship from Indore to France?&lt;/strong&gt;&lt;br&gt;Express services usually take 3–6 business days, while economy shipments may take 7–14 days.&lt;/p&gt;&lt;p&gt;&lt;strong&gt;What documents are required for shipping to France?&lt;/strong&gt;&lt;br&gt;You’ll need a commercial invoice, shipping label, KYC documents, and customs declaration forms.&lt;/p&gt;&lt;p&gt;&lt;strong&gt;Can I send commercial goods from Indore to France?&lt;/strong&gt;&lt;br&gt;Yes, commercial shipments are allowed with proper export documentation.&lt;/p&gt;&lt;p&gt;&lt;strong&gt;Is tracking available for international shipments?&lt;/strong&gt;&lt;br&gt;Yes, most courier services provide real-time tracking updates.&lt;/p&gt;&lt;p&gt;&lt;strong&gt;What items are restricted from shipping to France?&lt;/strong&gt;&lt;br&gt;Hazardous materials, perishables, and prohibited goods under French regulations are restricted.&lt;/p&gt;&lt;p&gt;&lt;strong&gt;Is insurance available for shipments?&lt;/strong&gt;&lt;br&gt;Yes, insurance options are available for valuable and commercial shipments.&lt;/p&gt;</t>
  </si>
  <si>
    <t>&lt;p&gt;Indore, one of Central India&amp;rsquo;s fastest-growing commercial hubs, has a rising demand for international shipping. Businesses, exporters, students, and individuals frequently rely on international courier services from Indore to France for sending documents, parcels, gifts, and commercial consignments.&lt;/p&gt;
&lt;p&gt;Choosing a trusted courier partner ensures timely delivery, secure handling, and compliance with international shipping regulations.&lt;/p&gt;
&lt;h2&gt;&lt;strong&gt;Why Choosing the Right Courier Service Matters&lt;/strong&gt;&lt;/h2&gt;
&lt;p&gt;Shipping internationally involves export documentation, customs clearance, and destination-specific regulations. A reliable courier service from Indore to France minimizes delays, prevents additional charges, and ensures end-to-end shipment visibility through real-time tracking.&lt;/p&gt;
&lt;h2&gt;&lt;strong&gt;Top International Courier Services from Indore to France&lt;/strong&gt;&lt;/h2&gt;
&lt;h3&gt;&lt;strong&gt;ShipGlobal&lt;/strong&gt;&lt;/h3&gt;
&lt;p&gt;ShipGlobal provides affordable and dependable international courier services from Indore to France. With doorstep pickup, competitive pricing, and seamless customs support, it is an excellent choice for individuals, SMEs, and exporters.&lt;/p&gt;&lt;p&gt;&lt;a href="https://shipglobal.in/blogs/last-mile-delivery/"&gt;Last-mile delivery&lt;/a&gt; is crucial for &lt;a href="https://shipglobal.in/blogs/6-best-international-logistics-companies-in-india/"&gt;International shipping&lt;/a&gt;, especially from commercial hubs like Indore to destinations like France. A reliable courier ensures timely and secure transit of documents, parcels, and commercial goods. Choosing the right partner minimizes delays, avoids extra charges, and guarantees end-to-end visibility, meeting the rising demand for efficient global logistics.&lt;/p&gt;
&lt;h3&gt;&lt;strong&gt;DHL Express&lt;/strong&gt;&lt;/h3&gt;
&lt;p&gt;DHL Express is ideal for urgent shipments requiring fast transit times. Its extensive global network ensures efficient delivery and professional handling.&lt;/p&gt;
&lt;h3&gt;&lt;strong&gt;FedEx International&lt;/strong&gt;&lt;/h3&gt;
&lt;p&gt;FedEx offers both express and economy shipping options, allowing customers to balance speed and cost while ensuring reliable international delivery.&lt;/p&gt;
&lt;h3&gt;&lt;strong&gt;Aramex International&lt;/strong&gt;&lt;/h3&gt;
&lt;p&gt;Aramex is a cost-effective solution for cross-border shipping, especially popular among eCommerce sellers and small businesses.&lt;/p&gt;
&lt;h3&gt;&lt;strong&gt;UPS International&lt;/strong&gt;&lt;/h3&gt;
&lt;p&gt;UPS delivers comprehensive logistics solutions, including international parcel delivery, freight forwarding, and customs brokerage services.&lt;/p&gt;
&lt;h3&gt;&lt;strong&gt;India Post International&lt;/strong&gt;&lt;/h3&gt;
&lt;p&gt;India Post is suitable for budget-conscious shipments such as documents and lightweight parcels that are not time-sensitive.&lt;/p&gt;
&lt;h2&gt;&lt;strong&gt;How to Choose the Best Courier from Indore to France&lt;/strong&gt;&lt;/h2&gt;
&lt;p&gt;Consider delivery timelines based on urgency&lt;br /&gt; Compare shipping costs and available discounts&lt;br /&gt; Ensure real-time tracking availability&lt;br /&gt; Confirm customs clearance assistance&lt;br /&gt; Opt for insurance for high-value shipments&lt;/p&gt;
&lt;h2&gt;&lt;strong&gt;Final Thoughts&lt;/strong&gt;&lt;/h2&gt;
&lt;h3&gt;International shipping from Indore to France becomes smooth and stress-free with the right courier service. Trusted providers like ShipGlobal, DHL, FedEx, Aramex, UPS, and India Post offer secure handling, efficient customs processing, and timely global deliveries.&lt;/h3&gt;
&lt;h3&gt;Whether you are sending business shipments, academic documents, or personal parcels, international courier services from Indore to France ensure reliable global connectivity.&lt;/h3&gt;
&lt;p&gt;&lt;br /&gt;&lt;br /&gt;&lt;br /&gt;&lt;/p&gt;</t>
  </si>
  <si>
    <t>&lt;p&gt;Last-mile delivery is crucial for international shipping, especially from commercial hubs like Indore to destinations like France. A reliable courier ensures timely and secure transit of documents, parcels, and commercial goods. Choosing the right partner minimizes delays, avoids extra charges, and guarantees end-to-end visibility, meeting the rising demand for efficient global logistics.&lt;/p&gt;</t>
  </si>
  <si>
    <t>Bhopal to France</t>
  </si>
  <si>
    <t>Reliable International Courier Service from Bhopal to France</t>
  </si>
  <si>
    <t>International courier services from Bhopal to France provide reliable shipping, smooth customs processing, and timely global deliveries.</t>
  </si>
  <si>
    <t>&lt;p&gt;Bhopal, the capital city of Madhya Pradesh, is increasingly connected to global markets through international courier services. From exporters and students to individuals sending personal parcels, the demand for international courier services from Bhopal to France continues to grow.&lt;/p&gt;
&lt;p&gt;Whether you need to send documents, gifts, eCommerce orders, or commercial consignments, choosing a reliable courier partner ensures smooth delivery and complete peace of mind.&lt;/p&gt;
&lt;h2&gt;&lt;strong&gt;Why Choosing the Right Courier Service Matters&lt;/strong&gt;&lt;/h2&gt;
&lt;p&gt;International shipping involves customs regulations, export documentation, and strict compliance with destination country laws. A trusted courier service from Bhopal to France helps avoid delays, ensures secure handling, and provides real-time shipment tracking throughout the journey.&lt;/p&gt;
&lt;h2&gt;&lt;strong&gt;Top International Courier Services from Bhopal to France&lt;/strong&gt;&lt;/h2&gt;
&lt;h3&gt;&lt;strong&gt;ShipGlobal&lt;/strong&gt;&lt;/h3&gt;
&lt;p&gt;ShipGlobal offers affordable and efficient international courier services from Bhopal to France. With doorstep pickup, transparent pricing, and complete customs support, it is ideal for businesses and individuals alike.&lt;/p&gt;
&lt;h3&gt;&lt;strong&gt;DHL Express&lt;/strong&gt;&lt;/h3&gt;
&lt;p&gt;DHL Express is a premium courier service known for fast delivery and global reach. It is best suited for urgent and time-sensitive shipments.&lt;/p&gt;
&lt;h3&gt;&lt;strong&gt;FedEx International&lt;/strong&gt;&lt;/h3&gt;
&lt;p&gt;FedEx provides flexible shipping solutions with both express and economy options, ensuring reliability and convenience for international shipments.&lt;/p&gt;
&lt;h3&gt;&lt;strong&gt;Aramex International&lt;/strong&gt;&lt;/h3&gt;
&lt;p&gt;Aramex is a cost-effective courier option, popular among eCommerce sellers and small businesses shipping internationally.&lt;/p&gt;
&lt;h3&gt;&lt;strong&gt;UPS International&lt;/strong&gt;&lt;/h3&gt;
&lt;p&gt;UPS delivers comprehensive logistics services, including parcel delivery, freight forwarding, and customs brokerage support.&lt;/p&gt;
&lt;h3&gt;&lt;strong&gt;India Post International&lt;/strong&gt;&lt;/h3&gt;
&lt;p&gt;India Post offers economical shipping for documents and lightweight parcels that are not time-critical.&lt;/p&gt;
&lt;h2&gt;&lt;strong&gt;How to Choose the Best Courier from Bhopal to France&lt;/strong&gt;&lt;/h2&gt;
&lt;p&gt;Evaluate delivery speed and urgency&lt;br /&gt; Compare shipping rates and discounts&lt;br /&gt; Check for real-time tracking features&lt;br /&gt; Ensure customs clearance assistance&lt;br /&gt; Opt for insurance for high-value shipments&lt;/p&gt;
&lt;h2&gt;&lt;strong&gt;Final Thoughts&lt;/strong&gt;&lt;/h2&gt;
&lt;p&gt;Shipping from Bhopal to France becomes seamless when you partner with a reliable international courier service. Providers like ShipGlobal, DHL, FedEx, Aramex, UPS, and India Post ensure safe handling, timely deliveries, and smooth customs processing.&lt;/p&gt;
&lt;p&gt;Whether you are sending business consignments or personal parcels, international courier services from Bhopal to France make global shipping simple and efficient.&lt;/p&gt;
&lt;p&gt;&lt;br /&gt;&lt;br /&gt;&lt;br /&gt;&lt;br /&gt;&lt;/p&gt;</t>
  </si>
  <si>
    <t>&lt;h4&gt;Explore more delivery options from your city&lt;/h4&gt;&lt;ul&gt;&lt;li&gt;&lt;a href="https://shipglobal.in/service/gwalior-to-france"&gt;International Courier Service from Gwalior To France&lt;/a&gt;&lt;/li&gt;&lt;li&gt;&lt;a href="https://shipglobal.in/service/jabalpur-to-france"&gt;International Courier Service from Jabalpur To France&lt;/a&gt;&lt;/li&gt;&lt;li&gt;&lt;a href="https://shipglobal.in/service/dewas-to-france"&gt;International Courier Service from Dewas To France&lt;/a&gt;&lt;/li&gt;&lt;li&gt;&lt;a href="https://shipglobal.in/service/ludhiana-to-france"&gt;International Courier Service from Ludhiana To France&lt;/a&gt;&lt;/li&gt;&lt;/ul&gt;&lt;h2&gt;FAQs for Reliable International Courier Service from Bhopal to France&lt;/h2&gt;</t>
  </si>
  <si>
    <t>How long does shipping from Bhopal to France take?
 Express shipments usually take 3–6 business days, while economy services may take 7–14 days.
What documents are required for shipping to France?
 You need a commercial invoice, KYC documents, shipping label, and customs declaration forms.
Can I send commercial goods from Bhopal to France?
 Yes, commercial shipments are allowed with proper export documentation.
Is shipment tracking available?
 Yes, real-time tracking is available with most courier providers.
What items are restricted from shipping to France?
 Hazardous materials, perishables, and prohibited goods are restricted.
Is insurance available for international shipments?
 Yes, insurance coverage is available for valuable and commercial shipments.</t>
  </si>
  <si>
    <t>&lt;script type="application/ld+json"&gt;
{
  "@context": "https://schema.org/",
  "@type": "Product",
  "name": "Reliable International Courier Service from Bhopal to France",
  "image": "https://shipglobal.in/service/bhopal-to-france",
  "aggregateRating": {
    "@type": "AggregateRating",
    "ratingValue": 4.24,
    "bestRating": 5,
    "worstRating": 2,
    "ratingCount": 2421
  }
}
&lt;/script&gt;</t>
  </si>
  <si>
    <t>service/bhopal-to-france</t>
  </si>
  <si>
    <t>Courier from Bhopal to France | Up to 60% Off</t>
  </si>
  <si>
    <t>https://shipglobal.in/service/bhopal-to-france</t>
  </si>
  <si>
    <t>&lt;script type="application/ld+json"&gt;{"@context":"https://schema.org","@type":"FAQPage","mainEntity":[{"@type":"Question","name":"How long does shipping from Bhopal to France take?","acceptedAnswer":{"@type":"Answer","text":"Express shipments usually take 3–6 business days, while economy services may take 7–14 days."}},{"@type":"Question","name":"What documents are required for shipping to France?","acceptedAnswer":{"@type":"Answer","text":"You need a commercial invoice, KYC documents, shipping label, and customs declaration forms."}},{"@type":"Question","name":"Can I send commercial goods from Bhopal to France?","acceptedAnswer":{"@type":"Answer","text":"Yes, commercial shipments are allowed with proper export documentation."}},{"@type":"Question","name":"Is shipment tracking available?","acceptedAnswer":{"@type":"Answer","text":"Yes, real-time tracking is available with most courier providers."}},{"@type":"Question","name":"What items are restricted from shipping to France?","acceptedAnswer":{"@type":"Answer","text":"Hazardous materials, perishables, and prohibited goods are restricted."}},{"@type":"Question","name":"Is insurance available for international shipments?","acceptedAnswer":{"@type":"Answer","text":"Yes, insurance coverage is available for valuable and commercial shipments."}}]}&lt;/script&gt;</t>
  </si>
  <si>
    <t>[{"question":"How long does shipping from Bhopal to France take?","answer":"Express shipments usually take 3–6 business days, while economy services may take 7–14 days."},{"question":"What documents are required for shipping to France?","answer":"You need a commercial invoice, KYC documents, shipping label, and customs declaration forms."},{"question":"Can I send commercial goods from Bhopal to France?","answer":"Yes, commercial shipments are allowed with proper export documentation."},{"question":"Is shipment tracking available?","answer":"Yes, real-time tracking is available with most courier providers."},{"question":"What items are restricted from shipping to France?","answer":"Hazardous materials, perishables, and prohibited goods are restricted."},{"question":"Is insurance available for international shipments?","answer":"Yes, insurance coverage is available for valuable and commercial shipments."}]</t>
  </si>
  <si>
    <t>&lt;p&gt;&lt;strong&gt;How long does shipping from Bhopal to France take?&lt;/strong&gt;&lt;br&gt;Express shipments usually take 3–6 business days, while economy services may take 7–14 days.&lt;/p&gt;&lt;p&gt;&lt;strong&gt;What documents are required for shipping to France?&lt;/strong&gt;&lt;br&gt;You need a commercial invoice, KYC documents, shipping label, and customs declaration forms.&lt;/p&gt;&lt;p&gt;&lt;strong&gt;Can I send commercial goods from Bhopal to France?&lt;/strong&gt;&lt;br&gt;Yes, commercial shipments are allowed with proper export documentation.&lt;/p&gt;&lt;p&gt;&lt;strong&gt;Is shipment tracking available?&lt;/strong&gt;&lt;br&gt;Yes, real-time tracking is available with most courier providers.&lt;/p&gt;&lt;p&gt;&lt;strong&gt;What items are restricted from shipping to France?&lt;/strong&gt;&lt;br&gt;Hazardous materials, perishables, and prohibited goods are restricted.&lt;/p&gt;&lt;p&gt;&lt;strong&gt;Is insurance available for international shipments?&lt;/strong&gt;&lt;br&gt;Yes, insurance coverage is available for valuable and commercial shipments.&lt;/p&gt;</t>
  </si>
  <si>
    <t>&lt;p&gt;Bhopal, the capital city of Madhya Pradesh, is increasingly connected to global markets through international courier services. From exporters and students to individuals sending personal parcels, the demand for international courier services from Bhopal to France continues to grow.&lt;/p&gt;
&lt;p&gt;Whether you need to send documents, gifts, eCommerce orders, or commercial consignments, choosing a reliable courier partner ensures smooth delivery and complete peace of mind.&lt;/p&gt;
&lt;h2&gt;&lt;strong&gt;Why Choosing the Right Courier Service Matters&lt;/strong&gt;&lt;/h2&gt;
&lt;p&gt;International shipping involves customs regulations, export documentation, and strict compliance with destination country laws. A trusted courier service from Bhopal to France helps avoid delays, ensures secure handling, and provides real-time shipment tracking throughout the journey.&lt;/p&gt;
&lt;h2&gt;&lt;strong&gt;Top International Courier Services from Bhopal to France&lt;/strong&gt;&lt;/h2&gt;
&lt;h3&gt;&lt;strong&gt;ShipGlobal&lt;/strong&gt;&lt;/h3&gt;
&lt;p&gt;ShipGlobal offers affordable and efficient international courier services from Bhopal to France. With doorstep pickup, transparent pricing, and complete customs support, it is ideal for businesses and individuals alike.&lt;/p&gt;&lt;p&gt;&lt;a href="https://shipglobal.in/blogs/amazon-self-ship-orders-third-party-couriers/"&gt;Amazon self-shipping with third-party couriers&lt;/a&gt; allows sellers to manage their own logistics, offering flexibility and potentially cost savings. This approach is crucial for businesses, especially those involved in international trade like exporters from Bhopal sending goods to France. Choosing a reliable courier ensures compliance with customs and regulations, guaranteeing smooth and secure delivery of documents, gifts, or commercial consignments.&lt;/p&gt;
&lt;h3&gt;&lt;strong&gt;DHL Express&lt;/strong&gt;&lt;/h3&gt;
&lt;p&gt;DHL Express is a premium courier service known for fast delivery and global reach. It is best suited for urgent and time-sensitive shipments.&lt;/p&gt;
&lt;h3&gt;&lt;strong&gt;FedEx International&lt;/strong&gt;&lt;/h3&gt;
&lt;p&gt;FedEx provides flexible shipping solutions with both express and economy options, ensuring reliability and convenience for international shipments.&lt;/p&gt;
&lt;h3&gt;&lt;strong&gt;Aramex International&lt;/strong&gt;&lt;/h3&gt;
&lt;p&gt;Aramex is a cost-effective courier option, popular among eCommerce sellers and small businesses shipping internationally.&lt;/p&gt;
&lt;h3&gt;&lt;strong&gt;UPS International&lt;/strong&gt;&lt;/h3&gt;
&lt;p&gt;UPS delivers comprehensive logistics services, including parcel delivery, freight forwarding, and customs brokerage support.&lt;/p&gt;
&lt;h3&gt;&lt;strong&gt;India Post International&lt;/strong&gt;&lt;/h3&gt;
&lt;p&gt;India Post offers economical shipping for documents and lightweight parcels that are not time-critical.&lt;/p&gt;
&lt;h2&gt;&lt;strong&gt;How to Choose the Best Courier from Bhopal to France&lt;/strong&gt;&lt;/h2&gt;
&lt;p&gt;Evaluate delivery speed and urgency&lt;br /&gt; Compare shipping rates and discounts&lt;br /&gt; Check for real-time tracking features&lt;br /&gt; Ensure customs clearance assistance&lt;br /&gt; Opt for insurance for high-value shipments&lt;/p&gt;
&lt;h2&gt;&lt;strong&gt;Final Thoughts&lt;/strong&gt;&lt;/h2&gt;
&lt;p&gt;Shipping from Bhopal to France becomes seamless when you partner with a reliable international courier service. Providers like ShipGlobal, DHL, FedEx, Aramex, UPS, and India Post ensure safe handling, timely deliveries, and smooth customs processing.&lt;/p&gt;
&lt;p&gt;Whether you are sending business consignments or personal parcels, international courier services from Bhopal to France make global shipping simple and efficient.&lt;/p&gt;
&lt;p&gt;&lt;br /&gt;&lt;br /&gt;&lt;br /&gt;&lt;br /&gt;&lt;/p&gt;</t>
  </si>
  <si>
    <t>&lt;p&gt;Amazon self-shipping with third-party couriers allows sellers to manage their own logistics, offering flexibility and potentially cost savings. This approach is crucial for businesses, especially those involved in international trade like exporters from Bhopal sending goods to France. Choosing a reliable courier ensures compliance with customs and regulations, guaranteeing smooth and secure delivery of documents, gifts, or commercial consignments.&lt;/p&gt;</t>
  </si>
  <si>
    <t>Gwalior to France</t>
  </si>
  <si>
    <t>International Courier Service from Gwalior to France</t>
  </si>
  <si>
    <t>International courier services from Gwalior to France ensure secure shipping, smooth customs clearance, and dependable global delivery timelines.</t>
  </si>
  <si>
    <t>&lt;p&gt;Gwalior is steadily emerging as a key contributor to international trade and personal overseas shipments. With growing demand for global connectivity, international courier services from Gwalior to France provide reliable solutions for businesses, students, and individuals.&lt;/p&gt;
&lt;p&gt;From important documents to commercial consignments, choosing a trusted courier partner ensures safe handling and timely delivery.&lt;/p&gt;
&lt;h2&gt;&lt;strong&gt;Why Choosing the Right Courier Service Matters&lt;/strong&gt;&lt;/h2&gt;
&lt;p&gt;International shipping involves export documentation, customs compliance, and transit coordination. A professional courier service from Gwalior to France helps prevent delays, ensures transparency in pricing, and offers real-time tracking throughout the shipment journey.&lt;/p&gt;
&lt;h2&gt;&lt;strong&gt;Top International Courier Services from Gwalior to France&lt;/strong&gt;&lt;/h2&gt;
&lt;h3&gt;&lt;strong&gt;ShipGlobal&lt;/strong&gt;&lt;/h3&gt;
&lt;p&gt;ShipGlobal offers cost-effective international courier services with doorstep pickup, end-to-end tracking, and customs clearance support. It is ideal for eCommerce sellers and individual shippers.&lt;/p&gt;
&lt;h3&gt;&lt;strong&gt;DHL Express&lt;/strong&gt;&lt;/h3&gt;
&lt;p&gt;DHL Express is known for fast and reliable deliveries to France, making it suitable for urgent shipments and time-sensitive documents.&lt;/p&gt;
&lt;h3&gt;&lt;strong&gt;FedEx International&lt;/strong&gt;&lt;/h3&gt;
&lt;p&gt;FedEx provides both express and economy international shipping options with high standards of security and customer support.&lt;/p&gt;
&lt;h3&gt;&lt;strong&gt;Aramex International&lt;/strong&gt;&lt;/h3&gt;
&lt;p&gt;Aramex is a budget-friendly option offering reliable international courier services, particularly popular among small businesses.&lt;/p&gt;
&lt;h3&gt;&lt;strong&gt;UPS International&lt;/strong&gt;&lt;/h3&gt;
&lt;p&gt;UPS delivers comprehensive logistics solutions including parcel delivery, freight forwarding, and customs brokerage.&lt;/p&gt;
&lt;h3&gt;&lt;strong&gt;India Post International&lt;/strong&gt;&lt;/h3&gt;
&lt;p&gt;India Post offers economical shipping for non-urgent parcels and documents to France.&lt;/p&gt;
&lt;h2&gt;&lt;strong&gt;How to Choose the Best Courier from Gwalior to France&lt;/strong&gt;&lt;/h2&gt;
&lt;p&gt;Check delivery timelines and urgency&lt;br /&gt; Compare shipping costs and discounts&lt;br /&gt; Ensure real-time tracking availability&lt;br /&gt; Confirm customs clearance assistance&lt;br /&gt; Opt for insurance for high-value items&lt;/p&gt;
&lt;h2&gt;&lt;strong&gt;Final Thoughts&lt;/strong&gt;&lt;/h2&gt;
&lt;p&gt;International courier services from Gwalior to France make overseas shipping simple, secure, and efficient. With trusted providers like ShipGlobal, DHL, FedEx, Aramex, UPS, and India Post, you can ship confidently without logistical hassles.&lt;/p&gt;
&lt;p&gt;Whether for personal needs or business expansion, these courier services ensure smooth international deliveries from Gwalior to France.&lt;/p&gt;
&lt;p&gt;&lt;br /&gt;&lt;br /&gt;&lt;/p&gt;"</t>
  </si>
  <si>
    <t>&lt;h4&gt;Explore more delivery options from your city&lt;/h4&gt;&lt;ul&gt;&lt;li&gt;&lt;a href="https://shipglobal.in/service/jabalpur-to-france"&gt;International Courier Service from Jabalpur To France&lt;/a&gt;&lt;/li&gt;&lt;li&gt;&lt;a href="https://shipglobal.in/service/dewas-to-france"&gt;International Courier Service from Dewas To France&lt;/a&gt;&lt;/li&gt;&lt;li&gt;&lt;a href="https://shipglobal.in/service/ludhiana-to-france"&gt;International Courier Service from Ludhiana To France&lt;/a&gt;&lt;/li&gt;&lt;li&gt;&lt;a href="https://shipglobal.in/service/amritsar-to-france"&gt;International Courier Service from Amritsar To France&lt;/a&gt;&lt;/li&gt;&lt;/ul&gt;&lt;h2&gt;FAQs for International Courier Service from Gwalior to France&lt;/h2&gt;</t>
  </si>
  <si>
    <t>How long does it take to ship from Gwalior to France?
 Express services take 3–6 business days, while economy shipping may take 7–14 days.
What documents are required for shipping to France?
 Commercial invoice, KYC documents, shipping label, and customs declaration are required.
Can I send commercial shipments from Gwalior to France?
 Yes, commercial goods can be shipped with proper export documentation.
Is shipment tracking available?
 Yes, most international couriers provide real-time tracking.
What items are restricted from shipping to France?
 Hazardous materials, perishables, and prohibited goods are restricted.
Is insurance available for international shipments?
 Yes, insurance coverage is available for valuable consignments.</t>
  </si>
  <si>
    <t>&lt;script type="application/ld+json"&gt;
{
  "@context": "https://schema.org/",
  "@type": "Product",
  "name": "International Courier Service from Gwalior to France",
  "image": "https://shipglobal.in/service/gwalior-to-france",
  "aggregateRating": {
    "@type": "AggregateRating",
    "ratingValue": 4.75,
    "bestRating": 5,
    "worstRating": 2,
    "ratingCount": 1650
  }
}
&lt;/script&gt;</t>
  </si>
  <si>
    <t>service/gwalior-to-france</t>
  </si>
  <si>
    <t xml:space="preserve">Courier from Gwalior to France | Up to 60% Off
</t>
  </si>
  <si>
    <t>Send parcels and documents from Gwalior to France with fast delivery, customs support, live tracking, secure handling, and up to .</t>
  </si>
  <si>
    <t>https://shipglobal.in/service/gwalior-to-france</t>
  </si>
  <si>
    <t>&lt;script type="application/ld+json"&gt;{"@context":"https://schema.org","@type":"FAQPage","mainEntity":[{"@type":"Question","name":"How long does it take to ship from Gwalior to France?","acceptedAnswer":{"@type":"Answer","text":"Express services take 3–6 business days, while economy shipping may take 7–14 days."}},{"@type":"Question","name":"What documents are required for shipping to France?","acceptedAnswer":{"@type":"Answer","text":"Commercial invoice, KYC documents, shipping label, and customs declaration are required."}},{"@type":"Question","name":"Can I send commercial shipments from Gwalior to France?","acceptedAnswer":{"@type":"Answer","text":"Yes, commercial goods can be shipped with proper export documentation."}},{"@type":"Question","name":"Is shipment tracking available?","acceptedAnswer":{"@type":"Answer","text":"Yes, most international couriers provide real-time tracking."}},{"@type":"Question","name":"What items are restricted from shipping to France?","acceptedAnswer":{"@type":"Answer","text":"Hazardous materials, perishables, and prohibited goods are restricted."}},{"@type":"Question","name":"Is insurance available for international shipments?","acceptedAnswer":{"@type":"Answer","text":"Yes, insurance coverage is available for valuable consignments."}}]}&lt;/script&gt;</t>
  </si>
  <si>
    <t>[{"question":"How long does it take to ship from Gwalior to France?","answer":"Express services take 3–6 business days, while economy shipping may take 7–14 days."},{"question":"What documents are required for shipping to France?","answer":"Commercial invoice, KYC documents, shipping label, and customs declaration are required."},{"question":"Can I send commercial shipments from Gwalior to France?","answer":"Yes, commercial goods can be shipped with proper export documentation."},{"question":"Is shipment tracking available?","answer":"Yes, most international couriers provide real-time tracking."},{"question":"What items are restricted from shipping to France?","answer":"Hazardous materials, perishables, and prohibited goods are restricted."},{"question":"Is insurance available for international shipments?","answer":"Yes, insurance coverage is available for valuable consignments."}]</t>
  </si>
  <si>
    <t>&lt;p&gt;&lt;strong&gt;How long does it take to ship from Gwalior to France?&lt;/strong&gt;&lt;br&gt;Express services take 3–6 business days, while economy shipping may take 7–14 days.&lt;/p&gt;&lt;p&gt;&lt;strong&gt;What documents are required for shipping to France?&lt;/strong&gt;&lt;br&gt;Commercial invoice, KYC documents, shipping label, and customs declaration are required.&lt;/p&gt;&lt;p&gt;&lt;strong&gt;Can I send commercial shipments from Gwalior to France?&lt;/strong&gt;&lt;br&gt;Yes, commercial goods can be shipped with proper export documentation.&lt;/p&gt;&lt;p&gt;&lt;strong&gt;Is shipment tracking available?&lt;/strong&gt;&lt;br&gt;Yes, most international couriers provide real-time tracking.&lt;/p&gt;&lt;p&gt;&lt;strong&gt;What items are restricted from shipping to France?&lt;/strong&gt;&lt;br&gt;Hazardous materials, perishables, and prohibited goods are restricted.&lt;/p&gt;&lt;p&gt;&lt;strong&gt;Is insurance available for international shipments?&lt;/strong&gt;&lt;br&gt;Yes, insurance coverage is available for valuable consignments.&lt;/p&gt;</t>
  </si>
  <si>
    <t>&lt;p&gt;Gwalior is steadily emerging as a key contributor to international trade and personal overseas shipments. With growing demand for global connectivity, international courier services from Gwalior to France provide reliable solutions for businesses, students, and individuals.&lt;/p&gt;
&lt;p&gt;From important documents to commercial consignments, choosing a trusted courier partner ensures safe handling and timely delivery.&lt;/p&gt;
&lt;h2&gt;&lt;strong&gt;Why Choosing the Right Courier Service Matters&lt;/strong&gt;&lt;/h2&gt;
&lt;p&gt;International shipping involves export documentation, customs compliance, and transit coordination. A professional courier service from Gwalior to France helps prevent delays, ensures transparency in pricing, and offers real-time tracking throughout the shipment journey.&lt;/p&gt;
&lt;h2&gt;&lt;strong&gt;Top International Courier Services from Gwalior to France&lt;/strong&gt;&lt;/h2&gt;
&lt;h3&gt;&lt;strong&gt;ShipGlobal&lt;/strong&gt;&lt;/h3&gt;
&lt;p&gt;ShipGlobal offers cost-effective international courier services with doorstep pickup, end-to-end tracking, and customs clearance support. It is ideal for eCommerce sellers and individual shippers.&lt;/p&gt;&lt;p&gt;&lt;a href="https://shipglobal.in/blogs/6-best-international-logistics-companies-in-india/"&gt;International courier&lt;/a&gt;: Gwalior is becoming a significant hub for international trade and personal overseas shipments. Reliable international courier services from Gwalior to France are essential for businesses, students, and individuals needing to send documents or commercial consignments. Choosing the right partner ensures safe handling, timely delivery, and smooth customs compliance.&lt;/p&gt;
&lt;h3&gt;&lt;strong&gt;DHL Express&lt;/strong&gt;&lt;/h3&gt;
&lt;p&gt;DHL Express is known for fast and reliable deliveries to France, making it suitable for urgent shipments and time-sensitive documents.&lt;/p&gt;
&lt;h3&gt;&lt;strong&gt;FedEx International&lt;/strong&gt;&lt;/h3&gt;
&lt;p&gt;FedEx provides both express and economy international shipping options with high standards of security and customer support.&lt;/p&gt;
&lt;h3&gt;&lt;strong&gt;Aramex International&lt;/strong&gt;&lt;/h3&gt;
&lt;p&gt;Aramex is a budget-friendly option offering reliable international courier services, particularly popular among small businesses.&lt;/p&gt;
&lt;h3&gt;&lt;strong&gt;UPS International&lt;/strong&gt;&lt;/h3&gt;
&lt;p&gt;UPS delivers comprehensive logistics solutions including parcel delivery, freight forwarding, and customs brokerage.&lt;/p&gt;
&lt;h3&gt;&lt;strong&gt;India Post International&lt;/strong&gt;&lt;/h3&gt;
&lt;p&gt;India Post offers economical shipping for non-urgent parcels and documents to France.&lt;/p&gt;
&lt;h2&gt;&lt;strong&gt;How to Choose the Best Courier from Gwalior to France&lt;/strong&gt;&lt;/h2&gt;
&lt;p&gt;Check delivery timelines and urgency&lt;br /&gt; Compare shipping costs and discounts&lt;br /&gt; Ensure real-time tracking availability&lt;br /&gt; Confirm customs clearance assistance&lt;br /&gt; Opt for insurance for high-value items&lt;/p&gt;
&lt;h2&gt;&lt;strong&gt;Final Thoughts&lt;/strong&gt;&lt;/h2&gt;
&lt;p&gt;International courier services from Gwalior to France make overseas shipping simple, secure, and efficient. With trusted providers like ShipGlobal, DHL, FedEx, Aramex, UPS, and India Post, you can ship confidently without logistical hassles.&lt;/p&gt;
&lt;p&gt;Whether for personal needs or business expansion, these courier services ensure smooth international deliveries from Gwalior to France.&lt;/p&gt;
&lt;p&gt;&lt;br /&gt;&lt;br /&gt;&lt;/p&gt;"</t>
  </si>
  <si>
    <t>&lt;p&gt;International Courier: Gwalior is becoming a significant hub for international trade and personal overseas shipments. Reliable international courier services from Gwalior to France are essential for businesses, students, and individuals needing to send documents or commercial consignments. Choosing the right partner ensures safe handling, timely delivery, and smooth customs compliance.&lt;/p&gt;</t>
  </si>
  <si>
    <t>Jabalpur to France</t>
  </si>
  <si>
    <t>Top International Courier Service from Jabalpur to France</t>
  </si>
  <si>
    <t>International courier services from Jabalpur to France offer secure shipping, smooth customs handling, and dependable global delivery solutions.</t>
  </si>
  <si>
    <t>&lt;p&gt;Jabalpur is emerging as an important city for international trade, education, and personal overseas shipments. With increasing global connectivity, international courier services from Jabalpur to France provide reliable and efficient shipping solutions for individuals and businesses alike.&lt;/p&gt;
&lt;p&gt;Whether you are sending important documents, personal parcels, or commercial consignments, choosing the right courier partner ensures secure handling and timely delivery.&lt;/p&gt;
&lt;h2&gt;&lt;strong&gt;Why Choosing the Right Courier Service Matters&lt;/strong&gt;&lt;/h2&gt;
&lt;p&gt;Shipping internationally involves more than just dispatching a parcel. It includes proper documentation, customs clearance, safe packaging, and real-time tracking. A trusted courier service from Jabalpur to France helps avoid unnecessary delays, hidden costs, and compliance issues while ensuring smooth delivery.&lt;/p&gt;
&lt;h2&gt;&lt;strong&gt;Top International Courier Services from Jabalpur to France&lt;/strong&gt;&lt;/h2&gt;
&lt;h3&gt;&lt;strong&gt;ShipGlobal&lt;/strong&gt;&lt;/h3&gt;
&lt;p&gt;ShipGlobal offers affordable international courier services with doorstep pickup, real-time tracking, and complete customs clearance support. It is ideal for individuals, exporters, and eCommerce sellers.&lt;/p&gt;
&lt;h3&gt;&lt;strong&gt;DHL Express&lt;/strong&gt;&lt;/h3&gt;
&lt;p&gt;DHL Express is known for fast and time-definite deliveries to France. It is a preferred option for urgent shipments and high-value documents.&lt;/p&gt;
&lt;h3&gt;&lt;strong&gt;FedEx International&lt;/strong&gt;&lt;/h3&gt;
&lt;p&gt;FedEx provides secure and flexible shipping options, including express and economy services, with global coverage and reliable customer support.&lt;/p&gt;
&lt;h3&gt;&lt;strong&gt;Aramex International&lt;/strong&gt;&lt;/h3&gt;
&lt;p&gt;Aramex offers cost-effective international shipping solutions and is widely used by small businesses for regular overseas shipments.&lt;/p&gt;
&lt;h3&gt;&lt;strong&gt;UPS International&lt;/strong&gt;&lt;/h3&gt;
&lt;p&gt;UPS delivers comprehensive international logistics solutions, including parcel delivery, freight forwarding, and customs brokerage services.&lt;/p&gt;
&lt;h3&gt;&lt;strong&gt;India Post International&lt;/strong&gt;&lt;/h3&gt;
&lt;p&gt;India Post is a budget-friendly option suitable for non-urgent shipments and documents being sent to France.&lt;/p&gt;
&lt;h2&gt;&lt;strong&gt;How to Choose the Best Courier from Jabalpur to France&lt;/strong&gt;&lt;/h2&gt;
&lt;p&gt;Consider delivery timelines and urgency&lt;br /&gt; Compare shipping rates and available discounts&lt;br /&gt; Ensure real-time tracking facilities&lt;br /&gt; Check customs clearance assistance&lt;br /&gt; Opt for insurance for valuable shipments&lt;/p&gt;
&lt;h2&gt;&lt;strong&gt;Final Thoughts&lt;/strong&gt;&lt;/h2&gt;
&lt;p&gt;International courier services from Jabalpur to France make global shipping simple, secure, and efficient. Trusted providers like ShipGlobal, DHL, FedEx, Aramex, UPS, and India Post ensure smooth deliveries with professional handling and transparent pricing.&lt;/p&gt;
&lt;p&gt;Whether shipping personal items or expanding your business globally, these courier services help you send parcels from Jabalpur to France with confidence.&lt;/p&gt;
&lt;p&gt;&lt;br /&gt;&lt;br /&gt;&lt;br /&gt;&lt;/p&gt;</t>
  </si>
  <si>
    <t>&lt;h4&gt;Explore more delivery options from your city&lt;/h4&gt;&lt;ul&gt;&lt;li&gt;&lt;a href="https://shipglobal.in/service/dewas-to-france"&gt;International Courier Service from Dewas To France&lt;/a&gt;&lt;/li&gt;&lt;li&gt;&lt;a href="https://shipglobal.in/service/ludhiana-to-france"&gt;International Courier Service from Ludhiana To France&lt;/a&gt;&lt;/li&gt;&lt;li&gt;&lt;a href="https://shipglobal.in/service/amritsar-to-france"&gt;International Courier Service from Amritsar To France&lt;/a&gt;&lt;/li&gt;&lt;li&gt;&lt;a href="https://shipglobal.in/service/jalandhar-to-france"&gt;International Courier Service from Jalandhar To France&lt;/a&gt;&lt;/li&gt;&lt;/ul&gt;&lt;h2&gt;FAQs for Top International Courier Service from Jabalpur to France&lt;/h2&gt;</t>
  </si>
  <si>
    <t>How long does shipping from Jabalpur to France take?
 Express services usually take 3–6 business days, while economy options may take 7–14 days.
What documents are required to ship to France?
 You need a commercial invoice, KYC documents, shipping label, and customs declaration.
Can I send commercial goods from Jabalpur to France?
 Yes, commercial shipments are allowed with proper export documentation.
Is real-time shipment tracking available?
 Yes, most international courier services offer end-to-end tracking.
What items are restricted from shipping to France?
 Hazardous goods, perishables, and prohibited items are restricted.
Is insurance available for international shipments?
 Yes, insurance can be added for high-value or fragile shipments.</t>
  </si>
  <si>
    <t>&lt;script type="application/ld+json"&gt;
{
  "@context": "https://schema.org/",
  "@type": "Product",
  "name": "Top International Courier Service from Jabalpur to France",
  "image": "https://shipglobal.in/service/jabalpur-to-france",
  "aggregateRating": {
    "@type": "AggregateRating",
    "ratingValue": 4.7,
    "bestRating": 5,
    "worstRating": 2,
    "ratingCount": 2778
  }
}
&lt;/script&gt;</t>
  </si>
  <si>
    <t>service/jabalpur-to-france</t>
  </si>
  <si>
    <t>Courier from Jabalpur to France | Up to 60% Off</t>
  </si>
  <si>
    <t>Ship parcels and documents from Jabalpur to France with fast delivery, customs clearance support, live tracking, and up to 60% savings.</t>
  </si>
  <si>
    <t>https://shipglobal.in/service/jabalpur-to-france</t>
  </si>
  <si>
    <t>&lt;script type="application/ld+json"&gt;{"@context":"https://schema.org","@type":"FAQPage","mainEntity":[{"@type":"Question","name":"How long does shipping from Jabalpur to France take?","acceptedAnswer":{"@type":"Answer","text":"Express services usually take 3–6 business days, while economy options may take 7–14 days."}},{"@type":"Question","name":"What documents are required to ship to France?","acceptedAnswer":{"@type":"Answer","text":"You need a commercial invoice, KYC documents, shipping label, and customs declaration."}},{"@type":"Question","name":"Can I send commercial goods from Jabalpur to France?","acceptedAnswer":{"@type":"Answer","text":"Yes, commercial shipments are allowed with proper export documentation."}},{"@type":"Question","name":"Is real-time shipment tracking available?","acceptedAnswer":{"@type":"Answer","text":"Yes, most international courier services offer end-to-end tracking."}},{"@type":"Question","name":"What items are restricted from shipping to France?","acceptedAnswer":{"@type":"Answer","text":"Hazardous goods, perishables, and prohibited items are restricted."}},{"@type":"Question","name":"Is insurance available for international shipments?","acceptedAnswer":{"@type":"Answer","text":"Yes, insurance can be added for high-value or fragile shipments."}}]}&lt;/script&gt;</t>
  </si>
  <si>
    <t>[{"question":"How long does shipping from Jabalpur to France take?","answer":"Express services usually take 3–6 business days, while economy options may take 7–14 days."},{"question":"What documents are required to ship to France?","answer":"You need a commercial invoice, KYC documents, shipping label, and customs declaration."},{"question":"Can I send commercial goods from Jabalpur to France?","answer":"Yes, commercial shipments are allowed with proper export documentation."},{"question":"Is real-time shipment tracking available?","answer":"Yes, most international courier services offer end-to-end tracking."},{"question":"What items are restricted from shipping to France?","answer":"Hazardous goods, perishables, and prohibited items are restricted."},{"question":"Is insurance available for international shipments?","answer":"Yes, insurance can be added for high-value or fragile shipments."}]</t>
  </si>
  <si>
    <t>&lt;p&gt;&lt;strong&gt;How long does shipping from Jabalpur to France take?&lt;/strong&gt;&lt;br&gt;Express services usually take 3–6 business days, while economy options may take 7–14 days.&lt;/p&gt;&lt;p&gt;&lt;strong&gt;What documents are required to ship to France?&lt;/strong&gt;&lt;br&gt;You need a commercial invoice, KYC documents, shipping label, and customs declaration.&lt;/p&gt;&lt;p&gt;&lt;strong&gt;Can I send commercial goods from Jabalpur to France?&lt;/strong&gt;&lt;br&gt;Yes, commercial shipments are allowed with proper export documentation.&lt;/p&gt;&lt;p&gt;&lt;strong&gt;Is real-time shipment tracking available?&lt;/strong&gt;&lt;br&gt;Yes, most international courier services offer end-to-end tracking.&lt;/p&gt;&lt;p&gt;&lt;strong&gt;What items are restricted from shipping to France?&lt;/strong&gt;&lt;br&gt;Hazardous goods, perishables, and prohibited items are restricted.&lt;/p&gt;&lt;p&gt;&lt;strong&gt;Is insurance available for international shipments?&lt;/strong&gt;&lt;br&gt;Yes, insurance can be added for high-value or fragile shipments.&lt;/p&gt;</t>
  </si>
  <si>
    <t>&lt;p&gt;Jabalpur is emerging as an important city for international trade, education, and personal overseas shipments. With increasing global connectivity, international courier services from Jabalpur to France provide reliable and efficient shipping solutions for individuals and businesses alike.&lt;/p&gt;
&lt;p&gt;Whether you are sending important documents, personal parcels, or commercial consignments, choosing the right courier partner ensures secure handling and timely delivery.&lt;/p&gt;
&lt;h2&gt;&lt;strong&gt;Why Choosing the Right Courier Service Matters&lt;/strong&gt;&lt;/h2&gt;
&lt;p&gt;Shipping internationally involves more than just dispatching a parcel. It includes proper documentation, customs clearance, safe packaging, and real-time tracking. A trusted courier service from Jabalpur to France helps avoid unnecessary delays, hidden costs, and compliance issues while ensuring smooth delivery.&lt;/p&gt;
&lt;h2&gt;&lt;strong&gt;Top International Courier Services from Jabalpur to France&lt;/strong&gt;&lt;/h2&gt;
&lt;h3&gt;&lt;strong&gt;ShipGlobal&lt;/strong&gt;&lt;/h3&gt;
&lt;p&gt;ShipGlobal offers affordable international courier services with doorstep pickup, real-time tracking, and complete customs clearance support. It is ideal for individuals, exporters, and eCommerce sellers.&lt;/p&gt;&lt;p&gt;&lt;a href="https://shipglobal.in/blogs/prohibited-item-and-restricted-goods-for-international-shipping/"&gt;Restricted items&lt;/a&gt;: International couriers from Jabalpur to France prohibit items like hazardous materials, perishables, certain electronics, and illegal substances. Always check specific airline and destination country regulations to avoid shipment issues. Proper documentation and adherence to guidelines are crucial for smooth international transit.&lt;/p&gt;
&lt;h3&gt;&lt;strong&gt;DHL Express&lt;/strong&gt;&lt;/h3&gt;
&lt;p&gt;DHL Express is known for fast and time-definite deliveries to France. It is a preferred option for urgent shipments and high-value documents.&lt;/p&gt;
&lt;h3&gt;&lt;strong&gt;FedEx International&lt;/strong&gt;&lt;/h3&gt;
&lt;p&gt;FedEx provides secure and flexible shipping options, including express and economy services, with global coverage and reliable customer support.&lt;/p&gt;
&lt;h3&gt;&lt;strong&gt;Aramex International&lt;/strong&gt;&lt;/h3&gt;
&lt;p&gt;Aramex offers cost-effective international shipping solutions and is widely used by small businesses for regular overseas shipments.&lt;/p&gt;
&lt;h3&gt;&lt;strong&gt;UPS International&lt;/strong&gt;&lt;/h3&gt;
&lt;p&gt;UPS delivers comprehensive international logistics solutions, including parcel delivery, freight forwarding, and customs brokerage services.&lt;/p&gt;
&lt;h3&gt;&lt;strong&gt;India Post International&lt;/strong&gt;&lt;/h3&gt;
&lt;p&gt;India Post is a budget-friendly option suitable for non-urgent shipments and documents being sent to France.&lt;/p&gt;
&lt;h2&gt;&lt;strong&gt;How to Choose the Best Courier from Jabalpur to France&lt;/strong&gt;&lt;/h2&gt;
&lt;p&gt;Consider delivery timelines and urgency&lt;br /&gt; Compare shipping rates and available discounts&lt;br /&gt; Ensure real-time tracking facilities&lt;br /&gt; Check customs clearance assistance&lt;br /&gt; Opt for insurance for valuable shipments&lt;/p&gt;
&lt;h2&gt;&lt;strong&gt;Final Thoughts&lt;/strong&gt;&lt;/h2&gt;
&lt;p&gt;International courier services from Jabalpur to France make global shipping simple, secure, and efficient. Trusted providers like ShipGlobal, DHL, FedEx, Aramex, UPS, and India Post ensure smooth deliveries with professional handling and transparent pricing.&lt;/p&gt;
&lt;p&gt;Whether shipping personal items or expanding your business globally, these courier services help you send parcels from Jabalpur to France with confidence.&lt;/p&gt;
&lt;p&gt;&lt;br /&gt;&lt;br /&gt;&lt;br /&gt;&lt;/p&gt;</t>
  </si>
  <si>
    <t>&lt;p&gt;Restricted Items: International couriers from Jabalpur to France prohibit items like hazardous materials, perishables, certain electronics, and illegal substances. Always check specific airline and destination country regulations to avoid shipment issues. Proper documentation and adherence to guidelines are crucial for smooth international transit.&lt;/p&gt;</t>
  </si>
  <si>
    <t>Dewas to France</t>
  </si>
  <si>
    <t>Best International Courier Service from Dewas to France</t>
  </si>
  <si>
    <t>International courier services from Dewas to France ensure smooth shipping with reliable delivery timelines, secure handling, and expert customs assistance.</t>
  </si>
  <si>
    <t>&lt;p&gt;Dewas, an important industrial city in Madhya Pradesh, is increasingly connected to global markets. With rising demand for overseas shipping, international courier services from Dewas to France provide dependable solutions for individuals, exporters, and businesses.&lt;/p&gt;
&lt;p&gt;Whether you need to send documents, personal packages, or commercial shipments, choosing a trusted courier partner ensures timely delivery, compliance with customs regulations, and complete shipment visibility.&lt;/p&gt;
&lt;h2&gt;&lt;strong&gt;Why Choosing the Right Courier Service Matters&lt;/strong&gt;&lt;/h2&gt;
&lt;p&gt;International shipping involves documentation, customs clearance, proper packaging, and tracking. A reliable courier service from Dewas to France helps avoid delays, unexpected costs, and shipment risks while ensuring smooth end-to-end delivery.&lt;/p&gt;
&lt;h2&gt;&lt;strong&gt;Top International Courier Services from Dewas to France&lt;/strong&gt;&lt;/h2&gt;
&lt;h3&gt;&lt;strong&gt;ShipGlobal&lt;/strong&gt;&lt;/h3&gt;
&lt;p&gt;ShipGlobal offers cost-effective international courier services with doorstep pickup, live tracking, and complete customs clearance support. It is ideal for eCommerce sellers and individual exporters.&lt;/p&gt;
&lt;h3&gt;&lt;strong&gt;DHL Express&lt;/strong&gt;&lt;/h3&gt;
&lt;p&gt;DHL Express provides fast, time-definite delivery to France with excellent global coverage. It is preferred for urgent documents and high-value shipments.&lt;/p&gt;
&lt;h3&gt;&lt;strong&gt;FedEx International&lt;/strong&gt;&lt;/h3&gt;
&lt;p&gt;FedEx offers both express and economy shipping options with strong logistics infrastructure and secure parcel handling.&lt;/p&gt;
&lt;h3&gt;&lt;strong&gt;Aramex International&lt;/strong&gt;&lt;/h3&gt;
&lt;p&gt;Aramex is known for budget-friendly international shipping, making it a good option for regular exporters and small businesses.&lt;/p&gt;
&lt;h3&gt;&lt;strong&gt;UPS International&lt;/strong&gt;&lt;/h3&gt;
&lt;p&gt;UPS delivers comprehensive logistics services including parcel delivery, freight forwarding, and customs brokerage for seamless international shipping.&lt;/p&gt;
&lt;h3&gt;&lt;strong&gt;India Post International&lt;/strong&gt;&lt;/h3&gt;
&lt;p&gt;India Post is a suitable choice for affordable, non-urgent shipments to France with wide international reach.&lt;/p&gt;
&lt;h2&gt;&lt;strong&gt;How to Choose the Best Courier from Dewas to France&lt;/strong&gt;&lt;/h2&gt;
&lt;p&gt;Check delivery timelines based on urgency&lt;br /&gt; Compare shipping costs and available discounts&lt;br /&gt; Ensure real-time shipment tracking&lt;br /&gt; Confirm customs clearance assistance&lt;br /&gt; Opt for insurance for valuable consignments&lt;/p&gt;
&lt;h2&gt;&lt;strong&gt;Final Thoughts&lt;/strong&gt;&lt;/h2&gt;
&lt;p&gt;International courier services from Dewas to France make global shipping simple, secure, and efficient. Reliable providers such as ShipGlobal, DHL, FedEx, Aramex, UPS, and India Post offer flexible options for different shipping needs.&lt;/p&gt;
&lt;p&gt;Whether you are sending personal parcels or commercial goods, these courier services ensure smooth delivery from Dewas to France with professional handling and transparent pricing.&lt;/p&gt;
&lt;p&gt;&lt;br /&gt;&lt;br /&gt;&lt;/p&gt;</t>
  </si>
  <si>
    <t>&lt;h4&gt;Explore more delivery options from your city&lt;/h4&gt;&lt;ul&gt;&lt;li&gt;&lt;a href="https://shipglobal.in/service/ludhiana-to-france"&gt;International Courier Service from Ludhiana To France&lt;/a&gt;&lt;/li&gt;&lt;li&gt;&lt;a href="https://shipglobal.in/service/amritsar-to-france"&gt;International Courier Service from Amritsar To France&lt;/a&gt;&lt;/li&gt;&lt;li&gt;&lt;a href="https://shipglobal.in/service/jalandhar-to-france"&gt;International Courier Service from Jalandhar To France&lt;/a&gt;&lt;/li&gt;&lt;li&gt;&lt;a href="https://shipglobal.in/service/mohali-to-france"&gt;International Courier Service from Mohali To France&lt;/a&gt;&lt;/li&gt;&lt;/ul&gt;&lt;h2&gt;FAQs for Best International Courier Service from Dewas to France&lt;/h2&gt;</t>
  </si>
  <si>
    <t xml:space="preserve">How long does it take to ship from Dewas to France?
 Express shipping takes around 3–6 business days, while economy services may take 7–14 days.
What documents are required for shipping to France?
 A commercial invoice, KYC documents, shipping label, and customs declaration are required.
Can I send commercial shipments from Dewas to France?
 Yes, commercial goods can be shipped with proper export documentation.
Is shipment tracking available?
 Yes, most courier services provide real-time tracking throughout the shipment journey.
What items are restricted from shipping to France?
 Hazardous materials, perishables, and prohibited goods are restricted.
Is insurance available for international shipments?
 Yes, insurance can be added for high-value or fragile parcels.
</t>
  </si>
  <si>
    <t>&lt;script type="application/ld+json"&gt;
{
  "@context": "https://schema.org/",
  "@type": "Product",
  "name": "Best International Courier Service from Dewas to France",
  "image": "https://shipglobal.in/service/dewas-to-france",
  "aggregateRating": {
    "@type": "AggregateRating",
    "ratingValue": 4.52,
    "bestRating": 5,
    "worstRating": 1,
    "ratingCount": 1285
  }
}
&lt;/script&gt;</t>
  </si>
  <si>
    <t>service/dewas-to-france</t>
  </si>
  <si>
    <t xml:space="preserve">Courier from Dewas to France | Up to 60% Off
</t>
  </si>
  <si>
    <t>Send parcels and documents from Dewas to France with fast international courier services, customs support, tracking, and savings up to 60%.</t>
  </si>
  <si>
    <t>https://shipglobal.in/service/dewas-to-france</t>
  </si>
  <si>
    <t>&lt;script type="application/ld+json"&gt;{"@context":"https://schema.org","@type":"FAQPage","mainEntity":[{"@type":"Question","name":"How long does it take to ship from Dewas to France?","acceptedAnswer":{"@type":"Answer","text":"Express shipping takes around 3–6 business days, while economy services may take 7–14 days."}},{"@type":"Question","name":"What documents are required for shipping to France?","acceptedAnswer":{"@type":"Answer","text":"A commercial invoice, KYC documents, shipping label, and customs declaration are required."}},{"@type":"Question","name":"Can I send commercial shipments from Dewas to France?","acceptedAnswer":{"@type":"Answer","text":"Yes, commercial goods can be shipped with proper export documentation."}},{"@type":"Question","name":"Is shipment tracking available?","acceptedAnswer":{"@type":"Answer","text":"Yes, most courier services provide real-time tracking throughout the shipment journey."}},{"@type":"Question","name":"What items are restricted from shipping to France?","acceptedAnswer":{"@type":"Answer","text":"Hazardous materials, perishables, and prohibited goods are restricted."}},{"@type":"Question","name":"Is insurance available for international shipments?","acceptedAnswer":{"@type":"Answer","text":"Yes, insurance can be added for high-value or fragile parcels."}}]}&lt;/script&gt;</t>
  </si>
  <si>
    <t>[{"question":"How long does it take to ship from Dewas to France?","answer":"Express shipping takes around 3–6 business days, while economy services may take 7–14 days."},{"question":"What documents are required for shipping to France?","answer":"A commercial invoice, KYC documents, shipping label, and customs declaration are required."},{"question":"Can I send commercial shipments from Dewas to France?","answer":"Yes, commercial goods can be shipped with proper export documentation."},{"question":"Is shipment tracking available?","answer":"Yes, most courier services provide real-time tracking throughout the shipment journey."},{"question":"What items are restricted from shipping to France?","answer":"Hazardous materials, perishables, and prohibited goods are restricted."},{"question":"Is insurance available for international shipments?","answer":"Yes, insurance can be added for high-value or fragile parcels."}]</t>
  </si>
  <si>
    <t>&lt;p&gt;&lt;strong&gt;How long does it take to ship from Dewas to France?&lt;/strong&gt;&lt;br&gt;Express shipping takes around 3–6 business days, while economy services may take 7–14 days.&lt;/p&gt;&lt;p&gt;&lt;strong&gt;What documents are required for shipping to France?&lt;/strong&gt;&lt;br&gt;A commercial invoice, KYC documents, shipping label, and customs declaration are required.&lt;/p&gt;&lt;p&gt;&lt;strong&gt;Can I send commercial shipments from Dewas to France?&lt;/strong&gt;&lt;br&gt;Yes, commercial goods can be shipped with proper export documentation.&lt;/p&gt;&lt;p&gt;&lt;strong&gt;Is shipment tracking available?&lt;/strong&gt;&lt;br&gt;Yes, most courier services provide real-time tracking throughout the shipment journey.&lt;/p&gt;&lt;p&gt;&lt;strong&gt;What items are restricted from shipping to France?&lt;/strong&gt;&lt;br&gt;Hazardous materials, perishables, and prohibited goods are restricted.&lt;/p&gt;&lt;p&gt;&lt;strong&gt;Is insurance available for international shipments?&lt;/strong&gt;&lt;br&gt;Yes, insurance can be added for high-value or fragile parcels.&lt;/p&gt;</t>
  </si>
  <si>
    <t>&lt;p&gt;Dewas, an important industrial city in Madhya Pradesh, is increasingly connected to global markets. With rising demand for overseas shipping, international courier services from Dewas to France provide dependable solutions for individuals, exporters, and businesses.&lt;/p&gt;
&lt;p&gt;Whether you need to send documents, personal packages, or commercial shipments, choosing a trusted courier partner ensures timely delivery, compliance with customs regulations, and complete shipment visibility.&lt;/p&gt;
&lt;h2&gt;&lt;strong&gt;Why Choosing the Right Courier Service Matters&lt;/strong&gt;&lt;/h2&gt;
&lt;p&gt;International shipping involves documentation, customs clearance, proper packaging, and tracking. A reliable courier service from Dewas to France helps avoid delays, unexpected costs, and shipment risks while ensuring smooth end-to-end delivery.&lt;/p&gt;
&lt;h2&gt;&lt;strong&gt;Top International Courier Services from Dewas to France&lt;/strong&gt;&lt;/h2&gt;
&lt;h3&gt;&lt;strong&gt;ShipGlobal&lt;/strong&gt;&lt;/h3&gt;
&lt;p&gt;ShipGlobal offers cost-effective international courier services with doorstep pickup, live tracking, and complete customs clearance support. It is ideal for eCommerce sellers and individual exporters.&lt;/p&gt;&lt;p&gt;&lt;a href="https://shipglobal.in/blogs/last-mile-delivery/"&gt;Last-mile delivery&lt;/a&gt; in e-commerce logistics refers to the final leg of the delivery process, transporting goods from a distribution hub to the customer's doorstep. This stage is crucial for customer satisfaction, impacting delivery speed and cost. Efficient last-mile strategies, like optimized routing and diverse delivery options, are key to meeting consumer expectations in the competitive e-commerce landscape.&lt;/p&gt;
&lt;h3&gt;&lt;strong&gt;DHL Express&lt;/strong&gt;&lt;/h3&gt;
&lt;p&gt;DHL Express provides fast, time-definite delivery to France with excellent global coverage. It is preferred for urgent documents and high-value shipments.&lt;/p&gt;
&lt;h3&gt;&lt;strong&gt;FedEx International&lt;/strong&gt;&lt;/h3&gt;
&lt;p&gt;FedEx offers both express and economy shipping options with strong logistics infrastructure and secure parcel handling.&lt;/p&gt;
&lt;h3&gt;&lt;strong&gt;Aramex International&lt;/strong&gt;&lt;/h3&gt;
&lt;p&gt;Aramex is known for budget-friendly international shipping, making it a good option for regular exporters and small businesses.&lt;/p&gt;
&lt;h3&gt;&lt;strong&gt;UPS International&lt;/strong&gt;&lt;/h3&gt;
&lt;p&gt;UPS delivers comprehensive logistics services including parcel delivery, freight forwarding, and customs brokerage for seamless international shipping.&lt;/p&gt;
&lt;h3&gt;&lt;strong&gt;India Post International&lt;/strong&gt;&lt;/h3&gt;
&lt;p&gt;India Post is a suitable choice for affordable, non-urgent shipments to France with wide international reach.&lt;/p&gt;
&lt;h2&gt;&lt;strong&gt;How to Choose the Best Courier from Dewas to France&lt;/strong&gt;&lt;/h2&gt;
&lt;p&gt;Check delivery timelines based on urgency&lt;br /&gt; Compare shipping costs and available discounts&lt;br /&gt; Ensure real-time shipment tracking&lt;br /&gt; Confirm customs clearance assistance&lt;br /&gt; Opt for insurance for valuable consignments&lt;/p&gt;
&lt;h2&gt;&lt;strong&gt;Final Thoughts&lt;/strong&gt;&lt;/h2&gt;
&lt;p&gt;International courier services from Dewas to France make global shipping simple, secure, and efficient. Reliable providers such as ShipGlobal, DHL, FedEx, Aramex, UPS, and India Post offer flexible options for different shipping needs.&lt;/p&gt;
&lt;p&gt;Whether you are sending personal parcels or commercial goods, these courier services ensure smooth delivery from Dewas to France with professional handling and transparent pricing.&lt;/p&gt;
&lt;p&gt;&lt;br /&gt;&lt;br /&gt;&lt;/p&gt;</t>
  </si>
  <si>
    <t>&lt;p&gt;Last-mile delivery in e-commerce logistics refers to the final leg of the delivery process, transporting goods from a distribution hub to the customer's doorstep. This stage is crucial for customer satisfaction, impacting delivery speed and cost. Efficient last-mile strategies, like optimized routing and diverse delivery options, are key to meeting consumer expectations in the competitive e-commerce landscape.&lt;/p&gt;</t>
  </si>
  <si>
    <t>Ludhiana to France</t>
  </si>
  <si>
    <t>Reliable International Courier Service from Ludhiana to France</t>
  </si>
  <si>
    <t xml:space="preserve">International courier services from Ludhiana to France provide secure shipping, smooth customs clearance, and dependable global delivery for all needs.
</t>
  </si>
  <si>
    <t>&lt;p&gt;Ludhiana, one of India&amp;rsquo;s largest industrial and manufacturing hubs, plays a major role in global trade. With strong demand for international shipping, courier services from Ludhiana to France offer reliable, efficient, and cost-effective solutions for businesses and individuals.&lt;/p&gt;
&lt;p&gt;Whether you are exporting garments, machinery parts, documents, or sending personal parcels, choosing the right international courier partner ensures timely delivery and regulatory compliance.&lt;/p&gt;
&lt;h2&gt;&lt;strong&gt;Why Choosing the Right Courier Service Matters&lt;/strong&gt;&lt;/h2&gt;
&lt;p&gt;International shipping involves multiple processes such as documentation, customs clearance, secure packaging, and real-time tracking. A trusted courier service from Ludhiana to France minimizes risks like shipment delays, damage, or unexpected costs while ensuring smooth door-to-door delivery.&lt;/p&gt;
&lt;h2&gt;&lt;strong&gt;Top International Courier Services from Ludhiana to France&lt;/strong&gt;&lt;/h2&gt;
&lt;h3&gt;&lt;strong&gt;ShipGlobal&lt;/strong&gt;&lt;/h3&gt;
&lt;p&gt;ShipGlobal offers affordable international courier solutions with doorstep pickup, real-time tracking, and complete customs documentation support. It is ideal for exporters, SMEs, and eCommerce sellers in Ludhiana.&lt;/p&gt;
&lt;h3&gt;&lt;strong&gt;DHL Express&lt;/strong&gt;&lt;/h3&gt;
&lt;p&gt;DHL Express is known for fast and time-definite delivery to France. It is widely used for urgent shipments, high-value goods, and important documents.&lt;/p&gt;
&lt;h3&gt;&lt;strong&gt;FedEx International&lt;/strong&gt;&lt;/h3&gt;
&lt;p&gt;FedEx provides flexible shipping options including express and economy services, backed by a strong global logistics network and secure handling.&lt;/p&gt;
&lt;h3&gt;&lt;strong&gt;Aramex International&lt;/strong&gt;&lt;/h3&gt;
&lt;p&gt;Aramex is a cost-effective choice for regular international shipments and small businesses shipping to France.&lt;/p&gt;
&lt;h3&gt;&lt;strong&gt;UPS International&lt;/strong&gt;&lt;/h3&gt;
&lt;p&gt;UPS offers end-to-end international logistics solutions including parcel delivery, freight forwarding, and customs brokerage.&lt;/p&gt;
&lt;h3&gt;&lt;strong&gt;India Post International&lt;/strong&gt;&lt;/h3&gt;
&lt;p&gt;India Post is a budget-friendly option suitable for non-urgent shipments and documents sent to France.&lt;/p&gt;
&lt;h2&gt;&lt;strong&gt;How to Choose the Best Courier from Ludhiana to France&lt;/strong&gt;&lt;/h2&gt;
&lt;p&gt;Consider delivery speed and urgency&lt;br /&gt; Compare international shipping rates&lt;br /&gt; Check availability of real-time tracking&lt;br /&gt; Ensure customs clearance assistance&lt;br /&gt; Opt for insurance for valuable shipments&lt;/p&gt;
&lt;h2&gt;&lt;strong&gt;Final Thoughts&lt;/strong&gt;&lt;/h2&gt;
&lt;p&gt;International courier services from Ludhiana to France make global shipping efficient and hassle-free. Trusted providers such as ShipGlobal, DHL, FedEx, Aramex, UPS, and India Post offer flexible shipping options to meet different business and personal requirements.&lt;/p&gt;
&lt;p&gt;Whether you are exporting goods or sending personal parcels, these courier services ensure secure, timely, and reliable delivery from Ludhiana to France.&lt;/p&gt;</t>
  </si>
  <si>
    <t>&lt;h4&gt;Explore more delivery options from your city&lt;/h4&gt;&lt;ul&gt;&lt;li&gt;&lt;a href="https://shipglobal.in/service/amritsar-to-france"&gt;International Courier Service from Amritsar To France&lt;/a&gt;&lt;/li&gt;&lt;li&gt;&lt;a href="https://shipglobal.in/service/jalandhar-to-france"&gt;International Courier Service from Jalandhar To France&lt;/a&gt;&lt;/li&gt;&lt;li&gt;&lt;a href="https://shipglobal.in/service/mohali-to-france"&gt;International Courier Service from Mohali To France&lt;/a&gt;&lt;/li&gt;&lt;li&gt;&lt;a href="https://shipglobal.in/service/patiala-to-france"&gt;International Courier Service from Patiala To France&lt;/a&gt;&lt;/li&gt;&lt;/ul&gt;&lt;h2&gt;FAQs for Reliable International Courier Service from Ludhiana to France&lt;/h2&gt;</t>
  </si>
  <si>
    <t xml:space="preserve">How long does shipping from Ludhiana to France take?
 Express shipping usually takes 3–6 business days, while economy services may take 7–14 days.
What documents are required to ship to France?
 A commercial invoice, KYC documents, shipping label, and customs declaration are required.
Can I send commercial goods from Ludhiana to France?
 Yes, commercial shipments are allowed with proper export documentation.
Is tracking available for international shipments?
 Yes, most courier services offer real-time shipment tracking.
What items are restricted from shipping to France?
 Hazardous goods, perishables, and prohibited items are restricted.
Is shipment insurance available?
 Yes, insurance options are available for high-value or fragile consignments.
</t>
  </si>
  <si>
    <t>&lt;script type="application/ld+json"&gt;
{
  "@context": "https://schema.org/",
  "@type": "Product",
  "name": "Reliable International Courier Service from Ludhiana to France",
  "image": "https://shipglobal.in/service/ludhiana-to-france",
  "aggregateRating": {
    "@type": "AggregateRating",
    "ratingValue": 4.31,
    "bestRating": 5,
    "worstRating": 1,
    "ratingCount": 1468
  }
}
&lt;/script&gt;</t>
  </si>
  <si>
    <t>service/ludhiana-to-france</t>
  </si>
  <si>
    <t xml:space="preserve">Courier from Ludhiana to France | Up to 60% Off
</t>
  </si>
  <si>
    <t>Ship parcels and commercial goods from Ludhiana to France with fast courier services, customs support, tracking, and discounts up to 60%.</t>
  </si>
  <si>
    <t>https://shipglobal.in/service/ludhiana-to-france</t>
  </si>
  <si>
    <t>&lt;script type="application/ld+json"&gt;{"@context":"https://schema.org","@type":"FAQPage","mainEntity":[{"@type":"Question","name":"How long does shipping from Ludhiana to France take?","acceptedAnswer":{"@type":"Answer","text":"Express shipping usually takes 3–6 business days, while economy services may take 7–14 days."}},{"@type":"Question","name":"What documents are required to ship to France?","acceptedAnswer":{"@type":"Answer","text":"A commercial invoice, KYC documents, shipping label, and customs declaration are required."}},{"@type":"Question","name":"Can I send commercial goods from Ludhiana to France?","acceptedAnswer":{"@type":"Answer","text":"Yes, commercial shipments are allowed with proper export documentation."}},{"@type":"Question","name":"Is tracking available for international shipments?","acceptedAnswer":{"@type":"Answer","text":"Yes, most courier services offer real-time shipment tracking."}},{"@type":"Question","name":"What items are restricted from shipping to France?","acceptedAnswer":{"@type":"Answer","text":"Hazardous goods, perishables, and prohibited items are restricted."}},{"@type":"Question","name":"Is shipment insurance available?","acceptedAnswer":{"@type":"Answer","text":"Yes, insurance options are available for high-value or fragile consignments."}}]}&lt;/script&gt;</t>
  </si>
  <si>
    <t>[{"question":"How long does shipping from Ludhiana to France take?","answer":"Express shipping usually takes 3–6 business days, while economy services may take 7–14 days."},{"question":"What documents are required to ship to France?","answer":"A commercial invoice, KYC documents, shipping label, and customs declaration are required."},{"question":"Can I send commercial goods from Ludhiana to France?","answer":"Yes, commercial shipments are allowed with proper export documentation."},{"question":"Is tracking available for international shipments?","answer":"Yes, most courier services offer real-time shipment tracking."},{"question":"What items are restricted from shipping to France?","answer":"Hazardous goods, perishables, and prohibited items are restricted."},{"question":"Is shipment insurance available?","answer":"Yes, insurance options are available for high-value or fragile consignments."}]</t>
  </si>
  <si>
    <t>&lt;p&gt;&lt;strong&gt;How long does shipping from Ludhiana to France take?&lt;/strong&gt;&lt;br&gt;Express shipping usually takes 3–6 business days, while economy services may take 7–14 days.&lt;/p&gt;&lt;p&gt;&lt;strong&gt;What documents are required to ship to France?&lt;/strong&gt;&lt;br&gt;A commercial invoice, KYC documents, shipping label, and customs declaration are required.&lt;/p&gt;&lt;p&gt;&lt;strong&gt;Can I send commercial goods from Ludhiana to France?&lt;/strong&gt;&lt;br&gt;Yes, commercial shipments are allowed with proper export documentation.&lt;/p&gt;&lt;p&gt;&lt;strong&gt;Is tracking available for international shipments?&lt;/strong&gt;&lt;br&gt;Yes, most courier services offer real-time shipment tracking.&lt;/p&gt;&lt;p&gt;&lt;strong&gt;What items are restricted from shipping to France?&lt;/strong&gt;&lt;br&gt;Hazardous goods, perishables, and prohibited items are restricted.&lt;/p&gt;&lt;p&gt;&lt;strong&gt;Is shipment insurance available?&lt;/strong&gt;&lt;br&gt;Yes, insurance options are available for high-value or fragile consignments.&lt;/p&gt;</t>
  </si>
  <si>
    <t>&lt;p&gt;Ludhiana, one of India&amp;rsquo;s largest industrial and manufacturing hubs, plays a major role in global trade. With strong demand for international shipping, courier services from Ludhiana to France offer reliable, efficient, and cost-effective solutions for businesses and individuals.&lt;/p&gt;
&lt;p&gt;Whether you are exporting garments, machinery parts, documents, or sending personal parcels, choosing the right international courier partner ensures timely delivery and regulatory compliance.&lt;/p&gt;
&lt;h2&gt;&lt;strong&gt;Why Choosing the Right Courier Service Matters&lt;/strong&gt;&lt;/h2&gt;
&lt;p&gt;International shipping involves multiple processes such as documentation, customs clearance, secure packaging, and real-time tracking. A trusted courier service from Ludhiana to France minimizes risks like shipment delays, damage, or unexpected costs while ensuring smooth door-to-door delivery.&lt;/p&gt;
&lt;h2&gt;&lt;strong&gt;Top International Courier Services from Ludhiana to France&lt;/strong&gt;&lt;/h2&gt;
&lt;h3&gt;&lt;strong&gt;ShipGlobal&lt;/strong&gt;&lt;/h3&gt;
&lt;p&gt;ShipGlobal offers affordable international courier solutions with doorstep pickup, real-time tracking, and complete customs documentation support. It is ideal for exporters, SMEs, and eCommerce sellers in Ludhiana.&lt;/p&gt;&lt;p&gt;&lt;a href="https://shipglobal.in/blogs/airway-bill-number/"&gt;AWB number&lt;/a&gt;: The Air Waybill (AWB) number is a crucial document in air shipping, serving as a contract between the shipper and the carrier. It details the shipment's origin, destination, contents, and tracking information, ensuring transparency and facilitating customs clearance for goods moving from industrial hubs like Ludhiana to international destinations such as France.&lt;/p&gt;
&lt;h3&gt;&lt;strong&gt;DHL Express&lt;/strong&gt;&lt;/h3&gt;
&lt;p&gt;DHL Express is known for fast and time-definite delivery to France. It is widely used for urgent shipments, high-value goods, and important documents.&lt;/p&gt;
&lt;h3&gt;&lt;strong&gt;FedEx International&lt;/strong&gt;&lt;/h3&gt;
&lt;p&gt;FedEx provides flexible shipping options including express and economy services, backed by a strong global logistics network and secure handling.&lt;/p&gt;
&lt;h3&gt;&lt;strong&gt;Aramex International&lt;/strong&gt;&lt;/h3&gt;
&lt;p&gt;Aramex is a cost-effective choice for regular international shipments and small businesses shipping to France.&lt;/p&gt;
&lt;h3&gt;&lt;strong&gt;UPS International&lt;/strong&gt;&lt;/h3&gt;
&lt;p&gt;UPS offers end-to-end international logistics solutions including parcel delivery, freight forwarding, and customs brokerage.&lt;/p&gt;
&lt;h3&gt;&lt;strong&gt;India Post International&lt;/strong&gt;&lt;/h3&gt;
&lt;p&gt;India Post is a budget-friendly option suitable for non-urgent shipments and documents sent to France.&lt;/p&gt;
&lt;h2&gt;&lt;strong&gt;How to Choose the Best Courier from Ludhiana to France&lt;/strong&gt;&lt;/h2&gt;
&lt;p&gt;Consider delivery speed and urgency&lt;br /&gt; Compare international shipping rates&lt;br /&gt; Check availability of real-time tracking&lt;br /&gt; Ensure customs clearance assistance&lt;br /&gt; Opt for insurance for valuable shipments&lt;/p&gt;
&lt;h2&gt;&lt;strong&gt;Final Thoughts&lt;/strong&gt;&lt;/h2&gt;
&lt;p&gt;International courier services from Ludhiana to France make global shipping efficient and hassle-free. Trusted providers such as ShipGlobal, DHL, FedEx, Aramex, UPS, and India Post offer flexible shipping options to meet different business and personal requirements.&lt;/p&gt;
&lt;p&gt;Whether you are exporting goods or sending personal parcels, these courier services ensure secure, timely, and reliable delivery from Ludhiana to France.&lt;/p&gt;</t>
  </si>
  <si>
    <t>&lt;p&gt;AWB Number: The Air Waybill (AWB) number is a crucial document in air shipping, serving as a contract between the shipper and the carrier. It details the shipment's origin, destination, contents, and tracking information, ensuring transparency and facilitating customs clearance for goods moving from industrial hubs like Ludhiana to international destinations such as France.&lt;/p&gt;</t>
  </si>
  <si>
    <t>Amritsar to France</t>
  </si>
  <si>
    <t>International Courier Service from Amritsar to France</t>
  </si>
  <si>
    <t xml:space="preserve">International courier services from Amritsar to France offer secure shipping, smooth customs handling, and reliable global delivery solutions.
</t>
  </si>
  <si>
    <t>&lt;p&gt;Amritsar is a key commercial and cultural hub with growing international shipping needs. From exporting business goods to sending personal parcels, international courier services from Amritsar to France provide safe, timely, and cost-effective shipping solutions for individuals and businesses alike.&lt;/p&gt;
&lt;p&gt;With increasing global trade and personal overseas connections, choosing the right courier partner ensures smooth deliveries without delays or complications.&lt;/p&gt;
&lt;h2&gt;&lt;strong&gt;Why Choosing the Right Courier Service Matters&lt;/strong&gt;&lt;/h2&gt;
&lt;p&gt;Shipping internationally involves documentation, customs regulations, proper packaging, and transit coordination. A professional courier service from Amritsar to France helps avoid customs delays, hidden charges, and shipment risks while providing real-time tracking and delivery assurance.&lt;/p&gt;
&lt;h2&gt;&lt;strong&gt;Top International Courier Services from Amritsar to France&lt;/strong&gt;&lt;/h2&gt;
&lt;h3&gt;&lt;strong&gt;ShipGlobal&lt;/strong&gt;&lt;/h3&gt;
&lt;p&gt;ShipGlobal offers affordable international courier services with doorstep pickup, real-time tracking, and complete customs documentation support. It is ideal for exporters, SMEs, and individuals shipping to France.&lt;/p&gt;
&lt;h3&gt;&lt;strong&gt;DHL Express&lt;/strong&gt;&lt;/h3&gt;
&lt;p&gt;DHL Express is a trusted global courier known for fast, time-definite deliveries to France. It is suitable for urgent documents and high-value shipments.&lt;/p&gt;
&lt;h3&gt;&lt;strong&gt;FedEx International&lt;/strong&gt;&lt;/h3&gt;
&lt;p&gt;FedEx provides both express and economy shipping options with secure handling and an extensive global logistics network.&lt;/p&gt;
&lt;h3&gt;&lt;strong&gt;Aramex International&lt;/strong&gt;&lt;/h3&gt;
&lt;p&gt;Aramex is a cost-effective option for international shipping, especially popular among small businesses and regular exporters.&lt;/p&gt;
&lt;h3&gt;&lt;strong&gt;UPS International&lt;/strong&gt;&lt;/h3&gt;
&lt;p&gt;UPS offers comprehensive international logistics solutions including parcel delivery, freight forwarding, and customs brokerage services.&lt;/p&gt;
&lt;h3&gt;&lt;strong&gt;India Post International&lt;/strong&gt;&lt;/h3&gt;
&lt;p&gt;India Post is a budget-friendly choice for non-urgent international shipments and documents to France.&lt;/p&gt;
&lt;h2&gt;&lt;strong&gt;How to Choose the Best Courier from Amritsar to France&lt;/strong&gt;&lt;/h2&gt;
&lt;p&gt;Evaluate delivery timelines based on urgency&lt;br /&gt; Compare international shipping rates&lt;br /&gt; Ensure real-time tracking availability&lt;br /&gt; Check for customs clearance support&lt;br /&gt; Choose insurance for high-value shipments&lt;/p&gt;
&lt;h2&gt;&lt;strong&gt;Final Thoughts&lt;/strong&gt;&lt;/h2&gt;
&lt;p&gt;International courier services from Amritsar to France make overseas shipping simple, secure, and efficient. Reliable providers like ShipGlobal, DHL, FedEx, Aramex, UPS, and India Post offer flexible options to meet both personal and business shipping needs.&lt;/p&gt;
&lt;p&gt;Whether you are sending documents, gifts, or commercial consignments, these courier services ensure smooth and dependable deliveries from Amritsar to France.&lt;/p&gt;</t>
  </si>
  <si>
    <t>&lt;h4&gt;Explore more delivery options from your city&lt;/h4&gt;&lt;ul&gt;&lt;li&gt;&lt;a href="https://shipglobal.in/service/jalandhar-to-france"&gt;International Courier Service from Jalandhar To France&lt;/a&gt;&lt;/li&gt;&lt;li&gt;&lt;a href="https://shipglobal.in/service/mohali-to-france"&gt;International Courier Service from Mohali To France&lt;/a&gt;&lt;/li&gt;&lt;li&gt;&lt;a href="https://shipglobal.in/service/patiala-to-france"&gt;International Courier Service from Patiala To France&lt;/a&gt;&lt;/li&gt;&lt;li&gt;&lt;a href="https://shipglobal.in/service/ahmedabad-to-italy"&gt;International Courier Service from Ahmedabad To Italy&lt;/a&gt;&lt;/li&gt;&lt;/ul&gt;&lt;h2&gt;FAQs for International Courier Service from Amritsar to France&lt;/h2&gt;</t>
  </si>
  <si>
    <t xml:space="preserve">How long does shipping from Amritsar to France take?
 Express services usually take 3–6 business days, while economy shipping may take 7–14 days.
What documents are required for shipping to France?
 Commercial invoice, KYC documents, shipping label, and customs declaration are required.
Can I send commercial shipments from Amritsar to France?
 Yes, commercial goods can be shipped with proper export documentation.
Is shipment tracking available?
 Yes, most international courier services provide real-time tracking.
What items are restricted from shipping to France?
 Hazardous materials, perishables, and prohibited items are restricted.
Is insurance available for international shipments?
 Yes, insurance coverage is available for valuable consignments.
</t>
  </si>
  <si>
    <t>&lt;script type="application/ld+json"&gt;
{
  "@context": "https://schema.org/",
  "@type": "Product",
  "name": "International Courier Service from Amritsar to France",
  "image": "https://shipglobal.in/service/amritsar-to-france",
  "aggregateRating": {
    "@type": "AggregateRating",
    "ratingValue": 4.23,
    "bestRating": 5,
    "worstRating": 1,
    "ratingCount": 1475
  }
}
&lt;/script&gt;</t>
  </si>
  <si>
    <t>service/amritsar-to-france</t>
  </si>
  <si>
    <t>Courier from Amritsar to France | Up to 60% Off</t>
  </si>
  <si>
    <t>Send parcels and documents from Amritsar to France with fast courier services, customs clearance, live tracking, and discounts up to 60%.</t>
  </si>
  <si>
    <t>https://shipglobal.in/service/amritsar-to-france</t>
  </si>
  <si>
    <t>&lt;script type="application/ld+json"&gt;{"@context":"https://schema.org","@type":"FAQPage","mainEntity":[{"@type":"Question","name":"How long does shipping from Amritsar to France take?","acceptedAnswer":{"@type":"Answer","text":"Express services usually take 3–6 business days, while economy shipping may take 7–14 days."}},{"@type":"Question","name":"What documents are required for shipping to France?","acceptedAnswer":{"@type":"Answer","text":"Commercial invoice, KYC documents, shipping label, and customs declaration are required."}},{"@type":"Question","name":"Can I send commercial shipments from Amritsar to France?","acceptedAnswer":{"@type":"Answer","text":"Yes, commercial goods can be shipped with proper export documentation."}},{"@type":"Question","name":"Is shipment tracking available?","acceptedAnswer":{"@type":"Answer","text":"Yes, most international courier services provide real-time tracking."}},{"@type":"Question","name":"What items are restricted from shipping to France?","acceptedAnswer":{"@type":"Answer","text":"Hazardous materials, perishables, and prohibited items are restricted."}},{"@type":"Question","name":"Is insurance available for international shipments?","acceptedAnswer":{"@type":"Answer","text":"Yes, insurance coverage is available for valuable consignments."}}]}&lt;/script&gt;</t>
  </si>
  <si>
    <t>[{"question":"How long does shipping from Amritsar to France take?","answer":"Express services usually take 3–6 business days, while economy shipping may take 7–14 days."},{"question":"What documents are required for shipping to France?","answer":"Commercial invoice, KYC documents, shipping label, and customs declaration are required."},{"question":"Can I send commercial shipments from Amritsar to France?","answer":"Yes, commercial goods can be shipped with proper export documentation."},{"question":"Is shipment tracking available?","answer":"Yes, most international courier services provide real-time tracking."},{"question":"What items are restricted from shipping to France?","answer":"Hazardous materials, perishables, and prohibited items are restricted."},{"question":"Is insurance available for international shipments?","answer":"Yes, insurance coverage is available for valuable consignments."}]</t>
  </si>
  <si>
    <t>&lt;p&gt;&lt;strong&gt;How long does shipping from Amritsar to France take?&lt;/strong&gt;&lt;br&gt;Express services usually take 3–6 business days, while economy shipping may take 7–14 days.&lt;/p&gt;&lt;p&gt;&lt;strong&gt;What documents are required for shipping to France?&lt;/strong&gt;&lt;br&gt;Commercial invoice, KYC documents, shipping label, and customs declaration are required.&lt;/p&gt;&lt;p&gt;&lt;strong&gt;Can I send commercial shipments from Amritsar to France?&lt;/strong&gt;&lt;br&gt;Yes, commercial goods can be shipped with proper export documentation.&lt;/p&gt;&lt;p&gt;&lt;strong&gt;Is shipment tracking available?&lt;/strong&gt;&lt;br&gt;Yes, most international courier services provide real-time tracking.&lt;/p&gt;&lt;p&gt;&lt;strong&gt;What items are restricted from shipping to France?&lt;/strong&gt;&lt;br&gt;Hazardous materials, perishables, and prohibited items are restricted.&lt;/p&gt;&lt;p&gt;&lt;strong&gt;Is insurance available for international shipments?&lt;/strong&gt;&lt;br&gt;Yes, insurance coverage is available for valuable consignments.&lt;/p&gt;</t>
  </si>
  <si>
    <t>&lt;p&gt;Amritsar is a key commercial and cultural hub with growing international shipping needs. From exporting business goods to sending personal parcels, international courier services from Amritsar to France provide safe, timely, and cost-effective shipping solutions for individuals and businesses alike.&lt;/p&gt;
&lt;p&gt;With increasing global trade and personal overseas connections, choosing the right courier partner ensures smooth deliveries without delays or complications.&lt;/p&gt;
&lt;h2&gt;&lt;strong&gt;Why Choosing the Right Courier Service Matters&lt;/strong&gt;&lt;/h2&gt;
&lt;p&gt;Shipping internationally involves documentation, customs regulations, proper packaging, and transit coordination. A professional courier service from Amritsar to France helps avoid customs delays, hidden charges, and shipment risks while providing real-time tracking and delivery assurance.&lt;/p&gt;
&lt;h2&gt;&lt;strong&gt;Top International Courier Services from Amritsar to France&lt;/strong&gt;&lt;/h2&gt;
&lt;h3&gt;&lt;strong&gt;ShipGlobal&lt;/strong&gt;&lt;/h3&gt;
&lt;p&gt;ShipGlobal offers affordable international courier services with doorstep pickup, real-time tracking, and complete customs documentation support. It is ideal for exporters, SMEs, and individuals shipping to France.&lt;/p&gt;&lt;p&gt;FIRC certificate meaning: The FIRC (&lt;a href="https://shipglobal.in/blogs/understanding-firc/"&gt;Foreign Inward Remittance Certificate&lt;/a&gt;) is a crucial document for businesses involved in international transactions. It serves as proof that foreign currency has been received in India through legitimate banking channels. This certificate is essential for various regulatory and compliance purposes, including tax filings and availing of export benefits.&lt;/p&gt;
&lt;h3&gt;&lt;strong&gt;DHL Express&lt;/strong&gt;&lt;/h3&gt;
&lt;p&gt;DHL Express is a trusted global courier known for fast, time-definite deliveries to France. It is suitable for urgent documents and high-value shipments.&lt;/p&gt;
&lt;h3&gt;&lt;strong&gt;FedEx International&lt;/strong&gt;&lt;/h3&gt;
&lt;p&gt;FedEx provides both express and economy shipping options with secure handling and an extensive global logistics network.&lt;/p&gt;
&lt;h3&gt;&lt;strong&gt;Aramex International&lt;/strong&gt;&lt;/h3&gt;
&lt;p&gt;Aramex is a cost-effective option for international shipping, especially popular among small businesses and regular exporters.&lt;/p&gt;
&lt;h3&gt;&lt;strong&gt;UPS International&lt;/strong&gt;&lt;/h3&gt;
&lt;p&gt;UPS offers comprehensive international logistics solutions including parcel delivery, freight forwarding, and customs brokerage services.&lt;/p&gt;
&lt;h3&gt;&lt;strong&gt;India Post International&lt;/strong&gt;&lt;/h3&gt;
&lt;p&gt;India Post is a budget-friendly choice for non-urgent international shipments and documents to France.&lt;/p&gt;
&lt;h2&gt;&lt;strong&gt;How to Choose the Best Courier from Amritsar to France&lt;/strong&gt;&lt;/h2&gt;
&lt;p&gt;Evaluate delivery timelines based on urgency&lt;br /&gt; Compare international shipping rates&lt;br /&gt; Ensure real-time tracking availability&lt;br /&gt; Check for customs clearance support&lt;br /&gt; Choose insurance for high-value shipments&lt;/p&gt;
&lt;h2&gt;&lt;strong&gt;Final Thoughts&lt;/strong&gt;&lt;/h2&gt;
&lt;p&gt;International courier services from Amritsar to France make overseas shipping simple, secure, and efficient. Reliable providers like ShipGlobal, DHL, FedEx, Aramex, UPS, and India Post offer flexible options to meet both personal and business shipping needs.&lt;/p&gt;
&lt;p&gt;Whether you are sending documents, gifts, or commercial consignments, these courier services ensure smooth and dependable deliveries from Amritsar to France.&lt;/p&gt;</t>
  </si>
  <si>
    <t>&lt;p&gt;FIRC certificate meaning: The FIRC (Foreign Inward Remittance Certificate) is a crucial document for businesses involved in international transactions. It serves as proof that foreign currency has been received in India through legitimate banking channels. This certificate is essential for various regulatory and compliance purposes, including tax filings and availing of export benefits.&lt;/p&gt;</t>
  </si>
  <si>
    <t>Jalandhar to France</t>
  </si>
  <si>
    <t>Top International Courier Service from Jalandhar to France</t>
  </si>
  <si>
    <t xml:space="preserve">International courier services from Jalandhar to France ensure secure shipping, timely delivery, and hassle-free customs clearance for global consignments.
</t>
  </si>
  <si>
    <t>&lt;p&gt;Jalandhar is a major industrial and export hub, especially known for sports goods, leather products, and manufacturing. With increasing international trade and personal shipments, the demand for reliable courier services from Jalandhar to France continues to grow.&lt;/p&gt;
&lt;p&gt;Whether you are sending commercial cargo, documents, or personal parcels, international courier services provide safe, efficient, and cost-effective shipping solutions.&lt;/p&gt;
&lt;h2&gt;&lt;strong&gt;Why Choosing the Right Courier Service Matters&lt;/strong&gt;&lt;/h2&gt;
&lt;p&gt;International shipping involves customs regulations, documentation, packaging standards, and delivery timelines. Selecting a trusted courier partner from Jalandhar to France helps avoid delays, damage, and unexpected costs while ensuring smooth end-to-end delivery.&lt;/p&gt;
&lt;h2&gt;&lt;strong&gt;Top International Courier Services from Jalandhar to France&lt;/strong&gt;&lt;/h2&gt;
&lt;h3&gt;&lt;strong&gt;ShipGlobal&lt;/strong&gt;&lt;/h3&gt;
&lt;p&gt;ShipGlobal offers affordable international courier solutions with doorstep pickup, real-time tracking, and full customs documentation support, making it ideal for exporters and individuals.&lt;/p&gt;
&lt;h3&gt;&lt;strong&gt;DHL Express&lt;/strong&gt;&lt;/h3&gt;
&lt;p&gt;DHL Express provides fast, time-bound deliveries to France with a strong global network and reliable customer service.&lt;/p&gt;
&lt;h3&gt;&lt;strong&gt;FedEx International&lt;/strong&gt;&lt;/h3&gt;
&lt;p&gt;FedEx offers express and economy shipping options suitable for both urgent and non-urgent international consignments.&lt;/p&gt;
&lt;h3&gt;&lt;strong&gt;Aramex International&lt;/strong&gt;&lt;/h3&gt;
&lt;p&gt;Aramex is a cost-effective choice for international shipping, especially for SMEs and frequent exporters.&lt;/p&gt;
&lt;h3&gt;&lt;strong&gt;UPS International&lt;/strong&gt;&lt;/h3&gt;
&lt;p&gt;UPS delivers comprehensive logistics solutions including parcel delivery, freight forwarding, and customs brokerage services.&lt;/p&gt;
&lt;h3&gt;&lt;strong&gt;India Post International&lt;/strong&gt;&lt;/h3&gt;
&lt;p&gt;India Post is a budget-friendly option for documents and lightweight parcels with longer delivery timelines.&lt;/p&gt;
&lt;h2&gt;&lt;strong&gt;How to Choose the Best Courier from Jalandhar to France&lt;/strong&gt;&lt;/h2&gt;
&lt;p&gt;Consider delivery speed based on urgency&lt;br /&gt; Compare international shipping costs&lt;br /&gt; Ensure real-time tracking availability&lt;br /&gt; Check customs clearance assistance&lt;br /&gt; Opt for insurance on high-value shipments&lt;/p&gt;
&lt;h2&gt;&lt;strong&gt;Final Thoughts&lt;/strong&gt;&lt;/h2&gt;
&lt;p&gt;International courier services from Jalandhar to France simplify global shipping by offering secure handling, transparent pricing, and reliable delivery timelines. Trusted providers like ShipGlobal, DHL, FedEx, Aramex, UPS, and India Post ensure your shipments reach France safely and on time.&lt;/p&gt;
&lt;p&gt;Whether you are shipping business products, personal items, or important documents, choosing the right courier partner guarantees a smooth international shipping experience.&lt;/p&gt;</t>
  </si>
  <si>
    <t>&lt;h4&gt;Explore more delivery options from your city&lt;/h4&gt;&lt;ul&gt;&lt;li&gt;&lt;a href="https://shipglobal.in/service/mohali-to-france"&gt;International Courier Service from Mohali To France&lt;/a&gt;&lt;/li&gt;&lt;li&gt;&lt;a href="https://shipglobal.in/service/patiala-to-france"&gt;International Courier Service from Patiala To France&lt;/a&gt;&lt;/li&gt;&lt;li&gt;&lt;a href="https://shipglobal.in/service/ahmedabad-to-italy"&gt;International Courier Service from Ahmedabad To Italy&lt;/a&gt;&lt;/li&gt;&lt;li&gt;&lt;a href="https://shipglobal.in/service/surat-to-italy"&gt;International Courier Service from Surat To Italy&lt;/a&gt;&lt;/li&gt;&lt;/ul&gt;&lt;h2&gt;FAQs for Top International Courier Service from Jalandhar to France&lt;/h2&gt;</t>
  </si>
  <si>
    <t>How long does it take to ship from Jalandhar to France?
 Express shipping usually takes 3–6 business days, while economy services may take 7–14 days.
What documents are required for shipping to France?
 A commercial invoice, KYC documents, shipping label, and customs declaration are required.
Can commercial goods be shipped from Jalandhar to France?
 Yes, commercial shipments are allowed with proper export documentation.
Is tracking available for international shipments?
 Yes, most courier services provide real-time shipment tracking.
What items are restricted from shipping to France?
 Hazardous materials, perishables, and prohibited items are restricted.
Is insurance available for international shipments?
 Yes, insurance options are available for valuable consignments.</t>
  </si>
  <si>
    <t>&lt;script type="application/ld+json"&gt;
{
  "@context": "https://schema.org/",
  "@type": "Product",
  "name": "Top International Courier Service from Jalandhar to France",
  "image": "https://shipglobal.in/service/jalandhar-to-france",
  "aggregateRating": {
    "@type": "AggregateRating",
    "ratingValue": 4.4,
    "bestRating": 5,
    "worstRating": 1,
    "ratingCount": 1557
  }
}
&lt;/script&gt;</t>
  </si>
  <si>
    <t>service/jalandhar-to-france</t>
  </si>
  <si>
    <t>Courier from Jalandhar to France | Up to 60% Off</t>
  </si>
  <si>
    <t>Ship documents, parcels, and business goods from Jalandhar to France with fast delivery, tracking, customs support, and up to .</t>
  </si>
  <si>
    <t>https://shipglobal.in/service/jalandhar-to-france</t>
  </si>
  <si>
    <t>&lt;script type="application/ld+json"&gt;{"@context":"https://schema.org","@type":"FAQPage","mainEntity":[{"@type":"Question","name":"How long does it take to ship from Jalandhar to France?","acceptedAnswer":{"@type":"Answer","text":"Express shipping usually takes 3–6 business days, while economy services may take 7–14 days."}},{"@type":"Question","name":"What documents are required for shipping to France?","acceptedAnswer":{"@type":"Answer","text":"A commercial invoice, KYC documents, shipping label, and customs declaration are required."}},{"@type":"Question","name":"Can commercial goods be shipped from Jalandhar to France?","acceptedAnswer":{"@type":"Answer","text":"Yes, commercial shipments are allowed with proper export documentation."}},{"@type":"Question","name":"Is tracking available for international shipments?","acceptedAnswer":{"@type":"Answer","text":"Yes, most courier services provide real-time shipment tracking."}},{"@type":"Question","name":"What items are restricted from shipping to France?","acceptedAnswer":{"@type":"Answer","text":"Hazardous materials, perishables, and prohibited items are restricted."}},{"@type":"Question","name":"Is insurance available for international shipments?","acceptedAnswer":{"@type":"Answer","text":"Yes, insurance options are available for valuable consignments."}}]}&lt;/script&gt;</t>
  </si>
  <si>
    <t>[{"question":"How long does it take to ship from Jalandhar to France?","answer":"Express shipping usually takes 3–6 business days, while economy services may take 7–14 days."},{"question":"What documents are required for shipping to France?","answer":"A commercial invoice, KYC documents, shipping label, and customs declaration are required."},{"question":"Can commercial goods be shipped from Jalandhar to France?","answer":"Yes, commercial shipments are allowed with proper export documentation."},{"question":"Is tracking available for international shipments?","answer":"Yes, most courier services provide real-time shipment tracking."},{"question":"What items are restricted from shipping to France?","answer":"Hazardous materials, perishables, and prohibited items are restricted."},{"question":"Is insurance available for international shipments?","answer":"Yes, insurance options are available for valuable consignments."}]</t>
  </si>
  <si>
    <t>&lt;p&gt;&lt;strong&gt;How long does it take to ship from Jalandhar to France?&lt;/strong&gt;&lt;br&gt;Express shipping usually takes 3–6 business days, while economy services may take 7–14 days.&lt;/p&gt;&lt;p&gt;&lt;strong&gt;What documents are required for shipping to France?&lt;/strong&gt;&lt;br&gt;A commercial invoice, KYC documents, shipping label, and customs declaration are required.&lt;/p&gt;&lt;p&gt;&lt;strong&gt;Can commercial goods be shipped from Jalandhar to France?&lt;/strong&gt;&lt;br&gt;Yes, commercial shipments are allowed with proper export documentation.&lt;/p&gt;&lt;p&gt;&lt;strong&gt;Is tracking available for international shipments?&lt;/strong&gt;&lt;br&gt;Yes, most courier services provide real-time shipment tracking.&lt;/p&gt;&lt;p&gt;&lt;strong&gt;What items are restricted from shipping to France?&lt;/strong&gt;&lt;br&gt;Hazardous materials, perishables, and prohibited items are restricted.&lt;/p&gt;&lt;p&gt;&lt;strong&gt;Is insurance available for international shipments?&lt;/strong&gt;&lt;br&gt;Yes, insurance options are available for valuable consignments.&lt;/p&gt;</t>
  </si>
  <si>
    <t>&lt;p&gt;Jalandhar is a major industrial and export hub, especially known for sports goods, leather products, and manufacturing. With increasing international trade and personal shipments, the demand for reliable courier services from Jalandhar to France continues to grow.&lt;/p&gt;
&lt;p&gt;Whether you are sending commercial cargo, documents, or personal parcels, international courier services provide safe, efficient, and cost-effective shipping solutions.&lt;/p&gt;
&lt;h2&gt;&lt;strong&gt;Why Choosing the Right Courier Service Matters&lt;/strong&gt;&lt;/h2&gt;
&lt;p&gt;International shipping involves customs regulations, documentation, packaging standards, and delivery timelines. Selecting a trusted courier partner from Jalandhar to France helps avoid delays, damage, and unexpected costs while ensuring smooth end-to-end delivery.&lt;/p&gt;
&lt;h2&gt;&lt;strong&gt;Top International Courier Services from Jalandhar to France&lt;/strong&gt;&lt;/h2&gt;
&lt;h3&gt;&lt;strong&gt;ShipGlobal&lt;/strong&gt;&lt;/h3&gt;
&lt;p&gt;ShipGlobal offers affordable international courier solutions with doorstep pickup, real-time tracking, and full customs documentation support, making it ideal for exporters and individuals.&lt;/p&gt;&lt;p&gt;&lt;a href="https://shipglobal.in/blogs/airway-bill-number/"&gt;AWB&lt;/a&gt; Number: The Air Waybill (AWB) number is a crucial document in air shipping, acting as a contract between the shipper and the carrier. It contains details like origin, destination, and contents, serving as a receipt and tracking identifier for your shipment from Jalandhar to France.&lt;/p&gt;
&lt;h3&gt;&lt;strong&gt;DHL Express&lt;/strong&gt;&lt;/h3&gt;
&lt;p&gt;DHL Express provides fast, time-bound deliveries to France with a strong global network and reliable customer service.&lt;/p&gt;
&lt;h3&gt;&lt;strong&gt;FedEx International&lt;/strong&gt;&lt;/h3&gt;
&lt;p&gt;FedEx offers express and economy shipping options suitable for both urgent and non-urgent international consignments.&lt;/p&gt;
&lt;h3&gt;&lt;strong&gt;Aramex International&lt;/strong&gt;&lt;/h3&gt;
&lt;p&gt;Aramex is a cost-effective choice for international shipping, especially for SMEs and frequent exporters.&lt;/p&gt;
&lt;h3&gt;&lt;strong&gt;UPS International&lt;/strong&gt;&lt;/h3&gt;
&lt;p&gt;UPS delivers comprehensive logistics solutions including parcel delivery, freight forwarding, and customs brokerage services.&lt;/p&gt;
&lt;h3&gt;&lt;strong&gt;India Post International&lt;/strong&gt;&lt;/h3&gt;
&lt;p&gt;India Post is a budget-friendly option for documents and lightweight parcels with longer delivery timelines.&lt;/p&gt;
&lt;h2&gt;&lt;strong&gt;How to Choose the Best Courier from Jalandhar to France&lt;/strong&gt;&lt;/h2&gt;
&lt;p&gt;Consider delivery speed based on urgency&lt;br /&gt; Compare international shipping costs&lt;br /&gt; Ensure real-time tracking availability&lt;br /&gt; Check customs clearance assistance&lt;br /&gt; Opt for insurance on high-value shipments&lt;/p&gt;
&lt;h2&gt;&lt;strong&gt;Final Thoughts&lt;/strong&gt;&lt;/h2&gt;
&lt;p&gt;International courier services from Jalandhar to France simplify global shipping by offering secure handling, transparent pricing, and reliable delivery timelines. Trusted providers like ShipGlobal, DHL, FedEx, Aramex, UPS, and India Post ensure your shipments reach France safely and on time.&lt;/p&gt;
&lt;p&gt;Whether you are shipping business products, personal items, or important documents, choosing the right courier partner guarantees a smooth international shipping experience.&lt;/p&gt;</t>
  </si>
  <si>
    <t>&lt;p&gt;AWB Number: The Air Waybill (AWB) number is a crucial document in air shipping, acting as a contract between the shipper and the carrier. It contains details like origin, destination, and contents, serving as a receipt and tracking identifier for your shipment from Jalandhar to France.&lt;/p&gt;</t>
  </si>
  <si>
    <t>Mohali to France</t>
  </si>
  <si>
    <t>Best International Courier Service from Mohali to France</t>
  </si>
  <si>
    <t>International courier services from Mohali to France provide reliable shipping, secure handling, and smooth customs clearance for global deliveries.</t>
  </si>
  <si>
    <t>&lt;p&gt;Mohali has emerged as a fast-growing commercial and IT hub with increasing international shipping requirements. From exporting business goods to sending personal parcels, international courier services from Mohali to France offer secure, timely, and cost-effective delivery solutions.&lt;/p&gt;
&lt;p&gt;With global trade expanding and overseas personal connections growing, choosing a reliable courier partner ensures smooth shipping without delays or unexpected costs.&lt;/p&gt;
&lt;h2&gt;&lt;strong&gt;Why Choosing the Right Courier Service Matters&lt;/strong&gt;&lt;/h2&gt;
&lt;p&gt;International shipping involves documentation, customs compliance, packaging standards, and delivery coordination. A professional courier service from Mohali to France helps manage customs clearance, ensures secure transit, and provides real-time shipment tracking for complete peace of mind.&lt;/p&gt;
&lt;h2&gt;&lt;strong&gt;Top International Courier Services from Mohali to France&lt;/strong&gt;&lt;/h2&gt;
&lt;h3&gt;&lt;strong&gt;ShipGlobal&lt;/strong&gt;&lt;/h3&gt;
&lt;p&gt;ShipGlobal provides affordable international courier services with doorstep pickup, real-time tracking, and complete customs documentation support. It is a preferred choice for exporters, startups, and individuals.&lt;/p&gt;
&lt;h3&gt;&lt;strong&gt;DHL Express&lt;/strong&gt;&lt;/h3&gt;
&lt;p&gt;DHL Express is known for fast, time-definite deliveries to France. It is ideal for urgent documents and high-value shipments.&lt;/p&gt;
&lt;h3&gt;&lt;strong&gt;FedEx International&lt;/strong&gt;&lt;/h3&gt;
&lt;p&gt;FedEx offers express and economy shipping options with strong global coverage and secure handling.&lt;/p&gt;
&lt;h3&gt;&lt;strong&gt;Aramex International&lt;/strong&gt;&lt;/h3&gt;
&lt;p&gt;Aramex is a cost-effective courier solution popular among small businesses and frequent international shippers.&lt;/p&gt;
&lt;h3&gt;&lt;strong&gt;UPS International&lt;/strong&gt;&lt;/h3&gt;
&lt;p&gt;UPS delivers comprehensive international logistics services including parcel delivery, freight forwarding, and customs brokerage.&lt;/p&gt;
&lt;h3&gt;&lt;strong&gt;India Post International&lt;/strong&gt;&lt;/h3&gt;
&lt;p&gt;India Post is a budget-friendly option for documents and lightweight parcels with longer delivery timelines.&lt;/p&gt;
&lt;h2&gt;&lt;strong&gt;How to Choose the Best Courier from Mohali to France&lt;/strong&gt;&lt;/h2&gt;
&lt;p&gt;Assess delivery speed requirements&lt;br /&gt; Compare international shipping rates&lt;br /&gt; Ensure real-time tracking availability&lt;br /&gt; Check customs clearance assistance&lt;br /&gt; Opt for insurance for valuable shipments&lt;/p&gt;
&lt;h2&gt;&lt;strong&gt;Final Thoughts&lt;/strong&gt;&lt;/h2&gt;
&lt;p&gt;International courier services from Mohali to France make overseas shipping simple, efficient, and secure. Trusted providers like ShipGlobal, DHL, FedEx, Aramex, UPS, and India Post offer flexible shipping solutions for both individuals and businesses.&lt;/p&gt;
&lt;p&gt;Whether you are sending documents, gifts, or commercial consignments, selecting the right courier ensures smooth and stress-free delivery from Mohali to France.&lt;/p&gt;</t>
  </si>
  <si>
    <t>&lt;h4&gt;Explore more delivery options from your city&lt;/h4&gt;&lt;ul&gt;&lt;li&gt;&lt;a href="https://shipglobal.in/service/patiala-to-france"&gt;International Courier Service from Patiala To France&lt;/a&gt;&lt;/li&gt;&lt;li&gt;&lt;a href="https://shipglobal.in/service/ahmedabad-to-italy"&gt;International Courier Service from Ahmedabad To Italy&lt;/a&gt;&lt;/li&gt;&lt;li&gt;&lt;a href="https://shipglobal.in/service/surat-to-italy"&gt;International Courier Service from Surat To Italy&lt;/a&gt;&lt;/li&gt;&lt;li&gt;&lt;a href="https://shipglobal.in/service/vadodara-to-italy"&gt;International Courier Service from Vadodara To Italy&lt;/a&gt;&lt;/li&gt;&lt;/ul&gt;&lt;h2&gt;FAQs for Best International Courier Service from Mohali to France&lt;/h2&gt;</t>
  </si>
  <si>
    <t>How long does shipping from Mohali to France take?
 Express services typically take 3–6 business days, while economy shipping may take 7–14 days.
What documents are required for shipping to France?
 A commercial invoice, KYC documents, shipping label, and customs declaration are required.
Can I send commercial goods from Mohali to France?
 Yes, commercial shipments are allowed with proper export documentation.
Is shipment tracking available?
 Yes, most international courier services offer real-time tracking.
What items are restricted from shipping to France?
 Hazardous materials, perishables, and prohibited items are restricted.
Is insurance available for international shipments?
 Yes, insurance coverage is available for high-value consignments.</t>
  </si>
  <si>
    <t>&lt;script type="application/ld+json"&gt;
{
  "@context": "https://schema.org/",
  "@type": "Product",
  "name": "Best International Courier Service from Mohali to France",
  "image": "https://shipglobal.in/service/mohali-to-france",
  "aggregateRating": {
    "@type": "AggregateRating",
    "ratingValue": 4.5,
    "bestRating": 5,
    "worstRating": 2,
    "ratingCount": 2321
  }
}
&lt;/script&gt;</t>
  </si>
  <si>
    <t>service/mohali-to-france</t>
  </si>
  <si>
    <t xml:space="preserve">Courier from Mohali to France | Up to 60% Off
</t>
  </si>
  <si>
    <t>Send parcels, documents, and business shipments from Mohali to France with fast delivery, tracking, customs support, and up to .</t>
  </si>
  <si>
    <t>https://shipglobal.in/service/mohali-to-france</t>
  </si>
  <si>
    <t>&lt;script type="application/ld+json"&gt;{"@context":"https://schema.org","@type":"FAQPage","mainEntity":[{"@type":"Question","name":"How long does shipping from Mohali to France take?","acceptedAnswer":{"@type":"Answer","text":"Express services typically take 3–6 business days, while economy shipping may take 7–14 days."}},{"@type":"Question","name":"What documents are required for shipping to France?","acceptedAnswer":{"@type":"Answer","text":"A commercial invoice, KYC documents, shipping label, and customs declaration are required."}},{"@type":"Question","name":"Can I send commercial goods from Mohali to France?","acceptedAnswer":{"@type":"Answer","text":"Yes, commercial shipments are allowed with proper export documentation."}},{"@type":"Question","name":"Is shipment tracking available?","acceptedAnswer":{"@type":"Answer","text":"Yes, most international courier services offer real-time tracking."}},{"@type":"Question","name":"What items are restricted from shipping to France?","acceptedAnswer":{"@type":"Answer","text":"Hazardous materials, perishables, and prohibited items are restricted."}},{"@type":"Question","name":"Is insurance available for international shipments?","acceptedAnswer":{"@type":"Answer","text":"Yes, insurance coverage is available for high-value consignments."}}]}&lt;/script&gt;</t>
  </si>
  <si>
    <t>[{"question":"How long does shipping from Mohali to France take?","answer":"Express services typically take 3–6 business days, while economy shipping may take 7–14 days."},{"question":"What documents are required for shipping to France?","answer":"A commercial invoice, KYC documents, shipping label, and customs declaration are required."},{"question":"Can I send commercial goods from Mohali to France?","answer":"Yes, commercial shipments are allowed with proper export documentation."},{"question":"Is shipment tracking available?","answer":"Yes, most international courier services offer real-time tracking."},{"question":"What items are restricted from shipping to France?","answer":"Hazardous materials, perishables, and prohibited items are restricted."},{"question":"Is insurance available for international shipments?","answer":"Yes, insurance coverage is available for high-value consignments."}]</t>
  </si>
  <si>
    <t>&lt;p&gt;&lt;strong&gt;How long does shipping from Mohali to France take?&lt;/strong&gt;&lt;br&gt;Express services typically take 3–6 business days, while economy shipping may take 7–14 days.&lt;/p&gt;&lt;p&gt;&lt;strong&gt;What documents are required for shipping to France?&lt;/strong&gt;&lt;br&gt;A commercial invoice, KYC documents, shipping label, and customs declaration are required.&lt;/p&gt;&lt;p&gt;&lt;strong&gt;Can I send commercial goods from Mohali to France?&lt;/strong&gt;&lt;br&gt;Yes, commercial shipments are allowed with proper export documentation.&lt;/p&gt;&lt;p&gt;&lt;strong&gt;Is shipment tracking available?&lt;/strong&gt;&lt;br&gt;Yes, most international courier services offer real-time tracking.&lt;/p&gt;&lt;p&gt;&lt;strong&gt;What items are restricted from shipping to France?&lt;/strong&gt;&lt;br&gt;Hazardous materials, perishables, and prohibited items are restricted.&lt;/p&gt;&lt;p&gt;&lt;strong&gt;Is insurance available for international shipments?&lt;/strong&gt;&lt;br&gt;Yes, insurance coverage is available for high-value consignments.&lt;/p&gt;</t>
  </si>
  <si>
    <t>&lt;p&gt;Mohali has emerged as a fast-growing commercial and IT hub with increasing international shipping requirements. From exporting business goods to sending personal parcels, international courier services from Mohali to France offer secure, timely, and cost-effective delivery solutions.&lt;/p&gt;
&lt;p&gt;With global trade expanding and overseas personal connections growing, choosing a reliable courier partner ensures smooth shipping without delays or unexpected costs.&lt;/p&gt;
&lt;h2&gt;&lt;strong&gt;Why Choosing the Right Courier Service Matters&lt;/strong&gt;&lt;/h2&gt;
&lt;p&gt;International shipping involves documentation, customs compliance, packaging standards, and delivery coordination. A professional courier service from Mohali to France helps manage customs clearance, ensures secure transit, and provides real-time shipment tracking for complete peace of mind.&lt;/p&gt;
&lt;h2&gt;&lt;strong&gt;Top International Courier Services from Mohali to France&lt;/strong&gt;&lt;/h2&gt;
&lt;h3&gt;&lt;strong&gt;ShipGlobal&lt;/strong&gt;&lt;/h3&gt;
&lt;p&gt;ShipGlobal provides affordable international courier services with doorstep pickup, real-time tracking, and complete customs documentation support. It is a preferred choice for exporters, startups, and individuals.&lt;/p&gt;&lt;p&gt;&lt;a href="https://shipglobal.in/blogs/cbic/"&gt;CBIC guidelines&lt;/a&gt; for exporters emphasize meticulous documentation, adherence to customs compliance, and proper packaging standards to ensure smooth &lt;a href="https://shipglobal.in/blogs/6-best-international-logistics-companies-in-india/"&gt;International shipping&lt;/a&gt;. Choosing a reliable courier partner is crucial for managing customs clearance, secure transit, and timely delivery, especially for growing commercial hubs like Mohali with increasing international shipping demands.&lt;/p&gt;
&lt;h3&gt;&lt;strong&gt;DHL Express&lt;/strong&gt;&lt;/h3&gt;
&lt;p&gt;DHL Express is known for fast, time-definite deliveries to France. It is ideal for urgent documents and high-value shipments.&lt;/p&gt;
&lt;h3&gt;&lt;strong&gt;FedEx International&lt;/strong&gt;&lt;/h3&gt;
&lt;p&gt;FedEx offers express and economy shipping options with strong global coverage and secure handling.&lt;/p&gt;
&lt;h3&gt;&lt;strong&gt;Aramex International&lt;/strong&gt;&lt;/h3&gt;
&lt;p&gt;Aramex is a cost-effective courier solution popular among small businesses and frequent international shippers.&lt;/p&gt;
&lt;h3&gt;&lt;strong&gt;UPS International&lt;/strong&gt;&lt;/h3&gt;
&lt;p&gt;UPS delivers comprehensive international logistics services including parcel delivery, freight forwarding, and customs brokerage.&lt;/p&gt;
&lt;h3&gt;&lt;strong&gt;India Post International&lt;/strong&gt;&lt;/h3&gt;
&lt;p&gt;India Post is a budget-friendly option for documents and lightweight parcels with longer delivery timelines.&lt;/p&gt;
&lt;h2&gt;&lt;strong&gt;How to Choose the Best Courier from Mohali to France&lt;/strong&gt;&lt;/h2&gt;
&lt;p&gt;Assess delivery speed requirements&lt;br /&gt; Compare international shipping rates&lt;br /&gt; Ensure real-time tracking availability&lt;br /&gt; Check customs clearance assistance&lt;br /&gt; Opt for insurance for valuable shipments&lt;/p&gt;
&lt;h2&gt;&lt;strong&gt;Final Thoughts&lt;/strong&gt;&lt;/h2&gt;
&lt;p&gt;International courier services from Mohali to France make overseas shipping simple, efficient, and secure. Trusted providers like ShipGlobal, DHL, FedEx, Aramex, UPS, and India Post offer flexible shipping solutions for both individuals and businesses.&lt;/p&gt;
&lt;p&gt;Whether you are sending documents, gifts, or commercial consignments, selecting the right courier ensures smooth and stress-free delivery from Mohali to France.&lt;/p&gt;</t>
  </si>
  <si>
    <t>&lt;p&gt;CBIC guidelines for exporters emphasize meticulous documentation, adherence to customs compliance, and proper packaging standards to ensure smooth international shipping. Choosing a reliable courier partner is crucial for managing customs clearance, secure transit, and timely delivery, especially for growing commercial hubs like Mohali with increasing international shipping demands.&lt;/p&gt;</t>
  </si>
  <si>
    <t>Patiala to France</t>
  </si>
  <si>
    <t>Reliable International Courier Service from Patiala to France</t>
  </si>
  <si>
    <t>Shipping from Patiala to France is easy with reliable international courier services offering secure transit, quick delivery, and expert customs handling.</t>
  </si>
  <si>
    <t>&lt;h1&gt;International Courier Services from Patiala to the France&lt;/h1&gt;
&lt;p&gt;Patiala, a rapidly growing commercial hub, has witnessed a surge in demand for dependable international courier services. Whether you&amp;rsquo;re a business looking to ship products to the France or an individual sending a parcel to family and friends, choosing the right courier service is crucial for a seamless experience.&amp;nbsp;&lt;/p&gt;
&lt;p&gt;Several reputable international courier providers operate in Patiala, offering secure, timely, and cost-effective shipping solutions. These services cater to diverse needs, from urgent document deliveries to bulk freight forwarding from Patiala to the France.&amp;nbsp;&lt;/p&gt;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France is smooth, with no hidden fees or unexpected delays.&amp;nbsp;&lt;/p&gt;
&lt;h2&gt;Top International Courier Services in Patiala&lt;/h2&gt;
&lt;h3&gt;ShipGlobal&lt;/h3&gt;
&lt;p&gt;ShipGlobal specializes in cost-effective freight forwarding from Patiala to the France.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France.&amp;nbsp;&lt;/p&gt;
&lt;h3&gt;Aramex International&lt;/h3&gt;
&lt;p&gt;Aramex specializes in eCommerce logistics, providing both express and standard shipping to the France.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France,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Patiala to the France.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Patiala to the France, backed by excellent customer support&lt;/p&gt;
&lt;h3&gt;Delhivery International&lt;/h3&gt;
&lt;p&gt;Delhivery has expanded into international shipping, providing affordable and efficient shipping to the France. They cater primarily to eCommerce businesses looking for reliable freight forwarding solutions from Patiala.&lt;/p&gt;
&lt;h3&gt;UPS International&lt;/h3&gt;
&lt;p&gt;UPS is a leading global courier service provider offering international air freight, express parcel delivery, and customs brokerage services. Their well-established logistics network ensures smooth and timely deliveries to the France.&lt;/p&gt;
&lt;h2&gt;How to Choose the Best Courier Service?&lt;/h2&gt;
&lt;p&gt;Before selecting a courier for shipping to the France, consider these factors:&lt;/p&gt;
&lt;ul&gt;
&lt;li&gt;&lt;strong&gt;Delivery Speed:&lt;/strong&gt; If your shipment is urgent, opt for express delivery to the France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Patiala to the France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France is smooth, timely, and stress-free. Whether sending documents, gifts, or bulk shipments, these courier services simplify global logistics, making international shipping from Patiala efficient and hassle-free.&lt;/p&gt;</t>
  </si>
  <si>
    <t>&lt;h4&gt;Explore more delivery options from your city&lt;/h4&gt;&lt;ul&gt;&lt;li&gt;&lt;a href="https://shipglobal.in/service/ahmedabad-to-italy"&gt;International Courier Service from Ahmedabad To Italy&lt;/a&gt;&lt;/li&gt;&lt;li&gt;&lt;a href="https://shipglobal.in/service/surat-to-italy"&gt;International Courier Service from Surat To Italy&lt;/a&gt;&lt;/li&gt;&lt;li&gt;&lt;a href="https://shipglobal.in/service/vadodara-to-italy"&gt;International Courier Service from Vadodara To Italy&lt;/a&gt;&lt;/li&gt;&lt;li&gt;&lt;a href="https://shipglobal.in/service/rajkot-to-italy"&gt;International Courier Service from Rajkot To Italy&lt;/a&gt;&lt;/li&gt;&lt;/ul&gt;&lt;h2&gt;FAQs for Reliable International Courier Service from Patiala to France&lt;/h2&gt;</t>
  </si>
  <si>
    <t xml:space="preserve">1. How long does it take to ship a parcel from Patiala to the France?
The delivery time depends on the courier service and shipping option chosen. Express shipping can take 2-5 days, while standard shipping may take 5-10 days.
2. What are the charges for international shipping from Patiala to the France?
Shipping costs vary based on parcel weight, dimensions, service type, and courier provider. It’s best to compare rates before selecting a service.
3. Can I track my parcel after shipping?
Yes, most international courier services provide real-time tracking to monitor the shipment’s progress.
4. Are there any restricted items I cannot send to the France?
Yes, items such as perishable foods, hazardous materials, explosives, and certain medications may be restricted. Check with your courier provider for a complete list.
5. Do courier services provide packaging assistance?
Many couriers offer professional packaging services to ensure secure transit of your shipment.
6. What happens if my parcel is delayed in customs?
Customs delays may occur due to missing documents or restricted items. Choosing a courier with customs support can help avoid such issues.
7. Is insurance available for international shipping?
Yes, most courier services offer insurance options to protect valuable shipments against damage or loss.
8. Can I send food items from Patiala to the France?
Some couriers allow food shipments, but restrictions may apply. Ensure compliance with France food import regulations before shipping.
</t>
  </si>
  <si>
    <t>&lt;script type="application/ld+json"&gt;
{
  "@context": "https://schema.org/",
  "@type": "Product",
  "name": "Reliable International Courier Service from Patiala to France",
  "image": "https://shipglobal.in/service/patiala-to-france",
  "aggregateRating": {
    "@type": "AggregateRating",
    "ratingValue": 4.63,
    "bestRating": 5,
    "worstRating": 2,
    "ratingCount": 1431
  }
}
&lt;/script&gt;</t>
  </si>
  <si>
    <t>service/patiala-to-france</t>
  </si>
  <si>
    <t>Courier from Patiala to France | Save upto  61%</t>
  </si>
  <si>
    <t>International courier service from Patiala to France made simple. Ship documents and packages safely with fast delivery options.</t>
  </si>
  <si>
    <t>https://shipglobal.in/service/patiala-to-france</t>
  </si>
  <si>
    <t>&lt;script type="application/ld+json"&gt;{"@context":"https://schema.org","@type":"FAQPage","mainEntity":[{"@type":"Question","name":"How long does it take to ship from Patiala to France?","acceptedAnswer":{"@type":"Answer","text":"Express shipping usually takes 3–6 business days, while economy services may take 7–14 days."}},{"@type":"Question","name":"What documents are required for shipping to France?","acceptedAnswer":{"@type":"Answer","text":"A commercial invoice, KYC documents, shipping label, and customs declaration are required."}},{"@type":"Question","name":"Can I send commercial goods from Patiala to France?","acceptedAnswer":{"@type":"Answer","text":"Yes, commercial shipments are allowed with proper export documentation."}},{"@type":"Question","name":"Is shipment tracking available?","acceptedAnswer":{"@type":"Answer","text":"Yes, most international courier services provide real-time tracking."}},{"@type":"Question","name":"What items are restricted from shipping to France?","acceptedAnswer":{"@type":"Answer","text":"Hazardous materials, perishables, and prohibited items are restricted."}},{"@type":"Question","name":"Is insurance available for international shipments?","acceptedAnswer":{"@type":"Answer","text":"Yes, insurance coverage is available for high-value shipments."}}]}&lt;/script&gt;</t>
  </si>
  <si>
    <t>[{"question":"How long does it take to ship from Patiala to France?","answer":"Express shipping usually takes 3–6 business days, while economy services may take 7–14 days."},{"question":"What documents are required for shipping to France?","answer":"A commercial invoice, KYC documents, shipping label, and customs declaration are required."},{"question":"Can I send commercial goods from Patiala to France?","answer":"Yes, commercial shipments are allowed with proper export documentation."},{"question":"Is shipment tracking available?","answer":"Yes, most international courier services provide real-time tracking."},{"question":"What items are restricted from shipping to France?","answer":"Hazardous materials, perishables, and prohibited items are restricted."},{"question":"Is insurance available for international shipments?","answer":"Yes, insurance coverage is available for high-value shipments."}]</t>
  </si>
  <si>
    <t>&lt;p&gt;&lt;strong&gt;How long does it take to ship from Patiala to France?&lt;/strong&gt;&lt;br&gt;Express shipping usually takes 3–6 business days, while economy services may take 7–14 days.&lt;/p&gt;&lt;p&gt;&lt;strong&gt;What documents are required for shipping to France?&lt;/strong&gt;&lt;br&gt;A commercial invoice, KYC documents, shipping label, and customs declaration are required.&lt;/p&gt;&lt;p&gt;&lt;strong&gt;Can I send commercial goods from Patiala to France?&lt;/strong&gt;&lt;br&gt;Yes, commercial shipments are allowed with proper export documentation.&lt;/p&gt;&lt;p&gt;&lt;strong&gt;Is shipment tracking available?&lt;/strong&gt;&lt;br&gt;Yes, most international courier services provide real-time tracking.&lt;/p&gt;&lt;p&gt;&lt;strong&gt;What items are restricted from shipping to France?&lt;/strong&gt;&lt;br&gt;Hazardous materials, perishables, and prohibited items are restricted.&lt;/p&gt;&lt;p&gt;&lt;strong&gt;Is insurance available for international shipments?&lt;/strong&gt;&lt;br&gt;Yes, insurance coverage is available for high-value shipments.&lt;/p&gt;</t>
  </si>
  <si>
    <t>&lt;p&gt;Patiala is a growing commercial and educational hub with rising demand for international shipping. Whether you are sending personal parcels, important documents, or commercial shipments, international courier services from Patiala to France offer dependable, secure, and efficient delivery solutions.&lt;/p&gt;
&lt;p&gt;With professional logistics support and global connectivity, shipping from Patiala to France has become simpler and more accessible for individuals and businesses alike.&lt;/p&gt;
&lt;h2&gt;&lt;strong&gt;Why Choosing the Right Courier Service Matters&lt;/strong&gt;&lt;/h2&gt;
&lt;p&gt;International shipping involves more than just transportation. Proper documentation, customs clearance, packaging standards, and delivery timelines are critical. Choosing a reliable courier service from Patiala to France ensures your shipment reaches its destination safely, without delays or hidden charges.&lt;/p&gt;
&lt;h2&gt;&lt;strong&gt;Top International Courier Services from Patiala to France&lt;/strong&gt;&lt;/h2&gt;
&lt;h3&gt;&lt;strong&gt;ShipGlobal&lt;/strong&gt;&lt;/h3&gt;
&lt;p&gt;ShipGlobal offers affordable international courier services with doorstep pickup, transparent pricing, real-time tracking, and end-to-end customs support. It is ideal for exporters, SMEs, and individual shippers.&lt;/p&gt;&lt;p&gt;&lt;a href="https://shipglobal.in/blogs/iec-code/"&gt;IEC code&lt;/a&gt;: The IEC (Import Export Code) is a 10-digit number required for anyone looking to undertake import or export business in India. It is issued by the Directorate General of Foreign Trade (DGFT). This code is essential for customs clearance and is a prerequisite for international trade activities, enabling businesses in locations like Patiala to engage in global commerce by facilitating smooth shipping processes.&lt;/p&gt;
&lt;h3&gt;&lt;strong&gt;DHL Express&lt;/strong&gt;&lt;/h3&gt;
&lt;p&gt;DHL Express is known for fast and time-bound deliveries to France. It is a preferred choice for urgent documents and high-value shipments.&lt;/p&gt;
&lt;h3&gt;&lt;strong&gt;FedEx International&lt;/strong&gt;&lt;/h3&gt;
&lt;p&gt;FedEx provides both express and economy shipping options with secure handling and strong global reach.&lt;/p&gt;
&lt;h3&gt;&lt;strong&gt;Aramex International&lt;/strong&gt;&lt;/h3&gt;
&lt;p&gt;Aramex is a cost-effective courier solution for frequent international shipments, especially for eCommerce sellers and small businesses.&lt;/p&gt;
&lt;h3&gt;&lt;strong&gt;UPS International&lt;/strong&gt;&lt;/h3&gt;
&lt;p&gt;UPS offers comprehensive logistics solutions including parcel delivery, freight forwarding, and customs brokerage.&lt;/p&gt;
&lt;h3&gt;&lt;strong&gt;India Post International&lt;/strong&gt;&lt;/h3&gt;
&lt;p&gt;India Post is a budget-friendly option suitable for documents and lightweight parcels with flexible delivery timelines.&lt;/p&gt;
&lt;h2&gt;&lt;strong&gt;How to Choose the Best Courier from Patiala to France&lt;/strong&gt;&lt;/h2&gt;
&lt;p&gt;Check delivery timelines based on urgency&lt;br /&gt; Compare international shipping costs&lt;br /&gt; Ensure real-time tracking availability&lt;br /&gt; Confirm customs clearance assistance&lt;br /&gt; Opt for insurance for valuable shipments&lt;/p&gt;
&lt;h2&gt;&lt;strong&gt;Final Thoughts&lt;/strong&gt;&lt;/h2&gt;
&lt;p&gt;International courier services from Patiala to France provide safe, reliable, and efficient shipping solutions. Trusted courier partners like ShipGlobal, DHL, FedEx, Aramex, UPS, and India Post offer flexible options for different shipping needs.&lt;/p&gt;
&lt;p&gt;Whether you&amp;rsquo;re sending documents, gifts, or commercial consignments, choosing the right courier ensures a smooth and hassle-free shipping experience from Patiala to France.&lt;/p&gt;
&lt;p&gt;&lt;br /&gt;&lt;br /&gt;&lt;br /&gt;&lt;br /&gt;&lt;/p&gt;</t>
  </si>
  <si>
    <t>&lt;p&gt;IEC Code: The IEC (Import Export Code) is a 10-digit number required for anyone looking to undertake import or export business in India. It is issued by the Directorate General of Foreign Trade (DGFT). This code is essential for customs clearance and is a prerequisite for international trade activities, enabling businesses in locations like Patiala to engage in global commerce by facilitating smooth shipping processes.&lt;/p&gt;</t>
  </si>
  <si>
    <t>Italy</t>
  </si>
  <si>
    <t>Ahmedabad to Italy</t>
  </si>
  <si>
    <t>International Courier Service from Ahmedabad to Italy</t>
  </si>
  <si>
    <t>International courier services from Ahmedabad to Italy provide secure shipping, efficient customs handling, and timely global deliveries for all needs.</t>
  </si>
  <si>
    <t>&lt;p&gt;Ahmedabad,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Ahmedabad that specialize in overseas shipping and global package delivery.&lt;/p&gt;
&lt;h2&gt;ShipGlobal.in&lt;/h2&gt;
&lt;p&gt;At ShipGlobal, we take pride in offering seamless and cost-effective international courier services in Ahmedabad with a strong network of global partners, We ensure that shipments reach their destinations quickly and safely. Whether it&amp;rsquo;s a small parcel or a large shipment, our advanced logistics solutions make overseas shipping from Ahmedabad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Ahmedabad.&lt;/p&gt;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Ahmedabad.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Ahmedabad&lt;/li&gt;
&lt;/ul&gt;
&lt;h2&gt;Garudavega International Courier&lt;/h2&gt;
&lt;p&gt;Garudavega is a trusted name in the industry, offering seamless global package delivery from Ahmedabad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Ahmedabad&lt;/li&gt;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Ahmedabad&amp;nbsp;&lt;/li&gt;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Ahmedabad&lt;/p&gt;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Ahmedabad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Ahmedabad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Ahmedabad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</si>
  <si>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href="https://shipglobal.in/service/surat-to-italy"&gt;International Courier Service from Surat To Italy&lt;/a&gt;&lt;/li&gt;&lt;li&gt;&lt;a href="https://shipglobal.in/service/vadodara-to-italy"&gt;International Courier Service from Vadodara To Italy&lt;/a&gt;&lt;/li&gt;&lt;li&gt;&lt;a href="https://shipglobal.in/service/rajkot-to-italy"&gt;International Courier Service from Rajkot To Italy&lt;/a&gt;&lt;/li&gt;&lt;li&gt;&lt;a href="https://shipglobal.in/service/gandhidham-to-italy"&gt;International Courier Service from Gandhidham To Italy&lt;/a&gt;&lt;/li&gt;&lt;/ul&gt;&lt;h2&gt;FAQs for International Courier Service from Ahmedabad to Italy&lt;/h2&gt;</t>
  </si>
  <si>
    <t xml:space="preserve">How do I choose the best international courier service in Ahmedabad?
 Consider delivery speed, cost, tracking features, coverage, and customer reviews. Pick the one that meets your needs best.
How can I book a courier service in Ahmedabad?
 You can book online through the official website of courier service providers or contact their customer support for assistance.
 Are there international courier services in Ahmedabad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Ahmedabad?
Cost-effectiveness depends on factors like package weight, destination, and delivery speed. ShipGlobal.in is known for offering budget-friendly international shipping packages with prices starting from 50g worldwide.
Can I ship heavy or bulky items internationally from Ahmedabad?
Yes, many courier services offer solutions for shipping heavy or bulky items internationally, providing specialized packaging and handling to ensure safe delivery.
</t>
  </si>
  <si>
    <t>&lt;script type="application/ld+json"&gt;
{
  "@context": "https://schema.org/",
  "@type": "Product",
  "name": "International Courier Service from Ahmedabad to Italy",
  "image": "https://shipglobal.in/service/ahmedabad-to-italy",
  "aggregateRating": {
    "@type": "AggregateRating",
    "ratingValue": 4.83,
    "bestRating": 5,
    "worstRating": 1,
    "ratingCount": 1024
  }
}
&lt;/script&gt;</t>
  </si>
  <si>
    <t>service/ahmedabad-to-italy</t>
  </si>
  <si>
    <t>Courier from Ahmedabad to Italy | Get   73%</t>
  </si>
  <si>
    <t>Fast and reliable shipping from Ahmedabad to Italy. Send documents, parcels, and commercial shipments with affordable rates and end-to-end tracking.</t>
  </si>
  <si>
    <t>https://shipglobal.in/service/ahmedabad-to-italy</t>
  </si>
  <si>
    <t>&lt;script type="application/ld+json"&gt;{"@context":"https://schema.org","@type":"FAQPage","mainEntity":[{"@type":"Question","name":"How do I choose the best international courier service in Ahmedabad?","acceptedAnswer":{"@type":"Answer","text":"Consider delivery speed, cost, tracking features, coverage, and customer reviews. Pick the one that meets your needs best."}},{"@type":"Question","name":"How can I book a courier service in Ahmedabad?","acceptedAnswer":{"@type":"Answer","text":"You can book online through the official website of courier service providers or contact their customer support for assistance."}},{"@type":"Question","name":"Are there international courier services in Ahmedabad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Ahmedabad?","acceptedAnswer":{"@type":"Answer","text":"Cost-effectiveness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Ahmedabad?","acceptedAnswer":{"@type":"Answer","text":"Yes, many courier services offer solutions for shipping heavy or bulky items internationally, providing specialized packaging and handling to ensure safe delivery."}}]}&lt;/script&gt;</t>
  </si>
  <si>
    <t>[{"question":"How do I choose the best international courier service in Ahmedabad?","answer":"Consider delivery speed, cost, tracking features, coverage, and customer reviews. Pick the one that meets your needs best."},{"question":"How can I book a courier service in Ahmedabad?","answer":"You can book online through the official website of courier service providers or contact their customer support for assistance."},{"question":"Are there international courier services in Ahmedabad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Ahmedabad?","answer":"Cost-effectiveness depends on factors like package weight, destination, and delivery speed. ShipGlobal.in is known for offering budget-friendly international shipping packages with prices starting from 50g worldwide."},{"question":"Can I ship heavy or bulky items internationally from Ahmedabad?","answer":"Yes, many courier services offer solutions for shipping heavy or bulky items internationally, providing specialized packaging and handling to ensure safe delivery."}]</t>
  </si>
  <si>
    <t>&lt;p&gt;&lt;strong&gt;How do I choose the best international courier service in Ahmedabad?&lt;/strong&gt;&lt;br&gt;Consider delivery speed, cost, tracking features, coverage, and customer reviews. Pick the one that meets your needs best.&lt;/p&gt;&lt;p&gt;&lt;strong&gt;How can I book a courier service in Ahmedabad?&lt;/strong&gt;&lt;br&gt;You can book online through the official website of courier service providers or contact their customer support for assistance.&lt;/p&gt;&lt;p&gt;&lt;strong&gt;Are there international courier services in Ahmedabad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Ahmedabad?&lt;/strong&gt;&lt;br&gt;Cost-effectiveness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Ahmedabad?&lt;/strong&gt;&lt;br&gt;Yes, many courier services offer solutions for shipping heavy or bulky items internationally, providing specialized packaging and handling to ensure safe delivery.&lt;/p&gt;</t>
  </si>
  <si>
    <t>&lt;p&gt;Ahmedabad,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Ahmedabad that specialize in overseas shipping and global package delivery.&lt;/p&gt;
&lt;h2&gt;ShipGlobal.in&lt;/h2&gt;
&lt;p&gt;At ShipGlobal, we take pride in offering seamless and cost-effective international courier services in Ahmedabad with a strong network of global partners, We ensure that shipments reach their destinations quickly and safely. Whether it&amp;rsquo;s a small parcel or a large shipment, our advanced logistics solutions make overseas shipping from Ahmedabad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Ahmedabad.&lt;/p&gt;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Ahmedabad.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Ahmedabad&lt;/li&gt;
&lt;/ul&gt;
&lt;h2&gt;Garudavega International Courier&lt;/h2&gt;
&lt;p&gt;Garudavega is a trusted name in the industry, offering seamless global package delivery from Ahmedabad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Ahmedabad&lt;/li&gt;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Ahmedabad&amp;nbsp;&lt;/li&gt;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Ahmedabad&lt;/p&gt;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Ahmedabad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Ahmedabad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Ahmedabad offer efficient logistics solutions to meet your needs. Make sure to compare service offerings and prices before choosing the best overseas shipping option for your shipment.&lt;/p&gt;</t>
  </si>
  <si>
    <t>&lt;p&gt;Amazon FBA: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t>
  </si>
  <si>
    <t>Surat to Italy</t>
  </si>
  <si>
    <t>Top International Courier Service from Surat to Italy</t>
  </si>
  <si>
    <t>International courier services from Surat to Italy ensure smooth shipping with secure handling, timely delivery, and professional customs support.</t>
  </si>
  <si>
    <t>&lt;p&gt;Surat,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Surat, offering secure, timely, and cost-effective shipping solutions. These services cater to diverse needs, from urgent document deliveries to bulk freight forwarding from Surat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Surat&lt;/h2&gt;
&lt;h3&gt;ShipGlobal&lt;/h3&gt;
&lt;p&gt;ShipGlobal specializes in cost-effective freight forwarding from Surat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Surat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Surat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Surat.&lt;/p&gt;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Surat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Surat efficient and hassle-free.&lt;/p&gt;</t>
  </si>
  <si>
    <t>&lt;h4&gt;Explore more delivery options from your city&lt;/h4&gt;&lt;ul&gt;&lt;li&gt;&lt;a href="https://shipglobal.in/service/vadodara-to-italy"&gt;International Courier Service from Vadodara To Italy&lt;/a&gt;&lt;/li&gt;&lt;li&gt;&lt;a href="https://shipglobal.in/service/rajkot-to-italy"&gt;International Courier Service from Rajkot To Italy&lt;/a&gt;&lt;/li&gt;&lt;li&gt;&lt;a href="https://shipglobal.in/service/gandhidham-to-italy"&gt;International Courier Service from Gandhidham To Italy&lt;/a&gt;&lt;/li&gt;&lt;li&gt;&lt;a href="https://shipglobal.in/service/mumbai-to-italy"&gt;International Courier Service from Mumbai To Italy&lt;/a&gt;&lt;/li&gt;&lt;/ul&gt;&lt;h2&gt;FAQs for Top International Courier Service from Surat to Italy&lt;/h2&gt;</t>
  </si>
  <si>
    <t xml:space="preserve">How long does it take to ship a parcel from Surat to the Italy?
The delivery time depends on the courier service and shipping option chosen. Express shipping can take 2-5 days, while standard shipping may take 5-10 days.
What are the charges for international shipping from Surat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Surat to the Italy?
Some couriers allow food shipments, but restrictions may apply. Ensure compliance with Italy food import regulations before shipping.
</t>
  </si>
  <si>
    <t>&lt;script type="application/ld+json"&gt;
{
  "@context": "https://schema.org/",
  "@type": "Product",
  "name": "Top International Courier Service from Surat to Italy",
  "image": "https://shipglobal.in/service/surat-to-italy",
  "aggregateRating": {
    "@type": "AggregateRating",
    "ratingValue": 4.45,
    "bestRating": 5,
    "worstRating": 1,
    "ratingCount": 3019
  }
}
&lt;/script&gt;</t>
  </si>
  <si>
    <t>service/surat-to-italy</t>
  </si>
  <si>
    <t>International Courier Services from Surat | Save Up to  73%</t>
  </si>
  <si>
    <t>Ship couriers from Surat to Italy with trusted international delivery. Easy booking, competitive pricing, and secure doorstep pickup.</t>
  </si>
  <si>
    <t>https://shipglobal.in/service/surat-to-italy</t>
  </si>
  <si>
    <t>&lt;script type="application/ld+json"&gt;{"@context":"https://schema.org","@type":"FAQPage","mainEntity":[{"@type":"Question","name":"How long does it take to ship a parcel from Surat to the Italy?","acceptedAnswer":{"@type":"Answer","text":"The delivery time depends on the courier service and shipping option chosen. Express shipping can take 2-5 days, while standard shipping may take 5-10 days."}},{"@type":"Question","name":"What are the charges for international shipping from Surat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Surat to the Italy?","acceptedAnswer":{"@type":"Answer","text":"Some couriers allow food shipments, but restrictions may apply. Ensure compliance with Italy food import regulations before shipping."}}]}&lt;/script&gt;</t>
  </si>
  <si>
    <t>[{"question":"How long does it take to ship a parcel from Surat to the Italy?","answer":"The delivery time depends on the courier service and shipping option chosen. Express shipping can take 2-5 days, while standard shipping may take 5-10 days."},{"question":"What are the charges for international shipping from Surat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Surat to the Italy?","answer":"Some couriers allow food shipments, but restrictions may apply. Ensure compliance with Italy food import regulations before shipping."}]</t>
  </si>
  <si>
    <t>&lt;p&gt;&lt;strong&gt;How long does it take to ship a parcel from Surat to the Italy?&lt;/strong&gt;&lt;br&gt;The delivery time depends on the courier service and shipping option chosen. Express shipping can take 2-5 days, while standard shipping may take 5-10 days.&lt;/p&gt;&lt;p&gt;&lt;strong&gt;What are the charges for international shipping from Surat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Surat to the Italy?&lt;/strong&gt;&lt;br&gt;Some couriers allow food shipments, but restrictions may apply. Ensure compliance with Italy food import regulations before shipping.&lt;/p&gt;</t>
  </si>
  <si>
    <t>&lt;p&gt;Surat,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Surat, offering secure, timely, and cost-effective shipping solutions. These services cater to diverse needs, from urgent document deliveries to bulk freight forwarding from Surat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Surat&lt;/h2&gt;
&lt;h3&gt;ShipGlobal&lt;/h3&gt;
&lt;p&gt;ShipGlobal specializes in cost-effective freight forwarding from Surat to the Italy. Catering to eCommerce businesses and individuals alike, they provide flexible shipping solutions that balance affordability with service quality&amp;nbsp;&lt;/p&gt;&lt;p&gt;&lt;a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Surat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Surat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Surat.&lt;/p&gt;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Surat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Surat efficient and hassle-free.&lt;/p&gt;</t>
  </si>
  <si>
    <t>&lt;p&gt;International logistics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t>
  </si>
  <si>
    <t>Vadodara to Italy</t>
  </si>
  <si>
    <t>Best International Courier Service from Vadodara to Italy</t>
  </si>
  <si>
    <t>Reliable international courier services from Vadodara to Italy ensure smooth customs clearance, secure packaging, and timely global deliveries.</t>
  </si>
  <si>
    <t>&lt;p&gt;Vadodara,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Vadodara that specialize in overseas shipping and global package delivery.&lt;/p&gt;
&lt;h2&gt;ShipGlobal.in&lt;/h2&gt;
&lt;p&gt;At ShipGlobal, we take pride in offering seamless and cost-effective international courier services in Vadodara with a strong network of global partners, We ensure that shipments reach their destinations quickly and safely. Whether it&amp;rsquo;s a small parcel or a large shipment, our advanced logistics solutions make overseas shipping from Vadodara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Vadodara.&lt;/p&gt;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Vadodara.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Vadodara&lt;/li&gt;
&lt;/ul&gt;
&lt;h2&gt;Garudavega International Courier&lt;/h2&gt;
&lt;p&gt;Garudavega is a trusted name in the industry, offering seamless global package delivery from Vadodara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Vadodara&lt;/li&gt;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Vadodara&amp;nbsp;&lt;/li&gt;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Vadodara&lt;/p&gt;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Vadodara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Vadodara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Vadodara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</si>
  <si>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href="https://shipglobal.in/service/rajkot-to-italy"&gt;International Courier Service from Rajkot To Italy&lt;/a&gt;&lt;/li&gt;&lt;li&gt;&lt;a href="https://shipglobal.in/service/gandhidham-to-italy"&gt;International Courier Service from Gandhidham To Italy&lt;/a&gt;&lt;/li&gt;&lt;li&gt;&lt;a href="https://shipglobal.in/service/mumbai-to-italy"&gt;International Courier Service from Mumbai To Italy&lt;/a&gt;&lt;/li&gt;&lt;li&gt;&lt;a href="https://shipglobal.in/service/pune-to-italy"&gt;International Courier Service from Pune To Italy&lt;/a&gt;&lt;/li&gt;&lt;/ul&gt;&lt;h2&gt;FAQs for Best International Courier Service from Vadodara to Italy&lt;/h2&gt;</t>
  </si>
  <si>
    <t xml:space="preserve"> What is the fastest way to send a parcel from Vadodara to Italy?
 Air courier is the fastest way to send a parcel from Vadodara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Vadodara.
 Can I send commercial shipments like textiles or jewellery from Vadodara to Italy?
 Yes, you can. With the growing global demand for Indian goods, you can easily ship products like textiles or jewellery to Italy with the right export documents like an invoice, packing list, and KYC proofs.
 What kind of items can’t be shipped from Vadodara to Italy?
 Items from the restricted category including batteries, sharp objects, or anything prohibited by the law of the destination country can’t be shipped. It’s always wise to double-check the item eligibility with your courier before booking.
 How do I track my courier from Vadodara to Italy?
Tracking is seamless with modern courier services. Platforms like ShipGlobal.in and FedEx give you a tracking ID right after dispatch so you can follow the package’s journey in real-time.
 Can I send a personal gift or small parcel to Italy from Vadodara?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</si>
  <si>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Vadodara to Italy",
  "image": "https://shipglobal.in/service/vadodara-to-italy",
  "aggregateRating": {
    "@type": "AggregateRating",
    "ratingValue": 4.6,
    "bestRating": 5,
    "worstRating": 2,
    "ratingCount": 3291
  }
}
&lt;/script&gt;</t>
  </si>
  <si>
    <t>service/vadodara-to-italy</t>
  </si>
  <si>
    <t>Courier Service from Vadodara to Italy | Save  54%</t>
  </si>
  <si>
    <t>Send your shipments from Vadodara to Italy with confidence. Reliable international courier solutions for personal and business needs.</t>
  </si>
  <si>
    <t>https://shipglobal.in/service/vadodara-to-italy</t>
  </si>
  <si>
    <t>&lt;script type="application/ld+json"&gt;{"@context":"https://schema.org","@type":"FAQPage","mainEntity":[{"@type":"Question","name":"What is the fastest way to send a parcel from Vadodara to Italy?","acceptedAnswer":{"@type":"Answer","text":"Air courier is the fastest way to send a parcel from Vadodara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Vadodara."}},{"@type":"Question","name":"Can I send commercial shipments like textiles or jewellery from Vadodara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Vadodara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Vadodara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Vadodara?","acceptedAnswer":{"@type":"Answer","text":"Absolutely. Whether it’s a Rakhi, clothes, or a surprise gift, international courier services offer economical shipping options for personal use packages under gift categories."}}]}&lt;/script&gt;</t>
  </si>
  <si>
    <t>[{"question":"What is the fastest way to send a parcel from Vadodara to Italy?","answer":"Air courier is the fastest way to send a parcel from Vadodara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Vadodara."},{"question":"Can I send commercial shipments like textiles or jewellery from Vadodara to Italy?","answer":"Yes, you can. With the growing global demand for Indian goods, you can easily ship products like textiles or jewellery to Italy with the right export documents like an invoice, packing list, and KYC proofs."},{"question":"What kind of items can’t be shipped from Vadodara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Vadodara to Italy?","answer":"Tracking is seamless with modern courier services. Platforms like ShipGlobal.in and FedEx give you a tracking ID right after dispatch so you can follow the package’s journey in real-time."},{"question":"Can I send a personal gift or small parcel to Italy from Vadodara?","answer":"Absolutely. Whether it’s a Rakhi, clothes, or a surprise gift, international courier services offer economical shipping options for personal use packages under gift categories."}]</t>
  </si>
  <si>
    <t>&lt;p&gt;&lt;strong&gt;What is the fastest way to send a parcel from Vadodara to Italy?&lt;/strong&gt;&lt;br&gt;Air courier is the fastest way to send a parcel from Vadodara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Vadodara.&lt;/p&gt;&lt;p&gt;&lt;strong&gt;Can I send commercial shipments like textiles or jewellery from Vadodara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Vadodara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Vadodara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Vadodara?&lt;/strong&gt;&lt;br&gt;Absolutely. Whether it’s a Rakhi, clothes, or a surprise gift, international courier services offer economical shipping options for personal use packages under gift categories.&lt;/p&gt;</t>
  </si>
  <si>
    <t>&lt;p&gt;Vadodara,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Vadodara that specialize in overseas shipping and global package delivery.&lt;/p&gt;
&lt;h2&gt;ShipGlobal.in&lt;/h2&gt;
&lt;p&gt;At ShipGlobal, we take pride in offering seamless and cost-effective international courier services in Vadodara with a strong network of global partners, We ensure that shipments reach their destinations quickly and safely. Whether it&amp;rsquo;s a small parcel or a large shipment, our advanced logistics solutions make overseas shipping from Vadodara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Vadodara.&lt;/p&gt;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Vadodara.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Vadodara&lt;/li&gt;
&lt;/ul&gt;
&lt;h2&gt;Garudavega International Courier&lt;/h2&gt;
&lt;p&gt;Garudavega is a trusted name in the industry, offering seamless global package delivery from Vadodara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Vadodara&lt;/li&gt;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Vadodara&amp;nbsp;&lt;/li&gt;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Vadodara&lt;/p&gt;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Vadodara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Vadodara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Vadodara offer efficient logistics solutions to meet your needs. Make sure to compare service offerings and prices before choosing the best overseas shipping option for your shipment.&lt;/p&gt;</t>
  </si>
  <si>
    <t>&lt;p&gt;International courier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t>
  </si>
  <si>
    <t>Rajkot to Italy</t>
  </si>
  <si>
    <t>Reliable International Courier Service from Rajkot to Italy</t>
  </si>
  <si>
    <t>International courier services from Rajkot to Italy ensure smooth shipping with secure handling, timely delivery, and professional customs support.</t>
  </si>
  <si>
    <t>&lt;p&gt;Ever found yourself wondering which courier service is the best for sending packages from Rajkot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Rajkot, you have plenty of great options. Let&amp;rsquo;s check out some of the top international courier services available in Rajkot and see which one suits your needs best.&lt;/p&gt;
&lt;h2&gt;1. DHL&lt;/h2&gt;
&lt;p&gt;DHL is one of the biggest names in the shipping world, and for good reason! They operate in over 220 countries and offer express shipping that gets your package from Rajkot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Rajkot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Rajkot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Rajkot to Italy&lt;/h2&gt;
&lt;p&gt;Shipping from Rajkot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Rajkot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</si>
  <si>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href="https://shipglobal.in/service/gandhidham-to-italy"&gt;International Courier Service from Gandhidham To Italy&lt;/a&gt;&lt;/li&gt;&lt;li&gt;&lt;a href="https://shipglobal.in/service/mumbai-to-italy"&gt;International Courier Service from Mumbai To Italy&lt;/a&gt;&lt;/li&gt;&lt;li&gt;&lt;a href="https://shipglobal.in/service/pune-to-italy"&gt;International Courier Service from Pune To Italy&lt;/a&gt;&lt;/li&gt;&lt;li&gt;&lt;a href="https://shipglobal.in/service/nagpur-to-italy"&gt;International Courier Service from Nagpur To Italy&lt;/a&gt;&lt;/li&gt;&lt;/ul&gt;&lt;h2&gt;FAQs for Reliable International Courier Service from Rajkot to Italy&lt;/h2&gt;</t>
  </si>
  <si>
    <t xml:space="preserve">How long does it take to ship a parcel from Rajkot to the Italy?
The delivery time depends on the courier service and shipping option chosen. Express shipping can take 2-5 days, while standard shipping may take 5-10 days.
What are the charges for international shipping from Rajkot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Rajkot to the Italy?
Some couriers allow food shipments, but restrictions may apply. Ensure compliance with Italy food import regulations before shipping.
</t>
  </si>
  <si>
    <t>&lt;script type="application/ld+json"&gt;
{
  "@context": "https://schema.org/",
  "@type": "Product",
  "name": "Reliable International Courier Service from Rajkot to Italy",
  "image": "https://shipglobal.in/service/rajkot-to-italy",
  "aggregateRating": {
    "@type": "AggregateRating",
    "ratingValue": 4.54,
    "bestRating": 5,
    "worstRating": 1,
    "ratingCount": 2633
  }
}
&lt;/script&gt;</t>
  </si>
  <si>
    <t>service/rajkot-to-italy</t>
  </si>
  <si>
    <t>Courier from Rajkot to Italy | Get   57%</t>
  </si>
  <si>
    <t>International courier service from Rajkot to Italy made simple. Ship documents and packages safely with fast delivery options.</t>
  </si>
  <si>
    <t>https://shipglobal.in/service/rajkot-to-italy</t>
  </si>
  <si>
    <t>&lt;script type="application/ld+json"&gt;{"@context":"https://schema.org","@type":"FAQPage","mainEntity":[{"@type":"Question","name":"How long does it take to ship a parcel from Rajkot to the Italy?","acceptedAnswer":{"@type":"Answer","text":"The delivery time depends on the courier service and shipping option chosen. Express shipping can take 2-5 days, while standard shipping may take 5-10 days."}},{"@type":"Question","name":"What are the charges for international shipping from Rajkot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Rajkot to the Italy?","acceptedAnswer":{"@type":"Answer","text":"Some couriers allow food shipments, but restrictions may apply. Ensure compliance with Italy food import regulations before shipping."}}]}&lt;/script&gt;</t>
  </si>
  <si>
    <t>[{"question":"How long does it take to ship a parcel from Rajkot to the Italy?","answer":"The delivery time depends on the courier service and shipping option chosen. Express shipping can take 2-5 days, while standard shipping may take 5-10 days."},{"question":"What are the charges for international shipping from Rajkot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Rajkot to the Italy?","answer":"Some couriers allow food shipments, but restrictions may apply. Ensure compliance with Italy food import regulations before shipping."}]</t>
  </si>
  <si>
    <t>&lt;p&gt;&lt;strong&gt;How long does it take to ship a parcel from Rajkot to the Italy?&lt;/strong&gt;&lt;br&gt;The delivery time depends on the courier service and shipping option chosen. Express shipping can take 2-5 days, while standard shipping may take 5-10 days.&lt;/p&gt;&lt;p&gt;&lt;strong&gt;What are the charges for international shipping from Rajkot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Rajkot to the Italy?&lt;/strong&gt;&lt;br&gt;Some couriers allow food shipments, but restrictions may apply. Ensure compliance with Italy food import regulations before shipping.&lt;/p&gt;</t>
  </si>
  <si>
    <t>&lt;p&gt;Ever found yourself wondering which courier service is the best for sending packages from Rajkot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Rajkot, you have plenty of great options. Let&amp;rsquo;s check out some of the top international courier services available in Rajkot and see which one suits your needs best.&lt;/p&gt;
&lt;h2&gt;1. DHL&lt;/h2&gt;
&lt;p&gt;DHL is one of the biggest names in the shipping world, and for good reason! They operate in over 220 countries and offer express shipping that gets your package from Rajkot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Rajkot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Rajkot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Rajkot to Italy&lt;/h2&gt;
&lt;p&gt;Shipping from Rajkot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Rajkot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</si>
  <si>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&lt;p&gt;AWB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t>
  </si>
  <si>
    <t>Gandhidham to Italy</t>
  </si>
  <si>
    <t>International Courier Service from Gandhidham to Italy</t>
  </si>
  <si>
    <t>Shipping from Gandhidham to Italy is easy with reliable international courier services offering secure transit, quick delivery, and expert customs handling.</t>
  </si>
  <si>
    <t>&lt;p&gt;Gandhidham,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Gandhidham, offering secure, timely, and cost-effective shipping solutions. These services cater to diverse needs, from urgent document deliveries to bulk freight forwarding from Gandhidham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Gandhidham&lt;/h2&gt;
&lt;h3&gt;ShipGlobal&lt;/h3&gt;
&lt;p&gt;ShipGlobal specializes in cost-effective freight forwarding from Gandhidham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Gandhidham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Gandhidham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Gandhidham.&lt;/p&gt;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Gandhidham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Gandhidham efficient and hassle-free.&lt;/p&gt;</t>
  </si>
  <si>
    <t>&lt;h4&gt;Explore more delivery options from your city&lt;/h4&gt;&lt;ul&gt;&lt;li&gt;&lt;a href="https://shipglobal.in/service/mumbai-to-italy"&gt;International Courier Service from Mumbai To Italy&lt;/a&gt;&lt;/li&gt;&lt;li&gt;&lt;a href="https://shipglobal.in/service/pune-to-italy"&gt;International Courier Service from Pune To Italy&lt;/a&gt;&lt;/li&gt;&lt;li&gt;&lt;a href="https://shipglobal.in/service/nagpur-to-italy"&gt;International Courier Service from Nagpur To Italy&lt;/a&gt;&lt;/li&gt;&lt;li&gt;&lt;a href="https://shipglobal.in/service/nashik-to-italy"&gt;International Courier Service from Nashik To Italy&lt;/a&gt;&lt;/li&gt;&lt;/ul&gt;&lt;h2&gt;FAQs for International Courier Service from Gandhidham to Italy&lt;/h2&gt;</t>
  </si>
  <si>
    <t xml:space="preserve"> How much does international shipping cost from Gandhidham?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Gandhidham?
DHL, FedEx, and ShipGlobal offer express shipping options with fast international delivery times. Same-day or next-day delivery is available for select destinations.
 Can I track my international parcel from Gandhidham?
Yes, all major courier services provide real-time tracking features, allowing customers to monitor their shipments throughout the transit process
 Are there affordable international courier services in Gandhidham?
Yes, many courier companies, including ShipGlobal and Professional Couriers, offer budget-friendly international shipping options without compromising on service quality.
 Do international couriers from Gandhidham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Gandhidham?
There are several reliable international courier services in Gandhidham,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</si>
  <si>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Gandhidham to Italy",
  "image": "https://shipglobal.in/service/gandhidham-to-italy",
  "aggregateRating": {
    "@type": "AggregateRating",
    "ratingValue": 4.33,
    "bestRating": 5,
    "worstRating": 2,
    "ratingCount": 2392
  }
}
&lt;/script&gt;</t>
  </si>
  <si>
    <t>service/gandhidham-to-italy</t>
  </si>
  <si>
    <t>International Courier Services from Gandhidham | Save Up to  73%</t>
  </si>
  <si>
    <t>Send your shipments from Gandhidham to Italy with confidence. Reliable international courier solutions for personal and business needs.</t>
  </si>
  <si>
    <t>https://shipglobal.in/service/gandhidham-to-italy</t>
  </si>
  <si>
    <t>&lt;script type="application/ld+json"&gt;{"@context":"https://schema.org","@type":"FAQPage","mainEntity":[{"@type":"Question","name":"How much does international shipping cost from Gandhidham?","acceptedAnswer":{"@type":"Answer","text":"The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Gandhidham?","acceptedAnswer":{"@type":"Answer","text":"DHL, FedEx, and ShipGlobal offer express shipping options with fast international delivery times. Same-day or next-day delivery is available for select destinations."}},{"@type":"Question","name":"Can I track my international parcel from Gandhidham?","acceptedAnswer":{"@type":"Answer","text":"Yes, all major courier services provide real-time tracking features, allowing customers to monitor their shipments throughout the transit process"}},{"@type":"Question","name":"Are there affordable international courier services in Gandhidham?","acceptedAnswer":{"@type":"Answer","text":"Yes, many courier companies, including ShipGlobal and Professional Couriers, offer budget-friendly international shipping options without compromising on service quality."}},{"@type":"Question","name":"Do international couriers from Gandhidham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Gandhidham?","acceptedAnswer":{"@type":"Answer","text":"There are several reliable international courier services in Gandhidham, including Garudavega, Dutch International Couriers, Oscar Express Worldwide, DHL, FedEx, Blue Dart, and ShipGlobal. The best option depends on your shipping needs, budget, and delivery speed requirements."}}]}&lt;/script&gt;</t>
  </si>
  <si>
    <t>[{"question":"How much does international shipping cost from Gandhidham?","answer":"The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Gandhidham?","answer":"DHL, FedEx, and ShipGlobal offer express shipping options with fast international delivery times. Same-day or next-day delivery is available for select destinations."},{"question":"Can I track my international parcel from Gandhidham?","answer":"Yes, all major courier services provide real-time tracking features, allowing customers to monitor their shipments throughout the transit process"},{"question":"Are there affordable international courier services in Gandhidham?","answer":"Yes, many courier companies, including ShipGlobal and Professional Couriers, offer budget-friendly international shipping options without compromising on service quality."},{"question":"Do international couriers from Gandhidham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Gandhidham?","answer":"There are several reliable international courier services in Gandhidham, including Garudavega, Dutch International Couriers, Oscar Express Worldwide, DHL, FedEx, Blue Dart, and ShipGlobal. The best option depends on your shipping needs, budget, and delivery speed requirements."}]</t>
  </si>
  <si>
    <t>&lt;p&gt;&lt;strong&gt;How much does international shipping cost from Gandhidham?&lt;/strong&gt;&lt;br&gt;The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Gandhidham?&lt;/strong&gt;&lt;br&gt;DHL, FedEx, and ShipGlobal offer express shipping options with fast international delivery times. Same-day or next-day delivery is available for select destinations.&lt;/p&gt;&lt;p&gt;&lt;strong&gt;Can I track my international parcel from Gandhidham?&lt;/strong&gt;&lt;br&gt;Yes, all major courier services provide real-time tracking features, allowing customers to monitor their shipments throughout the transit process&lt;/p&gt;&lt;p&gt;&lt;strong&gt;Are there affordable international courier services in Gandhidham?&lt;/strong&gt;&lt;br&gt;Yes, many courier companies, including ShipGlobal and Professional Couriers, offer budget-friendly international shipping options without compromising on service quality.&lt;/p&gt;&lt;p&gt;&lt;strong&gt;Do international couriers from Gandhidham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Gandhidham?&lt;/strong&gt;&lt;br&gt;There are several reliable international courier services in Gandhidham, including Garudavega, Dutch International Couriers, Oscar Express Worldwide, DHL, FedEx, Blue Dart, and ShipGlobal. The best option depends on your shipping needs, budget, and delivery speed requirements.&lt;/p&gt;</t>
  </si>
  <si>
    <t>&lt;p&gt;Gandhidham,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Gandhidham, offering secure, timely, and cost-effective shipping solutions. These services cater to diverse needs, from urgent document deliveries to bulk freight forwarding from Gandhidham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Gandhidham&lt;/h2&gt;
&lt;h3&gt;ShipGlobal&lt;/h3&gt;
&lt;p&gt;ShipGlobal specializes in cost-effective freight forwarding from Gandhidham to the Italy. Catering to eCommerce businesses and individuals alike, they provide flexible shipping solutions that balance affordability with service quality&amp;nbsp;&lt;/p&gt;&lt;p&gt;Distribution: Optimizing distribution for e-commerce brands is crucial for customer satisfaction and profitability. This involves strategic warehouse placement, efficient inventory management, and selecting the right shipping partners to minimize delivery times and costs. Leveraging technology for real-time tracking and demand forecasting further enhances the supply chain, ensuring products reach customers quickly and reliably, thereby boosting brand loyalty and sales.&lt;/p&gt;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Gandhidham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Gandhidham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Gandhidham.&lt;/p&gt;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Gandhidham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Gandhidham efficient and hassle-free.&lt;/p&gt;</t>
  </si>
  <si>
    <t>&lt;p&gt;Distribution: Optimizing distribution for e-commerce brands is crucial for customer satisfaction and profitability. This involves strategic warehouse placement, efficient inventory management, and selecting the right shipping partners to minimize delivery times and costs. Leveraging technology for real-time tracking and demand forecasting further enhances the supply chain, ensuring products reach customers quickly and reliably, thereby boosting brand loyalty and sales.&lt;/p&gt;</t>
  </si>
  <si>
    <t>Mumbai to Italy</t>
  </si>
  <si>
    <t>Top International Courier Service from Mumbai to Italy</t>
  </si>
  <si>
    <t>Reliable international courier services from Mumbai to Italy ensure smooth customs clearance, secure packaging, and timely global deliveries.</t>
  </si>
  <si>
    <t>&lt;p&gt;Do you need to send a package abroad from Mumbai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Mumbai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Mumbai.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Mumbai,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Mumbai.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Mumbai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Mumbai&lt;/h2&gt;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Mumbai,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Mumbai has never been easier! So, which one will you trust for your next shipment?&lt;/p&gt;</t>
  </si>
  <si>
    <t>&lt;h4&gt;Explore more delivery options from your city&lt;/h4&gt;&lt;ul&gt;&lt;li&gt;&lt;a href="https://shipglobal.in/service/pune-to-italy"&gt;International Courier Service from Pune To Italy&lt;/a&gt;&lt;/li&gt;&lt;li&gt;&lt;a href="https://shipglobal.in/service/nagpur-to-italy"&gt;International Courier Service from Nagpur To Italy&lt;/a&gt;&lt;/li&gt;&lt;li&gt;&lt;a href="https://shipglobal.in/service/nashik-to-italy"&gt;International Courier Service from Nashik To Italy&lt;/a&gt;&lt;/li&gt;&lt;li&gt;&lt;a href="https://shipglobal.in/service/aurangabad-to-italy"&gt;International Courier Service from Aurangabad To Italy&lt;/a&gt;&lt;/li&gt;&lt;/ul&gt;&lt;h2&gt;FAQs for Top International Courier Service from Mumbai to Italy&lt;/h2&gt;</t>
  </si>
  <si>
    <t xml:space="preserve"> How much does international shipping cost from Mumbai?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Mumbai?
DHL, FedEx, and ShipGlobal offer express shipping options with fast international delivery times. Same-day or next-day delivery is available for select destinations.
 Can I track my international parcel from Mumbai?
Yes, all major courier services provide real-time tracking features, allowing customers to monitor their shipments throughout the transit process
 Are there affordable international courier services in Mumbai?
Yes, many courier companies, including ShipGlobal and Professional Couriers, offer budget-friendly international shipping options without compromising on service quality.
 Do international couriers from Mumbai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Mumbai?
There are several reliable international courier services in Mumbai,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</si>
  <si>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"Top International Courier Service from Mumbai to Italy",
  "image": "https://shipglobal.in/service/mumbai-to-italy",
  "aggregateRating": {
    "@type": "AggregateRating",
    "ratingValue": 4.58,
    "bestRating": 5,
    "worstRating": 2,
    "ratingCount": 1139
  }
}
&lt;/script&gt;</t>
  </si>
  <si>
    <t>service/mumbai-to-italy</t>
  </si>
  <si>
    <t>Courier Services from Mumbai to Italy | Save Up to  51%</t>
  </si>
  <si>
    <t>Looking to send parcels from Mumbai, India to Italy? Get quick international courier services with transparent pricing and real-time shipment tracking.</t>
  </si>
  <si>
    <t>https://shipglobal.in/service/mumbai-to-italy</t>
  </si>
  <si>
    <t>&lt;script type="application/ld+json"&gt;{"@context":"https://schema.org","@type":"FAQPage","mainEntity":[{"@type":"Question","name":"How much does international shipping cost from Mumbai?","acceptedAnswer":{"@type":"Answer","text":"The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Mumbai?","acceptedAnswer":{"@type":"Answer","text":"DHL, FedEx, and ShipGlobal offer express shipping options with fast international delivery times. Same-day or next-day delivery is available for select destinations."}},{"@type":"Question","name":"Can I track my international parcel from Mumbai?","acceptedAnswer":{"@type":"Answer","text":"Yes, all major courier services provide real-time tracking features, allowing customers to monitor their shipments throughout the transit process"}},{"@type":"Question","name":"Are there affordable international courier services in Mumbai?","acceptedAnswer":{"@type":"Answer","text":"Yes, many courier companies, including ShipGlobal and Professional Couriers, offer budget-friendly international shipping options without compromising on service quality."}},{"@type":"Question","name":"Do international couriers from Mumbai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Mumbai?","acceptedAnswer":{"@type":"Answer","text":"There are several reliable international courier services in Mumbai, including Garudavega, Dutch International Couriers, Oscar Express Worldwide, DHL, FedEx, Blue Dart, and ShipGlobal. The best option depends on your shipping needs, budget, and delivery speed requirements."}}]}&lt;/script&gt;</t>
  </si>
  <si>
    <t>[{"question":"How much does international shipping cost from Mumbai?","answer":"The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Mumbai?","answer":"DHL, FedEx, and ShipGlobal offer express shipping options with fast international delivery times. Same-day or next-day delivery is available for select destinations."},{"question":"Can I track my international parcel from Mumbai?","answer":"Yes, all major courier services provide real-time tracking features, allowing customers to monitor their shipments throughout the transit process"},{"question":"Are there affordable international courier services in Mumbai?","answer":"Yes, many courier companies, including ShipGlobal and Professional Couriers, offer budget-friendly international shipping options without compromising on service quality."},{"question":"Do international couriers from Mumbai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Mumbai?","answer":"There are several reliable international courier services in Mumbai, including Garudavega, Dutch International Couriers, Oscar Express Worldwide, DHL, FedEx, Blue Dart, and ShipGlobal. The best option depends on your shipping needs, budget, and delivery speed requirements."}]</t>
  </si>
  <si>
    <t>&lt;p&gt;&lt;strong&gt;How much does international shipping cost from Mumbai?&lt;/strong&gt;&lt;br&gt;The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Mumbai?&lt;/strong&gt;&lt;br&gt;DHL, FedEx, and ShipGlobal offer express shipping options with fast international delivery times. Same-day or next-day delivery is available for select destinations.&lt;/p&gt;&lt;p&gt;&lt;strong&gt;Can I track my international parcel from Mumbai?&lt;/strong&gt;&lt;br&gt;Yes, all major courier services provide real-time tracking features, allowing customers to monitor their shipments throughout the transit process&lt;/p&gt;&lt;p&gt;&lt;strong&gt;Are there affordable international courier services in Mumbai?&lt;/strong&gt;&lt;br&gt;Yes, many courier companies, including ShipGlobal and Professional Couriers, offer budget-friendly international shipping options without compromising on service quality.&lt;/p&gt;&lt;p&gt;&lt;strong&gt;Do international couriers from Mumbai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Mumbai?&lt;/strong&gt;&lt;br&gt;There are several reliable international courier services in Mumbai, including Garudavega, Dutch International Couriers, Oscar Express Worldwide, DHL, FedEx, Blue Dart, and ShipGlobal. The best option depends on your shipping needs, budget, and delivery speed requirements.&lt;/p&gt;</t>
  </si>
  <si>
    <t>&lt;p&gt;Do you need to send a package abroad from Mumbai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Mumbai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Mumbai.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href="https://shipglobal.in/blogs/last-mile-delivery/"&gt;Last-mile delivery&lt;/a&gt;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
&lt;h2&gt;DHL - Connecting the World with Speed and Efficiency&lt;/h2&gt;
&lt;p&gt;DHL is an excellent option for urgent shipments from Mumbai,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Mumbai.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Mumbai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Mumbai&lt;/h2&gt;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Mumbai,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Mumbai has never been easier! So, which one will you trust for your next shipment?&lt;/p&gt;</t>
  </si>
  <si>
    <t>&lt;p&gt;Last-mile delivery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t>
  </si>
  <si>
    <t>Pune to Italy</t>
  </si>
  <si>
    <t>Best International Courier Service from Pune to Italy</t>
  </si>
  <si>
    <t>International courier services from Pune to Italy ensure smooth shipping with secure handling, timely delivery, and professional customs support.</t>
  </si>
  <si>
    <t>&lt;p&gt;Pune,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Pune,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Pune&amp;nbsp;&lt;/h2&gt;
&lt;h3&gt;ShipGlobal&amp;nbsp;&lt;/h3&gt;
&lt;p&gt;ShipGlobal is known for its cost-effective freight forwarding services from Pune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Pune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Pune to the US. They offer packaging assistance, customs support, and competitive pricing for seamless global shipping.&lt;/p&gt;
&lt;h3&gt;Aramex International&lt;/h3&gt;
&lt;p&gt;Aramex is another well-known international courier service that provides efficient shipping to the Italy from Pune.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Pune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Pune.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Pune to Italy depends on your budget, urgency, and shipping needs. Providers like NimbusPost, DHL, FedEx, Blue Dart, ShipGlobal, Aramex, UPS, and others offer a variety of options for parcel delivery to the US, express shipping and freight forwarding from Pune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Pune to anywhere in the United States.&lt;/p&gt;</t>
  </si>
  <si>
    <t>&lt;h4&gt;Explore more delivery options from your city&lt;/h4&gt;&lt;ul&gt;&lt;li&gt;&lt;a href="https://shipglobal.in/service/nagpur-to-italy"&gt;International Courier Service from Nagpur To Italy&lt;/a&gt;&lt;/li&gt;&lt;li&gt;&lt;a href="https://shipglobal.in/service/nashik-to-italy"&gt;International Courier Service from Nashik To Italy&lt;/a&gt;&lt;/li&gt;&lt;li&gt;&lt;a href="https://shipglobal.in/service/aurangabad-to-italy"&gt;International Courier Service from Aurangabad To Italy&lt;/a&gt;&lt;/li&gt;&lt;li&gt;&lt;a href="https://shipglobal.in/service/chennai-to-italy"&gt;International Courier Service from Chennai To Italy&lt;/a&gt;&lt;/li&gt;&lt;/ul&gt;&lt;h2&gt;FAQs for Best International Courier Service from Pune to Italy&lt;/h2&gt;</t>
  </si>
  <si>
    <t xml:space="preserve">How do I choose the best international courier service in Pune?
 Consider delivery speed, cost, tracking features, coverage, and customer reviews. Pick the one that meets your needs best.
How can I book a courier service in Pune?
 You can book online through the official website of courier service providers or contact their customer support for assistance.
 Are there international courier services in Pune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Pune?
Cost-effectiveness depends on factors like package weight, destination, and delivery speed. ShipGlobal.in is known for offering budget-friendly international shipping packages with prices starting from 50g worldwide.
Can I ship heavy or bulky items internationally from Pune?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</si>
  <si>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Pune to Italy",
  "image": "https://shipglobal.in/service/pune-to-italy",
  "aggregateRating": {
    "@type": "AggregateRating",
    "ratingValue": 4.85,
    "bestRating": 5,
    "worstRating": 2,
    "ratingCount": 2340
  }
}
&lt;/script&gt;</t>
  </si>
  <si>
    <t>service/pune-to-italy</t>
  </si>
  <si>
    <t>Courier Service from Pune to Italy | Save  76%</t>
  </si>
  <si>
    <t>International courier service from Pune to Italy made simple. Ship documents and packages safely with fast delivery options.</t>
  </si>
  <si>
    <t>https://shipglobal.in/service/pune-to-italy</t>
  </si>
  <si>
    <t>&lt;script type="application/ld+json"&gt;{"@context":"https://schema.org","@type":"FAQPage","mainEntity":[{"@type":"Question","name":"How do I choose the best international courier service in Pune?","acceptedAnswer":{"@type":"Answer","text":"Consider delivery speed, cost, tracking features, coverage, and customer reviews. Pick the one that meets your needs best."}},{"@type":"Question","name":"How can I book a courier service in Pune?","acceptedAnswer":{"@type":"Answer","text":"You can book online through the official website of courier service providers or contact their customer support for assistance."}},{"@type":"Question","name":"Are there international courier services in Pune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Pune?","acceptedAnswer":{"@type":"Answer","text":"Cost-effectiveness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Pune?","acceptedAnswer":{"@type":"Answer","text":"Yes, many courier services offer solutions for shipping heavy or bulky items internationally, providing specialized packaging and handling to ensure safe delivery."}}]}&lt;/script&gt;</t>
  </si>
  <si>
    <t>[{"question":"How do I choose the best international courier service in Pune?","answer":"Consider delivery speed, cost, tracking features, coverage, and customer reviews. Pick the one that meets your needs best."},{"question":"How can I book a courier service in Pune?","answer":"You can book online through the official website of courier service providers or contact their customer support for assistance."},{"question":"Are there international courier services in Pune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Pune?","answer":"Cost-effectiveness depends on factors like package weight, destination, and delivery speed. ShipGlobal.in is known for offering budget-friendly international shipping packages with prices starting from 50g worldwide."},{"question":"Can I ship heavy or bulky items internationally from Pune?","answer":"Yes, many courier services offer solutions for shipping heavy or bulky items internationally, providing specialized packaging and handling to ensure safe delivery."}]</t>
  </si>
  <si>
    <t>&lt;p&gt;&lt;strong&gt;How do I choose the best international courier service in Pune?&lt;/strong&gt;&lt;br&gt;Consider delivery speed, cost, tracking features, coverage, and customer reviews. Pick the one that meets your needs best.&lt;/p&gt;&lt;p&gt;&lt;strong&gt;How can I book a courier service in Pune?&lt;/strong&gt;&lt;br&gt;You can book online through the official website of courier service providers or contact their customer support for assistance.&lt;/p&gt;&lt;p&gt;&lt;strong&gt;Are there international courier services in Pune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Pune?&lt;/strong&gt;&lt;br&gt;Cost-effectiveness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Pune?&lt;/strong&gt;&lt;br&gt;Yes, many courier services offer solutions for shipping heavy or bulky items internationally, providing specialized packaging and handling to ensure safe delivery.&lt;/p&gt;</t>
  </si>
  <si>
    <t>&lt;p&gt;Pune,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Pune,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Pune&amp;nbsp;&lt;/h2&gt;
&lt;h3&gt;ShipGlobal&amp;nbsp;&lt;/h3&gt;
&lt;p&gt;ShipGlobal is known for its cost-effective freight forwarding services from Pune to the US, catering to &lt;a href="https://shipglobal.in/blogs/shipping-international-ecommerce/"&gt;eCommerce businesses&lt;/a&gt; and individuals alike. They provide flexible shipping to the Italy, ensuring affordability without compromising on service quality.&lt;/p&gt;&lt;p&gt;&lt;a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Pune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Pune to the US. They offer packaging assistance, customs support, and competitive pricing for seamless global shipping.&lt;/p&gt;
&lt;h3&gt;Aramex International&lt;/h3&gt;
&lt;p&gt;Aramex is another well-known international courier service that provides efficient shipping to the Italy from Pune.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Pune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Pune.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Pune to Italy depends on your budget, urgency, and shipping needs. Providers like NimbusPost, DHL, FedEx, Blue Dart, ShipGlobal, Aramex, UPS, and others offer a variety of options for parcel delivery to the US, express shipping and freight forwarding from Pune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Pune to anywhere in the United States.&lt;/p&gt;</t>
  </si>
  <si>
    <t>&lt;p&gt;Ecommerce distribution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t>
  </si>
  <si>
    <t>Nagpur to Italy</t>
  </si>
  <si>
    <t>Reliable International Courier Service from Nagpur to Italy</t>
  </si>
  <si>
    <t>Looking to ship from Nagpur to Italy? Choose reliable international courier services with secure handling, quick transit, and smooth customs clearance.</t>
  </si>
  <si>
    <t>&lt;p&gt;Ever found yourself wondering which courier service is the best for sending packages from Nagpur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Nagpur, you have plenty of great options. Let&amp;rsquo;s check out some of the top international courier services available in Nagpur and see which one suits your needs best.&lt;/p&gt;
&lt;h2&gt;1. DHL&lt;/h2&gt;
&lt;p&gt;DHL is one of the biggest names in the shipping world, and for good reason! They operate in over 220 countries and offer express shipping that gets your package from Nagpur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Nagpur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Nagpur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Nagpur to Italy&lt;/h2&gt;
&lt;p&gt;Shipping from Nagpur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Nagpur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</si>
  <si>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href="https://shipglobal.in/service/nashik-to-italy"&gt;International Courier Service from Nashik To Italy&lt;/a&gt;&lt;/li&gt;&lt;li&gt;&lt;a href="https://shipglobal.in/service/aurangabad-to-italy"&gt;International Courier Service from Aurangabad To Italy&lt;/a&gt;&lt;/li&gt;&lt;li&gt;&lt;a href="https://shipglobal.in/service/chennai-to-italy"&gt;International Courier Service from Chennai To Italy&lt;/a&gt;&lt;/li&gt;&lt;li&gt;&lt;a href="https://shipglobal.in/service/coimbatore-to-italy"&gt;International Courier Service from Coimbatore To Italy&lt;/a&gt;&lt;/li&gt;&lt;/ul&gt;&lt;h2&gt;FAQs for Reliable International Courier Service from Nagpur to Italy&lt;/h2&gt;</t>
  </si>
  <si>
    <t xml:space="preserve"> How long does it take to ship a package from Nagpur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Nagpur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</si>
  <si>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"Reliable International Courier Service from Nagpur to Italy",
  "image": "https://shipglobal.in/service/nagpur-to-italy",
  "aggregateRating": {
    "@type": "AggregateRating",
    "ratingValue": 4.24,
    "bestRating": 5,
    "worstRating": 1,
    "ratingCount": 1884
  }
}
&lt;/script&gt;</t>
  </si>
  <si>
    <t>service/nagpur-to-italy</t>
  </si>
  <si>
    <t>Courier Service from Nagpur to Italy | Save  49%</t>
  </si>
  <si>
    <t>Send your shipments from Nagpur to Italy with confidence. Reliable international courier solutions for personal and business needs.</t>
  </si>
  <si>
    <t>https://shipglobal.in/service/nagpur-to-italy</t>
  </si>
  <si>
    <t>&lt;script type="application/ld+json"&gt;{"@context":"https://schema.org","@type":"FAQPage","mainEntity":[{"@type":"Question","name":"How long does it take to ship a package from Nagpur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Nagpur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</si>
  <si>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Nagpur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Nagpur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</si>
  <si>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Nagpur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Nagpur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</si>
  <si>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&lt;p&gt;Ever found yourself wondering which courier service is the best for sending packages from Nagpur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Nagpur, you have plenty of great options. Let&amp;rsquo;s check out some of the top international courier services available in Nagpur and see which one suits your needs best.&lt;/p&gt;
&lt;h2&gt;1. DHL&lt;/h2&gt;
&lt;p&gt;DHL is one of the biggest names in the shipping world, and for good reason! They operate in over 220 countries and offer express shipping that gets your package from Nagpur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Nagpur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Nagpur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Nagpur to Italy&lt;/h2&gt;
&lt;p&gt;Shipping from Nagpur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Nagpur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</si>
  <si>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&lt;p&gt;Amazon self-shipping with third-party couriers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t>
  </si>
  <si>
    <t>Nashik to Italy</t>
  </si>
  <si>
    <t>International Courier Service from Nashik to Italy</t>
  </si>
  <si>
    <t>Looking to ship from Nashik to Italy? Choose reliable international courier services with secure handling, quick transit, and smooth customs clearance.</t>
  </si>
  <si>
    <t>&lt;p&gt;Ever found yourself wondering which courier service is the best for sending packages from Nashik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Nashik, you have plenty of great options. Let&amp;rsquo;s check out some of the top international courier services available in Nashik and see which one suits your needs best.&lt;/p&gt;
&lt;h2&gt;1. DHL&lt;/h2&gt;
&lt;p&gt;DHL is one of the biggest names in the shipping world, and for good reason! They operate in over 220 countries and offer express shipping that gets your package from Nashik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Nashik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Nashik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Nashik to Italy&lt;/h2&gt;
&lt;p&gt;Shipping from Nashik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Nashik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</si>
  <si>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href="https://shipglobal.in/service/aurangabad-to-italy"&gt;International Courier Service from Aurangabad To Italy&lt;/a&gt;&lt;/li&gt;&lt;li&gt;&lt;a href="https://shipglobal.in/service/chennai-to-italy"&gt;International Courier Service from Chennai To Italy&lt;/a&gt;&lt;/li&gt;&lt;li&gt;&lt;a href="https://shipglobal.in/service/coimbatore-to-italy"&gt;International Courier Service from Coimbatore To Italy&lt;/a&gt;&lt;/li&gt;&lt;li&gt;&lt;a href="https://shipglobal.in/service/tiruppur-to-italy"&gt;International Courier Service from Tiruppur To Italy&lt;/a&gt;&lt;/li&gt;&lt;/ul&gt;&lt;h2&gt;FAQs for International Courier Service from Nashik to Italy&lt;/h2&gt;</t>
  </si>
  <si>
    <t xml:space="preserve"> How much does international shipping cost from Nashik?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Nashik?
DHL, FedEx, and ShipGlobal offer express shipping options with fast international delivery times. Same-day or next-day delivery is available for select destinations.
 Can I track my international parcel from Nashik?
Yes, all major courier services provide real-time tracking features, allowing customers to monitor their shipments throughout the transit process
 Are there affordable international courier services in Nashik?
Yes, many courier companies, including ShipGlobal and Professional Couriers, offer budget-friendly international shipping options without compromising on service quality.
 Do international couriers from Nashik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Nashik?
There are several reliable international courier services in Nashik,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</si>
  <si>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Nashik to Italy",
  "image": "https://shipglobal.in/service/nashik-to-italy",
  "aggregateRating": {
    "@type": "AggregateRating",
    "ratingValue": 4.45,
    "bestRating": 5,
    "worstRating": 2,
    "ratingCount": 2560
  }
}
&lt;/script&gt;</t>
  </si>
  <si>
    <t>service/nashik-to-italy</t>
  </si>
  <si>
    <t>International Courier Services from Nashik | Save Up to  57%</t>
  </si>
  <si>
    <t>Fast and reliable shipping from Nashik to Italy. Send documents, parcels, and commercial shipments with affordable rates and end-to-end tracking.</t>
  </si>
  <si>
    <t>https://shipglobal.in/service/nashik-to-italy</t>
  </si>
  <si>
    <t>&lt;script type="application/ld+json"&gt;{"@context":"https://schema.org","@type":"FAQPage","mainEntity":[{"@type":"Question","name":"How much does international shipping cost from Nashik?","acceptedAnswer":{"@type":"Answer","text":"The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Nashik?","acceptedAnswer":{"@type":"Answer","text":"DHL, FedEx, and ShipGlobal offer express shipping options with fast international delivery times. Same-day or next-day delivery is available for select destinations."}},{"@type":"Question","name":"Can I track my international parcel from Nashik?","acceptedAnswer":{"@type":"Answer","text":"Yes, all major courier services provide real-time tracking features, allowing customers to monitor their shipments throughout the transit process"}},{"@type":"Question","name":"Are there affordable international courier services in Nashik?","acceptedAnswer":{"@type":"Answer","text":"Yes, many courier companies, including ShipGlobal and Professional Couriers, offer budget-friendly international shipping options without compromising on service quality."}},{"@type":"Question","name":"Do international couriers from Nashik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Nashik?","acceptedAnswer":{"@type":"Answer","text":"There are several reliable international courier services in Nashik, including Garudavega, Dutch International Couriers, Oscar Express Worldwide, DHL, FedEx, Blue Dart, and ShipGlobal. The best option depends on your shipping needs, budget, and delivery speed requirements."}}]}&lt;/script&gt;</t>
  </si>
  <si>
    <t>[{"question":"How much does international shipping cost from Nashik?","answer":"The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Nashik?","answer":"DHL, FedEx, and ShipGlobal offer express shipping options with fast international delivery times. Same-day or next-day delivery is available for select destinations."},{"question":"Can I track my international parcel from Nashik?","answer":"Yes, all major courier services provide real-time tracking features, allowing customers to monitor their shipments throughout the transit process"},{"question":"Are there affordable international courier services in Nashik?","answer":"Yes, many courier companies, including ShipGlobal and Professional Couriers, offer budget-friendly international shipping options without compromising on service quality."},{"question":"Do international couriers from Nashik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Nashik?","answer":"There are several reliable international courier services in Nashik, including Garudavega, Dutch International Couriers, Oscar Express Worldwide, DHL, FedEx, Blue Dart, and ShipGlobal. The best option depends on your shipping needs, budget, and delivery speed requirements."}]</t>
  </si>
  <si>
    <t>&lt;p&gt;&lt;strong&gt;How much does international shipping cost from Nashik?&lt;/strong&gt;&lt;br&gt;The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Nashik?&lt;/strong&gt;&lt;br&gt;DHL, FedEx, and ShipGlobal offer express shipping options with fast international delivery times. Same-day or next-day delivery is available for select destinations.&lt;/p&gt;&lt;p&gt;&lt;strong&gt;Can I track my international parcel from Nashik?&lt;/strong&gt;&lt;br&gt;Yes, all major courier services provide real-time tracking features, allowing customers to monitor their shipments throughout the transit process&lt;/p&gt;&lt;p&gt;&lt;strong&gt;Are there affordable international courier services in Nashik?&lt;/strong&gt;&lt;br&gt;Yes, many courier companies, including ShipGlobal and Professional Couriers, offer budget-friendly international shipping options without compromising on service quality.&lt;/p&gt;&lt;p&gt;&lt;strong&gt;Do international couriers from Nashik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Nashik?&lt;/strong&gt;&lt;br&gt;There are several reliable international courier services in Nashik,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</si>
  <si>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Nashik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Nashik, you have plenty of great options. Let&amp;rsquo;s check out some of the top international courier services available in Nashik and see which one suits your needs best.&lt;/p&gt;
&lt;h2&gt;1. DHL&lt;/h2&gt;
&lt;p&gt;DHL is one of the biggest names in the shipping world, and for good reason! They operate in over 220 countries and offer express shipping that gets your package from Nashik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Nashik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Nashik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Nashik to Italy&lt;/h2&gt;
&lt;p&gt;Shipping from Nashik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Nashik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</si>
  <si>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Aurangabad to Italy</t>
  </si>
  <si>
    <t>Top International Courier Service from Aurangabad to Italy</t>
  </si>
  <si>
    <t>International courier services from Aurangabad to Italy provide secure shipping, efficient customs handling, and timely global deliveries for all needs.</t>
  </si>
  <si>
    <t>&lt;p&gt;Aurangabad,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Aurangabad,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Aurangabad&amp;nbsp;&lt;/h2&gt;
&lt;h3&gt;ShipGlobal&amp;nbsp;&lt;/h3&gt;
&lt;p&gt;ShipGlobal is known for its cost-effective freight forwarding services from Aurangabad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Aurangabad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Aurangabad to the US. They offer packaging assistance, customs support, and competitive pricing for seamless global shipping.&lt;/p&gt;
&lt;h3&gt;Aramex International&lt;/h3&gt;
&lt;p&gt;Aramex is another well-known international courier service that provides efficient shipping to the Italy from Aurangabad.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Aurangabad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Aurangabad.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Aurangabad to Italy depends on your budget, urgency, and shipping needs. Providers like NimbusPost, DHL, FedEx, Blue Dart, ShipGlobal, Aramex, UPS, and others offer a variety of options for parcel delivery to the US, express shipping and freight forwarding from Aurangabad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Aurangabad to anywhere in the United States.&lt;/p&gt;</t>
  </si>
  <si>
    <t>&lt;h4&gt;Explore more delivery options from your city&lt;/h4&gt;&lt;ul&gt;&lt;li&gt;&lt;a href="https://shipglobal.in/service/chennai-to-italy"&gt;International Courier Service from Chennai To Italy&lt;/a&gt;&lt;/li&gt;&lt;li&gt;&lt;a href="https://shipglobal.in/service/coimbatore-to-italy"&gt;International Courier Service from Coimbatore To Italy&lt;/a&gt;&lt;/li&gt;&lt;li&gt;&lt;a href="https://shipglobal.in/service/tiruppur-to-italy"&gt;International Courier Service from Tiruppur To Italy&lt;/a&gt;&lt;/li&gt;&lt;li&gt;&lt;a href="https://shipglobal.in/service/madurai-to-italy"&gt;International Courier Service from Madurai To Italy&lt;/a&gt;&lt;/li&gt;&lt;/ul&gt;&lt;h2&gt;FAQs for Top International Courier Service from Aurangabad to Italy&lt;/h2&gt;</t>
  </si>
  <si>
    <t xml:space="preserve"> How much does international shipping cost from Aurangabad?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Aurangabad?
DHL, FedEx, and ShipGlobal offer express shipping options with fast international delivery times. Same-day or next-day delivery is available for select destinations.
 Can I track my international parcel from Aurangabad?
Yes, all major courier services provide real-time tracking features, allowing customers to monitor their shipments throughout the transit process
 Are there affordable international courier services in Aurangabad?
Yes, many courier companies, including ShipGlobal and Professional Couriers, offer budget-friendly international shipping options without compromising on service quality.
 Do international couriers from Aurangabad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Aurangabad?
There are several reliable international courier services in Aurangabad,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</si>
  <si>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"Top International Courier Service from Aurangabad to Italy",
  "image": "https://shipglobal.in/service/aurangabad-to-italy",
  "aggregateRating": {
    "@type": "AggregateRating",
    "ratingValue": 4.8,
    "bestRating": 5,
    "worstRating": 1,
    "ratingCount": 1408
  }
}
&lt;/script&gt;</t>
  </si>
  <si>
    <t>service/aurangabad-to-italy</t>
  </si>
  <si>
    <t>International Courier Services from Aurangabad | Save Up to  64%</t>
  </si>
  <si>
    <t>Send your shipments from Aurangabad to Italy with confidence. Reliable international courier solutions for personal and business needs.</t>
  </si>
  <si>
    <t>https://shipglobal.in/service/aurangabad-to-italy</t>
  </si>
  <si>
    <t>&lt;script type="application/ld+json"&gt;{"@context":"https://schema.org","@type":"FAQPage","mainEntity":[{"@type":"Question","name":"How much does international shipping cost from Aurangabad?","acceptedAnswer":{"@type":"Answer","text":"The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Aurangabad?","acceptedAnswer":{"@type":"Answer","text":"DHL, FedEx, and ShipGlobal offer express shipping options with fast international delivery times. Same-day or next-day delivery is available for select destinations."}},{"@type":"Question","name":"Can I track my international parcel from Aurangabad?","acceptedAnswer":{"@type":"Answer","text":"Yes, all major courier services provide real-time tracking features, allowing customers to monitor their shipments throughout the transit process"}},{"@type":"Question","name":"Are there affordable international courier services in Aurangabad?","acceptedAnswer":{"@type":"Answer","text":"Yes, many courier companies, including ShipGlobal and Professional Couriers, offer budget-friendly international shipping options without compromising on service quality."}},{"@type":"Question","name":"Do international couriers from Aurangabad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Aurangabad?","acceptedAnswer":{"@type":"Answer","text":"There are several reliable international courier services in Aurangabad, including Garudavega, Dutch International Couriers, Oscar Express Worldwide, DHL, FedEx, Blue Dart, and ShipGlobal. The best option depends on your shipping needs, budget, and delivery speed requirements."}}]}&lt;/script&gt;</t>
  </si>
  <si>
    <t>[{"question":"How much does international shipping cost from Aurangabad?","answer":"The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Aurangabad?","answer":"DHL, FedEx, and ShipGlobal offer express shipping options with fast international delivery times. Same-day or next-day delivery is available for select destinations."},{"question":"Can I track my international parcel from Aurangabad?","answer":"Yes, all major courier services provide real-time tracking features, allowing customers to monitor their shipments throughout the transit process"},{"question":"Are there affordable international courier services in Aurangabad?","answer":"Yes, many courier companies, including ShipGlobal and Professional Couriers, offer budget-friendly international shipping options without compromising on service quality."},{"question":"Do international couriers from Aurangabad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Aurangabad?","answer":"There are several reliable international courier services in Aurangabad, including Garudavega, Dutch International Couriers, Oscar Express Worldwide, DHL, FedEx, Blue Dart, and ShipGlobal. The best option depends on your shipping needs, budget, and delivery speed requirements."}]</t>
  </si>
  <si>
    <t>&lt;p&gt;&lt;strong&gt;How much does international shipping cost from Aurangabad?&lt;/strong&gt;&lt;br&gt;The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Aurangabad?&lt;/strong&gt;&lt;br&gt;DHL, FedEx, and ShipGlobal offer express shipping options with fast international delivery times. Same-day or next-day delivery is available for select destinations.&lt;/p&gt;&lt;p&gt;&lt;strong&gt;Can I track my international parcel from Aurangabad?&lt;/strong&gt;&lt;br&gt;Yes, all major courier services provide real-time tracking features, allowing customers to monitor their shipments throughout the transit process&lt;/p&gt;&lt;p&gt;&lt;strong&gt;Are there affordable international courier services in Aurangabad?&lt;/strong&gt;&lt;br&gt;Yes, many courier companies, including ShipGlobal and Professional Couriers, offer budget-friendly international shipping options without compromising on service quality.&lt;/p&gt;&lt;p&gt;&lt;strong&gt;Do international couriers from Aurangabad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Aurangabad?&lt;/strong&gt;&lt;br&gt;There are several reliable international courier services in Aurangabad, including Garudavega, Dutch International Couriers, Oscar Express Worldwide, DHL, FedEx, Blue Dart, and ShipGlobal. The best option depends on your shipping needs, budget, and delivery speed requirements.&lt;/p&gt;</t>
  </si>
  <si>
    <t>&lt;p&gt;Aurangabad,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Aurangabad,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Aurangabad&amp;nbsp;&lt;/h2&gt;
&lt;h3&gt;ShipGlobal&amp;nbsp;&lt;/h3&gt;
&lt;p&gt;ShipGlobal is known for its cost-effective freight forwarding services from Aurangabad to the US, catering to &lt;a href="https://shipglobal.in/blogs/shipping-international-ecommerce/"&gt;eCommerce businesses&lt;/a&gt; and individuals alike. They provide flexible shipping to the Italy, ensuring affordability without compromising on service quality.&lt;/p&gt;&lt;p&gt;&lt;a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Aurangabad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Aurangabad to the US. They offer packaging assistance, customs support, and competitive pricing for seamless global shipping.&lt;/p&gt;
&lt;h3&gt;Aramex International&lt;/h3&gt;
&lt;p&gt;Aramex is another well-known international courier service that provides efficient shipping to the Italy from Aurangabad.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Aurangabad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Aurangabad.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Aurangabad to Italy depends on your budget, urgency, and shipping needs. Providers like NimbusPost, DHL, FedEx, Blue Dart, ShipGlobal, Aramex, UPS, and others offer a variety of options for parcel delivery to the US, express shipping and freight forwarding from Aurangabad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Aurangabad to anywhere in the United States.&lt;/p&gt;</t>
  </si>
  <si>
    <t>&lt;p&gt;AWB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t>
  </si>
  <si>
    <t>Chennai to Italy</t>
  </si>
  <si>
    <t>Best International Courier Service from Chennai to Italy</t>
  </si>
  <si>
    <t>International courier services from Chennai to Italy ensure smooth shipping with secure handling, timely delivery, and professional customs support.</t>
  </si>
  <si>
    <t>&lt;p&gt;Chennai,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Chennai that specialize in overseas shipping and global package delivery.&lt;/p&gt;
&lt;h2&gt;ShipGlobal.in&lt;/h2&gt;
&lt;p&gt;At ShipGlobal, we take pride in offering seamless and cost-effective international courier services in Chennai with a strong network of global partners, We ensure that shipments reach their destinations quickly and safely. Whether it&amp;rsquo;s a small parcel or a large shipment, our advanced logistics solutions make overseas shipping from Chennai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Chennai.&lt;/p&gt;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Chennai.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Chennai&lt;/li&gt;
&lt;/ul&gt;
&lt;h2&gt;Garudavega International Courier&lt;/h2&gt;
&lt;p&gt;Garudavega is a trusted name in the industry, offering seamless global package delivery from Chennai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Chennai&lt;/li&gt;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Chennai&amp;nbsp;&lt;/li&gt;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Chennai&lt;/p&gt;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Chennai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Chennai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Chennai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</si>
  <si>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href="https://shipglobal.in/service/coimbatore-to-italy"&gt;International Courier Service from Coimbatore To Italy&lt;/a&gt;&lt;/li&gt;&lt;li&gt;&lt;a href="https://shipglobal.in/service/tiruppur-to-italy"&gt;International Courier Service from Tiruppur To Italy&lt;/a&gt;&lt;/li&gt;&lt;li&gt;&lt;a href="https://shipglobal.in/service/madurai-to-italy"&gt;International Courier Service from Madurai To Italy&lt;/a&gt;&lt;/li&gt;&lt;li&gt;&lt;a href="https://shipglobal.in/service/erode-to-italy"&gt;International Courier Service from Erode To Italy&lt;/a&gt;&lt;/li&gt;&lt;/ul&gt;&lt;h2&gt;FAQs for Best International Courier Service from Chennai to Italy&lt;/h2&gt;</t>
  </si>
  <si>
    <t xml:space="preserve">How long does it take to ship a parcel from Chennai to the Italy?
The delivery time depends on the courier service and shipping option chosen. Express shipping can take 2-5 days, while standard shipping may take 5-10 days.
What are the charges for international shipping from Chennai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Chennai to the Italy?
Some couriers allow food shipments, but restrictions may apply. Ensure compliance with Italy food import regulations before shipping.
</t>
  </si>
  <si>
    <t>&lt;script type="application/ld+json"&gt;
{
  "@context": "https://schema.org/",
  "@type": "Product",
  "name": "Best International Courier Service from Chennai to Italy",
  "image": "https://shipglobal.in/service/chennai-to-italy",
  "aggregateRating": {
    "@type": "AggregateRating",
    "ratingValue": 4.36,
    "bestRating": 5,
    "worstRating": 1,
    "ratingCount": 2316
  }
}
&lt;/script&gt;</t>
  </si>
  <si>
    <t>service/chennai-to-italy</t>
  </si>
  <si>
    <t>Courier from Chennai to Italy | Save upto  77%</t>
  </si>
  <si>
    <t>Ship couriers from Chennai to Italy with trusted international delivery. Easy booking, competitive pricing, and secure doorstep pickup.</t>
  </si>
  <si>
    <t>https://shipglobal.in/service/chennai-to-italy</t>
  </si>
  <si>
    <t>&lt;script type="application/ld+json"&gt;{"@context":"https://schema.org","@type":"FAQPage","mainEntity":[{"@type":"Question","name":"How long does it take to ship a parcel from Chennai to the Italy?","acceptedAnswer":{"@type":"Answer","text":"The delivery time depends on the courier service and shipping option chosen. Express shipping can take 2-5 days, while standard shipping may take 5-10 days."}},{"@type":"Question","name":"What are the charges for international shipping from Chennai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Chennai to the Italy?","acceptedAnswer":{"@type":"Answer","text":"Some couriers allow food shipments, but restrictions may apply. Ensure compliance with Italy food import regulations before shipping."}}]}&lt;/script&gt;</t>
  </si>
  <si>
    <t>[{"question":"How long does it take to ship a parcel from Chennai to the Italy?","answer":"The delivery time depends on the courier service and shipping option chosen. Express shipping can take 2-5 days, while standard shipping may take 5-10 days."},{"question":"What are the charges for international shipping from Chennai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Chennai to the Italy?","answer":"Some couriers allow food shipments, but restrictions may apply. Ensure compliance with Italy food import regulations before shipping."}]</t>
  </si>
  <si>
    <t>&lt;p&gt;&lt;strong&gt;How long does it take to ship a parcel from Chennai to the Italy?&lt;/strong&gt;&lt;br&gt;The delivery time depends on the courier service and shipping option chosen. Express shipping can take 2-5 days, while standard shipping may take 5-10 days.&lt;/p&gt;&lt;p&gt;&lt;strong&gt;What are the charges for international shipping from Chennai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Chennai to the Italy?&lt;/strong&gt;&lt;br&gt;Some couriers allow food shipments, but restrictions may apply. Ensure compliance with Italy food import regulations before shipping.&lt;/p&gt;</t>
  </si>
  <si>
    <t>&lt;p&gt;Chennai,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Chennai that specialize in overseas shipping and global package delivery.&lt;/p&gt;
&lt;h2&gt;ShipGlobal.in&lt;/h2&gt;
&lt;p&gt;At ShipGlobal, we take pride in offering seamless and cost-effective international courier services in Chennai with a strong network of global partners, We ensure that shipments reach their destinations quickly and safely. Whether it&amp;rsquo;s a small parcel or a large shipment, our advanced logistics solutions make overseas shipping from Chennai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Chennai.&lt;/p&gt;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Chennai.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Chennai&lt;/li&gt;
&lt;/ul&gt;
&lt;h2&gt;Garudavega International Courier&lt;/h2&gt;
&lt;p&gt;Garudavega is a trusted name in the industry, offering seamless global package delivery from Chennai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Chennai&lt;/li&gt;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Chennai&amp;nbsp;&lt;/li&gt;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Chennai&lt;/p&gt;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Chennai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Chennai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Chennai offer efficient logistics solutions to meet your needs. Make sure to compare service offerings and prices before choosing the best overseas shipping option for your shipment.&lt;/p&gt;</t>
  </si>
  <si>
    <t>Coimbatore to Italy</t>
  </si>
  <si>
    <t>Reliable International Courier Service from Coimbatore to Italy</t>
  </si>
  <si>
    <t>Looking to ship from Coimbatore to Italy? Choose reliable international courier services with secure handling, quick transit, and smooth customs clearance.</t>
  </si>
  <si>
    <t>&lt;p&gt;Coimbatore,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Coimbatore,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Coimbatore&amp;nbsp;&lt;/h2&gt;
&lt;h3&gt;ShipGlobal&amp;nbsp;&lt;/h3&gt;
&lt;p&gt;ShipGlobal is known for its cost-effective freight forwarding services from Coimbatore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Coimbatore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Coimbatore to the US. They offer packaging assistance, customs support, and competitive pricing for seamless global shipping.&lt;/p&gt;
&lt;h3&gt;Aramex International&lt;/h3&gt;
&lt;p&gt;Aramex is another well-known international courier service that provides efficient shipping to the Italy from Coimbatore.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Coimbatore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Coimbatore.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Coimbatore to Italy depends on your budget, urgency, and shipping needs. Providers like NimbusPost, DHL, FedEx, Blue Dart, ShipGlobal, Aramex, UPS, and others offer a variety of options for parcel delivery to the US, express shipping and freight forwarding from Coimbatore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Coimbatore to anywhere in the United States.&lt;/p&gt;</t>
  </si>
  <si>
    <t>&lt;h4&gt;Explore more delivery options from your city&lt;/h4&gt;&lt;ul&gt;&lt;li&gt;&lt;a href="https://shipglobal.in/service/tiruppur-to-italy"&gt;International Courier Service from Tiruppur To Italy&lt;/a&gt;&lt;/li&gt;&lt;li&gt;&lt;a href="https://shipglobal.in/service/madurai-to-italy"&gt;International Courier Service from Madurai To Italy&lt;/a&gt;&lt;/li&gt;&lt;li&gt;&lt;a href="https://shipglobal.in/service/erode-to-italy"&gt;International Courier Service from Erode To Italy&lt;/a&gt;&lt;/li&gt;&lt;li&gt;&lt;a href="https://shipglobal.in/service/bengaluru-to-italy"&gt;International Courier Service from Bengaluru To Italy&lt;/a&gt;&lt;/li&gt;&lt;/ul&gt;&lt;h2&gt;FAQs for Reliable International Courier Service from Coimbatore to Italy&lt;/h2&gt;</t>
  </si>
  <si>
    <t xml:space="preserve"> What is the fastest way to send a parcel from Coimbatore to Italy?
 Air courier is the fastest way to send a parcel from Coimbatore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Coimbatore.
 Can I send commercial shipments like textiles or jewellery from Coimbatore to Italy?
 Yes, you can. With the growing global demand for Indian goods, you can easily ship products like textiles or jewellery to Italy with the right export documents like an invoice, packing list, and KYC proofs.
 What kind of items can’t be shipped from Coimbatore to Italy?
 Items from the restricted category including batteries, sharp objects, or anything prohibited by the law of the destination country can’t be shipped. It’s always wise to double-check the item eligibility with your courier before booking.
 How do I track my courier from Coimbatore to Italy?
Tracking is seamless with modern courier services. Platforms like ShipGlobal.in and FedEx give you a tracking ID right after dispatch so you can follow the package’s journey in real-time.
 Can I send a personal gift or small parcel to Italy from Coimbatore?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</si>
  <si>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Coimbatore to Italy",
  "image": "https://shipglobal.in/service/coimbatore-to-italy",
  "aggregateRating": {
    "@type": "AggregateRating",
    "ratingValue": 4.52,
    "bestRating": 5,
    "worstRating": 1,
    "ratingCount": 3165
  }
}
&lt;/script&gt;</t>
  </si>
  <si>
    <t>service/coimbatore-to-italy</t>
  </si>
  <si>
    <t>Courier from Coimbatore to Italy | Get   64%</t>
  </si>
  <si>
    <t>Ship couriers from Coimbatore to Italy with trusted international delivery. Easy booking, competitive pricing, and secure doorstep pickup.</t>
  </si>
  <si>
    <t>https://shipglobal.in/service/coimbatore-to-italy</t>
  </si>
  <si>
    <t>&lt;script type="application/ld+json"&gt;{"@context":"https://schema.org","@type":"FAQPage","mainEntity":[{"@type":"Question","name":"What is the fastest way to send a parcel from Coimbatore to Italy?","acceptedAnswer":{"@type":"Answer","text":"Air courier is the fastest way to send a parcel from Coimbatore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Coimbatore."}},{"@type":"Question","name":"Can I send commercial shipments like textiles or jewellery from Coimbatore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Coimbatore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Coimbatore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Coimbatore?","acceptedAnswer":{"@type":"Answer","text":"Absolutely. Whether it’s a Rakhi, clothes, or a surprise gift, international courier services offer economical shipping options for personal use packages under gift categories."}}]}&lt;/script&gt;</t>
  </si>
  <si>
    <t>[{"question":"What is the fastest way to send a parcel from Coimbatore to Italy?","answer":"Air courier is the fastest way to send a parcel from Coimbatore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Coimbatore."},{"question":"Can I send commercial shipments like textiles or jewellery from Coimbatore to Italy?","answer":"Yes, you can. With the growing global demand for Indian goods, you can easily ship products like textiles or jewellery to Italy with the right export documents like an invoice, packing list, and KYC proofs."},{"question":"What kind of items can’t be shipped from Coimbatore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Coimbatore to Italy?","answer":"Tracking is seamless with modern courier services. Platforms like ShipGlobal.in and FedEx give you a tracking ID right after dispatch so you can follow the package’s journey in real-time."},{"question":"Can I send a personal gift or small parcel to Italy from Coimbatore?","answer":"Absolutely. Whether it’s a Rakhi, clothes, or a surprise gift, international courier services offer economical shipping options for personal use packages under gift categories."}]</t>
  </si>
  <si>
    <t>&lt;p&gt;&lt;strong&gt;What is the fastest way to send a parcel from Coimbatore to Italy?&lt;/strong&gt;&lt;br&gt;Air courier is the fastest way to send a parcel from Coimbatore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Coimbatore.&lt;/p&gt;&lt;p&gt;&lt;strong&gt;Can I send commercial shipments like textiles or jewellery from Coimbatore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Coimbatore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Coimbatore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Coimbatore?&lt;/strong&gt;&lt;br&gt;Absolutely. Whether it’s a Rakhi, clothes, or a surprise gift, international courier services offer economical shipping options for personal use packages under gift categories.&lt;/p&gt;</t>
  </si>
  <si>
    <t>&lt;p&gt;Coimbatore,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Coimbatore,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Coimbatore&amp;nbsp;&lt;/h2&gt;
&lt;h3&gt;ShipGlobal&amp;nbsp;&lt;/h3&gt;
&lt;p&gt;ShipGlobal is known for its cost-effective freight forwarding services from Coimbatore to the US, catering to &lt;a href="https://shipglobal.in/blogs/shipping-international-ecommerce/"&gt;eCommerce businesses&lt;/a&gt; and individuals alike. They provide flexible shipping to the Italy, ensuring affordability without compromising on service quality.&lt;/p&gt;&lt;p&gt;&lt;a href="https://shipglobal.in/blogs/understanding-firc/"&gt;FIRC compliance&lt;/a&gt; is crucial for exporters to validate foreign exchange inflows. The Foreign Inward Remittance Certificate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Coimbatore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Coimbatore to the US. They offer packaging assistance, customs support, and competitive pricing for seamless global shipping.&lt;/p&gt;
&lt;h3&gt;Aramex International&lt;/h3&gt;
&lt;p&gt;Aramex is another well-known international courier service that provides efficient shipping to the Italy from Coimbatore.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Coimbatore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Coimbatore.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Coimbatore to Italy depends on your budget, urgency, and shipping needs. Providers like NimbusPost, DHL, FedEx, Blue Dart, ShipGlobal, Aramex, UPS, and others offer a variety of options for parcel delivery to the US, express shipping and freight forwarding from Coimbatore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Coimbatore to anywhere in the United States.&lt;/p&gt;</t>
  </si>
  <si>
    <t>&lt;p&gt;FIRC compliance is crucial for exporters to validate foreign exchange inflows. The Foreign Inward Remittance Certificate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t>
  </si>
  <si>
    <t>Tiruppur to Italy</t>
  </si>
  <si>
    <t>International Courier Service from Tiruppur to Italy</t>
  </si>
  <si>
    <t>Shipping from Tiruppur to Italy is easy with reliable international courier services offering secure transit, quick delivery, and expert customs handling.</t>
  </si>
  <si>
    <t>&lt;p&gt;Tiruppur,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Tiruppur, offering secure, timely, and cost-effective shipping solutions. These services cater to diverse needs, from urgent document deliveries to bulk freight forwarding from Tiruppur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Tiruppur&lt;/h2&gt;
&lt;h3&gt;ShipGlobal&lt;/h3&gt;
&lt;p&gt;ShipGlobal specializes in cost-effective freight forwarding from Tiruppur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Tiruppur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Tiruppur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Tiruppur.&lt;/p&gt;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Tiruppur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Tiruppur efficient and hassle-free.&lt;/p&gt;</t>
  </si>
  <si>
    <t>&lt;h4&gt;Explore more delivery options from your city&lt;/h4&gt;&lt;ul&gt;&lt;li&gt;&lt;a href="https://shipglobal.in/service/madurai-to-italy"&gt;International Courier Service from Madurai To Italy&lt;/a&gt;&lt;/li&gt;&lt;li&gt;&lt;a href="https://shipglobal.in/service/erode-to-italy"&gt;International Courier Service from Erode To Italy&lt;/a&gt;&lt;/li&gt;&lt;li&gt;&lt;a href="https://shipglobal.in/service/bengaluru-to-italy"&gt;International Courier Service from Bengaluru To Italy&lt;/a&gt;&lt;/li&gt;&lt;li&gt;&lt;a href="https://shipglobal.in/service/mangaluru-to-italy"&gt;International Courier Service from Mangaluru To Italy&lt;/a&gt;&lt;/li&gt;&lt;/ul&gt;&lt;h2&gt;FAQs for International Courier Service from Tiruppur to Italy&lt;/h2&gt;</t>
  </si>
  <si>
    <t xml:space="preserve"> How much does international shipping cost from Tiruppur?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Tiruppur?
DHL, FedEx, and ShipGlobal offer express shipping options with fast international delivery times. Same-day or next-day delivery is available for select destinations.
 Can I track my international parcel from Tiruppur?
Yes, all major courier services provide real-time tracking features, allowing customers to monitor their shipments throughout the transit process
 Are there affordable international courier services in Tiruppur?
Yes, many courier companies, including ShipGlobal and Professional Couriers, offer budget-friendly international shipping options without compromising on service quality.
 Do international couriers from Tiruppur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Tiruppur?
There are several reliable international courier services in Tiruppur,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</si>
  <si>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Tiruppur to Italy",
  "image": "https://shipglobal.in/service/tiruppur-to-italy",
  "aggregateRating": {
    "@type": "AggregateRating",
    "ratingValue": 4.62,
    "bestRating": 5,
    "worstRating": 1,
    "ratingCount": 2794
  }
}
&lt;/script&gt;</t>
  </si>
  <si>
    <t>service/tiruppur-to-italy</t>
  </si>
  <si>
    <t>Courier from Tiruppur to Italy | Get   48%</t>
  </si>
  <si>
    <t>Fast and reliable shipping from Tiruppur to Italy. Send documents, parcels, and commercial shipments with affordable rates and end-to-end tracking.</t>
  </si>
  <si>
    <t>https://shipglobal.in/service/tiruppur-to-italy</t>
  </si>
  <si>
    <t>&lt;script type="application/ld+json"&gt;{"@context":"https://schema.org","@type":"FAQPage","mainEntity":[{"@type":"Question","name":"How much does international shipping cost from Tiruppur?","acceptedAnswer":{"@type":"Answer","text":"The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Tiruppur?","acceptedAnswer":{"@type":"Answer","text":"DHL, FedEx, and ShipGlobal offer express shipping options with fast international delivery times. Same-day or next-day delivery is available for select destinations."}},{"@type":"Question","name":"Can I track my international parcel from Tiruppur?","acceptedAnswer":{"@type":"Answer","text":"Yes, all major courier services provide real-time tracking features, allowing customers to monitor their shipments throughout the transit process"}},{"@type":"Question","name":"Are there affordable international courier services in Tiruppur?","acceptedAnswer":{"@type":"Answer","text":"Yes, many courier companies, including ShipGlobal and Professional Couriers, offer budget-friendly international shipping options without compromising on service quality."}},{"@type":"Question","name":"Do international couriers from Tiruppur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Tiruppur?","acceptedAnswer":{"@type":"Answer","text":"There are several reliable international courier services in Tiruppur, including Garudavega, Dutch International Couriers, Oscar Express Worldwide, DHL, FedEx, Blue Dart, and ShipGlobal. The best option depends on your shipping needs, budget, and delivery speed requirements."}}]}&lt;/script&gt;</t>
  </si>
  <si>
    <t>[{"question":"How much does international shipping cost from Tiruppur?","answer":"The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Tiruppur?","answer":"DHL, FedEx, and ShipGlobal offer express shipping options with fast international delivery times. Same-day or next-day delivery is available for select destinations."},{"question":"Can I track my international parcel from Tiruppur?","answer":"Yes, all major courier services provide real-time tracking features, allowing customers to monitor their shipments throughout the transit process"},{"question":"Are there affordable international courier services in Tiruppur?","answer":"Yes, many courier companies, including ShipGlobal and Professional Couriers, offer budget-friendly international shipping options without compromising on service quality."},{"question":"Do international couriers from Tiruppur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Tiruppur?","answer":"There are several reliable international courier services in Tiruppur, including Garudavega, Dutch International Couriers, Oscar Express Worldwide, DHL, FedEx, Blue Dart, and ShipGlobal. The best option depends on your shipping needs, budget, and delivery speed requirements."}]</t>
  </si>
  <si>
    <t>&lt;p&gt;&lt;strong&gt;How much does international shipping cost from Tiruppur?&lt;/strong&gt;&lt;br&gt;The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Tiruppur?&lt;/strong&gt;&lt;br&gt;DHL, FedEx, and ShipGlobal offer express shipping options with fast international delivery times. Same-day or next-day delivery is available for select destinations.&lt;/p&gt;&lt;p&gt;&lt;strong&gt;Can I track my international parcel from Tiruppur?&lt;/strong&gt;&lt;br&gt;Yes, all major courier services provide real-time tracking features, allowing customers to monitor their shipments throughout the transit process&lt;/p&gt;&lt;p&gt;&lt;strong&gt;Are there affordable international courier services in Tiruppur?&lt;/strong&gt;&lt;br&gt;Yes, many courier companies, including ShipGlobal and Professional Couriers, offer budget-friendly international shipping options without compromising on service quality.&lt;/p&gt;&lt;p&gt;&lt;strong&gt;Do international couriers from Tiruppur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Tiruppur?&lt;/strong&gt;&lt;br&gt;There are several reliable international courier services in Tiruppur, including Garudavega, Dutch International Couriers, Oscar Express Worldwide, DHL, FedEx, Blue Dart, and ShipGlobal. The best option depends on your shipping needs, budget, and delivery speed requirements.&lt;/p&gt;</t>
  </si>
  <si>
    <t>&lt;p&gt;Tiruppur,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Tiruppur, offering secure, timely, and cost-effective shipping solutions. These services cater to diverse needs, from urgent document deliveries to bulk freight forwarding from Tiruppur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Tiruppur&lt;/h2&gt;
&lt;h3&gt;ShipGlobal&lt;/h3&gt;
&lt;p&gt;ShipGlobal specializes in cost-effective freight forwarding from Tiruppur to the Italy. Catering to eCommerce businesses and individuals alike, they provide flexible shipping solutions that balance affordability with service quality&amp;nbsp;&lt;/p&gt;&lt;p&gt;**Prohibited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Tiruppur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Tiruppur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Tiruppur.&lt;/p&gt;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Tiruppur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Tiruppur efficient and hassle-free.&lt;/p&gt;</t>
  </si>
  <si>
    <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t>
  </si>
  <si>
    <t>Madurai to Italy</t>
  </si>
  <si>
    <t>Top International Courier Service from Madurai to Italy</t>
  </si>
  <si>
    <t>Reliable international courier services from Madurai to Italy ensure smooth customs clearance, secure packaging, and timely global deliveries.</t>
  </si>
  <si>
    <t>&lt;p&gt;Madurai,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Madurai,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Madurai&amp;nbsp;&lt;/h2&gt;
&lt;h3&gt;ShipGlobal&amp;nbsp;&lt;/h3&gt;
&lt;p&gt;ShipGlobal is known for its cost-effective freight forwarding services from Madurai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Madurai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Madurai to the US. They offer packaging assistance, customs support, and competitive pricing for seamless global shipping.&lt;/p&gt;
&lt;h3&gt;Aramex International&lt;/h3&gt;
&lt;p&gt;Aramex is another well-known international courier service that provides efficient shipping to the Italy from Madurai.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Madurai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Madurai.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Madurai to Italy depends on your budget, urgency, and shipping needs. Providers like NimbusPost, DHL, FedEx, Blue Dart, ShipGlobal, Aramex, UPS, and others offer a variety of options for parcel delivery to the US, express shipping and freight forwarding from Madurai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Madurai to anywhere in the United States.&lt;/p&gt;</t>
  </si>
  <si>
    <t>&lt;h4&gt;Explore more delivery options from your city&lt;/h4&gt;&lt;ul&gt;&lt;li&gt;&lt;a href="https://shipglobal.in/service/erode-to-italy"&gt;International Courier Service from Erode To Italy&lt;/a&gt;&lt;/li&gt;&lt;li&gt;&lt;a href="https://shipglobal.in/service/bengaluru-to-italy"&gt;International Courier Service from Bengaluru To Italy&lt;/a&gt;&lt;/li&gt;&lt;li&gt;&lt;a href="https://shipglobal.in/service/mangaluru-to-italy"&gt;International Courier Service from Mangaluru To Italy&lt;/a&gt;&lt;/li&gt;&lt;li&gt;&lt;a href="https://shipglobal.in/service/mysuru-to-italy"&gt;International Courier Service from Mysuru To Italy&lt;/a&gt;&lt;/li&gt;&lt;/ul&gt;&lt;h2&gt;FAQs for Top International Courier Service from Madurai to Italy&lt;/h2&gt;</t>
  </si>
  <si>
    <t xml:space="preserve">How long does it take to ship a parcel from Madurai to the Italy?
The delivery time depends on the courier service and shipping option chosen. Express shipping can take 2-5 days, while standard shipping may take 5-10 days.
What are the charges for international shipping from Madurai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Madurai to the Italy?
Some couriers allow food shipments, but restrictions may apply. Ensure compliance with Italy food import regulations before shipping.
</t>
  </si>
  <si>
    <t>&lt;script type="application/ld+json"&gt;
{
  "@context": "https://schema.org/",
  "@type": "Product",
  "name": "Top International Courier Service from Madurai to Italy",
  "image": "https://shipglobal.in/service/madurai-to-italy",
  "aggregateRating": {
    "@type": "AggregateRating",
    "ratingValue": 4.67,
    "bestRating": 5,
    "worstRating": 1,
    "ratingCount": 3277
  }
}
&lt;/script&gt;</t>
  </si>
  <si>
    <t>service/madurai-to-italy</t>
  </si>
  <si>
    <t>Courier Services from Madurai to Italy | Save Up to  68%</t>
  </si>
  <si>
    <t>Fast and reliable shipping from Madurai to Italy. Send documents, parcels, and commercial shipments with affordable rates and end-to-end tracking.</t>
  </si>
  <si>
    <t>https://shipglobal.in/service/madurai-to-italy</t>
  </si>
  <si>
    <t>&lt;script type="application/ld+json"&gt;{"@context":"https://schema.org","@type":"FAQPage","mainEntity":[{"@type":"Question","name":"How long does it take to ship a parcel from Madurai to the Italy?","acceptedAnswer":{"@type":"Answer","text":"The delivery time depends on the courier service and shipping option chosen. Express shipping can take 2-5 days, while standard shipping may take 5-10 days."}},{"@type":"Question","name":"What are the charges for international shipping from Madurai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Madurai to the Italy?","acceptedAnswer":{"@type":"Answer","text":"Some couriers allow food shipments, but restrictions may apply. Ensure compliance with Italy food import regulations before shipping."}}]}&lt;/script&gt;</t>
  </si>
  <si>
    <t>[{"question":"How long does it take to ship a parcel from Madurai to the Italy?","answer":"The delivery time depends on the courier service and shipping option chosen. Express shipping can take 2-5 days, while standard shipping may take 5-10 days."},{"question":"What are the charges for international shipping from Madurai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Madurai to the Italy?","answer":"Some couriers allow food shipments, but restrictions may apply. Ensure compliance with Italy food import regulations before shipping."}]</t>
  </si>
  <si>
    <t>&lt;p&gt;&lt;strong&gt;How long does it take to ship a parcel from Madurai to the Italy?&lt;/strong&gt;&lt;br&gt;The delivery time depends on the courier service and shipping option chosen. Express shipping can take 2-5 days, while standard shipping may take 5-10 days.&lt;/p&gt;&lt;p&gt;&lt;strong&gt;What are the charges for international shipping from Madurai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Madurai to the Italy?&lt;/strong&gt;&lt;br&gt;Some couriers allow food shipments, but restrictions may apply. Ensure compliance with Italy food import regulations before shipping.&lt;/p&gt;</t>
  </si>
  <si>
    <t>&lt;p&gt;Madurai,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Madurai,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Madurai&amp;nbsp;&lt;/h2&gt;
&lt;h3&gt;ShipGlobal&amp;nbsp;&lt;/h3&gt;
&lt;p&gt;ShipGlobal is known for its cost-effective freight forwarding services from Madurai to the US, catering to &lt;a href="https://shipglobal.in/blogs/shipping-international-ecommerce/"&gt;eCommerce businesses&lt;/a&gt; and individuals alike. They provide flexible shipping to the Italy, ensuring affordability without compromising on service quality.&lt;/p&gt;&lt;p&gt;&lt;a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Madurai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Madurai to the US. They offer packaging assistance, customs support, and competitive pricing for seamless global shipping.&lt;/p&gt;
&lt;h3&gt;Aramex International&lt;/h3&gt;
&lt;p&gt;Aramex is another well-known international courier service that provides efficient shipping to the Italy from Madurai.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Madurai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Madurai.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Madurai to Italy depends on your budget, urgency, and shipping needs. Providers like NimbusPost, DHL, FedEx, Blue Dart, ShipGlobal, Aramex, UPS, and others offer a variety of options for parcel delivery to the US, express shipping and freight forwarding from Madurai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Madurai to anywhere in the United States.&lt;/p&gt;</t>
  </si>
  <si>
    <t>Erode to Italy</t>
  </si>
  <si>
    <t>Best International Courier Service from Erode to Italy</t>
  </si>
  <si>
    <t>International courier services from Erode to Italy provide secure shipping, efficient customs handling, and timely global deliveries for all needs.</t>
  </si>
  <si>
    <t>&lt;p&gt;Erode,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Erode,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Erode&amp;nbsp;&lt;/h2&gt;
&lt;h3&gt;ShipGlobal&amp;nbsp;&lt;/h3&gt;
&lt;p&gt;ShipGlobal is known for its cost-effective freight forwarding services from Erode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Erode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Erode to the US. They offer packaging assistance, customs support, and competitive pricing for seamless global shipping.&lt;/p&gt;
&lt;h3&gt;Aramex International&lt;/h3&gt;
&lt;p&gt;Aramex is another well-known international courier service that provides efficient shipping to the Italy from Erode.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Erode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Erode.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Erode to Italy depends on your budget, urgency, and shipping needs. Providers like NimbusPost, DHL, FedEx, Blue Dart, ShipGlobal, Aramex, UPS, and others offer a variety of options for parcel delivery to the US, express shipping and freight forwarding from Erode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Erode to anywhere in the United States.&lt;/p&gt;</t>
  </si>
  <si>
    <t>&lt;h4&gt;Explore more delivery options from your city&lt;/h4&gt;&lt;ul&gt;&lt;li&gt;&lt;a href="https://shipglobal.in/service/bengaluru-to-italy"&gt;International Courier Service from Bengaluru To Italy&lt;/a&gt;&lt;/li&gt;&lt;li&gt;&lt;a href="https://shipglobal.in/service/mangaluru-to-italy"&gt;International Courier Service from Mangaluru To Italy&lt;/a&gt;&lt;/li&gt;&lt;li&gt;&lt;a href="https://shipglobal.in/service/mysuru-to-italy"&gt;International Courier Service from Mysuru To Italy&lt;/a&gt;&lt;/li&gt;&lt;li&gt;&lt;a href="https://shipglobal.in/service/hubballi-to-italy"&gt;International Courier Service from Hubballi To Italy&lt;/a&gt;&lt;/li&gt;&lt;/ul&gt;&lt;h2&gt;FAQs for Best International Courier Service from Erode to Italy&lt;/h2&gt;</t>
  </si>
  <si>
    <t xml:space="preserve"> What is the fastest way to send a parcel from Erode to Italy?
 Air courier is the fastest way to send a parcel from Erode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Erode.
 Can I send commercial shipments like textiles or jewellery from Erode to Italy?
 Yes, you can. With the growing global demand for Indian goods, you can easily ship products like textiles or jewellery to Italy with the right export documents like an invoice, packing list, and KYC proofs.
 What kind of items can’t be shipped from Erode to Italy?
 Items from the restricted category including batteries, sharp objects, or anything prohibited by the law of the destination country can’t be shipped. It’s always wise to double-check the item eligibility with your courier before booking.
 How do I track my courier from Erode to Italy?
Tracking is seamless with modern courier services. Platforms like ShipGlobal.in and FedEx give you a tracking ID right after dispatch so you can follow the package’s journey in real-time.
 Can I send a personal gift or small parcel to Italy from Erode?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</si>
  <si>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Erode to Italy",
  "image": "https://shipglobal.in/service/erode-to-italy",
  "aggregateRating": {
    "@type": "AggregateRating",
    "ratingValue": 4.31,
    "bestRating": 5,
    "worstRating": 2,
    "ratingCount": 2574
  }
}
&lt;/script&gt;</t>
  </si>
  <si>
    <t>service/erode-to-italy</t>
  </si>
  <si>
    <t>Courier from Erode to Italy | Get   53%</t>
  </si>
  <si>
    <t>Ship couriers from Erode to Italy with trusted international delivery. Easy booking, competitive pricing, and secure doorstep pickup.</t>
  </si>
  <si>
    <t>https://shipglobal.in/service/erode-to-italy</t>
  </si>
  <si>
    <t>&lt;script type="application/ld+json"&gt;{"@context":"https://schema.org","@type":"FAQPage","mainEntity":[{"@type":"Question","name":"What is the fastest way to send a parcel from Erode to Italy?","acceptedAnswer":{"@type":"Answer","text":"Air courier is the fastest way to send a parcel from Erode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Erode."}},{"@type":"Question","name":"Can I send commercial shipments like textiles or jewellery from Erode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Erode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Erode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Erode?","acceptedAnswer":{"@type":"Answer","text":"Absolutely. Whether it’s a Rakhi, clothes, or a surprise gift, international courier services offer economical shipping options for personal use packages under gift categories."}}]}&lt;/script&gt;</t>
  </si>
  <si>
    <t>[{"question":"What is the fastest way to send a parcel from Erode to Italy?","answer":"Air courier is the fastest way to send a parcel from Erode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Erode."},{"question":"Can I send commercial shipments like textiles or jewellery from Erode to Italy?","answer":"Yes, you can. With the growing global demand for Indian goods, you can easily ship products like textiles or jewellery to Italy with the right export documents like an invoice, packing list, and KYC proofs."},{"question":"What kind of items can’t be shipped from Erode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Erode to Italy?","answer":"Tracking is seamless with modern courier services. Platforms like ShipGlobal.in and FedEx give you a tracking ID right after dispatch so you can follow the package’s journey in real-time."},{"question":"Can I send a personal gift or small parcel to Italy from Erode?","answer":"Absolutely. Whether it’s a Rakhi, clothes, or a surprise gift, international courier services offer economical shipping options for personal use packages under gift categories."}]</t>
  </si>
  <si>
    <t>&lt;p&gt;&lt;strong&gt;What is the fastest way to send a parcel from Erode to Italy?&lt;/strong&gt;&lt;br&gt;Air courier is the fastest way to send a parcel from Erode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Erode.&lt;/p&gt;&lt;p&gt;&lt;strong&gt;Can I send commercial shipments like textiles or jewellery from Erode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Erode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Erode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Erode?&lt;/strong&gt;&lt;br&gt;Absolutely. Whether it’s a Rakhi, clothes, or a surprise gift, international courier services offer economical shipping options for personal use packages under gift categories.&lt;/p&gt;</t>
  </si>
  <si>
    <t>&lt;p&gt;Erode,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Erode,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Erode&amp;nbsp;&lt;/h2&gt;
&lt;h3&gt;ShipGlobal&amp;nbsp;&lt;/h3&gt;
&lt;p&gt;ShipGlobal is known for its cost-effective freight forwarding services from Erode to the US, catering to &lt;a href="https://shipglobal.in/blogs/shipping-international-ecommerce/"&gt;eCommerce businesses&lt;/a&gt; and individuals alike. They provide flexible shipping to the Italy, ensuring affordability without compromising on service quality.&lt;/p&gt;&lt;p&gt;&lt;a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Erode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Erode to the US. They offer packaging assistance, customs support, and competitive pricing for seamless global shipping.&lt;/p&gt;
&lt;h3&gt;Aramex International&lt;/h3&gt;
&lt;p&gt;Aramex is another well-known international courier service that provides efficient shipping to the Italy from Erode.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Erode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Erode.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Erode to Italy depends on your budget, urgency, and shipping needs. Providers like NimbusPost, DHL, FedEx, Blue Dart, ShipGlobal, Aramex, UPS, and others offer a variety of options for parcel delivery to the US, express shipping and freight forwarding from Erode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Erode to anywhere in the United States.&lt;/p&gt;</t>
  </si>
  <si>
    <t>&lt;p&gt;CBIC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t>
  </si>
  <si>
    <t>Bengaluru to Italy</t>
  </si>
  <si>
    <t>Reliable International Courier Service from Bengaluru to Italy</t>
  </si>
  <si>
    <t>Shipping from Bengaluru to Italy is easy with reliable international courier services offering secure transit, quick delivery, and expert customs handling.</t>
  </si>
  <si>
    <t>&lt;p&gt;Bengaluru,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Bengaluru that specialize in overseas shipping and global package delivery.&lt;/p&gt;
&lt;h2&gt;ShipGlobal.in&lt;/h2&gt;
&lt;p&gt;At ShipGlobal, we take pride in offering seamless and cost-effective international courier services in Bengaluru with a strong network of global partners, We ensure that shipments reach their destinations quickly and safely. Whether it&amp;rsquo;s a small parcel or a large shipment, our advanced logistics solutions make overseas shipping from Bengaluru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Bengaluru.&lt;/p&gt;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Bengaluru.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Bengaluru&lt;/li&gt;
&lt;/ul&gt;
&lt;h2&gt;Garudavega International Courier&lt;/h2&gt;
&lt;p&gt;Garudavega is a trusted name in the industry, offering seamless global package delivery from Bengaluru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Bengaluru&lt;/li&gt;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Bengaluru&amp;nbsp;&lt;/li&gt;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Bengaluru&lt;/p&gt;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Bengaluru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Bengaluru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Bengaluru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</si>
  <si>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href="https://shipglobal.in/service/mangaluru-to-italy"&gt;International Courier Service from Mangaluru To Italy&lt;/a&gt;&lt;/li&gt;&lt;li&gt;&lt;a href="https://shipglobal.in/service/mysuru-to-italy"&gt;International Courier Service from Mysuru To Italy&lt;/a&gt;&lt;/li&gt;&lt;li&gt;&lt;a href="https://shipglobal.in/service/hubballi-to-italy"&gt;International Courier Service from Hubballi To Italy&lt;/a&gt;&lt;/li&gt;&lt;li&gt;&lt;a href="https://shipglobal.in/service/dharwad-to-italy"&gt;International Courier Service from Dharwad To Italy&lt;/a&gt;&lt;/li&gt;&lt;/ul&gt;&lt;h2&gt;FAQs for Reliable International Courier Service from Bengaluru to Italy&lt;/h2&gt;</t>
  </si>
  <si>
    <t xml:space="preserve">How long does it take to ship a parcel from Bengaluru to the Italy?
The delivery time depends on the courier service and shipping option chosen. Express shipping can take 2-5 days, while standard shipping may take 5-10 days.
What are the charges for international shipping from Bengaluru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Bengaluru to the Italy?
Some couriers allow food shipments, but restrictions may apply. Ensure compliance with Italy food import regulations before shipping.
</t>
  </si>
  <si>
    <t>&lt;script type="application/ld+json"&gt;
{
  "@context": "https://schema.org/",
  "@type": "Product",
  "name": "Reliable International Courier Service from Bengaluru to Italy",
  "image": "https://shipglobal.in/service/bengaluru-to-italy",
  "aggregateRating": {
    "@type": "AggregateRating",
    "ratingValue": 4.81,
    "bestRating": 5,
    "worstRating": 2,
    "ratingCount": 1713
  }
}
&lt;/script&gt;</t>
  </si>
  <si>
    <t>service/bengaluru-to-italy</t>
  </si>
  <si>
    <t>Courier from Bengaluru to Italy | Save upto  51%</t>
  </si>
  <si>
    <t>Send your shipments from Bengaluru to Italy with confidence. Reliable international courier solutions for personal and business needs.</t>
  </si>
  <si>
    <t>https://shipglobal.in/service/bengaluru-to-italy</t>
  </si>
  <si>
    <t>&lt;script type="application/ld+json"&gt;{"@context":"https://schema.org","@type":"FAQPage","mainEntity":[{"@type":"Question","name":"How long does it take to ship a parcel from Bengaluru to the Italy?","acceptedAnswer":{"@type":"Answer","text":"The delivery time depends on the courier service and shipping option chosen. Express shipping can take 2-5 days, while standard shipping may take 5-10 days."}},{"@type":"Question","name":"What are the charges for international shipping from Bengaluru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Bengaluru to the Italy?","acceptedAnswer":{"@type":"Answer","text":"Some couriers allow food shipments, but restrictions may apply. Ensure compliance with Italy food import regulations before shipping."}}]}&lt;/script&gt;</t>
  </si>
  <si>
    <t>[{"question":"How long does it take to ship a parcel from Bengaluru to the Italy?","answer":"The delivery time depends on the courier service and shipping option chosen. Express shipping can take 2-5 days, while standard shipping may take 5-10 days."},{"question":"What are the charges for international shipping from Bengaluru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Bengaluru to the Italy?","answer":"Some couriers allow food shipments, but restrictions may apply. Ensure compliance with Italy food import regulations before shipping."}]</t>
  </si>
  <si>
    <t>&lt;p&gt;&lt;strong&gt;How long does it take to ship a parcel from Bengaluru to the Italy?&lt;/strong&gt;&lt;br&gt;The delivery time depends on the courier service and shipping option chosen. Express shipping can take 2-5 days, while standard shipping may take 5-10 days.&lt;/p&gt;&lt;p&gt;&lt;strong&gt;What are the charges for international shipping from Bengaluru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Bengaluru to the Italy?&lt;/strong&gt;&lt;br&gt;Some couriers allow food shipments, but restrictions may apply. Ensure compliance with Italy food import regulations before shipping.&lt;/p&gt;</t>
  </si>
  <si>
    <t>&lt;p&gt;Bengaluru,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Bengaluru that specialize in overseas shipping and global package delivery.&lt;/p&gt;
&lt;h2&gt;ShipGlobal.in&lt;/h2&gt;
&lt;p&gt;At ShipGlobal, we take pride in offering seamless and cost-effective international courier services in Bengaluru with a strong network of global partners, We ensure that shipments reach their destinations quickly and safely. Whether it&amp;rsquo;s a small parcel or a large shipment, our advanced logistics solutions make overseas shipping from Bengaluru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Bengaluru.&lt;/p&gt;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Bengaluru.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Bengaluru&lt;/li&gt;
&lt;/ul&gt;
&lt;h2&gt;Garudavega International Courier&lt;/h2&gt;
&lt;p&gt;Garudavega is a trusted name in the industry, offering seamless global package delivery from Bengaluru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Bengaluru&lt;/li&gt;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Bengaluru&amp;nbsp;&lt;/li&gt;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Bengaluru&lt;/p&gt;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Bengaluru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Bengaluru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Bengaluru offer efficient logistics solutions to meet your needs. Make sure to compare service offerings and prices before choosing the best overseas shipping option for your shipment.&lt;/p&gt;</t>
  </si>
  <si>
    <t>&lt;p&gt;Restricted Items: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t>
  </si>
  <si>
    <t>Mangaluru to Italy</t>
  </si>
  <si>
    <t>International Courier Service from Mangaluru to Italy</t>
  </si>
  <si>
    <t>Looking to ship from Mangaluru to Italy? Choose reliable international courier services with secure handling, quick transit, and smooth customs clearance.</t>
  </si>
  <si>
    <t>&lt;p&gt;Mangaluru,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Mangaluru, offering secure, timely, and cost-effective shipping solutions. These services cater to diverse needs, from urgent document deliveries to bulk freight forwarding from Mangaluru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Mangaluru&lt;/h2&gt;
&lt;h3&gt;ShipGlobal&lt;/h3&gt;
&lt;p&gt;ShipGlobal specializes in cost-effective freight forwarding from Mangaluru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Mangaluru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Mangaluru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Mangaluru.&lt;/p&gt;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Mangaluru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Mangaluru efficient and hassle-free.&lt;/p&gt;</t>
  </si>
  <si>
    <t>&lt;h4&gt;Explore more delivery options from your city&lt;/h4&gt;&lt;ul&gt;&lt;li&gt;&lt;a href="https://shipglobal.in/service/mysuru-to-italy"&gt;International Courier Service from Mysuru To Italy&lt;/a&gt;&lt;/li&gt;&lt;li&gt;&lt;a href="https://shipglobal.in/service/hubballi-to-italy"&gt;International Courier Service from Hubballi To Italy&lt;/a&gt;&lt;/li&gt;&lt;li&gt;&lt;a href="https://shipglobal.in/service/dharwad-to-italy"&gt;International Courier Service from Dharwad To Italy&lt;/a&gt;&lt;/li&gt;&lt;li&gt;&lt;a href="https://shipglobal.in/service/belagavi-to-italy"&gt;International Courier Service from Belagavi To Italy&lt;/a&gt;&lt;/li&gt;&lt;/ul&gt;&lt;h2&gt;FAQs for International Courier Service from Mangaluru to Italy&lt;/h2&gt;</t>
  </si>
  <si>
    <t xml:space="preserve"> What is the fastest way to send a parcel from Mangaluru to Italy?
 Air courier is the fastest way to send a parcel from Mangaluru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Mangaluru.
 Can I send commercial shipments like textiles or jewellery from Mangaluru to Italy?
 Yes, you can. With the growing global demand for Indian goods, you can easily ship products like textiles or jewellery to Italy with the right export documents like an invoice, packing list, and KYC proofs.
 What kind of items can’t be shipped from Mangaluru to Italy?
 Items from the restricted category including batteries, sharp objects, or anything prohibited by the law of the destination country can’t be shipped. It’s always wise to double-check the item eligibility with your courier before booking.
 How do I track my courier from Mangaluru to Italy?
Tracking is seamless with modern courier services. Platforms like ShipGlobal.in and FedEx give you a tracking ID right after dispatch so you can follow the package’s journey in real-time.
 Can I send a personal gift or small parcel to Italy from Mangaluru?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</si>
  <si>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Mangaluru to Italy",
  "image": "https://shipglobal.in/service/mangaluru-to-italy",
  "aggregateRating": {
    "@type": "AggregateRating",
    "ratingValue": 4.49,
    "bestRating": 5,
    "worstRating": 1,
    "ratingCount": 2786
  }
}
&lt;/script&gt;</t>
  </si>
  <si>
    <t>service/mangaluru-to-italy</t>
  </si>
  <si>
    <t>Courier Services from Mangaluru to Italy | Save Up to  47%</t>
  </si>
  <si>
    <t>Ship couriers from Mangaluru to Italy with trusted international delivery. Easy booking, competitive pricing, and secure doorstep pickup.</t>
  </si>
  <si>
    <t>https://shipglobal.in/service/mangaluru-to-italy</t>
  </si>
  <si>
    <t>&lt;script type="application/ld+json"&gt;{"@context":"https://schema.org","@type":"FAQPage","mainEntity":[{"@type":"Question","name":"What is the fastest way to send a parcel from Mangaluru to Italy?","acceptedAnswer":{"@type":"Answer","text":"Air courier is the fastest way to send a parcel from Mangaluru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Mangaluru."}},{"@type":"Question","name":"Can I send commercial shipments like textiles or jewellery from Mangaluru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Mangaluru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Mangaluru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Mangaluru?","acceptedAnswer":{"@type":"Answer","text":"Absolutely. Whether it’s a Rakhi, clothes, or a surprise gift, international courier services offer economical shipping options for personal use packages under gift categories."}}]}&lt;/script&gt;</t>
  </si>
  <si>
    <t>[{"question":"What is the fastest way to send a parcel from Mangaluru to Italy?","answer":"Air courier is the fastest way to send a parcel from Mangaluru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Mangaluru."},{"question":"Can I send commercial shipments like textiles or jewellery from Mangaluru to Italy?","answer":"Yes, you can. With the growing global demand for Indian goods, you can easily ship products like textiles or jewellery to Italy with the right export documents like an invoice, packing list, and KYC proofs."},{"question":"What kind of items can’t be shipped from Mangaluru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Mangaluru to Italy?","answer":"Tracking is seamless with modern courier services. Platforms like ShipGlobal.in and FedEx give you a tracking ID right after dispatch so you can follow the package’s journey in real-time."},{"question":"Can I send a personal gift or small parcel to Italy from Mangaluru?","answer":"Absolutely. Whether it’s a Rakhi, clothes, or a surprise gift, international courier services offer economical shipping options for personal use packages under gift categories."}]</t>
  </si>
  <si>
    <t>&lt;p&gt;&lt;strong&gt;What is the fastest way to send a parcel from Mangaluru to Italy?&lt;/strong&gt;&lt;br&gt;Air courier is the fastest way to send a parcel from Mangaluru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Mangaluru.&lt;/p&gt;&lt;p&gt;&lt;strong&gt;Can I send commercial shipments like textiles or jewellery from Mangaluru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Mangaluru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Mangaluru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Mangaluru?&lt;/strong&gt;&lt;br&gt;Absolutely. Whether it’s a Rakhi, clothes, or a surprise gift, international courier services offer economical shipping options for personal use packages under gift categories.&lt;/p&gt;</t>
  </si>
  <si>
    <t>&lt;p&gt;Mangaluru,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Mangaluru, offering secure, timely, and cost-effective shipping solutions. These services cater to diverse needs, from urgent document deliveries to bulk freight forwarding from Mangaluru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Mangaluru&lt;/h2&gt;
&lt;h3&gt;ShipGlobal&lt;/h3&gt;
&lt;p&gt;ShipGlobal specializes in cost-effective freight forwarding from Mangaluru to the Italy. Catering to eCommerce businesses and individuals alike, they provide flexible shipping solutions that balance affordability with service quality&amp;nbsp;&lt;/p&gt;&lt;p&gt;&lt;a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Mangaluru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Mangaluru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Mangaluru.&lt;/p&gt;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Mangaluru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Mangaluru efficient and hassle-free.&lt;/p&gt;</t>
  </si>
  <si>
    <t>Mysuru to Italy</t>
  </si>
  <si>
    <t>Top International Courier Service from Mysuru to Italy</t>
  </si>
  <si>
    <t>Looking to ship from Mysuru to Italy? Choose reliable international courier services with secure handling, quick transit, and smooth customs clearance.</t>
  </si>
  <si>
    <t>&lt;p&gt;Do you need to send a package abroad from Mysuru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Mysuru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Mysuru.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Mysuru,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Mysuru.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Mysuru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Mysuru&lt;/h2&gt;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Mysuru,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Mysuru has never been easier! So, which one will you trust for your next shipment?&lt;/p&gt;</t>
  </si>
  <si>
    <t>&lt;h4&gt;Explore more delivery options from your city&lt;/h4&gt;&lt;ul&gt;&lt;li&gt;&lt;a href="https://shipglobal.in/service/hubballi-to-italy"&gt;International Courier Service from Hubballi To Italy&lt;/a&gt;&lt;/li&gt;&lt;li&gt;&lt;a href="https://shipglobal.in/service/dharwad-to-italy"&gt;International Courier Service from Dharwad To Italy&lt;/a&gt;&lt;/li&gt;&lt;li&gt;&lt;a href="https://shipglobal.in/service/belagavi-to-italy"&gt;International Courier Service from Belagavi To Italy&lt;/a&gt;&lt;/li&gt;&lt;li&gt;&lt;a href="https://shipglobal.in/service/kanpur-to-italy"&gt;International Courier Service from Kanpur To Italy&lt;/a&gt;&lt;/li&gt;&lt;/ul&gt;&lt;h2&gt;FAQs for Top International Courier Service from Mysuru to Italy&lt;/h2&gt;</t>
  </si>
  <si>
    <t xml:space="preserve">How long does it take to ship a parcel from Mysuru to the Italy?
The delivery time depends on the courier service and shipping option chosen. Express shipping can take 2-5 days, while standard shipping may take 5-10 days.
What are the charges for international shipping from Mysuru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Mysuru to the Italy?
Some couriers allow food shipments, but restrictions may apply. Ensure compliance with Italy food import regulations before shipping.
</t>
  </si>
  <si>
    <t>&lt;script type="application/ld+json"&gt;
{
  "@context": "https://schema.org/",
  "@type": "Product",
  "name": "Top International Courier Service from Mysuru to Italy",
  "image": "https://shipglobal.in/service/mysuru-to-italy",
  "aggregateRating": {
    "@type": "AggregateRating",
    "ratingValue": 4.33,
    "bestRating": 5,
    "worstRating": 1,
    "ratingCount": 3330
  }
}
&lt;/script&gt;</t>
  </si>
  <si>
    <t>service/mysuru-to-italy</t>
  </si>
  <si>
    <t>Courier from Mysuru to Italy | Save upto  52%</t>
  </si>
  <si>
    <t>Fast and reliable shipping from Mysuru to Italy. Send documents, parcels, and commercial shipments with affordable rates and end-to-end tracking.</t>
  </si>
  <si>
    <t>https://shipglobal.in/service/mysuru-to-italy</t>
  </si>
  <si>
    <t>&lt;script type="application/ld+json"&gt;{"@context":"https://schema.org","@type":"FAQPage","mainEntity":[{"@type":"Question","name":"How long does it take to ship a parcel from Mysuru to the Italy?","acceptedAnswer":{"@type":"Answer","text":"The delivery time depends on the courier service and shipping option chosen. Express shipping can take 2-5 days, while standard shipping may take 5-10 days."}},{"@type":"Question","name":"What are the charges for international shipping from Mysuru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Mysuru to the Italy?","acceptedAnswer":{"@type":"Answer","text":"Some couriers allow food shipments, but restrictions may apply. Ensure compliance with Italy food import regulations before shipping."}}]}&lt;/script&gt;</t>
  </si>
  <si>
    <t>[{"question":"How long does it take to ship a parcel from Mysuru to the Italy?","answer":"The delivery time depends on the courier service and shipping option chosen. Express shipping can take 2-5 days, while standard shipping may take 5-10 days."},{"question":"What are the charges for international shipping from Mysuru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Mysuru to the Italy?","answer":"Some couriers allow food shipments, but restrictions may apply. Ensure compliance with Italy food import regulations before shipping."}]</t>
  </si>
  <si>
    <t>&lt;p&gt;&lt;strong&gt;How long does it take to ship a parcel from Mysuru to the Italy?&lt;/strong&gt;&lt;br&gt;The delivery time depends on the courier service and shipping option chosen. Express shipping can take 2-5 days, while standard shipping may take 5-10 days.&lt;/p&gt;&lt;p&gt;&lt;strong&gt;What are the charges for international shipping from Mysuru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Mysuru to the Italy?&lt;/strong&gt;&lt;br&gt;Some couriers allow food shipments, but restrictions may apply. Ensure compliance with Italy food import regulations before shipping.&lt;/p&gt;</t>
  </si>
  <si>
    <t>&lt;p&gt;Do you need to send a package abroad from Mysuru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Mysuru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Mysuru.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
&lt;h2&gt;DHL - Connecting the World with Speed and Efficiency&lt;/h2&gt;
&lt;p&gt;DHL is an excellent option for urgent shipments from Mysuru,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Mysuru.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Mysuru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Mysuru&lt;/h2&gt;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Mysuru,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Mysuru has never been easier! So, which one will you trust for your next shipment?&lt;/p&gt;</t>
  </si>
  <si>
    <t>Hubballi to Italy</t>
  </si>
  <si>
    <t>Best International Courier Service from Hubballi to Italy</t>
  </si>
  <si>
    <t>International courier services from Hubballi to Italy ensure smooth shipping with secure handling, timely delivery, and professional customs support.</t>
  </si>
  <si>
    <t>&lt;p&gt;Ever found yourself wondering which courier service is the best for sending packages from Hubballi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Hubballi, you have plenty of great options. Let&amp;rsquo;s check out some of the top international courier services available in Hubballi and see which one suits your needs best.&lt;/p&gt;
&lt;h2&gt;1. DHL&lt;/h2&gt;
&lt;p&gt;DHL is one of the biggest names in the shipping world, and for good reason! They operate in over 220 countries and offer express shipping that gets your package from Hubballi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Hubballi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Hubballi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Hubballi to Italy&lt;/h2&gt;
&lt;p&gt;Shipping from Hubballi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Hubballi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</si>
  <si>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href="https://shipglobal.in/service/dharwad-to-italy"&gt;International Courier Service from Dharwad To Italy&lt;/a&gt;&lt;/li&gt;&lt;li&gt;&lt;a href="https://shipglobal.in/service/belagavi-to-italy"&gt;International Courier Service from Belagavi To Italy&lt;/a&gt;&lt;/li&gt;&lt;li&gt;&lt;a href="https://shipglobal.in/service/kanpur-to-italy"&gt;International Courier Service from Kanpur To Italy&lt;/a&gt;&lt;/li&gt;&lt;li&gt;&lt;a href="https://shipglobal.in/service/noida-to-italy"&gt;International Courier Service from Noida To Italy&lt;/a&gt;&lt;/li&gt;&lt;/ul&gt;&lt;h2&gt;FAQs for Best International Courier Service from Hubballi to Italy&lt;/h2&gt;</t>
  </si>
  <si>
    <t xml:space="preserve"> How much does international shipping cost from Hubballi?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Hubballi?
DHL, FedEx, and ShipGlobal offer express shipping options with fast international delivery times. Same-day or next-day delivery is available for select destinations.
 Can I track my international parcel from Hubballi?
Yes, all major courier services provide real-time tracking features, allowing customers to monitor their shipments throughout the transit process
 Are there affordable international courier services in Hubballi?
Yes, many courier companies, including ShipGlobal and Professional Couriers, offer budget-friendly international shipping options without compromising on service quality.
 Do international couriers from Hubballi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Hubballi?
There are several reliable international courier services in Hubballi,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</si>
  <si>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Hubballi to Italy",
  "image": "https://shipglobal.in/service/hubballi-to-italy",
  "aggregateRating": {
    "@type": "AggregateRating",
    "ratingValue": 4.53,
    "bestRating": 5,
    "worstRating": 1,
    "ratingCount": 2427
  }
}
&lt;/script&gt;</t>
  </si>
  <si>
    <t>service/hubballi-to-italy</t>
  </si>
  <si>
    <t>International Courier Services from Hubballi | Save Up to  77%</t>
  </si>
  <si>
    <t>Looking to send parcels from Hubballi, India to Italy? Get quick international courier services with transparent pricing and real-time shipment tracking.</t>
  </si>
  <si>
    <t>https://shipglobal.in/service/hubballi-to-italy</t>
  </si>
  <si>
    <t>&lt;script type="application/ld+json"&gt;{"@context":"https://schema.org","@type":"FAQPage","mainEntity":[{"@type":"Question","name":"How much does international shipping cost from Hubballi?","acceptedAnswer":{"@type":"Answer","text":"The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Hubballi?","acceptedAnswer":{"@type":"Answer","text":"DHL, FedEx, and ShipGlobal offer express shipping options with fast international delivery times. Same-day or next-day delivery is available for select destinations."}},{"@type":"Question","name":"Can I track my international parcel from Hubballi?","acceptedAnswer":{"@type":"Answer","text":"Yes, all major courier services provide real-time tracking features, allowing customers to monitor their shipments throughout the transit process"}},{"@type":"Question","name":"Are there affordable international courier services in Hubballi?","acceptedAnswer":{"@type":"Answer","text":"Yes, many courier companies, including ShipGlobal and Professional Couriers, offer budget-friendly international shipping options without compromising on service quality."}},{"@type":"Question","name":"Do international couriers from Hubballi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Hubballi?","acceptedAnswer":{"@type":"Answer","text":"There are several reliable international courier services in Hubballi, including Garudavega, Dutch International Couriers, Oscar Express Worldwide, DHL, FedEx, Blue Dart, and ShipGlobal. The best option depends on your shipping needs, budget, and delivery speed requirements."}}]}&lt;/script&gt;</t>
  </si>
  <si>
    <t>[{"question":"How much does international shipping cost from Hubballi?","answer":"The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Hubballi?","answer":"DHL, FedEx, and ShipGlobal offer express shipping options with fast international delivery times. Same-day or next-day delivery is available for select destinations."},{"question":"Can I track my international parcel from Hubballi?","answer":"Yes, all major courier services provide real-time tracking features, allowing customers to monitor their shipments throughout the transit process"},{"question":"Are there affordable international courier services in Hubballi?","answer":"Yes, many courier companies, including ShipGlobal and Professional Couriers, offer budget-friendly international shipping options without compromising on service quality."},{"question":"Do international couriers from Hubballi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Hubballi?","answer":"There are several reliable international courier services in Hubballi, including Garudavega, Dutch International Couriers, Oscar Express Worldwide, DHL, FedEx, Blue Dart, and ShipGlobal. The best option depends on your shipping needs, budget, and delivery speed requirements."}]</t>
  </si>
  <si>
    <t>&lt;p&gt;&lt;strong&gt;How much does international shipping cost from Hubballi?&lt;/strong&gt;&lt;br&gt;The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Hubballi?&lt;/strong&gt;&lt;br&gt;DHL, FedEx, and ShipGlobal offer express shipping options with fast international delivery times. Same-day or next-day delivery is available for select destinations.&lt;/p&gt;&lt;p&gt;&lt;strong&gt;Can I track my international parcel from Hubballi?&lt;/strong&gt;&lt;br&gt;Yes, all major courier services provide real-time tracking features, allowing customers to monitor their shipments throughout the transit process&lt;/p&gt;&lt;p&gt;&lt;strong&gt;Are there affordable international courier services in Hubballi?&lt;/strong&gt;&lt;br&gt;Yes, many courier companies, including ShipGlobal and Professional Couriers, offer budget-friendly international shipping options without compromising on service quality.&lt;/p&gt;&lt;p&gt;&lt;strong&gt;Do international couriers from Hubballi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Hubballi?&lt;/strong&gt;&lt;br&gt;There are several reliable international courier services in Hubballi,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</si>
  <si>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Hubballi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Hubballi, you have plenty of great options. Let&amp;rsquo;s check out some of the top international courier services available in Hubballi and see which one suits your needs best.&lt;/p&gt;
&lt;h2&gt;1. DHL&lt;/h2&gt;
&lt;p&gt;DHL is one of the biggest names in the shipping world, and for good reason! They operate in over 220 countries and offer express shipping that gets your package from Hubballi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Hubballi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Hubballi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Hubballi to Italy&lt;/h2&gt;
&lt;p&gt;Shipping from Hubballi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Hubballi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</si>
  <si>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Dharwad to Italy</t>
  </si>
  <si>
    <t>Reliable International Courier Service from Dharwad to Italy</t>
  </si>
  <si>
    <t>Shipping from Dharwad to Italy is easy with reliable international courier services offering secure transit, quick delivery, and expert customs handling.</t>
  </si>
  <si>
    <t>&lt;p&gt;Do you need to send a package abroad from Dharwad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Dharwad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Dharwad.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Dharwad,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Dharwad.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Dharwad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Dharwad&lt;/h2&gt;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Dharwad,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Dharwad has never been easier! So, which one will you trust for your next shipment?&lt;/p&gt;</t>
  </si>
  <si>
    <t>&lt;h4&gt;Explore more delivery options from your city&lt;/h4&gt;&lt;ul&gt;&lt;li&gt;&lt;a href="https://shipglobal.in/service/belagavi-to-italy"&gt;International Courier Service from Belagavi To Italy&lt;/a&gt;&lt;/li&gt;&lt;li&gt;&lt;a href="https://shipglobal.in/service/kanpur-to-italy"&gt;International Courier Service from Kanpur To Italy&lt;/a&gt;&lt;/li&gt;&lt;li&gt;&lt;a href="https://shipglobal.in/service/noida-to-italy"&gt;International Courier Service from Noida To Italy&lt;/a&gt;&lt;/li&gt;&lt;li&gt;&lt;a href="https://shipglobal.in/service/moradabad-to-italy"&gt;International Courier Service from Moradabad To Italy&lt;/a&gt;&lt;/li&gt;&lt;/ul&gt;&lt;h2&gt;FAQs for Reliable International Courier Service from Dharwad to Italy&lt;/h2&gt;</t>
  </si>
  <si>
    <t xml:space="preserve"> What is the fastest way to send a parcel from Dharwad to Italy?
 Air courier is the fastest way to send a parcel from Dharwad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Dharwad.
 Can I send commercial shipments like textiles or jewellery from Dharwad to Italy?
 Yes, you can. With the growing global demand for Indian goods, you can easily ship products like textiles or jewellery to Italy with the right export documents like an invoice, packing list, and KYC proofs.
 What kind of items can’t be shipped from Dharwad to Italy?
 Items from the restricted category including batteries, sharp objects, or anything prohibited by the law of the destination country can’t be shipped. It’s always wise to double-check the item eligibility with your courier before booking.
 How do I track my courier from Dharwad to Italy?
Tracking is seamless with modern courier services. Platforms like ShipGlobal.in and FedEx give you a tracking ID right after dispatch so you can follow the package’s journey in real-time.
 Can I send a personal gift or small parcel to Italy from Dharwad?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</si>
  <si>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Dharwad to Italy",
  "image": "https://shipglobal.in/service/dharwad-to-italy",
  "aggregateRating": {
    "@type": "AggregateRating",
    "ratingValue": 4.39,
    "bestRating": 5,
    "worstRating": 1,
    "ratingCount": 1008
  }
}
&lt;/script&gt;</t>
  </si>
  <si>
    <t>service/dharwad-to-italy</t>
  </si>
  <si>
    <t>Courier from Dharwad to Italy | Save upto  54%</t>
  </si>
  <si>
    <t>Send your shipments from Dharwad to Italy with confidence. Reliable international courier solutions for personal and business needs.</t>
  </si>
  <si>
    <t>https://shipglobal.in/service/dharwad-to-italy</t>
  </si>
  <si>
    <t>&lt;script type="application/ld+json"&gt;{"@context":"https://schema.org","@type":"FAQPage","mainEntity":[{"@type":"Question","name":"What is the fastest way to send a parcel from Dharwad to Italy?","acceptedAnswer":{"@type":"Answer","text":"Air courier is the fastest way to send a parcel from Dharwad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Dharwad."}},{"@type":"Question","name":"Can I send commercial shipments like textiles or jewellery from Dharwad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Dharwad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Dharwad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Dharwad?","acceptedAnswer":{"@type":"Answer","text":"Absolutely. Whether it’s a Rakhi, clothes, or a surprise gift, international courier services offer economical shipping options for personal use packages under gift categories."}}]}&lt;/script&gt;</t>
  </si>
  <si>
    <t>[{"question":"What is the fastest way to send a parcel from Dharwad to Italy?","answer":"Air courier is the fastest way to send a parcel from Dharwad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Dharwad."},{"question":"Can I send commercial shipments like textiles or jewellery from Dharwad to Italy?","answer":"Yes, you can. With the growing global demand for Indian goods, you can easily ship products like textiles or jewellery to Italy with the right export documents like an invoice, packing list, and KYC proofs."},{"question":"What kind of items can’t be shipped from Dharwad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Dharwad to Italy?","answer":"Tracking is seamless with modern courier services. Platforms like ShipGlobal.in and FedEx give you a tracking ID right after dispatch so you can follow the package’s journey in real-time."},{"question":"Can I send a personal gift or small parcel to Italy from Dharwad?","answer":"Absolutely. Whether it’s a Rakhi, clothes, or a surprise gift, international courier services offer economical shipping options for personal use packages under gift categories."}]</t>
  </si>
  <si>
    <t>&lt;p&gt;&lt;strong&gt;What is the fastest way to send a parcel from Dharwad to Italy?&lt;/strong&gt;&lt;br&gt;Air courier is the fastest way to send a parcel from Dharwad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Dharwad.&lt;/p&gt;&lt;p&gt;&lt;strong&gt;Can I send commercial shipments like textiles or jewellery from Dharwad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Dharwad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Dharwad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Dharwad?&lt;/strong&gt;&lt;br&gt;Absolutely. Whether it’s a Rakhi, clothes, or a surprise gift, international courier services offer economical shipping options for personal use packages under gift categories.&lt;/p&gt;</t>
  </si>
  <si>
    <t>&lt;p&gt;Do you need to send a package abroad from Dharwad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Dharwad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Dharwad.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href="https://shipglobal.in/blogs/airway-bill-number/"&gt;AWB&lt;/a&gt;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&lt;h2&gt;DHL - Connecting the World with Speed and Efficiency&lt;/h2&gt;
&lt;p&gt;DHL is an excellent option for urgent shipments from Dharwad,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Dharwad.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Dharwad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Dharwad&lt;/h2&gt;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Dharwad,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Dharwad has never been easier! So, which one will you trust for your next shipment?&lt;/p&gt;</t>
  </si>
  <si>
    <t>Belagavi to Italy</t>
  </si>
  <si>
    <t>International Courier Service from Belagavi to Italy</t>
  </si>
  <si>
    <t>International courier services from Belagavi to Italy ensure smooth shipping with secure handling, timely delivery, and professional customs support.</t>
  </si>
  <si>
    <t>&lt;p&gt;Belagavi,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Belagavi,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Belagavi&amp;nbsp;&lt;/h2&gt;
&lt;h3&gt;ShipGlobal&amp;nbsp;&lt;/h3&gt;
&lt;p&gt;ShipGlobal is known for its cost-effective freight forwarding services from Belagavi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Belagavi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Belagavi to the US. They offer packaging assistance, customs support, and competitive pricing for seamless global shipping.&lt;/p&gt;
&lt;h3&gt;Aramex International&lt;/h3&gt;
&lt;p&gt;Aramex is another well-known international courier service that provides efficient shipping to the Italy from Belagavi.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Belagavi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Belagavi.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Belagavi to Italy depends on your budget, urgency, and shipping needs. Providers like NimbusPost, DHL, FedEx, Blue Dart, ShipGlobal, Aramex, UPS, and others offer a variety of options for parcel delivery to the US, express shipping and freight forwarding from Belagavi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Belagavi to anywhere in the United States.&lt;/p&gt;</t>
  </si>
  <si>
    <t>&lt;h4&gt;Explore more delivery options from your city&lt;/h4&gt;&lt;ul&gt;&lt;li&gt;&lt;a href="https://shipglobal.in/service/kanpur-to-italy"&gt;International Courier Service from Kanpur To Italy&lt;/a&gt;&lt;/li&gt;&lt;li&gt;&lt;a href="https://shipglobal.in/service/noida-to-italy"&gt;International Courier Service from Noida To Italy&lt;/a&gt;&lt;/li&gt;&lt;li&gt;&lt;a href="https://shipglobal.in/service/moradabad-to-italy"&gt;International Courier Service from Moradabad To Italy&lt;/a&gt;&lt;/li&gt;&lt;li&gt;&lt;a href="https://shipglobal.in/service/varanasi-to-italy"&gt;International Courier Service from Varanasi To Italy&lt;/a&gt;&lt;/li&gt;&lt;/ul&gt;&lt;h2&gt;FAQs for International Courier Service from Belagavi to Italy&lt;/h2&gt;</t>
  </si>
  <si>
    <t xml:space="preserve">How long does it take to ship a parcel from Belagavi to the Italy?
The delivery time depends on the courier service and shipping option chosen. Express shipping can take 2-5 days, while standard shipping may take 5-10 days.
What are the charges for international shipping from Belagavi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Belagavi to the Italy?
Some couriers allow food shipments, but restrictions may apply. Ensure compliance with Italy food import regulations before shipping.
</t>
  </si>
  <si>
    <t>&lt;script type="application/ld+json"&gt;
{
  "@context": "https://schema.org/",
  "@type": "Product",
  "name": "International Courier Service from Belagavi to Italy",
  "image": "https://shipglobal.in/service/belagavi-to-italy",
  "aggregateRating": {
    "@type": "AggregateRating",
    "ratingValue": 4.48,
    "bestRating": 5,
    "worstRating": 1,
    "ratingCount": 2688
  }
}
&lt;/script&gt;</t>
  </si>
  <si>
    <t>service/belagavi-to-italy</t>
  </si>
  <si>
    <t>Courier from Belagavi to Italy | Save upto  58%</t>
  </si>
  <si>
    <t>Fast and reliable shipping from Belagavi to Italy. Send documents, parcels, and commercial shipments with affordable rates and end-to-end tracking.</t>
  </si>
  <si>
    <t>https://shipglobal.in/service/belagavi-to-italy</t>
  </si>
  <si>
    <t>&lt;script type="application/ld+json"&gt;{"@context":"https://schema.org","@type":"FAQPage","mainEntity":[{"@type":"Question","name":"How long does it take to ship a parcel from Belagavi to the Italy?","acceptedAnswer":{"@type":"Answer","text":"The delivery time depends on the courier service and shipping option chosen. Express shipping can take 2-5 days, while standard shipping may take 5-10 days."}},{"@type":"Question","name":"What are the charges for international shipping from Belagavi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Belagavi to the Italy?","acceptedAnswer":{"@type":"Answer","text":"Some couriers allow food shipments, but restrictions may apply. Ensure compliance with Italy food import regulations before shipping."}}]}&lt;/script&gt;</t>
  </si>
  <si>
    <t>[{"question":"How long does it take to ship a parcel from Belagavi to the Italy?","answer":"The delivery time depends on the courier service and shipping option chosen. Express shipping can take 2-5 days, while standard shipping may take 5-10 days."},{"question":"What are the charges for international shipping from Belagavi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Belagavi to the Italy?","answer":"Some couriers allow food shipments, but restrictions may apply. Ensure compliance with Italy food import regulations before shipping."}]</t>
  </si>
  <si>
    <t>&lt;p&gt;&lt;strong&gt;How long does it take to ship a parcel from Belagavi to the Italy?&lt;/strong&gt;&lt;br&gt;The delivery time depends on the courier service and shipping option chosen. Express shipping can take 2-5 days, while standard shipping may take 5-10 days.&lt;/p&gt;&lt;p&gt;&lt;strong&gt;What are the charges for international shipping from Belagavi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Belagavi to the Italy?&lt;/strong&gt;&lt;br&gt;Some couriers allow food shipments, but restrictions may apply. Ensure compliance with Italy food import regulations before shipping.&lt;/p&gt;</t>
  </si>
  <si>
    <t>&lt;p&gt;Belagavi,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Belagavi,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Belagavi&amp;nbsp;&lt;/h2&gt;
&lt;h3&gt;ShipGlobal&amp;nbsp;&lt;/h3&gt;
&lt;p&gt;ShipGlobal is known for its cost-effective freight forwarding services from Belagavi to the US, catering to &lt;a href="https://shipglobal.in/blogs/shipping-international-ecommerce/"&gt;eCommerce businesses&lt;/a&gt; and individuals alike. They provide flexible shipping to the Italy, ensuring affordability without compromising on service quality.&lt;/p&gt;&lt;p&gt;&lt;a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Belagavi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Belagavi to the US. They offer packaging assistance, customs support, and competitive pricing for seamless global shipping.&lt;/p&gt;
&lt;h3&gt;Aramex International&lt;/h3&gt;
&lt;p&gt;Aramex is another well-known international courier service that provides efficient shipping to the Italy from Belagavi.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Belagavi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Belagavi.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Belagavi to Italy depends on your budget, urgency, and shipping needs. Providers like NimbusPost, DHL, FedEx, Blue Dart, ShipGlobal, Aramex, UPS, and others offer a variety of options for parcel delivery to the US, express shipping and freight forwarding from Belagavi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Belagavi to anywhere in the United States.&lt;/p&gt;</t>
  </si>
  <si>
    <t>&lt;p&gt;Final-mile delivery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t>
  </si>
  <si>
    <t>Kanpur to Italy</t>
  </si>
  <si>
    <t>Top International Courier Service from Kanpur to Italy</t>
  </si>
  <si>
    <t>Reliable international courier services from Kanpur to Italy ensure smooth customs clearance, secure packaging, and timely global deliveries.</t>
  </si>
  <si>
    <t>&lt;p&gt;Kanpur,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Kanpur, offering secure, timely, and cost-effective shipping solutions. These services cater to diverse needs, from urgent document deliveries to bulk freight forwarding from Kanpur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Kanpur&lt;/h2&gt;
&lt;h3&gt;ShipGlobal&lt;/h3&gt;
&lt;p&gt;ShipGlobal specializes in cost-effective freight forwarding from Kanpur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Kanpur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Kanpur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Kanpur.&lt;/p&gt;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Kanpur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Kanpur efficient and hassle-free.&lt;/p&gt;</t>
  </si>
  <si>
    <t>&lt;h4&gt;Explore more delivery options from your city&lt;/h4&gt;&lt;ul&gt;&lt;li&gt;&lt;a href="https://shipglobal.in/service/noida-to-italy"&gt;International Courier Service from Noida To Italy&lt;/a&gt;&lt;/li&gt;&lt;li&gt;&lt;a href="https://shipglobal.in/service/moradabad-to-italy"&gt;International Courier Service from Moradabad To Italy&lt;/a&gt;&lt;/li&gt;&lt;li&gt;&lt;a href="https://shipglobal.in/service/varanasi-to-italy"&gt;International Courier Service from Varanasi To Italy&lt;/a&gt;&lt;/li&gt;&lt;li&gt;&lt;a href="https://shipglobal.in/service/agra-to-italy"&gt;International Courier Service from Agra To Italy&lt;/a&gt;&lt;/li&gt;&lt;/ul&gt;&lt;h2&gt;FAQs for Top International Courier Service from Kanpur to Italy&lt;/h2&gt;</t>
  </si>
  <si>
    <t xml:space="preserve">How do I choose the best international courier service in Kanpur?
 Consider delivery speed, cost, tracking features, coverage, and customer reviews. Pick the one that meets your needs best.
How can I book a courier service in Kanpur?
 You can book online through the official website of courier service providers or contact their customer support for assistance.
 Are there international courier services in Kanpur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Kanpur?
Cost-effectiveness depends on factors like package weight, destination, and delivery speed. ShipGlobal.in is known for offering budget-friendly international shipping packages with prices starting from 50g worldwide.
Can I ship heavy or bulky items internationally from Kanpur?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</si>
  <si>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Kanpur to Italy",
  "image": "https://shipglobal.in/service/kanpur-to-italy",
  "aggregateRating": {
    "@type": "AggregateRating",
    "ratingValue": 4.62,
    "bestRating": 5,
    "worstRating": 1,
    "ratingCount": 1503
  }
}
&lt;/script&gt;</t>
  </si>
  <si>
    <t>service/kanpur-to-italy</t>
  </si>
  <si>
    <t>Courier Services from Kanpur to Italy | Save Up to  55%</t>
  </si>
  <si>
    <t>Looking to send parcels from Kanpur, India to Italy? Get quick international courier services with transparent pricing and real-time shipment tracking.</t>
  </si>
  <si>
    <t>https://shipglobal.in/service/kanpur-to-italy</t>
  </si>
  <si>
    <t>&lt;script type="application/ld+json"&gt;{"@context":"https://schema.org","@type":"FAQPage","mainEntity":[{"@type":"Question","name":"How do I choose the best international courier service in Kanpur?","acceptedAnswer":{"@type":"Answer","text":"Consider delivery speed, cost, tracking features, coverage, and customer reviews. Pick the one that meets your needs best."}},{"@type":"Question","name":"How can I book a courier service in Kanpur?","acceptedAnswer":{"@type":"Answer","text":"You can book online through the official website of courier service providers or contact their customer support for assistance."}},{"@type":"Question","name":"Are there international courier services in Kanpur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Kanpur?","acceptedAnswer":{"@type":"Answer","text":"Cost-effectiveness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Kanpur?","acceptedAnswer":{"@type":"Answer","text":"Yes, many courier services offer solutions for shipping heavy or bulky items internationally, providing specialized packaging and handling to ensure safe delivery."}}]}&lt;/script&gt;</t>
  </si>
  <si>
    <t>[{"question":"How do I choose the best international courier service in Kanpur?","answer":"Consider delivery speed, cost, tracking features, coverage, and customer reviews. Pick the one that meets your needs best."},{"question":"How can I book a courier service in Kanpur?","answer":"You can book online through the official website of courier service providers or contact their customer support for assistance."},{"question":"Are there international courier services in Kanpur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Kanpur?","answer":"Cost-effectiveness depends on factors like package weight, destination, and delivery speed. ShipGlobal.in is known for offering budget-friendly international shipping packages with prices starting from 50g worldwide."},{"question":"Can I ship heavy or bulky items internationally from Kanpur?","answer":"Yes, many courier services offer solutions for shipping heavy or bulky items internationally, providing specialized packaging and handling to ensure safe delivery."}]</t>
  </si>
  <si>
    <t>&lt;p&gt;&lt;strong&gt;How do I choose the best international courier service in Kanpur?&lt;/strong&gt;&lt;br&gt;Consider delivery speed, cost, tracking features, coverage, and customer reviews. Pick the one that meets your needs best.&lt;/p&gt;&lt;p&gt;&lt;strong&gt;How can I book a courier service in Kanpur?&lt;/strong&gt;&lt;br&gt;You can book online through the official website of courier service providers or contact their customer support for assistance.&lt;/p&gt;&lt;p&gt;&lt;strong&gt;Are there international courier services in Kanpur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Kanpur?&lt;/strong&gt;&lt;br&gt;Cost-effectiveness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Kanpur?&lt;/strong&gt;&lt;br&gt;Yes, many courier services offer solutions for shipping heavy or bulky items internationally, providing specialized packaging and handling to ensure safe delivery.&lt;/p&gt;</t>
  </si>
  <si>
    <t>&lt;p&gt;Kanpur,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Kanpur, offering secure, timely, and cost-effective shipping solutions. These services cater to diverse needs, from urgent document deliveries to bulk freight forwarding from Kanpur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Kanpur&lt;/h2&gt;
&lt;h3&gt;ShipGlobal&lt;/h3&gt;
&lt;p&gt;ShipGlobal specializes in cost-effective freight forwarding from Kanpur to the Italy. Catering to eCommerce businesses and individuals alike, they provide flexible shipping solutions that balance affordability with service quality&amp;nbsp;&lt;/p&gt;&lt;p&gt;&lt;a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Kanpur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Kanpur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Kanpur.&lt;/p&gt;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Kanpur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Kanpur efficient and hassle-free.&lt;/p&gt;</t>
  </si>
  <si>
    <t>Noida to Italy</t>
  </si>
  <si>
    <t>Best International Courier Service from Noida to Italy</t>
  </si>
  <si>
    <t>Looking to ship from Noida to Italy? Choose reliable international courier services with secure handling, quick transit, and smooth customs clearance.</t>
  </si>
  <si>
    <t>&lt;p&gt;Noida,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Noida that specialize in overseas shipping and global package delivery.&lt;/p&gt;
&lt;h2&gt;ShipGlobal.in&lt;/h2&gt;
&lt;p&gt;At ShipGlobal, we take pride in offering seamless and cost-effective international courier services in Noida with a strong network of global partners, We ensure that shipments reach their destinations quickly and safely. Whether it&amp;rsquo;s a small parcel or a large shipment, our advanced logistics solutions make overseas shipping from Noida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Noida.&lt;/p&gt;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Noida.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Noida&lt;/li&gt;
&lt;/ul&gt;
&lt;h2&gt;Garudavega International Courier&lt;/h2&gt;
&lt;p&gt;Garudavega is a trusted name in the industry, offering seamless global package delivery from Noida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Noida&lt;/li&gt;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Noida&amp;nbsp;&lt;/li&gt;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Noida&lt;/p&gt;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Noida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Noida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Noida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</si>
  <si>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href="https://shipglobal.in/service/moradabad-to-italy"&gt;International Courier Service from Moradabad To Italy&lt;/a&gt;&lt;/li&gt;&lt;li&gt;&lt;a href="https://shipglobal.in/service/varanasi-to-italy"&gt;International Courier Service from Varanasi To Italy&lt;/a&gt;&lt;/li&gt;&lt;li&gt;&lt;a href="https://shipglobal.in/service/agra-to-italy"&gt;International Courier Service from Agra To Italy&lt;/a&gt;&lt;/li&gt;&lt;li&gt;&lt;a href="https://shipglobal.in/service/visakhapatnam-to-italy"&gt;International Courier Service from Visakhapatnam To Italy&lt;/a&gt;&lt;/li&gt;&lt;/ul&gt;&lt;h2&gt;FAQs for Best International Courier Service from Noida to Italy&lt;/h2&gt;</t>
  </si>
  <si>
    <t xml:space="preserve"> What is the fastest way to send a parcel from Noida to Italy?
 Air courier is the fastest way to send a parcel from Noida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Noida.
 Can I send commercial shipments like textiles or jewellery from Noida to Italy?
 Yes, you can. With the growing global demand for Indian goods, you can easily ship products like textiles or jewellery to Italy with the right export documents like an invoice, packing list, and KYC proofs.
 What kind of items can’t be shipped from Noida to Italy?
 Items from the restricted category including batteries, sharp objects, or anything prohibited by the law of the destination country can’t be shipped. It’s always wise to double-check the item eligibility with your courier before booking.
 How do I track my courier from Noida to Italy?
Tracking is seamless with modern courier services. Platforms like ShipGlobal.in and FedEx give you a tracking ID right after dispatch so you can follow the package’s journey in real-time.
 Can I send a personal gift or small parcel to Italy from Noida?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</si>
  <si>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Noida to Italy",
  "image": "https://shipglobal.in/service/noida-to-italy",
  "aggregateRating": {
    "@type": "AggregateRating",
    "ratingValue": 4.54,
    "bestRating": 5,
    "worstRating": 1,
    "ratingCount": 1733
  }
}
&lt;/script&gt;</t>
  </si>
  <si>
    <t>service/noida-to-italy</t>
  </si>
  <si>
    <t>Courier from Noida to Italy | Get   67%</t>
  </si>
  <si>
    <t>Fast and reliable shipping from Noida to Italy. Send documents, parcels, and commercial shipments with affordable rates and end-to-end tracking.</t>
  </si>
  <si>
    <t>https://shipglobal.in/service/noida-to-italy</t>
  </si>
  <si>
    <t>&lt;script type="application/ld+json"&gt;{"@context":"https://schema.org","@type":"FAQPage","mainEntity":[{"@type":"Question","name":"What is the fastest way to send a parcel from Noida to Italy?","acceptedAnswer":{"@type":"Answer","text":"Air courier is the fastest way to send a parcel from Noida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Noida."}},{"@type":"Question","name":"Can I send commercial shipments like textiles or jewellery from Noida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Noida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Noida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Noida?","acceptedAnswer":{"@type":"Answer","text":"Absolutely. Whether it’s a Rakhi, clothes, or a surprise gift, international courier services offer economical shipping options for personal use packages under gift categories."}}]}&lt;/script&gt;</t>
  </si>
  <si>
    <t>[{"question":"What is the fastest way to send a parcel from Noida to Italy?","answer":"Air courier is the fastest way to send a parcel from Noida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Noida."},{"question":"Can I send commercial shipments like textiles or jewellery from Noida to Italy?","answer":"Yes, you can. With the growing global demand for Indian goods, you can easily ship products like textiles or jewellery to Italy with the right export documents like an invoice, packing list, and KYC proofs."},{"question":"What kind of items can’t be shipped from Noida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Noida to Italy?","answer":"Tracking is seamless with modern courier services. Platforms like ShipGlobal.in and FedEx give you a tracking ID right after dispatch so you can follow the package’s journey in real-time."},{"question":"Can I send a personal gift or small parcel to Italy from Noida?","answer":"Absolutely. Whether it’s a Rakhi, clothes, or a surprise gift, international courier services offer economical shipping options for personal use packages under gift categories."}]</t>
  </si>
  <si>
    <t>&lt;p&gt;&lt;strong&gt;What is the fastest way to send a parcel from Noida to Italy?&lt;/strong&gt;&lt;br&gt;Air courier is the fastest way to send a parcel from Noida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Noida.&lt;/p&gt;&lt;p&gt;&lt;strong&gt;Can I send commercial shipments like textiles or jewellery from Noida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Noida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Noida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Noida?&lt;/strong&gt;&lt;br&gt;Absolutely. Whether it’s a Rakhi, clothes, or a surprise gift, international courier services offer economical shipping options for personal use packages under gift categories.&lt;/p&gt;</t>
  </si>
  <si>
    <t>&lt;p&gt;Noida,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Noida that specialize in overseas shipping and global package delivery.&lt;/p&gt;
&lt;h2&gt;ShipGlobal.in&lt;/h2&gt;
&lt;p&gt;At ShipGlobal, we take pride in offering seamless and cost-effective international courier services in Noida with a strong network of global partners, We ensure that shipments reach their destinations quickly and safely. Whether it&amp;rsquo;s a small parcel or a large shipment, our advanced logistics solutions make overseas shipping from Noida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&lt;/ul&gt;&lt;p&gt;FIRC: The &lt;a href="https://shipglobal.in/blogs/understanding-firc/"&gt;Foreign Inward Remittance Certificate&lt;/a&gt;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Noida.&lt;/p&gt;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Noida.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Noida&lt;/li&gt;
&lt;/ul&gt;
&lt;h2&gt;Garudavega International Courier&lt;/h2&gt;
&lt;p&gt;Garudavega is a trusted name in the industry, offering seamless global package delivery from Noida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Noida&lt;/li&gt;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Noida&amp;nbsp;&lt;/li&gt;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Noida&lt;/p&gt;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Noida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Noida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Noida offer efficient logistics solutions to meet your needs. Make sure to compare service offerings and prices before choosing the best overseas shipping option for your shipment.&lt;/p&gt;</t>
  </si>
  <si>
    <t>&lt;p&gt;FIRC: The Foreign Inward Remittance Certificate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t>
  </si>
  <si>
    <t>Moradabad to Italy</t>
  </si>
  <si>
    <t>Reliable International Courier Service from Moradabad to Italy</t>
  </si>
  <si>
    <t>Looking to ship from Moradabad to Italy? Choose reliable international courier services with secure handling, quick transit, and smooth customs clearance.</t>
  </si>
  <si>
    <t>&lt;p&gt;Moradabad,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Moradabad,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Moradabad&amp;nbsp;&lt;/h2&gt;
&lt;h3&gt;ShipGlobal&amp;nbsp;&lt;/h3&gt;
&lt;p&gt;ShipGlobal is known for its cost-effective freight forwarding services from Moradabad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Moradabad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Moradabad to the US. They offer packaging assistance, customs support, and competitive pricing for seamless global shipping.&lt;/p&gt;
&lt;h3&gt;Aramex International&lt;/h3&gt;
&lt;p&gt;Aramex is another well-known international courier service that provides efficient shipping to the Italy from Moradabad.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Moradabad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Moradabad.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Moradabad to Italy depends on your budget, urgency, and shipping needs. Providers like NimbusPost, DHL, FedEx, Blue Dart, ShipGlobal, Aramex, UPS, and others offer a variety of options for parcel delivery to the US, express shipping and freight forwarding from Moradabad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Moradabad to anywhere in the United States.&lt;/p&gt;</t>
  </si>
  <si>
    <t>&lt;h4&gt;Explore more delivery options from your city&lt;/h4&gt;&lt;ul&gt;&lt;li&gt;&lt;a href="https://shipglobal.in/service/varanasi-to-italy"&gt;International Courier Service from Varanasi To Italy&lt;/a&gt;&lt;/li&gt;&lt;li&gt;&lt;a href="https://shipglobal.in/service/agra-to-italy"&gt;International Courier Service from Agra To Italy&lt;/a&gt;&lt;/li&gt;&lt;li&gt;&lt;a href="https://shipglobal.in/service/visakhapatnam-to-italy"&gt;International Courier Service from Visakhapatnam To Italy&lt;/a&gt;&lt;/li&gt;&lt;li&gt;&lt;a href="https://shipglobal.in/service/vijayawada-to-italy"&gt;International Courier Service from Vijayawada To Italy&lt;/a&gt;&lt;/li&gt;&lt;/ul&gt;&lt;h2&gt;FAQs for Reliable International Courier Service from Moradabad to Italy&lt;/h2&gt;</t>
  </si>
  <si>
    <t xml:space="preserve"> How much does international shipping cost from Moradabad?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Moradabad?
DHL, FedEx, and ShipGlobal offer express shipping options with fast international delivery times. Same-day or next-day delivery is available for select destinations.
 Can I track my international parcel from Moradabad?
Yes, all major courier services provide real-time tracking features, allowing customers to monitor their shipments throughout the transit process
 Are there affordable international courier services in Moradabad?
Yes, many courier companies, including ShipGlobal and Professional Couriers, offer budget-friendly international shipping options without compromising on service quality.
 Do international couriers from Moradabad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Moradabad?
There are several reliable international courier services in Moradabad,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</si>
  <si>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Moradabad to Italy",
  "image": "https://shipglobal.in/service/moradabad-to-italy",
  "aggregateRating": {
    "@type": "AggregateRating",
    "ratingValue": 4.63,
    "bestRating": 5,
    "worstRating": 2,
    "ratingCount": 2741
  }
}
&lt;/script&gt;</t>
  </si>
  <si>
    <t>service/moradabad-to-italy</t>
  </si>
  <si>
    <t>International Courier Services from Moradabad | Save Up to  64%</t>
  </si>
  <si>
    <t>Ship couriers from Moradabad to Italy with trusted international delivery. Easy booking, competitive pricing, and secure doorstep pickup.</t>
  </si>
  <si>
    <t>https://shipglobal.in/service/moradabad-to-italy</t>
  </si>
  <si>
    <t>&lt;script type="application/ld+json"&gt;{"@context":"https://schema.org","@type":"FAQPage","mainEntity":[{"@type":"Question","name":"How much does international shipping cost from Moradabad?","acceptedAnswer":{"@type":"Answer","text":"The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Moradabad?","acceptedAnswer":{"@type":"Answer","text":"DHL, FedEx, and ShipGlobal offer express shipping options with fast international delivery times. Same-day or next-day delivery is available for select destinations."}},{"@type":"Question","name":"Can I track my international parcel from Moradabad?","acceptedAnswer":{"@type":"Answer","text":"Yes, all major courier services provide real-time tracking features, allowing customers to monitor their shipments throughout the transit process"}},{"@type":"Question","name":"Are there affordable international courier services in Moradabad?","acceptedAnswer":{"@type":"Answer","text":"Yes, many courier companies, including ShipGlobal and Professional Couriers, offer budget-friendly international shipping options without compromising on service quality."}},{"@type":"Question","name":"Do international couriers from Moradabad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Moradabad?","acceptedAnswer":{"@type":"Answer","text":"There are several reliable international courier services in Moradabad, including Garudavega, Dutch International Couriers, Oscar Express Worldwide, DHL, FedEx, Blue Dart, and ShipGlobal. The best option depends on your shipping needs, budget, and delivery speed requirements."}}]}&lt;/script&gt;</t>
  </si>
  <si>
    <t>[{"question":"How much does international shipping cost from Moradabad?","answer":"The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Moradabad?","answer":"DHL, FedEx, and ShipGlobal offer express shipping options with fast international delivery times. Same-day or next-day delivery is available for select destinations."},{"question":"Can I track my international parcel from Moradabad?","answer":"Yes, all major courier services provide real-time tracking features, allowing customers to monitor their shipments throughout the transit process"},{"question":"Are there affordable international courier services in Moradabad?","answer":"Yes, many courier companies, including ShipGlobal and Professional Couriers, offer budget-friendly international shipping options without compromising on service quality."},{"question":"Do international couriers from Moradabad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Moradabad?","answer":"There are several reliable international courier services in Moradabad, including Garudavega, Dutch International Couriers, Oscar Express Worldwide, DHL, FedEx, Blue Dart, and ShipGlobal. The best option depends on your shipping needs, budget, and delivery speed requirements."}]</t>
  </si>
  <si>
    <t>&lt;p&gt;&lt;strong&gt;How much does international shipping cost from Moradabad?&lt;/strong&gt;&lt;br&gt;The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Moradabad?&lt;/strong&gt;&lt;br&gt;DHL, FedEx, and ShipGlobal offer express shipping options with fast international delivery times. Same-day or next-day delivery is available for select destinations.&lt;/p&gt;&lt;p&gt;&lt;strong&gt;Can I track my international parcel from Moradabad?&lt;/strong&gt;&lt;br&gt;Yes, all major courier services provide real-time tracking features, allowing customers to monitor their shipments throughout the transit process&lt;/p&gt;&lt;p&gt;&lt;strong&gt;Are there affordable international courier services in Moradabad?&lt;/strong&gt;&lt;br&gt;Yes, many courier companies, including ShipGlobal and Professional Couriers, offer budget-friendly international shipping options without compromising on service quality.&lt;/p&gt;&lt;p&gt;&lt;strong&gt;Do international couriers from Moradabad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Moradabad?&lt;/strong&gt;&lt;br&gt;There are several reliable international courier services in Moradabad, including Garudavega, Dutch International Couriers, Oscar Express Worldwide, DHL, FedEx, Blue Dart, and ShipGlobal. The best option depends on your shipping needs, budget, and delivery speed requirements.&lt;/p&gt;</t>
  </si>
  <si>
    <t>&lt;p&gt;Moradabad,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Moradabad,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Moradabad&amp;nbsp;&lt;/h2&gt;
&lt;h3&gt;ShipGlobal&amp;nbsp;&lt;/h3&gt;
&lt;p&gt;ShipGlobal is known for its cost-effective freight forwarding services from Moradabad to the US, catering to &lt;a href="https://shipglobal.in/blogs/shipping-international-ecommerce/"&gt;eCommerce businesses&lt;/a&gt; and individuals alike. They provide flexible shipping to the Italy, ensuring affordability without compromising on service quality.&lt;/p&gt;&lt;p&gt;&lt;a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Moradabad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Moradabad to the US. They offer packaging assistance, customs support, and competitive pricing for seamless global shipping.&lt;/p&gt;
&lt;h3&gt;Aramex International&lt;/h3&gt;
&lt;p&gt;Aramex is another well-known international courier service that provides efficient shipping to the Italy from Moradabad.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Moradabad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Moradabad.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Moradabad to Italy depends on your budget, urgency, and shipping needs. Providers like NimbusPost, DHL, FedEx, Blue Dart, ShipGlobal, Aramex, UPS, and others offer a variety of options for parcel delivery to the US, express shipping and freight forwarding from Moradabad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Moradabad to anywhere in the United States.&lt;/p&gt;</t>
  </si>
  <si>
    <t>&lt;p&gt;Import Export Code: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t>
  </si>
  <si>
    <t>Varanasi to Italy</t>
  </si>
  <si>
    <t>International Courier Service from Varanasi to Italy</t>
  </si>
  <si>
    <t>International courier services from Varanasi to Italy provide secure shipping, efficient customs handling, and timely global deliveries for all needs.</t>
  </si>
  <si>
    <t>&lt;p&gt;Varanasi,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Varanasi, offering secure, timely, and cost-effective shipping solutions. These services cater to diverse needs, from urgent document deliveries to bulk freight forwarding from Varanasi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Varanasi&lt;/h2&gt;
&lt;h3&gt;ShipGlobal&lt;/h3&gt;
&lt;p&gt;ShipGlobal specializes in cost-effective freight forwarding from Varanasi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Varanasi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Varanasi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Varanasi.&lt;/p&gt;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Varanasi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Varanasi efficient and hassle-free.&lt;/p&gt;</t>
  </si>
  <si>
    <t>&lt;h4&gt;Explore more delivery options from your city&lt;/h4&gt;&lt;ul&gt;&lt;li&gt;&lt;a href="https://shipglobal.in/service/agra-to-italy"&gt;International Courier Service from Agra To Italy&lt;/a&gt;&lt;/li&gt;&lt;li&gt;&lt;a href="https://shipglobal.in/service/visakhapatnam-to-italy"&gt;International Courier Service from Visakhapatnam To Italy&lt;/a&gt;&lt;/li&gt;&lt;li&gt;&lt;a href="https://shipglobal.in/service/vijayawada-to-italy"&gt;International Courier Service from Vijayawada To Italy&lt;/a&gt;&lt;/li&gt;&lt;li&gt;&lt;a href="https://shipglobal.in/service/guntur-to-italy"&gt;International Courier Service from Guntur To Italy&lt;/a&gt;&lt;/li&gt;&lt;/ul&gt;&lt;h2&gt;FAQs for International Courier Service from Varanasi to Italy&lt;/h2&gt;</t>
  </si>
  <si>
    <t xml:space="preserve"> How much does international shipping cost from Varanasi?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Varanasi?
DHL, FedEx, and ShipGlobal offer express shipping options with fast international delivery times. Same-day or next-day delivery is available for select destinations.
 Can I track my international parcel from Varanasi?
Yes, all major courier services provide real-time tracking features, allowing customers to monitor their shipments throughout the transit process
 Are there affordable international courier services in Varanasi?
Yes, many courier companies, including ShipGlobal and Professional Couriers, offer budget-friendly international shipping options without compromising on service quality.
 Do international couriers from Varanasi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Varanasi?
There are several reliable international courier services in Varanasi,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</si>
  <si>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Varanasi to Italy",
  "image": "https://shipglobal.in/service/varanasi-to-italy",
  "aggregateRating": {
    "@type": "AggregateRating",
    "ratingValue": 4.87,
    "bestRating": 5,
    "worstRating": 2,
    "ratingCount": 2995
  }
}
&lt;/script&gt;</t>
  </si>
  <si>
    <t>service/varanasi-to-italy</t>
  </si>
  <si>
    <t>Courier from Varanasi to Italy | Save upto  70%</t>
  </si>
  <si>
    <t>Fast and reliable shipping from Varanasi to Italy. Send documents, parcels, and commercial shipments with affordable rates and end-to-end tracking.</t>
  </si>
  <si>
    <t>https://shipglobal.in/service/varanasi-to-italy</t>
  </si>
  <si>
    <t>&lt;script type="application/ld+json"&gt;{"@context":"https://schema.org","@type":"FAQPage","mainEntity":[{"@type":"Question","name":"How much does international shipping cost from Varanasi?","acceptedAnswer":{"@type":"Answer","text":"The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Varanasi?","acceptedAnswer":{"@type":"Answer","text":"DHL, FedEx, and ShipGlobal offer express shipping options with fast international delivery times. Same-day or next-day delivery is available for select destinations."}},{"@type":"Question","name":"Can I track my international parcel from Varanasi?","acceptedAnswer":{"@type":"Answer","text":"Yes, all major courier services provide real-time tracking features, allowing customers to monitor their shipments throughout the transit process"}},{"@type":"Question","name":"Are there affordable international courier services in Varanasi?","acceptedAnswer":{"@type":"Answer","text":"Yes, many courier companies, including ShipGlobal and Professional Couriers, offer budget-friendly international shipping options without compromising on service quality."}},{"@type":"Question","name":"Do international couriers from Varanasi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Varanasi?","acceptedAnswer":{"@type":"Answer","text":"There are several reliable international courier services in Varanasi, including Garudavega, Dutch International Couriers, Oscar Express Worldwide, DHL, FedEx, Blue Dart, and ShipGlobal. The best option depends on your shipping needs, budget, and delivery speed requirements."}}]}&lt;/script&gt;</t>
  </si>
  <si>
    <t>[{"question":"How much does international shipping cost from Varanasi?","answer":"The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Varanasi?","answer":"DHL, FedEx, and ShipGlobal offer express shipping options with fast international delivery times. Same-day or next-day delivery is available for select destinations."},{"question":"Can I track my international parcel from Varanasi?","answer":"Yes, all major courier services provide real-time tracking features, allowing customers to monitor their shipments throughout the transit process"},{"question":"Are there affordable international courier services in Varanasi?","answer":"Yes, many courier companies, including ShipGlobal and Professional Couriers, offer budget-friendly international shipping options without compromising on service quality."},{"question":"Do international couriers from Varanasi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Varanasi?","answer":"There are several reliable international courier services in Varanasi, including Garudavega, Dutch International Couriers, Oscar Express Worldwide, DHL, FedEx, Blue Dart, and ShipGlobal. The best option depends on your shipping needs, budget, and delivery speed requirements."}]</t>
  </si>
  <si>
    <t>&lt;p&gt;&lt;strong&gt;How much does international shipping cost from Varanasi?&lt;/strong&gt;&lt;br&gt;The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Varanasi?&lt;/strong&gt;&lt;br&gt;DHL, FedEx, and ShipGlobal offer express shipping options with fast international delivery times. Same-day or next-day delivery is available for select destinations.&lt;/p&gt;&lt;p&gt;&lt;strong&gt;Can I track my international parcel from Varanasi?&lt;/strong&gt;&lt;br&gt;Yes, all major courier services provide real-time tracking features, allowing customers to monitor their shipments throughout the transit process&lt;/p&gt;&lt;p&gt;&lt;strong&gt;Are there affordable international courier services in Varanasi?&lt;/strong&gt;&lt;br&gt;Yes, many courier companies, including ShipGlobal and Professional Couriers, offer budget-friendly international shipping options without compromising on service quality.&lt;/p&gt;&lt;p&gt;&lt;strong&gt;Do international couriers from Varanasi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Varanasi?&lt;/strong&gt;&lt;br&gt;There are several reliable international courier services in Varanasi, including Garudavega, Dutch International Couriers, Oscar Express Worldwide, DHL, FedEx, Blue Dart, and ShipGlobal. The best option depends on your shipping needs, budget, and delivery speed requirements.&lt;/p&gt;</t>
  </si>
  <si>
    <t>&lt;p&gt;Varanasi,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Varanasi, offering secure, timely, and cost-effective shipping solutions. These services cater to diverse needs, from urgent document deliveries to bulk freight forwarding from Varanasi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Varanasi&lt;/h2&gt;
&lt;h3&gt;ShipGlobal&lt;/h3&gt;
&lt;p&gt;ShipGlobal specializes in cost-effective freight forwarding from Varanasi to the Italy. Catering to eCommerce businesses and individuals alike, they provide flexible shipping solutions that balance affordability with service quality&amp;nbsp;&lt;/p&gt;&lt;p&gt;&lt;a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Varanasi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Varanasi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Varanasi.&lt;/p&gt;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Varanasi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Varanasi efficient and hassle-free.&lt;/p&gt;</t>
  </si>
  <si>
    <t>&lt;p&gt;CBIC Guidelines: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t>
  </si>
  <si>
    <t>Agra to Italy</t>
  </si>
  <si>
    <t>Top International Courier Service from Agra to Italy</t>
  </si>
  <si>
    <t>Shipping from Agra to Italy is easy with reliable international courier services offering secure transit, quick delivery, and expert customs handling.</t>
  </si>
  <si>
    <t>&lt;p&gt;Agra,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Agra that specialize in overseas shipping and global package delivery.&lt;/p&gt;
&lt;h2&gt;ShipGlobal.in&lt;/h2&gt;
&lt;p&gt;At ShipGlobal, we take pride in offering seamless and cost-effective international courier services in Agra with a strong network of global partners, We ensure that shipments reach their destinations quickly and safely. Whether it&amp;rsquo;s a small parcel or a large shipment, our advanced logistics solutions make overseas shipping from Agra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Agra.&lt;/p&gt;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Agra.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Agra&lt;/li&gt;
&lt;/ul&gt;
&lt;h2&gt;Garudavega International Courier&lt;/h2&gt;
&lt;p&gt;Garudavega is a trusted name in the industry, offering seamless global package delivery from Agra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Agra&lt;/li&gt;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Agra&amp;nbsp;&lt;/li&gt;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Agra&lt;/p&gt;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Agra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Agra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Agra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</si>
  <si>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href="https://shipglobal.in/service/visakhapatnam-to-italy"&gt;International Courier Service from Visakhapatnam To Italy&lt;/a&gt;&lt;/li&gt;&lt;li&gt;&lt;a href="https://shipglobal.in/service/vijayawada-to-italy"&gt;International Courier Service from Vijayawada To Italy&lt;/a&gt;&lt;/li&gt;&lt;li&gt;&lt;a href="https://shipglobal.in/service/guntur-to-italy"&gt;International Courier Service from Guntur To Italy&lt;/a&gt;&lt;/li&gt;&lt;li&gt;&lt;a href="https://shipglobal.in/service/tirupati-to-italy"&gt;International Courier Service from Tirupati To Italy&lt;/a&gt;&lt;/li&gt;&lt;/ul&gt;&lt;h2&gt;FAQs for Top International Courier Service from Agra to Italy&lt;/h2&gt;</t>
  </si>
  <si>
    <t xml:space="preserve">How do I choose the best international courier service in Agra?
 Consider delivery speed, cost, tracking features, coverage, and customer reviews. Pick the one that meets your needs best.
How can I book a courier service in Agra?
 You can book online through the official website of courier service providers or contact their customer support for assistance.
 Are there international courier services in Agra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Agra?
Cost-effectiveness depends on factors like package weight, destination, and delivery speed. ShipGlobal.in is known for offering budget-friendly international shipping packages with prices starting from 50g worldwide.
Can I ship heavy or bulky items internationally from Agra?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</si>
  <si>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Agra to Italy",
  "image": "https://shipglobal.in/service/agra-to-italy",
  "aggregateRating": {
    "@type": "AggregateRating",
    "ratingValue": 4.53,
    "bestRating": 5,
    "worstRating": 1,
    "ratingCount": 1037
  }
}
&lt;/script&gt;</t>
  </si>
  <si>
    <t>service/agra-to-italy</t>
  </si>
  <si>
    <t>International Courier Services from Agra | Save Up to  72%</t>
  </si>
  <si>
    <t>Ship couriers from Agra to Italy with trusted international delivery. Easy booking, competitive pricing, and secure doorstep pickup.</t>
  </si>
  <si>
    <t>https://shipglobal.in/service/agra-to-italy</t>
  </si>
  <si>
    <t>&lt;script type="application/ld+json"&gt;{"@context":"https://schema.org","@type":"FAQPage","mainEntity":[{"@type":"Question","name":"How do I choose the best international courier service in Agra?","acceptedAnswer":{"@type":"Answer","text":"Consider delivery speed, cost, tracking features, coverage, and customer reviews. Pick the one that meets your needs best."}},{"@type":"Question","name":"How can I book a courier service in Agra?","acceptedAnswer":{"@type":"Answer","text":"You can book online through the official website of courier service providers or contact their customer support for assistance."}},{"@type":"Question","name":"Are there international courier services in Agra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Agra?","acceptedAnswer":{"@type":"Answer","text":"Cost-effectiveness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Agra?","acceptedAnswer":{"@type":"Answer","text":"Yes, many courier services offer solutions for shipping heavy or bulky items internationally, providing specialized packaging and handling to ensure safe delivery."}}]}&lt;/script&gt;</t>
  </si>
  <si>
    <t>[{"question":"How do I choose the best international courier service in Agra?","answer":"Consider delivery speed, cost, tracking features, coverage, and customer reviews. Pick the one that meets your needs best."},{"question":"How can I book a courier service in Agra?","answer":"You can book online through the official website of courier service providers or contact their customer support for assistance."},{"question":"Are there international courier services in Agra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Agra?","answer":"Cost-effectiveness depends on factors like package weight, destination, and delivery speed. ShipGlobal.in is known for offering budget-friendly international shipping packages with prices starting from 50g worldwide."},{"question":"Can I ship heavy or bulky items internationally from Agra?","answer":"Yes, many courier services offer solutions for shipping heavy or bulky items internationally, providing specialized packaging and handling to ensure safe delivery."}]</t>
  </si>
  <si>
    <t>&lt;p&gt;&lt;strong&gt;How do I choose the best international courier service in Agra?&lt;/strong&gt;&lt;br&gt;Consider delivery speed, cost, tracking features, coverage, and customer reviews. Pick the one that meets your needs best.&lt;/p&gt;&lt;p&gt;&lt;strong&gt;How can I book a courier service in Agra?&lt;/strong&gt;&lt;br&gt;You can book online through the official website of courier service providers or contact their customer support for assistance.&lt;/p&gt;&lt;p&gt;&lt;strong&gt;Are there international courier services in Agra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Agra?&lt;/strong&gt;&lt;br&gt;Cost-effectiveness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Agra?&lt;/strong&gt;&lt;br&gt;Yes, many courier services offer solutions for shipping heavy or bulky items internationally, providing specialized packaging and handling to ensure safe delivery.&lt;/p&gt;</t>
  </si>
  <si>
    <t>&lt;p&gt;Agra,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Agra that specialize in overseas shipping and global package delivery.&lt;/p&gt;
&lt;h2&gt;ShipGlobal.in&lt;/h2&gt;
&lt;p&gt;At ShipGlobal, we take pride in offering seamless and cost-effective international courier services in Agra with a strong network of global partners, We ensure that shipments reach their destinations quickly and safely. Whether it&amp;rsquo;s a small parcel or a large shipment, our advanced logistics solutions make overseas shipping from Agra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&lt;/ul&gt;&lt;p&gt;FIRC: The &lt;a href="https://shipglobal.in/blogs/understanding-firc/"&gt;Foreign Inward Remittance Certificate&lt;/a&gt;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Agra.&lt;/p&gt;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Agra.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Agra&lt;/li&gt;
&lt;/ul&gt;
&lt;h2&gt;Garudavega International Courier&lt;/h2&gt;
&lt;p&gt;Garudavega is a trusted name in the industry, offering seamless global package delivery from Agra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Agra&lt;/li&gt;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Agra&amp;nbsp;&lt;/li&gt;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Agra&lt;/p&gt;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Agra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Agra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Agra offer efficient logistics solutions to meet your needs. Make sure to compare service offerings and prices before choosing the best overseas shipping option for your shipment.&lt;/p&gt;</t>
  </si>
  <si>
    <t>Visakhapatnam to Italy</t>
  </si>
  <si>
    <t>Best International Courier Service from Visakhapatnam to Italy</t>
  </si>
  <si>
    <t>Looking to ship from Visakhapatnam to Italy? Choose reliable international courier services with secure handling, quick transit, and smooth customs clearance.</t>
  </si>
  <si>
    <t>&lt;p&gt;Visakhapatnam,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Visakhapatnam that specialize in overseas shipping and global package delivery.&lt;/p&gt;
&lt;h2&gt;ShipGlobal.in&lt;/h2&gt;
&lt;p&gt;At ShipGlobal, we take pride in offering seamless and cost-effective international courier services in Visakhapatnam with a strong network of global partners, We ensure that shipments reach their destinations quickly and safely. Whether it&amp;rsquo;s a small parcel or a large shipment, our advanced logistics solutions make overseas shipping from Visakhapatnam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Visakhapatnam.&lt;/p&gt;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Visakhapatnam.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Visakhapatnam&lt;/li&gt;
&lt;/ul&gt;
&lt;h2&gt;Garudavega International Courier&lt;/h2&gt;
&lt;p&gt;Garudavega is a trusted name in the industry, offering seamless global package delivery from Visakhapatnam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Visakhapatnam&lt;/li&gt;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Visakhapatnam&amp;nbsp;&lt;/li&gt;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Visakhapatnam&lt;/p&gt;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Visakhapatnam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Visakhapatnam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Visakhapatnam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</si>
  <si>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href="https://shipglobal.in/service/vijayawada-to-italy"&gt;International Courier Service from Vijayawada To Italy&lt;/a&gt;&lt;/li&gt;&lt;li&gt;&lt;a href="https://shipglobal.in/service/guntur-to-italy"&gt;International Courier Service from Guntur To Italy&lt;/a&gt;&lt;/li&gt;&lt;li&gt;&lt;a href="https://shipglobal.in/service/tirupati-to-italy"&gt;International Courier Service from Tirupati To Italy&lt;/a&gt;&lt;/li&gt;&lt;li&gt;&lt;a href="https://shipglobal.in/service/kakinada-to-italy"&gt;International Courier Service from Kakinada To Italy&lt;/a&gt;&lt;/li&gt;&lt;/ul&gt;&lt;h2&gt;FAQs for Best International Courier Service from Visakhapatnam to Italy&lt;/h2&gt;</t>
  </si>
  <si>
    <t xml:space="preserve"> How long does it take to ship a package from Visakhapatnam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Visakhapatnam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</si>
  <si>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"Best International Courier Service from Visakhapatnam to Italy",
  "image": "https://shipglobal.in/service/visakhapatnam-to-italy",
  "aggregateRating": {
    "@type": "AggregateRating",
    "ratingValue": 4.29,
    "bestRating": 5,
    "worstRating": 2,
    "ratingCount": 2823
  }
}
&lt;/script&gt;</t>
  </si>
  <si>
    <t>service/visakhapatnam-to-italy</t>
  </si>
  <si>
    <t>Courier from Visakhapatnam to Italy | Save upto  77%</t>
  </si>
  <si>
    <t>International courier service from Visakhapatnam to Italy made simple. Ship documents and packages safely with fast delivery options.</t>
  </si>
  <si>
    <t>https://shipglobal.in/service/visakhapatnam-to-italy</t>
  </si>
  <si>
    <t>&lt;script type="application/ld+json"&gt;{"@context":"https://schema.org","@type":"FAQPage","mainEntity":[{"@type":"Question","name":"How long does it take to ship a package from Visakhapatnam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Visakhapatnam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</si>
  <si>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Visakhapatnam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Visakhapatnam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</si>
  <si>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Visakhapatnam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Visakhapatnam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</si>
  <si>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&lt;p&gt;Visakhapatnam,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Visakhapatnam that specialize in overseas shipping and global package delivery.&lt;/p&gt;
&lt;h2&gt;ShipGlobal.in&lt;/h2&gt;
&lt;p&gt;At ShipGlobal, we take pride in offering seamless and cost-effective international courier services in Visakhapatnam with a strong network of global partners, We ensure that shipments reach their destinations quickly and safely. Whether it&amp;rsquo;s a small parcel or a large shipment, our advanced logistics solutions make overseas shipping from Visakhapatnam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Visakhapatnam.&lt;/p&gt;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Visakhapatnam.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Visakhapatnam&lt;/li&gt;
&lt;/ul&gt;
&lt;h2&gt;Garudavega International Courier&lt;/h2&gt;
&lt;p&gt;Garudavega is a trusted name in the industry, offering seamless global package delivery from Visakhapatnam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Visakhapatnam&lt;/li&gt;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Visakhapatnam&amp;nbsp;&lt;/li&gt;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Visakhapatnam&lt;/p&gt;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Visakhapatnam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Visakhapatnam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Visakhapatnam offer efficient logistics solutions to meet your needs. Make sure to compare service offerings and prices before choosing the best overseas shipping option for your shipment.&lt;/p&gt;</t>
  </si>
  <si>
    <t>Vijayawada to Italy</t>
  </si>
  <si>
    <t>Reliable International Courier Service from Vijayawada to Italy</t>
  </si>
  <si>
    <t>Shipping from Vijayawada to Italy is easy with reliable international courier services offering secure transit, quick delivery, and expert customs handling.</t>
  </si>
  <si>
    <t>&lt;p&gt;Do you need to send a package abroad from Vijayawada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Vijayawada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Vijayawada.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Vijayawada,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Vijayawada.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Vijayawada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Vijayawada&lt;/h2&gt;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Vijayawada,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Vijayawada has never been easier! So, which one will you trust for your next shipment?&lt;/p&gt;</t>
  </si>
  <si>
    <t>&lt;h4&gt;Explore more delivery options from your city&lt;/h4&gt;&lt;ul&gt;&lt;li&gt;&lt;a href="https://shipglobal.in/service/guntur-to-italy"&gt;International Courier Service from Guntur To Italy&lt;/a&gt;&lt;/li&gt;&lt;li&gt;&lt;a href="https://shipglobal.in/service/tirupati-to-italy"&gt;International Courier Service from Tirupati To Italy&lt;/a&gt;&lt;/li&gt;&lt;li&gt;&lt;a href="https://shipglobal.in/service/kakinada-to-italy"&gt;International Courier Service from Kakinada To Italy&lt;/a&gt;&lt;/li&gt;&lt;li&gt;&lt;a href="https://shipglobal.in/service/hyderabad-to-italy"&gt;International Courier Service from Hyderabad To Italy&lt;/a&gt;&lt;/li&gt;&lt;/ul&gt;&lt;h2&gt;FAQs for Reliable International Courier Service from Vijayawada to Italy&lt;/h2&gt;</t>
  </si>
  <si>
    <t xml:space="preserve"> How much does international shipping cost from Vijayawada?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Vijayawada?
DHL, FedEx, and ShipGlobal offer express shipping options with fast international delivery times. Same-day or next-day delivery is available for select destinations.
 Can I track my international parcel from Vijayawada?
Yes, all major courier services provide real-time tracking features, allowing customers to monitor their shipments throughout the transit process
 Are there affordable international courier services in Vijayawada?
Yes, many courier companies, including ShipGlobal and Professional Couriers, offer budget-friendly international shipping options without compromising on service quality.
 Do international couriers from Vijayawada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Vijayawada?
There are several reliable international courier services in Vijayawada,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</si>
  <si>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Vijayawada to Italy",
  "image": "https://shipglobal.in/service/vijayawada-to-italy",
  "aggregateRating": {
    "@type": "AggregateRating",
    "ratingValue": 4.58,
    "bestRating": 5,
    "worstRating": 1,
    "ratingCount": 1099
  }
}
&lt;/script&gt;</t>
  </si>
  <si>
    <t>service/vijayawada-to-italy</t>
  </si>
  <si>
    <t>Courier from Vijayawada to Italy | Get   49%</t>
  </si>
  <si>
    <t>International courier service from Vijayawada to Italy made simple. Ship documents and packages safely with fast delivery options.</t>
  </si>
  <si>
    <t>https://shipglobal.in/service/vijayawada-to-italy</t>
  </si>
  <si>
    <t>&lt;script type="application/ld+json"&gt;{"@context":"https://schema.org","@type":"FAQPage","mainEntity":[{"@type":"Question","name":"How much does international shipping cost from Vijayawada?","acceptedAnswer":{"@type":"Answer","text":"The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Vijayawada?","acceptedAnswer":{"@type":"Answer","text":"DHL, FedEx, and ShipGlobal offer express shipping options with fast international delivery times. Same-day or next-day delivery is available for select destinations."}},{"@type":"Question","name":"Can I track my international parcel from Vijayawada?","acceptedAnswer":{"@type":"Answer","text":"Yes, all major courier services provide real-time tracking features, allowing customers to monitor their shipments throughout the transit process"}},{"@type":"Question","name":"Are there affordable international courier services in Vijayawada?","acceptedAnswer":{"@type":"Answer","text":"Yes, many courier companies, including ShipGlobal and Professional Couriers, offer budget-friendly international shipping options without compromising on service quality."}},{"@type":"Question","name":"Do international couriers from Vijayawada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Vijayawada?","acceptedAnswer":{"@type":"Answer","text":"There are several reliable international courier services in Vijayawada, including Garudavega, Dutch International Couriers, Oscar Express Worldwide, DHL, FedEx, Blue Dart, and ShipGlobal. The best option depends on your shipping needs, budget, and delivery speed requirements."}}]}&lt;/script&gt;</t>
  </si>
  <si>
    <t>[{"question":"How much does international shipping cost from Vijayawada?","answer":"The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Vijayawada?","answer":"DHL, FedEx, and ShipGlobal offer express shipping options with fast international delivery times. Same-day or next-day delivery is available for select destinations."},{"question":"Can I track my international parcel from Vijayawada?","answer":"Yes, all major courier services provide real-time tracking features, allowing customers to monitor their shipments throughout the transit process"},{"question":"Are there affordable international courier services in Vijayawada?","answer":"Yes, many courier companies, including ShipGlobal and Professional Couriers, offer budget-friendly international shipping options without compromising on service quality."},{"question":"Do international couriers from Vijayawada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Vijayawada?","answer":"There are several reliable international courier services in Vijayawada, including Garudavega, Dutch International Couriers, Oscar Express Worldwide, DHL, FedEx, Blue Dart, and ShipGlobal. The best option depends on your shipping needs, budget, and delivery speed requirements."}]</t>
  </si>
  <si>
    <t>&lt;p&gt;&lt;strong&gt;How much does international shipping cost from Vijayawada?&lt;/strong&gt;&lt;br&gt;The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Vijayawada?&lt;/strong&gt;&lt;br&gt;DHL, FedEx, and ShipGlobal offer express shipping options with fast international delivery times. Same-day or next-day delivery is available for select destinations.&lt;/p&gt;&lt;p&gt;&lt;strong&gt;Can I track my international parcel from Vijayawada?&lt;/strong&gt;&lt;br&gt;Yes, all major courier services provide real-time tracking features, allowing customers to monitor their shipments throughout the transit process&lt;/p&gt;&lt;p&gt;&lt;strong&gt;Are there affordable international courier services in Vijayawada?&lt;/strong&gt;&lt;br&gt;Yes, many courier companies, including ShipGlobal and Professional Couriers, offer budget-friendly international shipping options without compromising on service quality.&lt;/p&gt;&lt;p&gt;&lt;strong&gt;Do international couriers from Vijayawada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Vijayawada?&lt;/strong&gt;&lt;br&gt;There are several reliable international courier services in Vijayawada, including Garudavega, Dutch International Couriers, Oscar Express Worldwide, DHL, FedEx, Blue Dart, and ShipGlobal. The best option depends on your shipping needs, budget, and delivery speed requirements.&lt;/p&gt;</t>
  </si>
  <si>
    <t>&lt;p&gt;Do you need to send a package abroad from Vijayawada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Vijayawada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Vijayawada.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href="https://shipglobal.in/blogs/amazon-self-ship-orders-third-party-couriers/"&gt;Amazon self-ship&lt;/a&gt;: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
&lt;h2&gt;DHL - Connecting the World with Speed and Efficiency&lt;/h2&gt;
&lt;p&gt;DHL is an excellent option for urgent shipments from Vijayawada,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Vijayawada.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Vijayawada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Vijayawada&lt;/h2&gt;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Vijayawada,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Vijayawada has never been easier! So, which one will you trust for your next shipment?&lt;/p&gt;</t>
  </si>
  <si>
    <t>&lt;p&gt;Amazon Self-Ship: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t>
  </si>
  <si>
    <t>Guntur to Italy</t>
  </si>
  <si>
    <t>International Courier Service from Guntur to Italy</t>
  </si>
  <si>
    <t>Reliable international courier services from Guntur to Italy ensure smooth customs clearance, secure packaging, and timely global deliveries.</t>
  </si>
  <si>
    <t>&lt;p&gt;Guntur,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Guntur, offering secure, timely, and cost-effective shipping solutions. These services cater to diverse needs, from urgent document deliveries to bulk freight forwarding from Guntur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Guntur&lt;/h2&gt;
&lt;h3&gt;ShipGlobal&lt;/h3&gt;
&lt;p&gt;ShipGlobal specializes in cost-effective freight forwarding from Guntur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Guntur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Guntur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Guntur.&lt;/p&gt;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Guntur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Guntur efficient and hassle-free.&lt;/p&gt;</t>
  </si>
  <si>
    <t>&lt;h4&gt;Explore more delivery options from your city&lt;/h4&gt;&lt;ul&gt;&lt;li&gt;&lt;a href="https://shipglobal.in/service/tirupati-to-italy"&gt;International Courier Service from Tirupati To Italy&lt;/a&gt;&lt;/li&gt;&lt;li&gt;&lt;a href="https://shipglobal.in/service/kakinada-to-italy"&gt;International Courier Service from Kakinada To Italy&lt;/a&gt;&lt;/li&gt;&lt;li&gt;&lt;a href="https://shipglobal.in/service/hyderabad-to-italy"&gt;International Courier Service from Hyderabad To Italy&lt;/a&gt;&lt;/li&gt;&lt;li&gt;&lt;a href="https://shipglobal.in/service/warangal-to-italy"&gt;International Courier Service from Warangal To Italy&lt;/a&gt;&lt;/li&gt;&lt;/ul&gt;&lt;h2&gt;FAQs for International Courier Service from Guntur to Italy&lt;/h2&gt;</t>
  </si>
  <si>
    <t xml:space="preserve"> What is the fastest way to send a parcel from Guntur to Italy?
 Air courier is the fastest way to send a parcel from Guntur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Guntur.
 Can I send commercial shipments like textiles or jewellery from Guntur to Italy?
 Yes, you can. With the growing global demand for Indian goods, you can easily ship products like textiles or jewellery to Italy with the right export documents like an invoice, packing list, and KYC proofs.
 What kind of items can’t be shipped from Guntur to Italy?
 Items from the restricted category including batteries, sharp objects, or anything prohibited by the law of the destination country can’t be shipped. It’s always wise to double-check the item eligibility with your courier before booking.
 How do I track my courier from Guntur to Italy?
Tracking is seamless with modern courier services. Platforms like ShipGlobal.in and FedEx give you a tracking ID right after dispatch so you can follow the package’s journey in real-time.
 Can I send a personal gift or small parcel to Italy from Guntur?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</si>
  <si>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Guntur to Italy",
  "image": "https://shipglobal.in/service/guntur-to-italy",
  "aggregateRating": {
    "@type": "AggregateRating",
    "ratingValue": 4.51,
    "bestRating": 5,
    "worstRating": 2,
    "ratingCount": 2152
  }
}
&lt;/script&gt;</t>
  </si>
  <si>
    <t>service/guntur-to-italy</t>
  </si>
  <si>
    <t>Courier Services from Guntur to Italy | Save Up to  73%</t>
  </si>
  <si>
    <t>International courier service from Guntur to Italy made simple. Ship documents and packages safely with fast delivery options.</t>
  </si>
  <si>
    <t>https://shipglobal.in/service/guntur-to-italy</t>
  </si>
  <si>
    <t>&lt;script type="application/ld+json"&gt;{"@context":"https://schema.org","@type":"FAQPage","mainEntity":[{"@type":"Question","name":"What is the fastest way to send a parcel from Guntur to Italy?","acceptedAnswer":{"@type":"Answer","text":"Air courier is the fastest way to send a parcel from Guntur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Guntur."}},{"@type":"Question","name":"Can I send commercial shipments like textiles or jewellery from Guntur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Guntur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Guntur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Guntur?","acceptedAnswer":{"@type":"Answer","text":"Absolutely. Whether it’s a Rakhi, clothes, or a surprise gift, international courier services offer economical shipping options for personal use packages under gift categories."}}]}&lt;/script&gt;</t>
  </si>
  <si>
    <t>[{"question":"What is the fastest way to send a parcel from Guntur to Italy?","answer":"Air courier is the fastest way to send a parcel from Guntur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Guntur."},{"question":"Can I send commercial shipments like textiles or jewellery from Guntur to Italy?","answer":"Yes, you can. With the growing global demand for Indian goods, you can easily ship products like textiles or jewellery to Italy with the right export documents like an invoice, packing list, and KYC proofs."},{"question":"What kind of items can’t be shipped from Guntur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Guntur to Italy?","answer":"Tracking is seamless with modern courier services. Platforms like ShipGlobal.in and FedEx give you a tracking ID right after dispatch so you can follow the package’s journey in real-time."},{"question":"Can I send a personal gift or small parcel to Italy from Guntur?","answer":"Absolutely. Whether it’s a Rakhi, clothes, or a surprise gift, international courier services offer economical shipping options for personal use packages under gift categories."}]</t>
  </si>
  <si>
    <t>&lt;p&gt;&lt;strong&gt;What is the fastest way to send a parcel from Guntur to Italy?&lt;/strong&gt;&lt;br&gt;Air courier is the fastest way to send a parcel from Guntur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Guntur.&lt;/p&gt;&lt;p&gt;&lt;strong&gt;Can I send commercial shipments like textiles or jewellery from Guntur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Guntur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Guntur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Guntur?&lt;/strong&gt;&lt;br&gt;Absolutely. Whether it’s a Rakhi, clothes, or a surprise gift, international courier services offer economical shipping options for personal use packages under gift categories.&lt;/p&gt;</t>
  </si>
  <si>
    <t>&lt;p&gt;Guntur,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Guntur, offering secure, timely, and cost-effective shipping solutions. These services cater to diverse needs, from urgent document deliveries to bulk freight forwarding from Guntur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Guntur&lt;/h2&gt;
&lt;h3&gt;ShipGlobal&lt;/h3&gt;
&lt;p&gt;ShipGlobal specializes in cost-effective freight forwarding from Guntur to the Italy. Catering to eCommerce businesses and individuals alike, they provide flexible shipping solutions that balance affordability with service quality&amp;nbsp;&lt;/p&gt;&lt;p&gt;&lt;a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Guntur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Guntur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Guntur.&lt;/p&gt;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Guntur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Guntur efficient and hassle-free.&lt;/p&gt;</t>
  </si>
  <si>
    <t>Tirupati to Italy</t>
  </si>
  <si>
    <t>Top International Courier Service from Tirupati to Italy</t>
  </si>
  <si>
    <t>International courier services from Tirupati to Italy ensure smooth shipping with secure handling, timely delivery, and professional customs support.</t>
  </si>
  <si>
    <t>&lt;p&gt;Do you need to send a package abroad from Tirupati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Tirupati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Tirupati.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Tirupati,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Tirupati.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Tirupati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Tirupati&lt;/h2&gt;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Tirupati,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Tirupati has never been easier! So, which one will you trust for your next shipment?&lt;/p&gt;</t>
  </si>
  <si>
    <t>&lt;h4&gt;Explore more delivery options from your city&lt;/h4&gt;&lt;ul&gt;&lt;li&gt;&lt;a href="https://shipglobal.in/service/kakinada-to-italy"&gt;International Courier Service from Kakinada To Italy&lt;/a&gt;&lt;/li&gt;&lt;li&gt;&lt;a href="https://shipglobal.in/service/hyderabad-to-italy"&gt;International Courier Service from Hyderabad To Italy&lt;/a&gt;&lt;/li&gt;&lt;li&gt;&lt;a href="https://shipglobal.in/service/warangal-to-italy"&gt;International Courier Service from Warangal To Italy&lt;/a&gt;&lt;/li&gt;&lt;li&gt;&lt;a href="https://shipglobal.in/service/karimnagar-to-italy"&gt;International Courier Service from Karimnagar To Italy&lt;/a&gt;&lt;/li&gt;&lt;/ul&gt;&lt;h2&gt;FAQs for Top International Courier Service from Tirupati to Italy&lt;/h2&gt;</t>
  </si>
  <si>
    <t xml:space="preserve">How long does it take to ship a parcel from Tirupati to the Italy?
The delivery time depends on the courier service and shipping option chosen. Express shipping can take 2-5 days, while standard shipping may take 5-10 days.
What are the charges for international shipping from Tirupati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Tirupati to the Italy?
Some couriers allow food shipments, but restrictions may apply. Ensure compliance with Italy food import regulations before shipping.
</t>
  </si>
  <si>
    <t>&lt;script type="application/ld+json"&gt;
{
  "@context": "https://schema.org/",
  "@type": "Product",
  "name": "Top International Courier Service from Tirupati to Italy",
  "image": "https://shipglobal.in/service/tirupati-to-italy",
  "aggregateRating": {
    "@type": "AggregateRating",
    "ratingValue": 4.37,
    "bestRating": 5,
    "worstRating": 1,
    "ratingCount": 1109
  }
}
&lt;/script&gt;</t>
  </si>
  <si>
    <t>service/tirupati-to-italy</t>
  </si>
  <si>
    <t>International Courier Services from Tirupati | Save Up to  66%</t>
  </si>
  <si>
    <t>Looking to send parcels from Tirupati, India to Italy? Get quick international courier services with transparent pricing and real-time shipment tracking.</t>
  </si>
  <si>
    <t>https://shipglobal.in/service/tirupati-to-italy</t>
  </si>
  <si>
    <t>&lt;script type="application/ld+json"&gt;{"@context":"https://schema.org","@type":"FAQPage","mainEntity":[{"@type":"Question","name":"How long does it take to ship a parcel from Tirupati to the Italy?","acceptedAnswer":{"@type":"Answer","text":"The delivery time depends on the courier service and shipping option chosen. Express shipping can take 2-5 days, while standard shipping may take 5-10 days."}},{"@type":"Question","name":"What are the charges for international shipping from Tirupati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Tirupati to the Italy?","acceptedAnswer":{"@type":"Answer","text":"Some couriers allow food shipments, but restrictions may apply. Ensure compliance with Italy food import regulations before shipping."}}]}&lt;/script&gt;</t>
  </si>
  <si>
    <t>[{"question":"How long does it take to ship a parcel from Tirupati to the Italy?","answer":"The delivery time depends on the courier service and shipping option chosen. Express shipping can take 2-5 days, while standard shipping may take 5-10 days."},{"question":"What are the charges for international shipping from Tirupati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Tirupati to the Italy?","answer":"Some couriers allow food shipments, but restrictions may apply. Ensure compliance with Italy food import regulations before shipping."}]</t>
  </si>
  <si>
    <t>&lt;p&gt;&lt;strong&gt;How long does it take to ship a parcel from Tirupati to the Italy?&lt;/strong&gt;&lt;br&gt;The delivery time depends on the courier service and shipping option chosen. Express shipping can take 2-5 days, while standard shipping may take 5-10 days.&lt;/p&gt;&lt;p&gt;&lt;strong&gt;What are the charges for international shipping from Tirupati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Tirupati to the Italy?&lt;/strong&gt;&lt;br&gt;Some couriers allow food shipments, but restrictions may apply. Ensure compliance with Italy food import regulations before shipping.&lt;/p&gt;</t>
  </si>
  <si>
    <t>&lt;p&gt;Do you need to send a package abroad from Tirupati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Tirupati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Tirupati.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&lt;h2&gt;DHL - Connecting the World with Speed and Efficiency&lt;/h2&gt;
&lt;p&gt;DHL is an excellent option for urgent shipments from Tirupati,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Tirupati.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Tirupati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Tirupati&lt;/h2&gt;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Tirupati,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Tirupati has never been easier! So, which one will you trust for your next shipment?&lt;/p&gt;</t>
  </si>
  <si>
    <t>Kakinada to Italy</t>
  </si>
  <si>
    <t>Best International Courier Service from Kakinada to Italy</t>
  </si>
  <si>
    <t>Looking to ship from Kakinada to Italy? Choose reliable international courier services with secure handling, quick transit, and smooth customs clearance.</t>
  </si>
  <si>
    <t>&lt;p&gt;Kakinada,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Kakinada, offering secure, timely, and cost-effective shipping solutions. These services cater to diverse needs, from urgent document deliveries to bulk freight forwarding from Kakinada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Kakinada&lt;/h2&gt;
&lt;h3&gt;ShipGlobal&lt;/h3&gt;
&lt;p&gt;ShipGlobal specializes in cost-effective freight forwarding from Kakinada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Kakinada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Kakinada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Kakinada.&lt;/p&gt;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Kakinada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Kakinada efficient and hassle-free.&lt;/p&gt;</t>
  </si>
  <si>
    <t>&lt;h4&gt;Explore more delivery options from your city&lt;/h4&gt;&lt;ul&gt;&lt;li&gt;&lt;a href="https://shipglobal.in/service/hyderabad-to-italy"&gt;International Courier Service from Hyderabad To Italy&lt;/a&gt;&lt;/li&gt;&lt;li&gt;&lt;a href="https://shipglobal.in/service/warangal-to-italy"&gt;International Courier Service from Warangal To Italy&lt;/a&gt;&lt;/li&gt;&lt;li&gt;&lt;a href="https://shipglobal.in/service/karimnagar-to-italy"&gt;International Courier Service from Karimnagar To Italy&lt;/a&gt;&lt;/li&gt;&lt;li&gt;&lt;a href="https://shipglobal.in/service/nizamabad-to-italy"&gt;International Courier Service from Nizamabad To Italy&lt;/a&gt;&lt;/li&gt;&lt;/ul&gt;&lt;h2&gt;FAQs for Best International Courier Service from Kakinada to Italy&lt;/h2&gt;</t>
  </si>
  <si>
    <t xml:space="preserve"> What is the fastest way to send a parcel from Kakinada to Italy?
 Air courier is the fastest way to send a parcel from Kakinada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Kakinada.
 Can I send commercial shipments like textiles or jewellery from Kakinada to Italy?
 Yes, you can. With the growing global demand for Indian goods, you can easily ship products like textiles or jewellery to Italy with the right export documents like an invoice, packing list, and KYC proofs.
 What kind of items can’t be shipped from Kakinada to Italy?
 Items from the restricted category including batteries, sharp objects, or anything prohibited by the law of the destination country can’t be shipped. It’s always wise to double-check the item eligibility with your courier before booking.
 How do I track my courier from Kakinada to Italy?
Tracking is seamless with modern courier services. Platforms like ShipGlobal.in and FedEx give you a tracking ID right after dispatch so you can follow the package’s journey in real-time.
 Can I send a personal gift or small parcel to Italy from Kakinada?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</si>
  <si>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Kakinada to Italy",
  "image": "https://shipglobal.in/service/kakinada-to-italy",
  "aggregateRating": {
    "@type": "AggregateRating",
    "ratingValue": 4.36,
    "bestRating": 5,
    "worstRating": 2,
    "ratingCount": 2660
  }
}
&lt;/script&gt;</t>
  </si>
  <si>
    <t>service/kakinada-to-italy</t>
  </si>
  <si>
    <t>International Courier Services from Kakinada | Save Up to  56%</t>
  </si>
  <si>
    <t>Looking to send parcels from Kakinada, India to Italy? Get quick international courier services with transparent pricing and real-time shipment tracking.</t>
  </si>
  <si>
    <t>https://shipglobal.in/service/kakinada-to-italy</t>
  </si>
  <si>
    <t>&lt;script type="application/ld+json"&gt;{"@context":"https://schema.org","@type":"FAQPage","mainEntity":[{"@type":"Question","name":"What is the fastest way to send a parcel from Kakinada to Italy?","acceptedAnswer":{"@type":"Answer","text":"Air courier is the fastest way to send a parcel from Kakinada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Kakinada."}},{"@type":"Question","name":"Can I send commercial shipments like textiles or jewellery from Kakinada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Kakinada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Kakinada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Kakinada?","acceptedAnswer":{"@type":"Answer","text":"Absolutely. Whether it’s a Rakhi, clothes, or a surprise gift, international courier services offer economical shipping options for personal use packages under gift categories."}}]}&lt;/script&gt;</t>
  </si>
  <si>
    <t>[{"question":"What is the fastest way to send a parcel from Kakinada to Italy?","answer":"Air courier is the fastest way to send a parcel from Kakinada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Kakinada."},{"question":"Can I send commercial shipments like textiles or jewellery from Kakinada to Italy?","answer":"Yes, you can. With the growing global demand for Indian goods, you can easily ship products like textiles or jewellery to Italy with the right export documents like an invoice, packing list, and KYC proofs."},{"question":"What kind of items can’t be shipped from Kakinada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Kakinada to Italy?","answer":"Tracking is seamless with modern courier services. Platforms like ShipGlobal.in and FedEx give you a tracking ID right after dispatch so you can follow the package’s journey in real-time."},{"question":"Can I send a personal gift or small parcel to Italy from Kakinada?","answer":"Absolutely. Whether it’s a Rakhi, clothes, or a surprise gift, international courier services offer economical shipping options for personal use packages under gift categories."}]</t>
  </si>
  <si>
    <t>&lt;p&gt;&lt;strong&gt;What is the fastest way to send a parcel from Kakinada to Italy?&lt;/strong&gt;&lt;br&gt;Air courier is the fastest way to send a parcel from Kakinada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Kakinada.&lt;/p&gt;&lt;p&gt;&lt;strong&gt;Can I send commercial shipments like textiles or jewellery from Kakinada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Kakinada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Kakinada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Kakinada?&lt;/strong&gt;&lt;br&gt;Absolutely. Whether it’s a Rakhi, clothes, or a surprise gift, international courier services offer economical shipping options for personal use packages under gift categories.&lt;/p&gt;</t>
  </si>
  <si>
    <t>&lt;p&gt;Kakinada,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Kakinada, offering secure, timely, and cost-effective shipping solutions. These services cater to diverse needs, from urgent document deliveries to bulk freight forwarding from Kakinada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Kakinada&lt;/h2&gt;
&lt;h3&gt;ShipGlobal&lt;/h3&gt;
&lt;p&gt;ShipGlobal specializes in cost-effective freight forwarding from Kakinada to the Italy. Catering to eCommerce businesses and individuals alike, they provide flexible shipping solutions that balance affordability with service quality&amp;nbsp;&lt;/p&gt;&lt;p&gt;Distribution: Optimizing distribution for e-commerce brands is crucial for customer satisfaction and profitability. This involves strategic warehouse placement, efficient inventory management, and selecting the right shipping partners to minimize delivery times and costs. Leveraging technology for real-time tracking and demand forecasting further enhances the supply chain, ensuring products reach customers quickly and reliably, thereby boosting brand loyalty and sales.&lt;/p&gt;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Kakinada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Kakinada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Kakinada.&lt;/p&gt;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Kakinada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Kakinada efficient and hassle-free.&lt;/p&gt;</t>
  </si>
  <si>
    <t>Hyderabad to Italy</t>
  </si>
  <si>
    <t>Reliable International Courier Service from Hyderabad to Italy</t>
  </si>
  <si>
    <t>Reliable international courier services from Hyderabad to Italy ensure smooth customs clearance, secure packaging, and timely global deliveries.</t>
  </si>
  <si>
    <t>&lt;p&gt;Ever found yourself wondering which courier service is the best for sending packages from Hyderabad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Hyderabad, you have plenty of great options. Let&amp;rsquo;s check out some of the top international courier services available in Hyderabad and see which one suits your needs best.&lt;/p&gt;
&lt;h2&gt;1. DHL&lt;/h2&gt;
&lt;p&gt;DHL is one of the biggest names in the shipping world, and for good reason! They operate in over 220 countries and offer express shipping that gets your package from Hyderabad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Hyderabad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Hyderabad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Hyderabad to Italy&lt;/h2&gt;
&lt;p&gt;Shipping from Hyderabad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Hyderabad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</si>
  <si>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href="https://shipglobal.in/service/warangal-to-italy"&gt;International Courier Service from Warangal To Italy&lt;/a&gt;&lt;/li&gt;&lt;li&gt;&lt;a href="https://shipglobal.in/service/karimnagar-to-italy"&gt;International Courier Service from Karimnagar To Italy&lt;/a&gt;&lt;/li&gt;&lt;li&gt;&lt;a href="https://shipglobal.in/service/nizamabad-to-italy"&gt;International Courier Service from Nizamabad To Italy&lt;/a&gt;&lt;/li&gt;&lt;li&gt;&lt;a href="https://shipglobal.in/service/gurugram-to-italy"&gt;International Courier Service from Gurugram To Italy&lt;/a&gt;&lt;/li&gt;&lt;/ul&gt;&lt;h2&gt;FAQs for Reliable International Courier Service from Hyderabad to Italy&lt;/h2&gt;</t>
  </si>
  <si>
    <t xml:space="preserve"> What is the fastest way to send a parcel from Hyderabad to Italy?
 Air courier is the fastest way to send a parcel from Hyderabad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Hyderabad.
 Can I send commercial shipments like textiles or jewellery from Hyderabad to Italy?
 Yes, you can. With the growing global demand for Indian goods, you can easily ship products like textiles or jewellery to Italy with the right export documents like an invoice, packing list, and KYC proofs.
 What kind of items can’t be shipped from Hyderabad to Italy?
 Items from the restricted category including batteries, sharp objects, or anything prohibited by the law of the destination country can’t be shipped. It’s always wise to double-check the item eligibility with your courier before booking.
 How do I track my courier from Hyderabad to Italy?
Tracking is seamless with modern courier services. Platforms like ShipGlobal.in and FedEx give you a tracking ID right after dispatch so you can follow the package’s journey in real-time.
 Can I send a personal gift or small parcel to Italy from Hyderabad?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</si>
  <si>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Hyderabad to Italy",
  "image": "https://shipglobal.in/service/hyderabad-to-italy",
  "aggregateRating": {
    "@type": "AggregateRating",
    "ratingValue": 4.29,
    "bestRating": 5,
    "worstRating": 2,
    "ratingCount": 3102
  }
}
&lt;/script&gt;</t>
  </si>
  <si>
    <t>service/hyderabad-to-italy</t>
  </si>
  <si>
    <t>Courier from Hyderabad to Italy | Get   71%</t>
  </si>
  <si>
    <t>International courier service from Hyderabad to Italy made simple. Ship documents and packages safely with fast delivery options.</t>
  </si>
  <si>
    <t>https://shipglobal.in/service/hyderabad-to-italy</t>
  </si>
  <si>
    <t>&lt;script type="application/ld+json"&gt;{"@context":"https://schema.org","@type":"FAQPage","mainEntity":[{"@type":"Question","name":"What is the fastest way to send a parcel from Hyderabad to Italy?","acceptedAnswer":{"@type":"Answer","text":"Air courier is the fastest way to send a parcel from Hyderabad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Hyderabad."}},{"@type":"Question","name":"Can I send commercial shipments like textiles or jewellery from Hyderabad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Hyderabad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Hyderabad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Hyderabad?","acceptedAnswer":{"@type":"Answer","text":"Absolutely. Whether it’s a Rakhi, clothes, or a surprise gift, international courier services offer economical shipping options for personal use packages under gift categories."}}]}&lt;/script&gt;</t>
  </si>
  <si>
    <t>[{"question":"What is the fastest way to send a parcel from Hyderabad to Italy?","answer":"Air courier is the fastest way to send a parcel from Hyderabad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Hyderabad."},{"question":"Can I send commercial shipments like textiles or jewellery from Hyderabad to Italy?","answer":"Yes, you can. With the growing global demand for Indian goods, you can easily ship products like textiles or jewellery to Italy with the right export documents like an invoice, packing list, and KYC proofs."},{"question":"What kind of items can’t be shipped from Hyderabad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Hyderabad to Italy?","answer":"Tracking is seamless with modern courier services. Platforms like ShipGlobal.in and FedEx give you a tracking ID right after dispatch so you can follow the package’s journey in real-time."},{"question":"Can I send a personal gift or small parcel to Italy from Hyderabad?","answer":"Absolutely. Whether it’s a Rakhi, clothes, or a surprise gift, international courier services offer economical shipping options for personal use packages under gift categories."}]</t>
  </si>
  <si>
    <t>&lt;p&gt;&lt;strong&gt;What is the fastest way to send a parcel from Hyderabad to Italy?&lt;/strong&gt;&lt;br&gt;Air courier is the fastest way to send a parcel from Hyderabad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Hyderabad.&lt;/p&gt;&lt;p&gt;&lt;strong&gt;Can I send commercial shipments like textiles or jewellery from Hyderabad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Hyderabad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Hyderabad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Hyderabad?&lt;/strong&gt;&lt;br&gt;Absolutely.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</si>
  <si>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Hyderabad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Hyderabad, you have plenty of great options. Let&amp;rsquo;s check out some of the top international courier services available in Hyderabad and see which one suits your needs best.&lt;/p&gt;
&lt;h2&gt;1. DHL&lt;/h2&gt;
&lt;p&gt;DHL is one of the biggest names in the shipping world, and for good reason! They operate in over 220 countries and offer express shipping that gets your package from Hyderabad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Hyderabad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href="https://shipglobal.in/blogs/last-mile-delivery/"&gt;Last-mile delivery&lt;/a&gt;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Hyderabad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Hyderabad to Italy&lt;/h2&gt;
&lt;p&gt;Shipping from Hyderabad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Hyderabad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</si>
  <si>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Warangal to Italy</t>
  </si>
  <si>
    <t>International Courier Service from Warangal to Italy</t>
  </si>
  <si>
    <t>Looking to ship from Warangal to Italy? Choose reliable international courier services with secure handling, quick transit, and smooth customs clearance.</t>
  </si>
  <si>
    <t>&lt;p&gt;Warangal,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Warangal,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Warangal&amp;nbsp;&lt;/h2&gt;
&lt;h3&gt;ShipGlobal&amp;nbsp;&lt;/h3&gt;
&lt;p&gt;ShipGlobal is known for its cost-effective freight forwarding services from Warangal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Warangal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Warangal to the US. They offer packaging assistance, customs support, and competitive pricing for seamless global shipping.&lt;/p&gt;
&lt;h3&gt;Aramex International&lt;/h3&gt;
&lt;p&gt;Aramex is another well-known international courier service that provides efficient shipping to the Italy from Warangal.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Warangal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Warangal.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Warangal to Italy depends on your budget, urgency, and shipping needs. Providers like NimbusPost, DHL, FedEx, Blue Dart, ShipGlobal, Aramex, UPS, and others offer a variety of options for parcel delivery to the US, express shipping and freight forwarding from Warangal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Warangal to anywhere in the United States.&lt;/p&gt;</t>
  </si>
  <si>
    <t>&lt;h4&gt;Explore more delivery options from your city&lt;/h4&gt;&lt;ul&gt;&lt;li&gt;&lt;a href="https://shipglobal.in/service/karimnagar-to-italy"&gt;International Courier Service from Karimnagar To Italy&lt;/a&gt;&lt;/li&gt;&lt;li&gt;&lt;a href="https://shipglobal.in/service/nizamabad-to-italy"&gt;International Courier Service from Nizamabad To Italy&lt;/a&gt;&lt;/li&gt;&lt;li&gt;&lt;a href="https://shipglobal.in/service/gurugram-to-italy"&gt;International Courier Service from Gurugram To Italy&lt;/a&gt;&lt;/li&gt;&lt;li&gt;&lt;a href="https://shipglobal.in/service/faridabad-to-italy"&gt;International Courier Service from Faridabad To Italy&lt;/a&gt;&lt;/li&gt;&lt;/ul&gt;&lt;h2&gt;FAQs for International Courier Service from Warangal to Italy&lt;/h2&gt;</t>
  </si>
  <si>
    <t xml:space="preserve"> How long does it take to ship a package from Warangal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Warangal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</si>
  <si>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"International Courier Service from Warangal to Italy",
  "image": "https://shipglobal.in/service/warangal-to-italy",
  "aggregateRating": {
    "@type": "AggregateRating",
    "ratingValue": 4.77,
    "bestRating": 5,
    "worstRating": 1,
    "ratingCount": 1969
  }
}
&lt;/script&gt;</t>
  </si>
  <si>
    <t>service/warangal-to-italy</t>
  </si>
  <si>
    <t>Courier from Warangal to Italy | Save upto  49%</t>
  </si>
  <si>
    <t>Looking to send parcels from Warangal, India to Italy? Get quick international courier services with transparent pricing and real-time shipment tracking.</t>
  </si>
  <si>
    <t>https://shipglobal.in/service/warangal-to-italy</t>
  </si>
  <si>
    <t>&lt;script type="application/ld+json"&gt;{"@context":"https://schema.org","@type":"FAQPage","mainEntity":[{"@type":"Question","name":"How long does it take to ship a package from Warangal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Warangal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</si>
  <si>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Warangal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Warangal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</si>
  <si>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Warangal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Warangal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</si>
  <si>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&lt;p&gt;Warangal,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Warangal,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Warangal&amp;nbsp;&lt;/h2&gt;
&lt;h3&gt;ShipGlobal&amp;nbsp;&lt;/h3&gt;
&lt;p&gt;ShipGlobal is known for its cost-effective freight forwarding services from Warangal to the US, catering to &lt;a href="https://shipglobal.in/blogs/shipping-international-ecommerce/"&gt;eCommerce businesses&lt;/a&gt; and individuals alike. They provide flexible shipping to the Italy, ensuring affordability without compromising on service quality.&lt;/p&gt;&lt;p&gt;&lt;a href="https://shipglobal.in/blogs/airway-bill-number/"&gt;Airway bill&lt;/a&gt; Reference Number: The Airway Bill (AWB)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Warangal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Warangal to the US. They offer packaging assistance, customs support, and competitive pricing for seamless global shipping.&lt;/p&gt;
&lt;h3&gt;Aramex International&lt;/h3&gt;
&lt;p&gt;Aramex is another well-known international courier service that provides efficient shipping to the Italy from Warangal.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Warangal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Warangal.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Warangal to Italy depends on your budget, urgency, and shipping needs. Providers like NimbusPost, DHL, FedEx, Blue Dart, ShipGlobal, Aramex, UPS, and others offer a variety of options for parcel delivery to the US, express shipping and freight forwarding from Warangal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Warangal to anywhere in the United States.&lt;/p&gt;</t>
  </si>
  <si>
    <t>&lt;p&gt;Airway Bill Reference Number: The Airway Bill (AWB)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t>
  </si>
  <si>
    <t>Karimnagar to Italy</t>
  </si>
  <si>
    <t>Top International Courier Service from Karimnagar to Italy</t>
  </si>
  <si>
    <t>International courier services from Karimnagar to Italy ensure smooth shipping with secure handling, timely delivery, and professional customs support.</t>
  </si>
  <si>
    <t>&lt;p&gt;Do you need to send a package abroad from Karimnagar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Karimnagar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Karimnagar.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Karimnagar,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Karimnagar.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Karimnagar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Karimnagar&lt;/h2&gt;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Karimnagar,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Karimnagar has never been easier! So, which one will you trust for your next shipment?&lt;/p&gt;</t>
  </si>
  <si>
    <t>&lt;h4&gt;Explore more delivery options from your city&lt;/h4&gt;&lt;ul&gt;&lt;li&gt;&lt;a href="https://shipglobal.in/service/nizamabad-to-italy"&gt;International Courier Service from Nizamabad To Italy&lt;/a&gt;&lt;/li&gt;&lt;li&gt;&lt;a href="https://shipglobal.in/service/gurugram-to-italy"&gt;International Courier Service from Gurugram To Italy&lt;/a&gt;&lt;/li&gt;&lt;li&gt;&lt;a href="https://shipglobal.in/service/faridabad-to-italy"&gt;International Courier Service from Faridabad To Italy&lt;/a&gt;&lt;/li&gt;&lt;li&gt;&lt;a href="https://shipglobal.in/service/panipat-to-italy"&gt;International Courier Service from Panipat To Italy&lt;/a&gt;&lt;/li&gt;&lt;/ul&gt;&lt;h2&gt;FAQs for Top International Courier Service from Karimnagar to Italy&lt;/h2&gt;</t>
  </si>
  <si>
    <t xml:space="preserve"> What is the fastest way to send a parcel from Karimnagar to Italy?
 Air courier is the fastest way to send a parcel from Karimnagar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Karimnagar.
 Can I send commercial shipments like textiles or jewellery from Karimnagar to Italy?
 Yes, you can. With the growing global demand for Indian goods, you can easily ship products like textiles or jewellery to Italy with the right export documents like an invoice, packing list, and KYC proofs.
 What kind of items can’t be shipped from Karimnagar to Italy?
 Items from the restricted category including batteries, sharp objects, or anything prohibited by the law of the destination country can’t be shipped. It’s always wise to double-check the item eligibility with your courier before booking.
 How do I track my courier from Karimnagar to Italy?
Tracking is seamless with modern courier services. Platforms like ShipGlobal.in and FedEx give you a tracking ID right after dispatch so you can follow the package’s journey in real-time.
 Can I send a personal gift or small parcel to Italy from Karimnagar?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</si>
  <si>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Karimnagar to Italy",
  "image": "https://shipglobal.in/service/karimnagar-to-italy",
  "aggregateRating": {
    "@type": "AggregateRating",
    "ratingValue": 4.7,
    "bestRating": 5,
    "worstRating": 2,
    "ratingCount": 1371
  }
}
&lt;/script&gt;</t>
  </si>
  <si>
    <t>service/karimnagar-to-italy</t>
  </si>
  <si>
    <t>International Courier Services from Karimnagar | Save Up to  74%</t>
  </si>
  <si>
    <t>Send your shipments from Karimnagar to Italy with confidence. Reliable international courier solutions for personal and business needs.</t>
  </si>
  <si>
    <t>https://shipglobal.in/service/karimnagar-to-italy</t>
  </si>
  <si>
    <t>&lt;script type="application/ld+json"&gt;{"@context":"https://schema.org","@type":"FAQPage","mainEntity":[{"@type":"Question","name":"What is the fastest way to send a parcel from Karimnagar to Italy?","acceptedAnswer":{"@type":"Answer","text":"Air courier is the fastest way to send a parcel from Karimnagar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Karimnagar."}},{"@type":"Question","name":"Can I send commercial shipments like textiles or jewellery from Karimnagar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Karimnagar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Karimnagar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Karimnagar?","acceptedAnswer":{"@type":"Answer","text":"Absolutely. Whether it’s a Rakhi, clothes, or a surprise gift, international courier services offer economical shipping options for personal use packages under gift categories."}}]}&lt;/script&gt;</t>
  </si>
  <si>
    <t>[{"question":"What is the fastest way to send a parcel from Karimnagar to Italy?","answer":"Air courier is the fastest way to send a parcel from Karimnagar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Karimnagar."},{"question":"Can I send commercial shipments like textiles or jewellery from Karimnagar to Italy?","answer":"Yes, you can. With the growing global demand for Indian goods, you can easily ship products like textiles or jewellery to Italy with the right export documents like an invoice, packing list, and KYC proofs."},{"question":"What kind of items can’t be shipped from Karimnagar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Karimnagar to Italy?","answer":"Tracking is seamless with modern courier services. Platforms like ShipGlobal.in and FedEx give you a tracking ID right after dispatch so you can follow the package’s journey in real-time."},{"question":"Can I send a personal gift or small parcel to Italy from Karimnagar?","answer":"Absolutely. Whether it’s a Rakhi, clothes, or a surprise gift, international courier services offer economical shipping options for personal use packages under gift categories."}]</t>
  </si>
  <si>
    <t>&lt;p&gt;&lt;strong&gt;What is the fastest way to send a parcel from Karimnagar to Italy?&lt;/strong&gt;&lt;br&gt;Air courier is the fastest way to send a parcel from Karimnagar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Karimnagar.&lt;/p&gt;&lt;p&gt;&lt;strong&gt;Can I send commercial shipments like textiles or jewellery from Karimnagar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Karimnagar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Karimnagar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Karimnagar?&lt;/strong&gt;&lt;br&gt;Absolutely. Whether it’s a Rakhi, clothes, or a surprise gift, international courier services offer economical shipping options for personal use packages under gift categories.&lt;/p&gt;</t>
  </si>
  <si>
    <t>&lt;p&gt;Do you need to send a package abroad from Karimnagar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Karimnagar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Karimnagar.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&lt;h2&gt;DHL - Connecting the World with Speed and Efficiency&lt;/h2&gt;
&lt;p&gt;DHL is an excellent option for urgent shipments from Karimnagar,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Karimnagar.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Karimnagar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Karimnagar&lt;/h2&gt;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Karimnagar,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Karimnagar has never been easier! So, which one will you trust for your next shipment?&lt;/p&gt;</t>
  </si>
  <si>
    <t>Nizamabad to Italy</t>
  </si>
  <si>
    <t>Best International Courier Service from Nizamabad to Italy</t>
  </si>
  <si>
    <t>International courier services from Nizamabad to Italy ensure smooth shipping with secure handling, timely delivery, and professional customs support.</t>
  </si>
  <si>
    <t>&lt;p&gt;Nizamabad,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Nizamabad that specialize in overseas shipping and global package delivery.&lt;/p&gt;
&lt;h2&gt;ShipGlobal.in&lt;/h2&gt;
&lt;p&gt;At ShipGlobal, we take pride in offering seamless and cost-effective international courier services in Nizamabad with a strong network of global partners, We ensure that shipments reach their destinations quickly and safely. Whether it&amp;rsquo;s a small parcel or a large shipment, our advanced logistics solutions make overseas shipping from Nizamabad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Nizamabad.&lt;/p&gt;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Nizamabad.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Nizamabad&lt;/li&gt;
&lt;/ul&gt;
&lt;h2&gt;Garudavega International Courier&lt;/h2&gt;
&lt;p&gt;Garudavega is a trusted name in the industry, offering seamless global package delivery from Nizamabad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Nizamabad&lt;/li&gt;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Nizamabad&amp;nbsp;&lt;/li&gt;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Nizamabad&lt;/p&gt;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Nizamabad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Nizamabad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Nizamabad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</si>
  <si>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href="https://shipglobal.in/service/gurugram-to-italy"&gt;International Courier Service from Gurugram To Italy&lt;/a&gt;&lt;/li&gt;&lt;li&gt;&lt;a href="https://shipglobal.in/service/faridabad-to-italy"&gt;International Courier Service from Faridabad To Italy&lt;/a&gt;&lt;/li&gt;&lt;li&gt;&lt;a href="https://shipglobal.in/service/panipat-to-italy"&gt;International Courier Service from Panipat To Italy&lt;/a&gt;&lt;/li&gt;&lt;li&gt;&lt;a href="https://shipglobal.in/service/karnal-to-italy"&gt;International Courier Service from Karnal To Italy&lt;/a&gt;&lt;/li&gt;&lt;/ul&gt;&lt;h2&gt;FAQs for Best International Courier Service from Nizamabad to Italy&lt;/h2&gt;</t>
  </si>
  <si>
    <t xml:space="preserve">How long does it take to ship a parcel from Nizamabad to the Italy?
The delivery time depends on the courier service and shipping option chosen. Express shipping can take 2-5 days, while standard shipping may take 5-10 days.
What are the charges for international shipping from Nizamabad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Nizamabad to the Italy?
Some couriers allow food shipments, but restrictions may apply. Ensure compliance with Italy food import regulations before shipping.
</t>
  </si>
  <si>
    <t>&lt;script type="application/ld+json"&gt;
{
  "@context": "https://schema.org/",
  "@type": "Product",
  "name": "Best International Courier Service from Nizamabad to Italy",
  "image": "https://shipglobal.in/service/nizamabad-to-italy",
  "aggregateRating": {
    "@type": "AggregateRating",
    "ratingValue": 4.43,
    "bestRating": 5,
    "worstRating": 2,
    "ratingCount": 2470
  }
}
&lt;/script&gt;</t>
  </si>
  <si>
    <t>service/nizamabad-to-italy</t>
  </si>
  <si>
    <t>International Courier Services from Nizamabad | Save Up to  65%</t>
  </si>
  <si>
    <t>Looking to send parcels from Nizamabad, India to Italy? Get quick international courier services with transparent pricing and real-time shipment tracking.</t>
  </si>
  <si>
    <t>https://shipglobal.in/service/nizamabad-to-italy</t>
  </si>
  <si>
    <t>&lt;script type="application/ld+json"&gt;{"@context":"https://schema.org","@type":"FAQPage","mainEntity":[{"@type":"Question","name":"How long does it take to ship a parcel from Nizamabad to the Italy?","acceptedAnswer":{"@type":"Answer","text":"The delivery time depends on the courier service and shipping option chosen. Express shipping can take 2-5 days, while standard shipping may take 5-10 days."}},{"@type":"Question","name":"What are the charges for international shipping from Nizamabad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Nizamabad to the Italy?","acceptedAnswer":{"@type":"Answer","text":"Some couriers allow food shipments, but restrictions may apply. Ensure compliance with Italy food import regulations before shipping."}}]}&lt;/script&gt;</t>
  </si>
  <si>
    <t>[{"question":"How long does it take to ship a parcel from Nizamabad to the Italy?","answer":"The delivery time depends on the courier service and shipping option chosen. Express shipping can take 2-5 days, while standard shipping may take 5-10 days."},{"question":"What are the charges for international shipping from Nizamabad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Nizamabad to the Italy?","answer":"Some couriers allow food shipments, but restrictions may apply. Ensure compliance with Italy food import regulations before shipping."}]</t>
  </si>
  <si>
    <t>&lt;p&gt;&lt;strong&gt;How long does it take to ship a parcel from Nizamabad to the Italy?&lt;/strong&gt;&lt;br&gt;The delivery time depends on the courier service and shipping option chosen. Express shipping can take 2-5 days, while standard shipping may take 5-10 days.&lt;/p&gt;&lt;p&gt;&lt;strong&gt;What are the charges for international shipping from Nizamabad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Nizamabad to the Italy?&lt;/strong&gt;&lt;br&gt;Some couriers allow food shipments, but restrictions may apply. Ensure compliance with Italy food import regulations before shipping.&lt;/p&gt;</t>
  </si>
  <si>
    <t>&lt;p&gt;Nizamabad,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Nizamabad that specialize in overseas shipping and global package delivery.&lt;/p&gt;
&lt;h2&gt;ShipGlobal.in&lt;/h2&gt;
&lt;p&gt;At ShipGlobal, we take pride in offering seamless and cost-effective international courier services in Nizamabad with a strong network of global partners, We ensure that shipments reach their destinations quickly and safely. Whether it&amp;rsquo;s a small parcel or a large shipment, our advanced logistics solutions make overseas shipping from Nizamabad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Nizamabad.&lt;/p&gt;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Nizamabad.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Nizamabad&lt;/li&gt;
&lt;/ul&gt;
&lt;h2&gt;Garudavega International Courier&lt;/h2&gt;
&lt;p&gt;Garudavega is a trusted name in the industry, offering seamless global package delivery from Nizamabad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Nizamabad&lt;/li&gt;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Nizamabad&amp;nbsp;&lt;/li&gt;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Nizamabad&lt;/p&gt;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Nizamabad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Nizamabad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Nizamabad offer efficient logistics solutions to meet your needs. Make sure to compare service offerings and prices before choosing the best overseas shipping option for your shipment.&lt;/p&gt;</t>
  </si>
  <si>
    <t>Gurugram to Italy</t>
  </si>
  <si>
    <t>Reliable International Courier Service from Gurugram to Italy</t>
  </si>
  <si>
    <t>International courier services from Gurugram to Italy provide secure shipping, efficient customs handling, and timely global deliveries for all needs.</t>
  </si>
  <si>
    <t>&lt;p&gt;Ever found yourself wondering which courier service is the best for sending packages from Gurugram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Gurugram, you have plenty of great options. Let&amp;rsquo;s check out some of the top international courier services available in Gurugram and see which one suits your needs best.&lt;/p&gt;
&lt;h2&gt;1. DHL&lt;/h2&gt;
&lt;p&gt;DHL is one of the biggest names in the shipping world, and for good reason! They operate in over 220 countries and offer express shipping that gets your package from Gurugram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Gurugram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Gurugram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Gurugram to Italy&lt;/h2&gt;
&lt;p&gt;Shipping from Gurugram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Gurugram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</si>
  <si>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href="https://shipglobal.in/service/faridabad-to-italy"&gt;International Courier Service from Faridabad To Italy&lt;/a&gt;&lt;/li&gt;&lt;li&gt;&lt;a href="https://shipglobal.in/service/panipat-to-italy"&gt;International Courier Service from Panipat To Italy&lt;/a&gt;&lt;/li&gt;&lt;li&gt;&lt;a href="https://shipglobal.in/service/karnal-to-italy"&gt;International Courier Service from Karnal To Italy&lt;/a&gt;&lt;/li&gt;&lt;li&gt;&lt;a href="https://shipglobal.in/service/sonipat-to-italy"&gt;International Courier Service from Sonipat To Italy&lt;/a&gt;&lt;/li&gt;&lt;/ul&gt;&lt;h2&gt;FAQs for Reliable International Courier Service from Gurugram to Italy&lt;/h2&gt;</t>
  </si>
  <si>
    <t xml:space="preserve">How long does it take to ship a parcel from Gurugram to the Italy?
The delivery time depends on the courier service and shipping option chosen. Express shipping can take 2-5 days, while standard shipping may take 5-10 days.
What are the charges for international shipping from Gurugram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Gurugram to the Italy?
Some couriers allow food shipments, but restrictions may apply. Ensure compliance with Italy food import regulations before shipping.
</t>
  </si>
  <si>
    <t>&lt;script type="application/ld+json"&gt;
{
  "@context": "https://schema.org/",
  "@type": "Product",
  "name": "Reliable International Courier Service from Gurugram to Italy",
  "image": "https://shipglobal.in/service/gurugram-to-italy",
  "aggregateRating": {
    "@type": "AggregateRating",
    "ratingValue": 4.79,
    "bestRating": 5,
    "worstRating": 2,
    "ratingCount": 3171
  }
}
&lt;/script&gt;</t>
  </si>
  <si>
    <t>service/gurugram-to-italy</t>
  </si>
  <si>
    <t>Courier Service from Gurugram to Italy | Save  61%</t>
  </si>
  <si>
    <t>Looking to send parcels from Gurugram, India to Italy? Get quick international courier services with transparent pricing and real-time shipment tracking.</t>
  </si>
  <si>
    <t>https://shipglobal.in/service/gurugram-to-italy</t>
  </si>
  <si>
    <t>&lt;script type="application/ld+json"&gt;{"@context":"https://schema.org","@type":"FAQPage","mainEntity":[{"@type":"Question","name":"How long does it take to ship a parcel from Gurugram to the Italy?","acceptedAnswer":{"@type":"Answer","text":"The delivery time depends on the courier service and shipping option chosen. Express shipping can take 2-5 days, while standard shipping may take 5-10 days."}},{"@type":"Question","name":"What are the charges for international shipping from Gurugram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Gurugram to the Italy?","acceptedAnswer":{"@type":"Answer","text":"Some couriers allow food shipments, but restrictions may apply. Ensure compliance with Italy food import regulations before shipping."}}]}&lt;/script&gt;</t>
  </si>
  <si>
    <t>[{"question":"How long does it take to ship a parcel from Gurugram to the Italy?","answer":"The delivery time depends on the courier service and shipping option chosen. Express shipping can take 2-5 days, while standard shipping may take 5-10 days."},{"question":"What are the charges for international shipping from Gurugram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Gurugram to the Italy?","answer":"Some couriers allow food shipments, but restrictions may apply. Ensure compliance with Italy food import regulations before shipping."}]</t>
  </si>
  <si>
    <t>&lt;p&gt;&lt;strong&gt;How long does it take to ship a parcel from Gurugram to the Italy?&lt;/strong&gt;&lt;br&gt;The delivery time depends on the courier service and shipping option chosen. Express shipping can take 2-5 days, while standard shipping may take 5-10 days.&lt;/p&gt;&lt;p&gt;&lt;strong&gt;What are the charges for international shipping from Gurugram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Gurugram to the Italy?&lt;/strong&gt;&lt;br&gt;Some couriers allow food shipments, but restrictions may apply. Ensure compliance with Italy food import regulations before shipping.&lt;/p&gt;</t>
  </si>
  <si>
    <t>&lt;p&gt;Ever found yourself wondering which courier service is the best for sending packages from Gurugram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Gurugram, you have plenty of great options. Let&amp;rsquo;s check out some of the top international courier services available in Gurugram and see which one suits your needs best.&lt;/p&gt;
&lt;h2&gt;1. DHL&lt;/h2&gt;
&lt;p&gt;DHL is one of the biggest names in the shipping world, and for good reason! They operate in over 220 countries and offer express shipping that gets your package from Gurugram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Gurugram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Gurugram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Gurugram to Italy&lt;/h2&gt;
&lt;p&gt;Shipping from Gurugram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Gurugram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</si>
  <si>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Faridabad to Italy</t>
  </si>
  <si>
    <t>International Courier Service from Faridabad to Italy</t>
  </si>
  <si>
    <t>Reliable international courier services from Faridabad to Italy ensure smooth customs clearance, secure packaging, and timely global deliveries.</t>
  </si>
  <si>
    <t>&lt;p&gt;Faridabad,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Faridabad, offering secure, timely, and cost-effective shipping solutions. These services cater to diverse needs, from urgent document deliveries to bulk freight forwarding from Faridabad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Faridabad&lt;/h2&gt;
&lt;h3&gt;ShipGlobal&lt;/h3&gt;
&lt;p&gt;ShipGlobal specializes in cost-effective freight forwarding from Faridabad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Faridabad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Faridabad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Faridabad.&lt;/p&gt;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Faridabad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Faridabad efficient and hassle-free.&lt;/p&gt;</t>
  </si>
  <si>
    <t>&lt;h4&gt;Explore more delivery options from your city&lt;/h4&gt;&lt;ul&gt;&lt;li&gt;&lt;a href="https://shipglobal.in/service/panipat-to-italy"&gt;International Courier Service from Panipat To Italy&lt;/a&gt;&lt;/li&gt;&lt;li&gt;&lt;a href="https://shipglobal.in/service/karnal-to-italy"&gt;International Courier Service from Karnal To Italy&lt;/a&gt;&lt;/li&gt;&lt;li&gt;&lt;a href="https://shipglobal.in/service/sonipat-to-italy"&gt;International Courier Service from Sonipat To Italy&lt;/a&gt;&lt;/li&gt;&lt;li&gt;&lt;a href="https://shipglobal.in/service/kolkata-to-italy"&gt;International Courier Service from Kolkata To Italy&lt;/a&gt;&lt;/li&gt;&lt;/ul&gt;&lt;h2&gt;FAQs for International Courier Service from Faridabad to Italy&lt;/h2&gt;</t>
  </si>
  <si>
    <t xml:space="preserve"> How long does it take to ship a package from Faridabad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Faridabad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</si>
  <si>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"International Courier Service from Faridabad to Italy",
  "image": "https://shipglobal.in/service/faridabad-to-italy",
  "aggregateRating": {
    "@type": "AggregateRating",
    "ratingValue": 4.32,
    "bestRating": 5,
    "worstRating": 2,
    "ratingCount": 1358
  }
}
&lt;/script&gt;</t>
  </si>
  <si>
    <t>service/faridabad-to-italy</t>
  </si>
  <si>
    <t>International Courier Services from Faridabad | Save Up to  50%</t>
  </si>
  <si>
    <t>Looking to send parcels from Faridabad, India to Italy? Get quick international courier services with transparent pricing and real-time shipment tracking.</t>
  </si>
  <si>
    <t>https://shipglobal.in/service/faridabad-to-italy</t>
  </si>
  <si>
    <t>&lt;script type="application/ld+json"&gt;{"@context":"https://schema.org","@type":"FAQPage","mainEntity":[{"@type":"Question","name":"How long does it take to ship a package from Faridabad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Faridabad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</si>
  <si>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Faridabad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Faridabad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</si>
  <si>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Faridabad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Faridabad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</si>
  <si>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&lt;p&gt;Faridabad,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Faridabad, offering secure, timely, and cost-effective shipping solutions. These services cater to diverse needs, from urgent document deliveries to bulk freight forwarding from Faridabad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Faridabad&lt;/h2&gt;
&lt;h3&gt;ShipGlobal&lt;/h3&gt;
&lt;p&gt;ShipGlobal specializes in cost-effective freight forwarding from Faridabad to the Italy. Catering to eCommerce businesses and individuals alike, they provide flexible shipping solutions that balance affordability with service quality&amp;nbsp;&lt;/p&gt;&lt;p&gt;&lt;a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Faridabad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Faridabad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Faridabad.&lt;/p&gt;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Faridabad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Faridabad efficient and hassle-free.&lt;/p&gt;</t>
  </si>
  <si>
    <t>&lt;p&gt;Last-mile delivery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t>
  </si>
  <si>
    <t>Panipat to Italy</t>
  </si>
  <si>
    <t>Top International Courier Service from Panipat to Italy</t>
  </si>
  <si>
    <t>International courier services from Panipat to Italy provide secure shipping, efficient customs handling, and timely global deliveries for all needs.</t>
  </si>
  <si>
    <t>&lt;p&gt;Do you need to send a package abroad from Panipat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Panipat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Panipat.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Panipat,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Panipat.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Panipat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Panipat&lt;/h2&gt;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Panipat,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Panipat has never been easier! So, which one will you trust for your next shipment?&lt;/p&gt;</t>
  </si>
  <si>
    <t>&lt;h4&gt;Explore more delivery options from your city&lt;/h4&gt;&lt;ul&gt;&lt;li&gt;&lt;a href="https://shipglobal.in/service/karnal-to-italy"&gt;International Courier Service from Karnal To Italy&lt;/a&gt;&lt;/li&gt;&lt;li&gt;&lt;a href="https://shipglobal.in/service/sonipat-to-italy"&gt;International Courier Service from Sonipat To Italy&lt;/a&gt;&lt;/li&gt;&lt;li&gt;&lt;a href="https://shipglobal.in/service/kolkata-to-italy"&gt;International Courier Service from Kolkata To Italy&lt;/a&gt;&lt;/li&gt;&lt;li&gt;&lt;a href="https://shipglobal.in/service/howrah-to-italy"&gt;International Courier Service from Howrah To Italy&lt;/a&gt;&lt;/li&gt;&lt;/ul&gt;&lt;h2&gt;FAQs for Top International Courier Service from Panipat to Italy&lt;/h2&gt;</t>
  </si>
  <si>
    <t xml:space="preserve"> How long does it take to ship a package from Panipat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Panipat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</si>
  <si>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"Top International Courier Service from Panipat to Italy",
  "image": "https://shipglobal.in/service/panipat-to-italy",
  "aggregateRating": {
    "@type": "AggregateRating",
    "ratingValue": 4.75,
    "bestRating": 5,
    "worstRating": 1,
    "ratingCount": 3370
  }
}
&lt;/script&gt;</t>
  </si>
  <si>
    <t>service/panipat-to-italy</t>
  </si>
  <si>
    <t>Courier from Panipat to Italy | Get   55%</t>
  </si>
  <si>
    <t>Ship couriers from Panipat to Italy with trusted international delivery. Easy booking, competitive pricing, and secure doorstep pickup.</t>
  </si>
  <si>
    <t>https://shipglobal.in/service/panipat-to-italy</t>
  </si>
  <si>
    <t>&lt;script type="application/ld+json"&gt;{"@context":"https://schema.org","@type":"FAQPage","mainEntity":[{"@type":"Question","name":"How long does it take to ship a package from Panipat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Panipat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</si>
  <si>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Panipat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Panipat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</si>
  <si>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Panipat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Panipat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</si>
  <si>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&lt;p&gt;Do you need to send a package abroad from Panipat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Panipat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Panipat.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&lt;h2&gt;DHL - Connecting the World with Speed and Efficiency&lt;/h2&gt;
&lt;p&gt;DHL is an excellent option for urgent shipments from Panipat,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Panipat.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Panipat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Panipat&lt;/h2&gt;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Panipat,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Panipat has never been easier! So, which one will you trust for your next shipment?&lt;/p&gt;</t>
  </si>
  <si>
    <t>Karnal to Italy</t>
  </si>
  <si>
    <t>Best International Courier Service from Karnal to Italy</t>
  </si>
  <si>
    <t>Looking to ship from Karnal to Italy? Choose reliable international courier services with secure handling, quick transit, and smooth customs clearance.</t>
  </si>
  <si>
    <t>&lt;p&gt;Do you need to send a package abroad from Karnal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Karnal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Karnal.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Karnal,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Karnal.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Karnal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Karnal&lt;/h2&gt;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Karnal,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Karnal has never been easier! So, which one will you trust for your next shipment?&lt;/p&gt;</t>
  </si>
  <si>
    <t>&lt;h4&gt;Explore more delivery options from your city&lt;/h4&gt;&lt;ul&gt;&lt;li&gt;&lt;a href="https://shipglobal.in/service/sonipat-to-italy"&gt;International Courier Service from Sonipat To Italy&lt;/a&gt;&lt;/li&gt;&lt;li&gt;&lt;a href="https://shipglobal.in/service/kolkata-to-italy"&gt;International Courier Service from Kolkata To Italy&lt;/a&gt;&lt;/li&gt;&lt;li&gt;&lt;a href="https://shipglobal.in/service/howrah-to-italy"&gt;International Courier Service from Howrah To Italy&lt;/a&gt;&lt;/li&gt;&lt;li&gt;&lt;a href="https://shipglobal.in/service/siliguri-to-italy"&gt;International Courier Service from Siliguri To Italy&lt;/a&gt;&lt;/li&gt;&lt;/ul&gt;&lt;h2&gt;FAQs for Best International Courier Service from Karnal to Italy&lt;/h2&gt;</t>
  </si>
  <si>
    <t xml:space="preserve"> What is the fastest way to send a parcel from Karnal to Italy?
 Air courier is the fastest way to send a parcel from Karnal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Karnal.
 Can I send commercial shipments like textiles or jewellery from Karnal to Italy?
 Yes, you can. With the growing global demand for Indian goods, you can easily ship products like textiles or jewellery to Italy with the right export documents like an invoice, packing list, and KYC proofs.
 What kind of items can’t be shipped from Karnal to Italy?
 Items from the restricted category including batteries, sharp objects, or anything prohibited by the law of the destination country can’t be shipped. It’s always wise to double-check the item eligibility with your courier before booking.
 How do I track my courier from Karnal to Italy?
Tracking is seamless with modern courier services. Platforms like ShipGlobal.in and FedEx give you a tracking ID right after dispatch so you can follow the package’s journey in real-time.
 Can I send a personal gift or small parcel to Italy from Karnal?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</si>
  <si>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Karnal to Italy",
  "image": "https://shipglobal.in/service/karnal-to-italy",
  "aggregateRating": {
    "@type": "AggregateRating",
    "ratingValue": 4.59,
    "bestRating": 5,
    "worstRating": 2,
    "ratingCount": 2719
  }
}
&lt;/script&gt;</t>
  </si>
  <si>
    <t>service/karnal-to-italy</t>
  </si>
  <si>
    <t>Courier Services from Karnal to Italy | Save Up to  64%</t>
  </si>
  <si>
    <t>Ship couriers from Karnal to Italy with trusted international delivery. Easy booking, competitive pricing, and secure doorstep pickup.</t>
  </si>
  <si>
    <t>https://shipglobal.in/service/karnal-to-italy</t>
  </si>
  <si>
    <t>&lt;script type="application/ld+json"&gt;{"@context":"https://schema.org","@type":"FAQPage","mainEntity":[{"@type":"Question","name":"What is the fastest way to send a parcel from Karnal to Italy?","acceptedAnswer":{"@type":"Answer","text":"Air courier is the fastest way to send a parcel from Karnal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Karnal."}},{"@type":"Question","name":"Can I send commercial shipments like textiles or jewellery from Karnal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Karnal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Karnal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Karnal?","acceptedAnswer":{"@type":"Answer","text":"Absolutely. Whether it’s a Rakhi, clothes, or a surprise gift, international courier services offer economical shipping options for personal use packages under gift categories."}}]}&lt;/script&gt;</t>
  </si>
  <si>
    <t>[{"question":"What is the fastest way to send a parcel from Karnal to Italy?","answer":"Air courier is the fastest way to send a parcel from Karnal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Karnal."},{"question":"Can I send commercial shipments like textiles or jewellery from Karnal to Italy?","answer":"Yes, you can. With the growing global demand for Indian goods, you can easily ship products like textiles or jewellery to Italy with the right export documents like an invoice, packing list, and KYC proofs."},{"question":"What kind of items can’t be shipped from Karnal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Karnal to Italy?","answer":"Tracking is seamless with modern courier services. Platforms like ShipGlobal.in and FedEx give you a tracking ID right after dispatch so you can follow the package’s journey in real-time."},{"question":"Can I send a personal gift or small parcel to Italy from Karnal?","answer":"Absolutely. Whether it’s a Rakhi, clothes, or a surprise gift, international courier services offer economical shipping options for personal use packages under gift categories."}]</t>
  </si>
  <si>
    <t>&lt;p&gt;&lt;strong&gt;What is the fastest way to send a parcel from Karnal to Italy?&lt;/strong&gt;&lt;br&gt;Air courier is the fastest way to send a parcel from Karnal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Karnal.&lt;/p&gt;&lt;p&gt;&lt;strong&gt;Can I send commercial shipments like textiles or jewellery from Karnal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Karnal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Karnal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Karnal?&lt;/strong&gt;&lt;br&gt;Absolutely. Whether it’s a Rakhi, clothes, or a surprise gift, international courier services offer economical shipping options for personal use packages under gift categories.&lt;/p&gt;</t>
  </si>
  <si>
    <t>&lt;p&gt;Do you need to send a package abroad from Karnal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Karnal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Karnal.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&lt;h2&gt;DHL - Connecting the World with Speed and Efficiency&lt;/h2&gt;
&lt;p&gt;DHL is an excellent option for urgent shipments from Karnal,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Karnal.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Karnal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Karnal&lt;/h2&gt;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Karnal,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Karnal has never been easier! So, which one will you trust for your next shipment?&lt;/p&gt;</t>
  </si>
  <si>
    <t>&lt;p&gt;IEC Code: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t>
  </si>
  <si>
    <t>Sonipat to Italy</t>
  </si>
  <si>
    <t>Reliable International Courier Service from Sonipat to Italy</t>
  </si>
  <si>
    <t>International courier services from Sonipat to Italy ensure smooth shipping with secure handling, timely delivery, and professional customs support.</t>
  </si>
  <si>
    <t>&lt;p&gt;Sonipat,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Sonipat,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Sonipat&amp;nbsp;&lt;/h2&gt;
&lt;h3&gt;ShipGlobal&amp;nbsp;&lt;/h3&gt;
&lt;p&gt;ShipGlobal is known for its cost-effective freight forwarding services from Sonipat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Sonipat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Sonipat to the US. They offer packaging assistance, customs support, and competitive pricing for seamless global shipping.&lt;/p&gt;
&lt;h3&gt;Aramex International&lt;/h3&gt;
&lt;p&gt;Aramex is another well-known international courier service that provides efficient shipping to the Italy from Sonipat.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Sonipat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Sonipat.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Sonipat to Italy depends on your budget, urgency, and shipping needs. Providers like NimbusPost, DHL, FedEx, Blue Dart, ShipGlobal, Aramex, UPS, and others offer a variety of options for parcel delivery to the US, express shipping and freight forwarding from Sonipat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Sonipat to anywhere in the United States.&lt;/p&gt;</t>
  </si>
  <si>
    <t>&lt;h4&gt;Explore more delivery options from your city&lt;/h4&gt;&lt;ul&gt;&lt;li&gt;&lt;a href="https://shipglobal.in/service/kolkata-to-italy"&gt;International Courier Service from Kolkata To Italy&lt;/a&gt;&lt;/li&gt;&lt;li&gt;&lt;a href="https://shipglobal.in/service/howrah-to-italy"&gt;International Courier Service from Howrah To Italy&lt;/a&gt;&lt;/li&gt;&lt;li&gt;&lt;a href="https://shipglobal.in/service/siliguri-to-italy"&gt;International Courier Service from Siliguri To Italy&lt;/a&gt;&lt;/li&gt;&lt;li&gt;&lt;a href="https://shipglobal.in/service/durgapur-to-italy"&gt;International Courier Service from Durgapur To Italy&lt;/a&gt;&lt;/li&gt;&lt;/ul&gt;&lt;h2&gt;FAQs for Reliable International Courier Service from Sonipat to Italy&lt;/h2&gt;</t>
  </si>
  <si>
    <t xml:space="preserve"> How long does it take to ship a package from Sonipat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Sonipat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</si>
  <si>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"Reliable International Courier Service from Sonipat to Italy",
  "image": "https://shipglobal.in/service/sonipat-to-italy",
  "aggregateRating": {
    "@type": "AggregateRating",
    "ratingValue": 4.49,
    "bestRating": 5,
    "worstRating": 1,
    "ratingCount": 3232
  }
}
&lt;/script&gt;</t>
  </si>
  <si>
    <t>service/sonipat-to-italy</t>
  </si>
  <si>
    <t>Courier Service from Sonipat to Italy | Save  77%</t>
  </si>
  <si>
    <t>Fast and reliable shipping from Sonipat to Italy. Send documents, parcels, and commercial shipments with affordable rates and end-to-end tracking.</t>
  </si>
  <si>
    <t>https://shipglobal.in/service/sonipat-to-italy</t>
  </si>
  <si>
    <t>&lt;script type="application/ld+json"&gt;{"@context":"https://schema.org","@type":"FAQPage","mainEntity":[{"@type":"Question","name":"How long does it take to ship a package from Sonipat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Sonipat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</si>
  <si>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Sonipat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Sonipat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</si>
  <si>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Sonipat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Sonipat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</si>
  <si>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&lt;p&gt;Sonipat,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Sonipat,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Sonipat&amp;nbsp;&lt;/h2&gt;
&lt;h3&gt;ShipGlobal&amp;nbsp;&lt;/h3&gt;
&lt;p&gt;ShipGlobal is known for its cost-effective freight forwarding services from Sonipat to the US, catering to &lt;a href="https://shipglobal.in/blogs/shipping-international-ecommerce/"&gt;eCommerce businesses&lt;/a&gt; and individuals alike. They provide flexible shipping to the Italy, ensuring affordability without compromising on service quality.&lt;/p&gt;&lt;p&gt;FIRC compliance is crucial for exporters to validate foreign exchange inflows. The &lt;a href="https://shipglobal.in/blogs/understanding-firc/"&gt;Foreign Inward Remittance Certificate&lt;/a&gt;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Sonipat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Sonipat to the US. They offer packaging assistance, customs support, and competitive pricing for seamless global shipping.&lt;/p&gt;
&lt;h3&gt;Aramex International&lt;/h3&gt;
&lt;p&gt;Aramex is another well-known international courier service that provides efficient shipping to the Italy from Sonipat.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Sonipat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Sonipat.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Sonipat to Italy depends on your budget, urgency, and shipping needs. Providers like NimbusPost, DHL, FedEx, Blue Dart, ShipGlobal, Aramex, UPS, and others offer a variety of options for parcel delivery to the US, express shipping and freight forwarding from Sonipat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Sonipat to anywhere in the United States.&lt;/p&gt;</t>
  </si>
  <si>
    <t>Kolkata to Italy</t>
  </si>
  <si>
    <t>International Courier Service from Kolkata to Italy</t>
  </si>
  <si>
    <t>International courier services from Kolkata to Italy ensure smooth shipping with secure handling, timely delivery, and professional customs support.</t>
  </si>
  <si>
    <t>&lt;p&gt;Kolkata,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Kolkata,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Kolkata&amp;nbsp;&lt;/h2&gt;
&lt;h3&gt;ShipGlobal&amp;nbsp;&lt;/h3&gt;
&lt;p&gt;ShipGlobal is known for its cost-effective freight forwarding services from Kolkata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Kolkata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Kolkata to the US. They offer packaging assistance, customs support, and competitive pricing for seamless global shipping.&lt;/p&gt;
&lt;h3&gt;Aramex International&lt;/h3&gt;
&lt;p&gt;Aramex is another well-known international courier service that provides efficient shipping to the Italy from Kolkata.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Kolkata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Kolkata.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Kolkata to Italy depends on your budget, urgency, and shipping needs. Providers like NimbusPost, DHL, FedEx, Blue Dart, ShipGlobal, Aramex, UPS, and others offer a variety of options for parcel delivery to the US, express shipping and freight forwarding from Kolkata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Kolkata to anywhere in the United States.&lt;/p&gt;</t>
  </si>
  <si>
    <t>&lt;h4&gt;Explore more delivery options from your city&lt;/h4&gt;&lt;ul&gt;&lt;li&gt;&lt;a href="https://shipglobal.in/service/howrah-to-italy"&gt;International Courier Service from Howrah To Italy&lt;/a&gt;&lt;/li&gt;&lt;li&gt;&lt;a href="https://shipglobal.in/service/siliguri-to-italy"&gt;International Courier Service from Siliguri To Italy&lt;/a&gt;&lt;/li&gt;&lt;li&gt;&lt;a href="https://shipglobal.in/service/durgapur-to-italy"&gt;International Courier Service from Durgapur To Italy&lt;/a&gt;&lt;/li&gt;&lt;li&gt;&lt;a href="https://shipglobal.in/service/jaipur-to-italy"&gt;International Courier Service from Jaipur To Italy&lt;/a&gt;&lt;/li&gt;&lt;/ul&gt;&lt;h2&gt;FAQs for International Courier Service from Kolkata to Italy&lt;/h2&gt;</t>
  </si>
  <si>
    <t xml:space="preserve">How long does it take to ship a parcel from Kolkata to the Italy?
The delivery time depends on the courier service and shipping option chosen. Express shipping can take 2-5 days, while standard shipping may take 5-10 days.
What are the charges for international shipping from Kolkata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Kolkata to the Italy?
Some couriers allow food shipments, but restrictions may apply. Ensure compliance with Italy food import regulations before shipping.
</t>
  </si>
  <si>
    <t>&lt;script type="application/ld+json"&gt;
{
  "@context": "https://schema.org/",
  "@type": "Product",
  "name": "International Courier Service from Kolkata to Italy",
  "image": "https://shipglobal.in/service/kolkata-to-italy",
  "aggregateRating": {
    "@type": "AggregateRating",
    "ratingValue": 4.55,
    "bestRating": 5,
    "worstRating": 2,
    "ratingCount": 1493
  }
}
&lt;/script&gt;</t>
  </si>
  <si>
    <t>service/kolkata-to-italy</t>
  </si>
  <si>
    <t>Courier Services from Kolkata to Italy | Save Up to  57%</t>
  </si>
  <si>
    <t>International courier service from Kolkata to Italy made simple. Ship documents and packages safely with fast delivery options.</t>
  </si>
  <si>
    <t>https://shipglobal.in/service/kolkata-to-italy</t>
  </si>
  <si>
    <t>&lt;script type="application/ld+json"&gt;{"@context":"https://schema.org","@type":"FAQPage","mainEntity":[{"@type":"Question","name":"How long does it take to ship a parcel from Kolkata to the Italy?","acceptedAnswer":{"@type":"Answer","text":"The delivery time depends on the courier service and shipping option chosen. Express shipping can take 2-5 days, while standard shipping may take 5-10 days."}},{"@type":"Question","name":"What are the charges for international shipping from Kolkata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Kolkata to the Italy?","acceptedAnswer":{"@type":"Answer","text":"Some couriers allow food shipments, but restrictions may apply. Ensure compliance with Italy food import regulations before shipping."}}]}&lt;/script&gt;</t>
  </si>
  <si>
    <t>[{"question":"How long does it take to ship a parcel from Kolkata to the Italy?","answer":"The delivery time depends on the courier service and shipping option chosen. Express shipping can take 2-5 days, while standard shipping may take 5-10 days."},{"question":"What are the charges for international shipping from Kolkata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Kolkata to the Italy?","answer":"Some couriers allow food shipments, but restrictions may apply. Ensure compliance with Italy food import regulations before shipping."}]</t>
  </si>
  <si>
    <t>&lt;p&gt;&lt;strong&gt;How long does it take to ship a parcel from Kolkata to the Italy?&lt;/strong&gt;&lt;br&gt;The delivery time depends on the courier service and shipping option chosen. Express shipping can take 2-5 days, while standard shipping may take 5-10 days.&lt;/p&gt;&lt;p&gt;&lt;strong&gt;What are the charges for international shipping from Kolkata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Kolkata to the Italy?&lt;/strong&gt;&lt;br&gt;Some couriers allow food shipments, but restrictions may apply. Ensure compliance with Italy food import regulations before shipping.&lt;/p&gt;</t>
  </si>
  <si>
    <t>&lt;p&gt;Kolkata,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Kolkata,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Kolkata&amp;nbsp;&lt;/h2&gt;
&lt;h3&gt;ShipGlobal&amp;nbsp;&lt;/h3&gt;
&lt;p&gt;ShipGlobal is known for its cost-effective freight forwarding services from Kolkata to the US, catering to &lt;a href="https://shipglobal.in/blogs/shipping-international-ecommerce/"&gt;eCommerce businesses&lt;/a&gt; and individuals alike. They provide flexible shipping to the Italy, ensuring affordability without compromising on service quality.&lt;/p&gt;&lt;p&gt;&lt;a href="https://shipglobal.in/blogs/amazon-self-ship-orders-third-party-couriers/"&gt;Amazon self-ship&lt;/a&gt;: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Kolkata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Kolkata to the US. They offer packaging assistance, customs support, and competitive pricing for seamless global shipping.&lt;/p&gt;
&lt;h3&gt;Aramex International&lt;/h3&gt;
&lt;p&gt;Aramex is another well-known international courier service that provides efficient shipping to the Italy from Kolkata.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Kolkata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Kolkata.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Kolkata to Italy depends on your budget, urgency, and shipping needs. Providers like NimbusPost, DHL, FedEx, Blue Dart, ShipGlobal, Aramex, UPS, and others offer a variety of options for parcel delivery to the US, express shipping and freight forwarding from Kolkata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Kolkata to anywhere in the United States.&lt;/p&gt;</t>
  </si>
  <si>
    <t>Howrah to Italy</t>
  </si>
  <si>
    <t>Top International Courier Service from Howrah to Italy</t>
  </si>
  <si>
    <t>Looking to ship from Howrah to Italy? Choose reliable international courier services with secure handling, quick transit, and smooth customs clearance.</t>
  </si>
  <si>
    <t>&lt;p&gt;Howrah,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Howrah, offering secure, timely, and cost-effective shipping solutions. These services cater to diverse needs, from urgent document deliveries to bulk freight forwarding from Howrah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Howrah&lt;/h2&gt;
&lt;h3&gt;ShipGlobal&lt;/h3&gt;
&lt;p&gt;ShipGlobal specializes in cost-effective freight forwarding from Howrah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Howrah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Howrah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Howrah.&lt;/p&gt;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Howrah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Howrah efficient and hassle-free.&lt;/p&gt;</t>
  </si>
  <si>
    <t>&lt;h4&gt;Explore more delivery options from your city&lt;/h4&gt;&lt;ul&gt;&lt;li&gt;&lt;a href="https://shipglobal.in/service/siliguri-to-italy"&gt;International Courier Service from Siliguri To Italy&lt;/a&gt;&lt;/li&gt;&lt;li&gt;&lt;a href="https://shipglobal.in/service/durgapur-to-italy"&gt;International Courier Service from Durgapur To Italy&lt;/a&gt;&lt;/li&gt;&lt;li&gt;&lt;a href="https://shipglobal.in/service/jaipur-to-italy"&gt;International Courier Service from Jaipur To Italy&lt;/a&gt;&lt;/li&gt;&lt;li&gt;&lt;a href="https://shipglobal.in/service/jodhpur-to-italy"&gt;International Courier Service from Jodhpur To Italy&lt;/a&gt;&lt;/li&gt;&lt;/ul&gt;&lt;h2&gt;FAQs for Top International Courier Service from Howrah to Italy&lt;/h2&gt;</t>
  </si>
  <si>
    <t xml:space="preserve"> What is the fastest way to send a parcel from Howrah to Italy?
 Air courier is the fastest way to send a parcel from Howrah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Howrah.
 Can I send commercial shipments like textiles or jewellery from Howrah to Italy?
 Yes, you can. With the growing global demand for Indian goods, you can easily ship products like textiles or jewellery to Italy with the right export documents like an invoice, packing list, and KYC proofs.
 What kind of items can’t be shipped from Howrah to Italy?
 Items from the restricted category including batteries, sharp objects, or anything prohibited by the law of the destination country can’t be shipped. It’s always wise to double-check the item eligibility with your courier before booking.
 How do I track my courier from Howrah to Italy?
Tracking is seamless with modern courier services. Platforms like ShipGlobal.in and FedEx give you a tracking ID right after dispatch so you can follow the package’s journey in real-time.
 Can I send a personal gift or small parcel to Italy from Howrah?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</si>
  <si>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Howrah to Italy",
  "image": "https://shipglobal.in/service/howrah-to-italy",
  "aggregateRating": {
    "@type": "AggregateRating",
    "ratingValue": 4.46,
    "bestRating": 5,
    "worstRating": 2,
    "ratingCount": 2975
  }
}
&lt;/script&gt;</t>
  </si>
  <si>
    <t>service/howrah-to-italy</t>
  </si>
  <si>
    <t>International Courier Services from Howrah | Save Up to  52%</t>
  </si>
  <si>
    <t>Looking to send parcels from Howrah, India to Italy? Get quick international courier services with transparent pricing and real-time shipment tracking.</t>
  </si>
  <si>
    <t>https://shipglobal.in/service/howrah-to-italy</t>
  </si>
  <si>
    <t>&lt;script type="application/ld+json"&gt;{"@context":"https://schema.org","@type":"FAQPage","mainEntity":[{"@type":"Question","name":"What is the fastest way to send a parcel from Howrah to Italy?","acceptedAnswer":{"@type":"Answer","text":"Air courier is the fastest way to send a parcel from Howrah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Howrah."}},{"@type":"Question","name":"Can I send commercial shipments like textiles or jewellery from Howrah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Howrah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Howrah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Howrah?","acceptedAnswer":{"@type":"Answer","text":"Absolutely. Whether it’s a Rakhi, clothes, or a surprise gift, international courier services offer economical shipping options for personal use packages under gift categories."}}]}&lt;/script&gt;</t>
  </si>
  <si>
    <t>[{"question":"What is the fastest way to send a parcel from Howrah to Italy?","answer":"Air courier is the fastest way to send a parcel from Howrah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Howrah."},{"question":"Can I send commercial shipments like textiles or jewellery from Howrah to Italy?","answer":"Yes, you can. With the growing global demand for Indian goods, you can easily ship products like textiles or jewellery to Italy with the right export documents like an invoice, packing list, and KYC proofs."},{"question":"What kind of items can’t be shipped from Howrah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Howrah to Italy?","answer":"Tracking is seamless with modern courier services. Platforms like ShipGlobal.in and FedEx give you a tracking ID right after dispatch so you can follow the package’s journey in real-time."},{"question":"Can I send a personal gift or small parcel to Italy from Howrah?","answer":"Absolutely. Whether it’s a Rakhi, clothes, or a surprise gift, international courier services offer economical shipping options for personal use packages under gift categories."}]</t>
  </si>
  <si>
    <t>&lt;p&gt;&lt;strong&gt;What is the fastest way to send a parcel from Howrah to Italy?&lt;/strong&gt;&lt;br&gt;Air courier is the fastest way to send a parcel from Howrah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Howrah.&lt;/p&gt;&lt;p&gt;&lt;strong&gt;Can I send commercial shipments like textiles or jewellery from Howrah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Howrah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Howrah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Howrah?&lt;/strong&gt;&lt;br&gt;Absolutely. Whether it’s a Rakhi, clothes, or a surprise gift, international courier services offer economical shipping options for personal use packages under gift categories.&lt;/p&gt;</t>
  </si>
  <si>
    <t>&lt;p&gt;Howrah,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Howrah, offering secure, timely, and cost-effective shipping solutions. These services cater to diverse needs, from urgent document deliveries to bulk freight forwarding from Howrah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Howrah&lt;/h2&gt;
&lt;h3&gt;ShipGlobal&lt;/h3&gt;
&lt;p&gt;ShipGlobal specializes in cost-effective freight forwarding from Howrah to the Italy. Catering to eCommerce businesses and individuals alike, they provide flexible shipping solutions that balance affordability with service quality&amp;nbsp;&lt;/p&gt;&lt;p&gt;&lt;a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Howrah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Howrah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Howrah.&lt;/p&gt;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Howrah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Howrah efficient and hassle-free.&lt;/p&gt;</t>
  </si>
  <si>
    <t>Siliguri to Italy</t>
  </si>
  <si>
    <t>Best International Courier Service from Siliguri to Italy</t>
  </si>
  <si>
    <t>International courier services from Siliguri to Italy provide secure shipping, efficient customs handling, and timely global deliveries for all needs.</t>
  </si>
  <si>
    <t>&lt;p&gt;Ever found yourself wondering which courier service is the best for sending packages from Siliguri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Siliguri, you have plenty of great options. Let&amp;rsquo;s check out some of the top international courier services available in Siliguri and see which one suits your needs best.&lt;/p&gt;
&lt;h2&gt;1. DHL&lt;/h2&gt;
&lt;p&gt;DHL is one of the biggest names in the shipping world, and for good reason! They operate in over 220 countries and offer express shipping that gets your package from Siliguri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Siliguri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Siliguri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Siliguri to Italy&lt;/h2&gt;
&lt;p&gt;Shipping from Siliguri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Siliguri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</si>
  <si>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href="https://shipglobal.in/service/durgapur-to-italy"&gt;International Courier Service from Durgapur To Italy&lt;/a&gt;&lt;/li&gt;&lt;li&gt;&lt;a href="https://shipglobal.in/service/jaipur-to-italy"&gt;International Courier Service from Jaipur To Italy&lt;/a&gt;&lt;/li&gt;&lt;li&gt;&lt;a href="https://shipglobal.in/service/jodhpur-to-italy"&gt;International Courier Service from Jodhpur To Italy&lt;/a&gt;&lt;/li&gt;&lt;li&gt;&lt;a href="https://shipglobal.in/service/udaipur-to-italy"&gt;International Courier Service from Udaipur To Italy&lt;/a&gt;&lt;/li&gt;&lt;/ul&gt;&lt;h2&gt;FAQs for Best International Courier Service from Siliguri to Italy&lt;/h2&gt;</t>
  </si>
  <si>
    <t xml:space="preserve">How long does it take to ship a parcel from Siliguri to the Italy?
The delivery time depends on the courier service and shipping option chosen. Express shipping can take 2-5 days, while standard shipping may take 5-10 days.
What are the charges for international shipping from Siliguri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Siliguri to the Italy?
Some couriers allow food shipments, but restrictions may apply. Ensure compliance with Italy food import regulations before shipping.
</t>
  </si>
  <si>
    <t>&lt;script type="application/ld+json"&gt;
{
  "@context": "https://schema.org/",
  "@type": "Product",
  "name": "Best International Courier Service from Siliguri to Italy",
  "image": "https://shipglobal.in/service/siliguri-to-italy",
  "aggregateRating": {
    "@type": "AggregateRating",
    "ratingValue": 4.81,
    "bestRating": 5,
    "worstRating": 2,
    "ratingCount": 1634
  }
}
&lt;/script&gt;</t>
  </si>
  <si>
    <t>service/siliguri-to-italy</t>
  </si>
  <si>
    <t>Courier from Siliguri to Italy | Get   54%</t>
  </si>
  <si>
    <t>Fast and reliable shipping from Siliguri to Italy. Send documents, parcels, and commercial shipments with affordable rates and end-to-end tracking.</t>
  </si>
  <si>
    <t>https://shipglobal.in/service/siliguri-to-italy</t>
  </si>
  <si>
    <t>&lt;script type="application/ld+json"&gt;{"@context":"https://schema.org","@type":"FAQPage","mainEntity":[{"@type":"Question","name":"How long does it take to ship a parcel from Siliguri to the Italy?","acceptedAnswer":{"@type":"Answer","text":"The delivery time depends on the courier service and shipping option chosen. Express shipping can take 2-5 days, while standard shipping may take 5-10 days."}},{"@type":"Question","name":"What are the charges for international shipping from Siliguri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Siliguri to the Italy?","acceptedAnswer":{"@type":"Answer","text":"Some couriers allow food shipments, but restrictions may apply. Ensure compliance with Italy food import regulations before shipping."}}]}&lt;/script&gt;</t>
  </si>
  <si>
    <t>[{"question":"How long does it take to ship a parcel from Siliguri to the Italy?","answer":"The delivery time depends on the courier service and shipping option chosen. Express shipping can take 2-5 days, while standard shipping may take 5-10 days."},{"question":"What are the charges for international shipping from Siliguri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Siliguri to the Italy?","answer":"Some couriers allow food shipments, but restrictions may apply. Ensure compliance with Italy food import regulations before shipping."}]</t>
  </si>
  <si>
    <t>&lt;p&gt;&lt;strong&gt;How long does it take to ship a parcel from Siliguri to the Italy?&lt;/strong&gt;&lt;br&gt;The delivery time depends on the courier service and shipping option chosen. Express shipping can take 2-5 days, while standard shipping may take 5-10 days.&lt;/p&gt;&lt;p&gt;&lt;strong&gt;What are the charges for international shipping from Siliguri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Siliguri to the Italy?&lt;/strong&gt;&lt;br&gt;Some couriers allow food shipments, but restrictions may apply. Ensure compliance with Italy food import regulations before shipping.&lt;/p&gt;</t>
  </si>
  <si>
    <t>&lt;p&gt;Ever found yourself wondering which courier service is the best for sending packages from Siliguri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Siliguri, you have plenty of great options. Let&amp;rsquo;s check out some of the top international courier services available in Siliguri and see which one suits your needs best.&lt;/p&gt;
&lt;h2&gt;1. DHL&lt;/h2&gt;
&lt;p&gt;DHL is one of the biggest names in the shipping world, and for good reason! They operate in over 220 countries and offer express shipping that gets your package from Siliguri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Siliguri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Siliguri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Siliguri to Italy&lt;/h2&gt;
&lt;p&gt;Shipping from Siliguri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Siliguri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</si>
  <si>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&lt;p&gt;FBA fulfillment: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t>
  </si>
  <si>
    <t>Durgapur to Italy</t>
  </si>
  <si>
    <t>Reliable International Courier Service from Durgapur to Italy</t>
  </si>
  <si>
    <t>International courier services from Durgapur to Italy ensure smooth shipping with secure handling, timely delivery, and professional customs support.</t>
  </si>
  <si>
    <t>&lt;p&gt;Durgapur,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Durgapur, offering secure, timely, and cost-effective shipping solutions. These services cater to diverse needs, from urgent document deliveries to bulk freight forwarding from Durgapur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Durgapur&lt;/h2&gt;
&lt;h3&gt;ShipGlobal&lt;/h3&gt;
&lt;p&gt;ShipGlobal specializes in cost-effective freight forwarding from Durgapur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Durgapur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Durgapur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Durgapur.&lt;/p&gt;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Durgapur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Durgapur efficient and hassle-free.&lt;/p&gt;</t>
  </si>
  <si>
    <t>&lt;h4&gt;Explore more delivery options from your city&lt;/h4&gt;&lt;ul&gt;&lt;li&gt;&lt;a href="https://shipglobal.in/service/jaipur-to-italy"&gt;International Courier Service from Jaipur To Italy&lt;/a&gt;&lt;/li&gt;&lt;li&gt;&lt;a href="https://shipglobal.in/service/jodhpur-to-italy"&gt;International Courier Service from Jodhpur To Italy&lt;/a&gt;&lt;/li&gt;&lt;li&gt;&lt;a href="https://shipglobal.in/service/udaipur-to-italy"&gt;International Courier Service from Udaipur To Italy&lt;/a&gt;&lt;/li&gt;&lt;li&gt;&lt;a href="https://shipglobal.in/service/bhilwara-to-italy"&gt;International Courier Service from Bhilwara To Italy&lt;/a&gt;&lt;/li&gt;&lt;/ul&gt;&lt;h2&gt;FAQs for Reliable International Courier Service from Durgapur to Italy&lt;/h2&gt;</t>
  </si>
  <si>
    <t xml:space="preserve"> How much does international shipping cost from Durgapur?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Durgapur?
DHL, FedEx, and ShipGlobal offer express shipping options with fast international delivery times. Same-day or next-day delivery is available for select destinations.
 Can I track my international parcel from Durgapur?
Yes, all major courier services provide real-time tracking features, allowing customers to monitor their shipments throughout the transit process
 Are there affordable international courier services in Durgapur?
Yes, many courier companies, including ShipGlobal and Professional Couriers, offer budget-friendly international shipping options without compromising on service quality.
 Do international couriers from Durgapur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Durgapur?
There are several reliable international courier services in Durgapur,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</si>
  <si>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Durgapur to Italy",
  "image": "https://shipglobal.in/service/durgapur-to-italy",
  "aggregateRating": {
    "@type": "AggregateRating",
    "ratingValue": 4.68,
    "bestRating": 5,
    "worstRating": 2,
    "ratingCount": 1884
  }
}
&lt;/script&gt;</t>
  </si>
  <si>
    <t>service/durgapur-to-italy</t>
  </si>
  <si>
    <t>Courier Services from Durgapur to Italy | Save Up to  57%</t>
  </si>
  <si>
    <t>Send your shipments from Durgapur to Italy with confidence. Reliable international courier solutions for personal and business needs.</t>
  </si>
  <si>
    <t>https://shipglobal.in/service/durgapur-to-italy</t>
  </si>
  <si>
    <t>&lt;script type="application/ld+json"&gt;{"@context":"https://schema.org","@type":"FAQPage","mainEntity":[{"@type":"Question","name":"How much does international shipping cost from Durgapur?","acceptedAnswer":{"@type":"Answer","text":"The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Durgapur?","acceptedAnswer":{"@type":"Answer","text":"DHL, FedEx, and ShipGlobal offer express shipping options with fast international delivery times. Same-day or next-day delivery is available for select destinations."}},{"@type":"Question","name":"Can I track my international parcel from Durgapur?","acceptedAnswer":{"@type":"Answer","text":"Yes, all major courier services provide real-time tracking features, allowing customers to monitor their shipments throughout the transit process"}},{"@type":"Question","name":"Are there affordable international courier services in Durgapur?","acceptedAnswer":{"@type":"Answer","text":"Yes, many courier companies, including ShipGlobal and Professional Couriers, offer budget-friendly international shipping options without compromising on service quality."}},{"@type":"Question","name":"Do international couriers from Durgapur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Durgapur?","acceptedAnswer":{"@type":"Answer","text":"There are several reliable international courier services in Durgapur, including Garudavega, Dutch International Couriers, Oscar Express Worldwide, DHL, FedEx, Blue Dart, and ShipGlobal. The best option depends on your shipping needs, budget, and delivery speed requirements."}}]}&lt;/script&gt;</t>
  </si>
  <si>
    <t>[{"question":"How much does international shipping cost from Durgapur?","answer":"The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Durgapur?","answer":"DHL, FedEx, and ShipGlobal offer express shipping options with fast international delivery times. Same-day or next-day delivery is available for select destinations."},{"question":"Can I track my international parcel from Durgapur?","answer":"Yes, all major courier services provide real-time tracking features, allowing customers to monitor their shipments throughout the transit process"},{"question":"Are there affordable international courier services in Durgapur?","answer":"Yes, many courier companies, including ShipGlobal and Professional Couriers, offer budget-friendly international shipping options without compromising on service quality."},{"question":"Do international couriers from Durgapur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Durgapur?","answer":"There are several reliable international courier services in Durgapur, including Garudavega, Dutch International Couriers, Oscar Express Worldwide, DHL, FedEx, Blue Dart, and ShipGlobal. The best option depends on your shipping needs, budget, and delivery speed requirements."}]</t>
  </si>
  <si>
    <t>&lt;p&gt;&lt;strong&gt;How much does international shipping cost from Durgapur?&lt;/strong&gt;&lt;br&gt;The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Durgapur?&lt;/strong&gt;&lt;br&gt;DHL, FedEx, and ShipGlobal offer express shipping options with fast international delivery times. Same-day or next-day delivery is available for select destinations.&lt;/p&gt;&lt;p&gt;&lt;strong&gt;Can I track my international parcel from Durgapur?&lt;/strong&gt;&lt;br&gt;Yes, all major courier services provide real-time tracking features, allowing customers to monitor their shipments throughout the transit process&lt;/p&gt;&lt;p&gt;&lt;strong&gt;Are there affordable international courier services in Durgapur?&lt;/strong&gt;&lt;br&gt;Yes, many courier companies, including ShipGlobal and Professional Couriers, offer budget-friendly international shipping options without compromising on service quality.&lt;/p&gt;&lt;p&gt;&lt;strong&gt;Do international couriers from Durgapur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Durgapur?&lt;/strong&gt;&lt;br&gt;There are several reliable international courier services in Durgapur, including Garudavega, Dutch International Couriers, Oscar Express Worldwide, DHL, FedEx, Blue Dart, and ShipGlobal. The best option depends on your shipping needs, budget, and delivery speed requirements.&lt;/p&gt;</t>
  </si>
  <si>
    <t>&lt;p&gt;Durgapur,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Durgapur, offering secure, timely, and cost-effective shipping solutions. These services cater to diverse needs, from urgent document deliveries to bulk freight forwarding from Durgapur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Durgapur&lt;/h2&gt;
&lt;h3&gt;ShipGlobal&lt;/h3&gt;
&lt;p&gt;ShipGlobal specializes in cost-effective freight forwarding from Durgapur to the Italy. Catering to eCommerce businesses and individuals alike, they provide flexible shipping solutions that balance affordability with service quality&amp;nbsp;&lt;/p&gt;&lt;p&gt;**Prohibited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Durgapur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Durgapur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Durgapur.&lt;/p&gt;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Durgapur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Durgapur efficient and hassle-free.&lt;/p&gt;</t>
  </si>
  <si>
    <t>Jaipur to Italy</t>
  </si>
  <si>
    <t>International Courier Service from Jaipur to Italy</t>
  </si>
  <si>
    <t>International courier services from Jaipur to Italy ensure smooth shipping with secure handling, timely delivery, and professional customs support.</t>
  </si>
  <si>
    <t>&lt;p&gt;Ever found yourself wondering which courier service is the best for sending packages from Jaipur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Jaipur, you have plenty of great options. Let&amp;rsquo;s check out some of the top international courier services available in Jaipur and see which one suits your needs best.&lt;/p&gt;
&lt;h2&gt;1. DHL&lt;/h2&gt;
&lt;p&gt;DHL is one of the biggest names in the shipping world, and for good reason! They operate in over 220 countries and offer express shipping that gets your package from Jaipur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Jaipur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Jaipur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Jaipur to Italy&lt;/h2&gt;
&lt;p&gt;Shipping from Jaipur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Jaipur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</si>
  <si>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href="https://shipglobal.in/service/jodhpur-to-italy"&gt;International Courier Service from Jodhpur To Italy&lt;/a&gt;&lt;/li&gt;&lt;li&gt;&lt;a href="https://shipglobal.in/service/udaipur-to-italy"&gt;International Courier Service from Udaipur To Italy&lt;/a&gt;&lt;/li&gt;&lt;li&gt;&lt;a href="https://shipglobal.in/service/bhilwara-to-italy"&gt;International Courier Service from Bhilwara To Italy&lt;/a&gt;&lt;/li&gt;&lt;li&gt;&lt;a href="https://shipglobal.in/service/kota-to-italy"&gt;International Courier Service from Kota To Italy&lt;/a&gt;&lt;/li&gt;&lt;/ul&gt;&lt;h2&gt;FAQs for International Courier Service from Jaipur to Italy&lt;/h2&gt;</t>
  </si>
  <si>
    <t xml:space="preserve"> How much does international shipping cost from Jaipur?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Jaipur?
DHL, FedEx, and ShipGlobal offer express shipping options with fast international delivery times. Same-day or next-day delivery is available for select destinations.
 Can I track my international parcel from Jaipur?
Yes, all major courier services provide real-time tracking features, allowing customers to monitor their shipments throughout the transit process
 Are there affordable international courier services in Jaipur?
Yes, many courier companies, including ShipGlobal and Professional Couriers, offer budget-friendly international shipping options without compromising on service quality.
 Do international couriers from Jaipur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Jaipur?
There are several reliable international courier services in Jaipur,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</si>
  <si>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Jaipur to Italy",
  "image": "https://shipglobal.in/service/jaipur-to-italy",
  "aggregateRating": {
    "@type": "AggregateRating",
    "ratingValue": 4.71,
    "bestRating": 5,
    "worstRating": 1,
    "ratingCount": 2214
  }
}
&lt;/script&gt;</t>
  </si>
  <si>
    <t>service/jaipur-to-italy</t>
  </si>
  <si>
    <t>Courier Services from Jaipur to Italy | Save Up to  66%</t>
  </si>
  <si>
    <t>International courier service from Jaipur to Italy made simple. Ship documents and packages safely with fast delivery options.</t>
  </si>
  <si>
    <t>https://shipglobal.in/service/jaipur-to-italy</t>
  </si>
  <si>
    <t>&lt;script type="application/ld+json"&gt;{"@context":"https://schema.org","@type":"FAQPage","mainEntity":[{"@type":"Question","name":"How much does international shipping cost from Jaipur?","acceptedAnswer":{"@type":"Answer","text":"The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Jaipur?","acceptedAnswer":{"@type":"Answer","text":"DHL, FedEx, and ShipGlobal offer express shipping options with fast international delivery times. Same-day or next-day delivery is available for select destinations."}},{"@type":"Question","name":"Can I track my international parcel from Jaipur?","acceptedAnswer":{"@type":"Answer","text":"Yes, all major courier services provide real-time tracking features, allowing customers to monitor their shipments throughout the transit process"}},{"@type":"Question","name":"Are there affordable international courier services in Jaipur?","acceptedAnswer":{"@type":"Answer","text":"Yes, many courier companies, including ShipGlobal and Professional Couriers, offer budget-friendly international shipping options without compromising on service quality."}},{"@type":"Question","name":"Do international couriers from Jaipur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Jaipur?","acceptedAnswer":{"@type":"Answer","text":"There are several reliable international courier services in Jaipur, including Garudavega, Dutch International Couriers, Oscar Express Worldwide, DHL, FedEx, Blue Dart, and ShipGlobal. The best option depends on your shipping needs, budget, and delivery speed requirements."}}]}&lt;/script&gt;</t>
  </si>
  <si>
    <t>[{"question":"How much does international shipping cost from Jaipur?","answer":"The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Jaipur?","answer":"DHL, FedEx, and ShipGlobal offer express shipping options with fast international delivery times. Same-day or next-day delivery is available for select destinations."},{"question":"Can I track my international parcel from Jaipur?","answer":"Yes, all major courier services provide real-time tracking features, allowing customers to monitor their shipments throughout the transit process"},{"question":"Are there affordable international courier services in Jaipur?","answer":"Yes, many courier companies, including ShipGlobal and Professional Couriers, offer budget-friendly international shipping options without compromising on service quality."},{"question":"Do international couriers from Jaipur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Jaipur?","answer":"There are several reliable international courier services in Jaipur, including Garudavega, Dutch International Couriers, Oscar Express Worldwide, DHL, FedEx, Blue Dart, and ShipGlobal. The best option depends on your shipping needs, budget, and delivery speed requirements."}]</t>
  </si>
  <si>
    <t>&lt;p&gt;&lt;strong&gt;How much does international shipping cost from Jaipur?&lt;/strong&gt;&lt;br&gt;The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Jaipur?&lt;/strong&gt;&lt;br&gt;DHL, FedEx, and ShipGlobal offer express shipping options with fast international delivery times. Same-day or next-day delivery is available for select destinations.&lt;/p&gt;&lt;p&gt;&lt;strong&gt;Can I track my international parcel from Jaipur?&lt;/strong&gt;&lt;br&gt;Yes, all major courier services provide real-time tracking features, allowing customers to monitor their shipments throughout the transit process&lt;/p&gt;&lt;p&gt;&lt;strong&gt;Are there affordable international courier services in Jaipur?&lt;/strong&gt;&lt;br&gt;Yes, many courier companies, including ShipGlobal and Professional Couriers, offer budget-friendly international shipping options without compromising on service quality.&lt;/p&gt;&lt;p&gt;&lt;strong&gt;Do international couriers from Jaipur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Jaipur?&lt;/strong&gt;&lt;br&gt;There are several reliable international courier services in Jaipur,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</si>
  <si>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Jaipur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Jaipur, you have plenty of great options. Let&amp;rsquo;s check out some of the top international courier services available in Jaipur and see which one suits your needs best.&lt;/p&gt;
&lt;h2&gt;1. DHL&lt;/h2&gt;
&lt;p&gt;DHL is one of the biggest names in the shipping world, and for good reason! They operate in over 220 countries and offer express shipping that gets your package from Jaipur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Jaipur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href="https://shipglobal.in/blogs/last-mile-delivery/"&gt;Last-mile delivery&lt;/a&gt;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Jaipur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Jaipur to Italy&lt;/h2&gt;
&lt;p&gt;Shipping from Jaipur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Jaipur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</si>
  <si>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Jodhpur to Italy</t>
  </si>
  <si>
    <t>Top International Courier Service from Jodhpur to Italy</t>
  </si>
  <si>
    <t>International courier services from Jodhpur to Italy provide secure shipping, efficient customs handling, and timely global deliveries for all needs.</t>
  </si>
  <si>
    <t>&lt;p&gt;Jodhpur,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Jodhpur that specialize in overseas shipping and global package delivery.&lt;/p&gt;
&lt;h2&gt;ShipGlobal.in&lt;/h2&gt;
&lt;p&gt;At ShipGlobal, we take pride in offering seamless and cost-effective international courier services in Jodhpur with a strong network of global partners, We ensure that shipments reach their destinations quickly and safely. Whether it&amp;rsquo;s a small parcel or a large shipment, our advanced logistics solutions make overseas shipping from Jodhpur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Jodhpur.&lt;/p&gt;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Jodhpur.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Jodhpur&lt;/li&gt;
&lt;/ul&gt;
&lt;h2&gt;Garudavega International Courier&lt;/h2&gt;
&lt;p&gt;Garudavega is a trusted name in the industry, offering seamless global package delivery from Jodhpur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Jodhpur&lt;/li&gt;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Jodhpur&amp;nbsp;&lt;/li&gt;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Jodhpur&lt;/p&gt;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Jodhpur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Jodhpur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Jodhpur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</si>
  <si>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href="https://shipglobal.in/service/udaipur-to-italy"&gt;International Courier Service from Udaipur To Italy&lt;/a&gt;&lt;/li&gt;&lt;li&gt;&lt;a href="https://shipglobal.in/service/bhilwara-to-italy"&gt;International Courier Service from Bhilwara To Italy&lt;/a&gt;&lt;/li&gt;&lt;li&gt;&lt;a href="https://shipglobal.in/service/kota-to-italy"&gt;International Courier Service from Kota To Italy&lt;/a&gt;&lt;/li&gt;&lt;li&gt;&lt;a href="https://shipglobal.in/service/new-delhi-to-italy"&gt;International Courier Service from New Delhi To Italy&lt;/a&gt;&lt;/li&gt;&lt;/ul&gt;&lt;h2&gt;FAQs for Top International Courier Service from Jodhpur to Italy&lt;/h2&gt;</t>
  </si>
  <si>
    <t xml:space="preserve">How long does it take to ship a parcel from Jodhpur to the Italy?
The delivery time depends on the courier service and shipping option chosen. Express shipping can take 2-5 days, while standard shipping may take 5-10 days.
What are the charges for international shipping from Jodhpur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Jodhpur to the Italy?
Some couriers allow food shipments, but restrictions may apply. Ensure compliance with Italy food import regulations before shipping.
</t>
  </si>
  <si>
    <t>&lt;script type="application/ld+json"&gt;
{
  "@context": "https://schema.org/",
  "@type": "Product",
  "name": "Top International Courier Service from Jodhpur to Italy",
  "image": "https://shipglobal.in/service/jodhpur-to-italy",
  "aggregateRating": {
    "@type": "AggregateRating",
    "ratingValue": 4.66,
    "bestRating": 5,
    "worstRating": 2,
    "ratingCount": 2542
  }
}
&lt;/script&gt;</t>
  </si>
  <si>
    <t>service/jodhpur-to-italy</t>
  </si>
  <si>
    <t>Courier Services from Jodhpur to Italy | Save Up to  59%</t>
  </si>
  <si>
    <t>Send your shipments from Jodhpur to Italy with confidence. Reliable international courier solutions for personal and business needs.</t>
  </si>
  <si>
    <t>https://shipglobal.in/service/jodhpur-to-italy</t>
  </si>
  <si>
    <t>&lt;script type="application/ld+json"&gt;{"@context":"https://schema.org","@type":"FAQPage","mainEntity":[{"@type":"Question","name":"How long does it take to ship a parcel from Jodhpur to the Italy?","acceptedAnswer":{"@type":"Answer","text":"The delivery time depends on the courier service and shipping option chosen. Express shipping can take 2-5 days, while standard shipping may take 5-10 days."}},{"@type":"Question","name":"What are the charges for international shipping from Jodhpur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Jodhpur to the Italy?","acceptedAnswer":{"@type":"Answer","text":"Some couriers allow food shipments, but restrictions may apply. Ensure compliance with Italy food import regulations before shipping."}}]}&lt;/script&gt;</t>
  </si>
  <si>
    <t>[{"question":"How long does it take to ship a parcel from Jodhpur to the Italy?","answer":"The delivery time depends on the courier service and shipping option chosen. Express shipping can take 2-5 days, while standard shipping may take 5-10 days."},{"question":"What are the charges for international shipping from Jodhpur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Jodhpur to the Italy?","answer":"Some couriers allow food shipments, but restrictions may apply. Ensure compliance with Italy food import regulations before shipping."}]</t>
  </si>
  <si>
    <t>&lt;p&gt;&lt;strong&gt;How long does it take to ship a parcel from Jodhpur to the Italy?&lt;/strong&gt;&lt;br&gt;The delivery time depends on the courier service and shipping option chosen. Express shipping can take 2-5 days, while standard shipping may take 5-10 days.&lt;/p&gt;&lt;p&gt;&lt;strong&gt;What are the charges for international shipping from Jodhpur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Jodhpur to the Italy?&lt;/strong&gt;&lt;br&gt;Some couriers allow food shipments, but restrictions may apply. Ensure compliance with Italy food import regulations before shipping.&lt;/p&gt;</t>
  </si>
  <si>
    <t>&lt;p&gt;Jodhpur,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Jodhpur that specialize in overseas shipping and global package delivery.&lt;/p&gt;
&lt;h2&gt;ShipGlobal.in&lt;/h2&gt;
&lt;p&gt;At ShipGlobal, we take pride in offering seamless and cost-effective international courier services in Jodhpur with a strong network of global partners, We ensure that shipments reach their destinations quickly and safely. Whether it&amp;rsquo;s a small parcel or a large shipment, our advanced logistics solutions make overseas shipping from Jodhpur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Jodhpur.&lt;/p&gt;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Jodhpur.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Jodhpur&lt;/li&gt;
&lt;/ul&gt;
&lt;h2&gt;Garudavega International Courier&lt;/h2&gt;
&lt;p&gt;Garudavega is a trusted name in the industry, offering seamless global package delivery from Jodhpur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Jodhpur&lt;/li&gt;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Jodhpur&amp;nbsp;&lt;/li&gt;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Jodhpur&lt;/p&gt;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Jodhpur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Jodhpur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Jodhpur offer efficient logistics solutions to meet your needs. Make sure to compare service offerings and prices before choosing the best overseas shipping option for your shipment.&lt;/p&gt;</t>
  </si>
  <si>
    <t>Udaipur to Italy</t>
  </si>
  <si>
    <t>Best International Courier Service from Udaipur to Italy</t>
  </si>
  <si>
    <t>International courier services from Udaipur to Italy ensure smooth shipping with secure handling, timely delivery, and professional customs support.</t>
  </si>
  <si>
    <t>&lt;p&gt;Ever found yourself wondering which courier service is the best for sending packages from Udaipur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Udaipur, you have plenty of great options. Let&amp;rsquo;s check out some of the top international courier services available in Udaipur and see which one suits your needs best.&lt;/p&gt;
&lt;h2&gt;1. DHL&lt;/h2&gt;
&lt;p&gt;DHL is one of the biggest names in the shipping world, and for good reason! They operate in over 220 countries and offer express shipping that gets your package from Udaipur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Udaipur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Udaipur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Udaipur to Italy&lt;/h2&gt;
&lt;p&gt;Shipping from Udaipur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Udaipur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</si>
  <si>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href="https://shipglobal.in/service/bhilwara-to-italy"&gt;International Courier Service from Bhilwara To Italy&lt;/a&gt;&lt;/li&gt;&lt;li&gt;&lt;a href="https://shipglobal.in/service/kota-to-italy"&gt;International Courier Service from Kota To Italy&lt;/a&gt;&lt;/li&gt;&lt;li&gt;&lt;a href="https://shipglobal.in/service/new-delhi-to-italy"&gt;International Courier Service from New Delhi To Italy&lt;/a&gt;&lt;/li&gt;&lt;li&gt;&lt;a href="https://shipglobal.in/service/okhla-to-italy"&gt;International Courier Service from Okhla To Italy&lt;/a&gt;&lt;/li&gt;&lt;/ul&gt;&lt;h2&gt;FAQs for Best International Courier Service from Udaipur to Italy&lt;/h2&gt;</t>
  </si>
  <si>
    <t xml:space="preserve"> What is the fastest way to send a parcel from Udaipur to Italy?
 Air courier is the fastest way to send a parcel from Udaipur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Udaipur.
 Can I send commercial shipments like textiles or jewellery from Udaipur to Italy?
 Yes, you can. With the growing global demand for Indian goods, you can easily ship products like textiles or jewellery to Italy with the right export documents like an invoice, packing list, and KYC proofs.
 What kind of items can’t be shipped from Udaipur to Italy?
 Items from the restricted category including batteries, sharp objects, or anything prohibited by the law of the destination country can’t be shipped. It’s always wise to double-check the item eligibility with your courier before booking.
 How do I track my courier from Udaipur to Italy?
Tracking is seamless with modern courier services. Platforms like ShipGlobal.in and FedEx give you a tracking ID right after dispatch so you can follow the package’s journey in real-time.
 Can I send a personal gift or small parcel to Italy from Udaipur?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</si>
  <si>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Udaipur to Italy",
  "image": "https://shipglobal.in/service/udaipur-to-italy",
  "aggregateRating": {
    "@type": "AggregateRating",
    "ratingValue": 4.34,
    "bestRating": 5,
    "worstRating": 2,
    "ratingCount": 1440
  }
}
&lt;/script&gt;</t>
  </si>
  <si>
    <t>service/udaipur-to-italy</t>
  </si>
  <si>
    <t>Courier from Udaipur to Italy | Save upto  61%</t>
  </si>
  <si>
    <t>Looking to send parcels from Udaipur, India to Italy? Get quick international courier services with transparent pricing and real-time shipment tracking.</t>
  </si>
  <si>
    <t>https://shipglobal.in/service/udaipur-to-italy</t>
  </si>
  <si>
    <t>&lt;script type="application/ld+json"&gt;{"@context":"https://schema.org","@type":"FAQPage","mainEntity":[{"@type":"Question","name":"What is the fastest way to send a parcel from Udaipur to Italy?","acceptedAnswer":{"@type":"Answer","text":"Air courier is the fastest way to send a parcel from Udaipur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Udaipur."}},{"@type":"Question","name":"Can I send commercial shipments like textiles or jewellery from Udaipur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Udaipur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Udaipur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Udaipur?","acceptedAnswer":{"@type":"Answer","text":"Absolutely. Whether it’s a Rakhi, clothes, or a surprise gift, international courier services offer economical shipping options for personal use packages under gift categories."}}]}&lt;/script&gt;</t>
  </si>
  <si>
    <t>[{"question":"What is the fastest way to send a parcel from Udaipur to Italy?","answer":"Air courier is the fastest way to send a parcel from Udaipur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Udaipur."},{"question":"Can I send commercial shipments like textiles or jewellery from Udaipur to Italy?","answer":"Yes, you can. With the growing global demand for Indian goods, you can easily ship products like textiles or jewellery to Italy with the right export documents like an invoice, packing list, and KYC proofs."},{"question":"What kind of items can’t be shipped from Udaipur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Udaipur to Italy?","answer":"Tracking is seamless with modern courier services. Platforms like ShipGlobal.in and FedEx give you a tracking ID right after dispatch so you can follow the package’s journey in real-time."},{"question":"Can I send a personal gift or small parcel to Italy from Udaipur?","answer":"Absolutely. Whether it’s a Rakhi, clothes, or a surprise gift, international courier services offer economical shipping options for personal use packages under gift categories."}]</t>
  </si>
  <si>
    <t>&lt;p&gt;&lt;strong&gt;What is the fastest way to send a parcel from Udaipur to Italy?&lt;/strong&gt;&lt;br&gt;Air courier is the fastest way to send a parcel from Udaipur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Udaipur.&lt;/p&gt;&lt;p&gt;&lt;strong&gt;Can I send commercial shipments like textiles or jewellery from Udaipur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Udaipur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Udaipur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Udaipur?&lt;/strong&gt;&lt;br&gt;Absolutely.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</si>
  <si>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Udaipur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Udaipur, you have plenty of great options. Let&amp;rsquo;s check out some of the top international courier services available in Udaipur and see which one suits your needs best.&lt;/p&gt;
&lt;h2&gt;1. DHL&lt;/h2&gt;
&lt;p&gt;DHL is one of the biggest names in the shipping world, and for good reason! They operate in over 220 countries and offer express shipping that gets your package from Udaipur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Udaipur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Udaipur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Udaipur to Italy&lt;/h2&gt;
&lt;p&gt;Shipping from Udaipur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Udaipur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</si>
  <si>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Bhilwara to Italy</t>
  </si>
  <si>
    <t>Reliable International Courier Service from Bhilwara to Italy</t>
  </si>
  <si>
    <t>Shipping from Bhilwara to Italy is easy with reliable international courier services offering secure transit, quick delivery, and expert customs handling.</t>
  </si>
  <si>
    <t>&lt;p&gt;Bhilwara,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Bhilwara,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Bhilwara&amp;nbsp;&lt;/h2&gt;
&lt;h3&gt;ShipGlobal&amp;nbsp;&lt;/h3&gt;
&lt;p&gt;ShipGlobal is known for its cost-effective freight forwarding services from Bhilwara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Bhilwara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Bhilwara to the US. They offer packaging assistance, customs support, and competitive pricing for seamless global shipping.&lt;/p&gt;
&lt;h3&gt;Aramex International&lt;/h3&gt;
&lt;p&gt;Aramex is another well-known international courier service that provides efficient shipping to the Italy from Bhilwara.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Bhilwara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Bhilwara.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Bhilwara to Italy depends on your budget, urgency, and shipping needs. Providers like NimbusPost, DHL, FedEx, Blue Dart, ShipGlobal, Aramex, UPS, and others offer a variety of options for parcel delivery to the US, express shipping and freight forwarding from Bhilwara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Bhilwara to anywhere in the United States.&lt;/p&gt;</t>
  </si>
  <si>
    <t>&lt;h4&gt;Explore more delivery options from your city&lt;/h4&gt;&lt;ul&gt;&lt;li&gt;&lt;a href="https://shipglobal.in/service/kota-to-italy"&gt;International Courier Service from Kota To Italy&lt;/a&gt;&lt;/li&gt;&lt;li&gt;&lt;a href="https://shipglobal.in/service/new-delhi-to-italy"&gt;International Courier Service from New Delhi To Italy&lt;/a&gt;&lt;/li&gt;&lt;li&gt;&lt;a href="https://shipglobal.in/service/okhla-to-italy"&gt;International Courier Service from Okhla To Italy&lt;/a&gt;&lt;/li&gt;&lt;li&gt;&lt;a href="https://shipglobal.in/service/naraina-to-italy"&gt;International Courier Service from Naraina To Italy&lt;/a&gt;&lt;/li&gt;&lt;/ul&gt;&lt;h2&gt;FAQs for Reliable International Courier Service from Bhilwara to Italy&lt;/h2&gt;</t>
  </si>
  <si>
    <t xml:space="preserve">How long does it take to ship a parcel from Bhilwara to the Italy?
The delivery time depends on the courier service and shipping option chosen. Express shipping can take 2-5 days, while standard shipping may take 5-10 days.
What are the charges for international shipping from Bhilwara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Bhilwara to the Italy?
Some couriers allow food shipments, but restrictions may apply. Ensure compliance with Italy food import regulations before shipping.
</t>
  </si>
  <si>
    <t>&lt;script type="application/ld+json"&gt;
{
  "@context": "https://schema.org/",
  "@type": "Product",
  "name": "Reliable International Courier Service from Bhilwara to Italy",
  "image": "https://shipglobal.in/service/bhilwara-to-italy",
  "aggregateRating": {
    "@type": "AggregateRating",
    "ratingValue": 4.44,
    "bestRating": 5,
    "worstRating": 2,
    "ratingCount": 2018
  }
}
&lt;/script&gt;</t>
  </si>
  <si>
    <t>service/bhilwara-to-italy</t>
  </si>
  <si>
    <t>Courier from Bhilwara to Italy | Save upto  74%</t>
  </si>
  <si>
    <t>Ship couriers from Bhilwara to Italy with trusted international delivery. Easy booking, competitive pricing, and secure doorstep pickup.</t>
  </si>
  <si>
    <t>https://shipglobal.in/service/bhilwara-to-italy</t>
  </si>
  <si>
    <t>&lt;script type="application/ld+json"&gt;{"@context":"https://schema.org","@type":"FAQPage","mainEntity":[{"@type":"Question","name":"How long does it take to ship a parcel from Bhilwara to the Italy?","acceptedAnswer":{"@type":"Answer","text":"The delivery time depends on the courier service and shipping option chosen. Express shipping can take 2-5 days, while standard shipping may take 5-10 days."}},{"@type":"Question","name":"What are the charges for international shipping from Bhilwara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Bhilwara to the Italy?","acceptedAnswer":{"@type":"Answer","text":"Some couriers allow food shipments, but restrictions may apply. Ensure compliance with Italy food import regulations before shipping."}}]}&lt;/script&gt;</t>
  </si>
  <si>
    <t>[{"question":"How long does it take to ship a parcel from Bhilwara to the Italy?","answer":"The delivery time depends on the courier service and shipping option chosen. Express shipping can take 2-5 days, while standard shipping may take 5-10 days."},{"question":"What are the charges for international shipping from Bhilwara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Bhilwara to the Italy?","answer":"Some couriers allow food shipments, but restrictions may apply. Ensure compliance with Italy food import regulations before shipping."}]</t>
  </si>
  <si>
    <t>&lt;p&gt;&lt;strong&gt;How long does it take to ship a parcel from Bhilwara to the Italy?&lt;/strong&gt;&lt;br&gt;The delivery time depends on the courier service and shipping option chosen. Express shipping can take 2-5 days, while standard shipping may take 5-10 days.&lt;/p&gt;&lt;p&gt;&lt;strong&gt;What are the charges for international shipping from Bhilwara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Bhilwara to the Italy?&lt;/strong&gt;&lt;br&gt;Some couriers allow food shipments, but restrictions may apply. Ensure compliance with Italy food import regulations before shipping.&lt;/p&gt;</t>
  </si>
  <si>
    <t>&lt;p&gt;Bhilwara,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Bhilwara,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Bhilwara&amp;nbsp;&lt;/h2&gt;
&lt;h3&gt;ShipGlobal&amp;nbsp;&lt;/h3&gt;
&lt;p&gt;ShipGlobal is known for its cost-effective freight forwarding services from Bhilwara to the US, catering to &lt;a href="https://shipglobal.in/blogs/shipping-international-ecommerce/"&gt;eCommerce businesses&lt;/a&gt; and individuals alike. They provide flexible shipping to the Italy, ensuring affordability without compromising on service quality.&lt;/p&gt;&lt;p&gt;&lt;a href="https://shipglobal.in/blogs/airway-bill-number/"&gt;AWB&lt;/a&gt;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Bhilwara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Bhilwara to the US. They offer packaging assistance, customs support, and competitive pricing for seamless global shipping.&lt;/p&gt;
&lt;h3&gt;Aramex International&lt;/h3&gt;
&lt;p&gt;Aramex is another well-known international courier service that provides efficient shipping to the Italy from Bhilwara.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Bhilwara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Bhilwara.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Bhilwara to Italy depends on your budget, urgency, and shipping needs. Providers like NimbusPost, DHL, FedEx, Blue Dart, ShipGlobal, Aramex, UPS, and others offer a variety of options for parcel delivery to the US, express shipping and freight forwarding from Bhilwara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Bhilwara to anywhere in the United States.&lt;/p&gt;</t>
  </si>
  <si>
    <t>Kota to Italy</t>
  </si>
  <si>
    <t>International Courier Service from Kota to Italy</t>
  </si>
  <si>
    <t>Looking to ship from Kota to Italy? Choose reliable international courier services with secure handling, quick transit, and smooth customs clearance.</t>
  </si>
  <si>
    <t>&lt;p&gt;Kota,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Kota,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Kota&amp;nbsp;&lt;/h2&gt;
&lt;h3&gt;ShipGlobal&amp;nbsp;&lt;/h3&gt;
&lt;p&gt;ShipGlobal is known for its cost-effective freight forwarding services from Kota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Kota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Kota to the US. They offer packaging assistance, customs support, and competitive pricing for seamless global shipping.&lt;/p&gt;
&lt;h3&gt;Aramex International&lt;/h3&gt;
&lt;p&gt;Aramex is another well-known international courier service that provides efficient shipping to the Italy from Kota.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Kota.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Kota to Italy depends on your budget, urgency, and shipping needs. Providers like NimbusPost, DHL, FedEx, Blue Dart, ShipGlobal, Aramex, UPS, and others offer a variety of options for parcel delivery to the US, express shipping and freight forwarding from Kota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Kota to anywhere in the United States.&lt;/p&gt;</t>
  </si>
  <si>
    <t>&lt;h4&gt;Explore more delivery options from your city&lt;/h4&gt;&lt;ul&gt;&lt;li&gt;&lt;a href="https://shipglobal.in/service/new-delhi-to-italy"&gt;International Courier Service from New Delhi To Italy&lt;/a&gt;&lt;/li&gt;&lt;li&gt;&lt;a href="https://shipglobal.in/service/okhla-to-italy"&gt;International Courier Service from Okhla To Italy&lt;/a&gt;&lt;/li&gt;&lt;li&gt;&lt;a href="https://shipglobal.in/service/naraina-to-italy"&gt;International Courier Service from Naraina To Italy&lt;/a&gt;&lt;/li&gt;&lt;li&gt;&lt;a href="https://shipglobal.in/service/bawana-industrial-area-to-italy"&gt;International Courier Service from Bawana Industrial Area To Italy&lt;/a&gt;&lt;/li&gt;&lt;/ul&gt;&lt;h2&gt;FAQs for International Courier Service from Kota to Italy&lt;/h2&gt;</t>
  </si>
  <si>
    <t xml:space="preserve">How do I choose the best international courier service in Kota?
 Consider delivery speed, cost, tracking features, coverage, and customer reviews. Pick the one that meets your needs best.
How can I book a courier service in Kota?
 You can book online through the official website of courier service providers or contact their customer support for assistance.
 Are there international courier services in Kota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Kota?
Cost-effectiveness depends on factors like package weight, destination, and delivery speed. ShipGlobal.in is known for offering budget-friendly international shipping packages with prices starting from 50g worldwide.
Can I ship heavy or bulky items internationally from Kota?
Yes, many courier services offer solutions for shipping heavy or bulky items internationally, providing specialized packaging and handling to ensure safe delivery.
</t>
  </si>
  <si>
    <t>&lt;script type="application/ld+json"&gt;
{
  "@context": "https://schema.org/",
  "@type": "Product",
  "name": "International Courier Service from Kota to Italy",
  "image": "https://shipglobal.in/service/kota-to-italy",
  "aggregateRating": {
    "@type": "AggregateRating",
    "ratingValue": 4.84,
    "bestRating": 5,
    "worstRating": 2,
    "ratingCount": 1112
  }
}
&lt;/script&gt;</t>
  </si>
  <si>
    <t>service/kota-to-italy</t>
  </si>
  <si>
    <t>Courier Services from Kota to Italy | Save Up to  76%</t>
  </si>
  <si>
    <t>Fast and reliable shipping from Kota to Italy. Send documents, parcels, and commercial shipments with affordable rates and end-to-end tracking.</t>
  </si>
  <si>
    <t>https://shipglobal.in/service/kota-to-italy</t>
  </si>
  <si>
    <t>&lt;script type="application/ld+json"&gt;{"@context":"https://schema.org","@type":"FAQPage","mainEntity":[{"@type":"Question","name":"How do I choose the best international courier service in Kota?","acceptedAnswer":{"@type":"Answer","text":"Consider delivery speed, cost, tracking features, coverage, and customer reviews. Pick the one that meets your needs best."}},{"@type":"Question","name":"How can I book a courier service in Kota?","acceptedAnswer":{"@type":"Answer","text":"You can book online through the official website of courier service providers or contact their customer support for assistance."}},{"@type":"Question","name":"Are there international courier services in Kota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Kota?","acceptedAnswer":{"@type":"Answer","text":"Cost-effectiveness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Kota?","acceptedAnswer":{"@type":"Answer","text":"Yes, many courier services offer solutions for shipping heavy or bulky items internationally, providing specialized packaging and handling to ensure safe delivery."}}]}&lt;/script&gt;</t>
  </si>
  <si>
    <t>[{"question":"How do I choose the best international courier service in Kota?","answer":"Consider delivery speed, cost, tracking features, coverage, and customer reviews. Pick the one that meets your needs best."},{"question":"How can I book a courier service in Kota?","answer":"You can book online through the official website of courier service providers or contact their customer support for assistance."},{"question":"Are there international courier services in Kota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Kota?","answer":"Cost-effectiveness depends on factors like package weight, destination, and delivery speed. ShipGlobal.in is known for offering budget-friendly international shipping packages with prices starting from 50g worldwide."},{"question":"Can I ship heavy or bulky items internationally from Kota?","answer":"Yes, many courier services offer solutions for shipping heavy or bulky items internationally, providing specialized packaging and handling to ensure safe delivery."}]</t>
  </si>
  <si>
    <t>&lt;p&gt;&lt;strong&gt;How do I choose the best international courier service in Kota?&lt;/strong&gt;&lt;br&gt;Consider delivery speed, cost, tracking features, coverage, and customer reviews. Pick the one that meets your needs best.&lt;/p&gt;&lt;p&gt;&lt;strong&gt;How can I book a courier service in Kota?&lt;/strong&gt;&lt;br&gt;You can book online through the official website of courier service providers or contact their customer support for assistance.&lt;/p&gt;&lt;p&gt;&lt;strong&gt;Are there international courier services in Kota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Kota?&lt;/strong&gt;&lt;br&gt;Cost-effectiveness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Kota?&lt;/strong&gt;&lt;br&gt;Yes, many courier services offer solutions for shipping heavy or bulky items internationally, providing specialized packaging and handling to ensure safe delivery.&lt;/p&gt;</t>
  </si>
  <si>
    <t>&lt;p&gt;Kota,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Kota,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Kota&amp;nbsp;&lt;/h2&gt;
&lt;h3&gt;ShipGlobal&amp;nbsp;&lt;/h3&gt;
&lt;p&gt;ShipGlobal is known for its cost-effective freight forwarding services from Kota to the US, catering to &lt;a href="https://shipglobal.in/blogs/shipping-international-ecommerce/"&gt;eCommerce businesses&lt;/a&gt; and individuals alike. They provide flexible shipping to the Italy, ensuring affordability without compromising on service quality.&lt;/p&gt;&lt;p&gt;&lt;a href="https://shipglobal.in/blogs/understanding-firc/"&gt;FIRC&lt;/a&gt; compliance is crucial for exporters to validate foreign exchange inflows. The Foreign Inward Remittance Certificate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Kota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Kota to the US. They offer packaging assistance, customs support, and competitive pricing for seamless global shipping.&lt;/p&gt;
&lt;h3&gt;Aramex International&lt;/h3&gt;
&lt;p&gt;Aramex is another well-known international courier service that provides efficient shipping to the Italy from Kota.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Kota.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Kota to Italy depends on your budget, urgency, and shipping needs. Providers like NimbusPost, DHL, FedEx, Blue Dart, ShipGlobal, Aramex, UPS, and others offer a variety of options for parcel delivery to the US, express shipping and freight forwarding from Kota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Kota to anywhere in the United States.&lt;/p&gt;</t>
  </si>
  <si>
    <t>New Delhi to Italy</t>
  </si>
  <si>
    <t>Top International Courier Service from New Delhi to Italy</t>
  </si>
  <si>
    <t>International courier services from New Delhi to Italy ensure smooth shipping with secure handling, timely delivery, and professional customs support.</t>
  </si>
  <si>
    <t>&lt;p&gt;New Delhi,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New Delhi, offering secure, timely, and cost-effective shipping solutions. These services cater to diverse needs, from urgent document deliveries to bulk freight forwarding from New Delhi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New Delhi&lt;/h2&gt;
&lt;h3&gt;ShipGlobal&lt;/h3&gt;
&lt;p&gt;ShipGlobal specializes in cost-effective freight forwarding from New Delhi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New Delhi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New Delhi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New Delhi.&lt;/p&gt;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New Delhi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New Delhi efficient and hassle-free.&lt;/p&gt;</t>
  </si>
  <si>
    <t>&lt;h4&gt;Explore more delivery options from your city&lt;/h4&gt;&lt;ul&gt;&lt;li&gt;&lt;a href="https://shipglobal.in/service/okhla-to-italy"&gt;International Courier Service from Okhla To Italy&lt;/a&gt;&lt;/li&gt;&lt;li&gt;&lt;a href="https://shipglobal.in/service/naraina-to-italy"&gt;International Courier Service from Naraina To Italy&lt;/a&gt;&lt;/li&gt;&lt;li&gt;&lt;a href="https://shipglobal.in/service/bawana-industrial-area-to-italy"&gt;International Courier Service from Bawana Industrial Area To Italy&lt;/a&gt;&lt;/li&gt;&lt;li&gt;&lt;a href="https://shipglobal.in/service/bhubaneswar-to-italy"&gt;International Courier Service from Bhubaneswar To Italy&lt;/a&gt;&lt;/li&gt;&lt;/ul&gt;&lt;h2&gt;FAQs for Top International Courier Service from New Delhi to Italy&lt;/h2&gt;</t>
  </si>
  <si>
    <t xml:space="preserve"> What is the fastest way to send a parcel from New Delhi to Italy?
 Air courier is the fastest way to send a parcel from New Delhi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New Delhi.
 Can I send commercial shipments like textiles or jewellery from New Delhi to Italy?
 Yes, you can. With the growing global demand for Indian goods, you can easily ship products like textiles or jewellery to Italy with the right export documents like an invoice, packing list, and KYC proofs.
 What kind of items can’t be shipped from New Delhi to Italy?
 Items from the restricted category including batteries, sharp objects, or anything prohibited by the law of the destination country can’t be shipped. It’s always wise to double-check the item eligibility with your courier before booking.
 How do I track my courier from New Delhi to Italy?
Tracking is seamless with modern courier services. Platforms like ShipGlobal.in and FedEx give you a tracking ID right after dispatch so you can follow the package’s journey in real-time.
 Can I send a personal gift or small parcel to Italy from New Delhi?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</si>
  <si>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New Delhi to Italy",
  "image": "https://shipglobal.in/service/new-delhi-to-italy",
  "aggregateRating": {
    "@type": "AggregateRating",
    "ratingValue": 4.25,
    "bestRating": 5,
    "worstRating": 2,
    "ratingCount": 2385
  }
}
&lt;/script&gt;</t>
  </si>
  <si>
    <t>service/new-delhi-to-italy</t>
  </si>
  <si>
    <t>International Courier Services from New Delhi | Save Up to  62%</t>
  </si>
  <si>
    <t>Ship couriers from New Delhi to Italy with trusted international delivery. Easy booking, competitive pricing, and secure doorstep pickup.</t>
  </si>
  <si>
    <t>https://shipglobal.in/service/new-delhi-to-italy</t>
  </si>
  <si>
    <t>&lt;script type="application/ld+json"&gt;{"@context":"https://schema.org","@type":"FAQPage","mainEntity":[{"@type":"Question","name":"What is the fastest way to send a parcel from New Delhi to Italy?","acceptedAnswer":{"@type":"Answer","text":"Air courier is the fastest way to send a parcel from New Delhi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New Delhi."}},{"@type":"Question","name":"Can I send commercial shipments like textiles or jewellery from New Delhi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New Delhi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New Delhi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New Delhi?","acceptedAnswer":{"@type":"Answer","text":"Absolutely. Whether it’s a Rakhi, clothes, or a surprise gift, international courier services offer economical shipping options for personal use packages under gift categories."}}]}&lt;/script&gt;</t>
  </si>
  <si>
    <t>[{"question":"What is the fastest way to send a parcel from New Delhi to Italy?","answer":"Air courier is the fastest way to send a parcel from New Delhi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New Delhi."},{"question":"Can I send commercial shipments like textiles or jewellery from New Delhi to Italy?","answer":"Yes, you can. With the growing global demand for Indian goods, you can easily ship products like textiles or jewellery to Italy with the right export documents like an invoice, packing list, and KYC proofs."},{"question":"What kind of items can’t be shipped from New Delhi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New Delhi to Italy?","answer":"Tracking is seamless with modern courier services. Platforms like ShipGlobal.in and FedEx give you a tracking ID right after dispatch so you can follow the package’s journey in real-time."},{"question":"Can I send a personal gift or small parcel to Italy from New Delhi?","answer":"Absolutely. Whether it’s a Rakhi, clothes, or a surprise gift, international courier services offer economical shipping options for personal use packages under gift categories."}]</t>
  </si>
  <si>
    <t>&lt;p&gt;&lt;strong&gt;What is the fastest way to send a parcel from New Delhi to Italy?&lt;/strong&gt;&lt;br&gt;Air courier is the fastest way to send a parcel from New Delhi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New Delhi.&lt;/p&gt;&lt;p&gt;&lt;strong&gt;Can I send commercial shipments like textiles or jewellery from New Delhi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New Delhi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New Delhi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New Delhi?&lt;/strong&gt;&lt;br&gt;Absolutely. Whether it’s a Rakhi, clothes, or a surprise gift, international courier services offer economical shipping options for personal use packages under gift categories.&lt;/p&gt;</t>
  </si>
  <si>
    <t>&lt;p&gt;New Delhi,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New Delhi, offering secure, timely, and cost-effective shipping solutions. These services cater to diverse needs, from urgent document deliveries to bulk freight forwarding from New Delhi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New Delhi&lt;/h2&gt;
&lt;h3&gt;ShipGlobal&lt;/h3&gt;
&lt;p&gt;ShipGlobal specializes in cost-effective freight forwarding from New Delhi to the Italy. Catering to eCommerce businesses and individuals alike, they provide flexible shipping solutions that balance affordability with service quality&amp;nbsp;&lt;/p&gt;&lt;p&gt;&lt;a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New Delhi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New Delhi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New Delhi.&lt;/p&gt;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New Delhi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New Delhi efficient and hassle-free.&lt;/p&gt;</t>
  </si>
  <si>
    <t>Okhla to Italy</t>
  </si>
  <si>
    <t>Best International Courier Service from Okhla to Italy</t>
  </si>
  <si>
    <t>Reliable international courier services from Okhla to Italy ensure smooth customs clearance, secure packaging, and timely global deliveries.</t>
  </si>
  <si>
    <t>&lt;p&gt;Okhla,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Okhla, offering secure, timely, and cost-effective shipping solutions. These services cater to diverse needs, from urgent document deliveries to bulk freight forwarding from Okhla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Okhla&lt;/h2&gt;
&lt;h3&gt;ShipGlobal&lt;/h3&gt;
&lt;p&gt;ShipGlobal specializes in cost-effective freight forwarding from Okhla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Okhla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Okhla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Okhla.&lt;/p&gt;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Okhla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Okhla efficient and hassle-free.&lt;/p&gt;</t>
  </si>
  <si>
    <t>&lt;h4&gt;Explore more delivery options from your city&lt;/h4&gt;&lt;ul&gt;&lt;li&gt;&lt;a href="https://shipglobal.in/service/naraina-to-italy"&gt;International Courier Service from Naraina To Italy&lt;/a&gt;&lt;/li&gt;&lt;li&gt;&lt;a href="https://shipglobal.in/service/bawana-industrial-area-to-italy"&gt;International Courier Service from Bawana Industrial Area To Italy&lt;/a&gt;&lt;/li&gt;&lt;li&gt;&lt;a href="https://shipglobal.in/service/bhubaneswar-to-italy"&gt;International Courier Service from Bhubaneswar To Italy&lt;/a&gt;&lt;/li&gt;&lt;li&gt;&lt;a href="https://shipglobal.in/service/rourkela-to-italy"&gt;International Courier Service from Rourkela To Italy&lt;/a&gt;&lt;/li&gt;&lt;/ul&gt;&lt;h2&gt;FAQs for Best International Courier Service from Okhla to Italy&lt;/h2&gt;</t>
  </si>
  <si>
    <t xml:space="preserve">How do I choose the best international courier service in Okhla?
 Consider delivery speed, cost, tracking features, coverage, and customer reviews. Pick the one that meets your needs best.
How can I book a courier service in Okhla?
 You can book online through the official website of courier service providers or contact their customer support for assistance.
 Are there international courier services in Okhla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Okhla?
Cost-effectiveness depends on factors like package weight, destination, and delivery speed. ShipGlobal.in is known for offering budget-friendly international shipping packages with prices starting from 50g worldwide.
Can I ship heavy or bulky items internationally from Okhla?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</si>
  <si>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Okhla to Italy",
  "image": "https://shipglobal.in/service/okhla-to-italy",
  "aggregateRating": {
    "@type": "AggregateRating",
    "ratingValue": 4.62,
    "bestRating": 5,
    "worstRating": 2,
    "ratingCount": 1083
  }
}
&lt;/script&gt;</t>
  </si>
  <si>
    <t>service/okhla-to-italy</t>
  </si>
  <si>
    <t>Courier from Okhla to Italy | Save upto  66%</t>
  </si>
  <si>
    <t>Looking to send parcels from Okhla, India to Italy? Get quick international courier services with transparent pricing and real-time shipment tracking.</t>
  </si>
  <si>
    <t>https://shipglobal.in/service/okhla-to-italy</t>
  </si>
  <si>
    <t xml:space="preserve">  </t>
  </si>
  <si>
    <t>&lt;script type="application/ld+json"&gt;{"@context":"https://schema.org","@type":"FAQPage","mainEntity":[{"@type":"Question","name":"How do I choose the best international courier service in Okhla?","acceptedAnswer":{"@type":"Answer","text":"Consider delivery speed, cost, tracking features, coverage, and customer reviews. Pick the one that meets your needs best."}},{"@type":"Question","name":"How can I book a courier service in Okhla?","acceptedAnswer":{"@type":"Answer","text":"You can book online through the official website of courier service providers or contact their customer support for assistance."}},{"@type":"Question","name":"Are there international courier services in Okhla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Okhla?","acceptedAnswer":{"@type":"Answer","text":"Cost-effectiveness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Okhla?","acceptedAnswer":{"@type":"Answer","text":"Yes, many courier services offer solutions for shipping heavy or bulky items internationally, providing specialized packaging and handling to ensure safe delivery."}}]}&lt;/script&gt;</t>
  </si>
  <si>
    <t>[{"question":"How do I choose the best international courier service in Okhla?","answer":"Consider delivery speed, cost, tracking features, coverage, and customer reviews. Pick the one that meets your needs best."},{"question":"How can I book a courier service in Okhla?","answer":"You can book online through the official website of courier service providers or contact their customer support for assistance."},{"question":"Are there international courier services in Okhla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Okhla?","answer":"Cost-effectiveness depends on factors like package weight, destination, and delivery speed. ShipGlobal.in is known for offering budget-friendly international shipping packages with prices starting from 50g worldwide."},{"question":"Can I ship heavy or bulky items internationally from Okhla?","answer":"Yes, many courier services offer solutions for shipping heavy or bulky items internationally, providing specialized packaging and handling to ensure safe delivery."}]</t>
  </si>
  <si>
    <t>&lt;p&gt;&lt;strong&gt;How do I choose the best international courier service in Okhla?&lt;/strong&gt;&lt;br&gt;Consider delivery speed, cost, tracking features, coverage, and customer reviews. Pick the one that meets your needs best.&lt;/p&gt;&lt;p&gt;&lt;strong&gt;How can I book a courier service in Okhla?&lt;/strong&gt;&lt;br&gt;You can book online through the official website of courier service providers or contact their customer support for assistance.&lt;/p&gt;&lt;p&gt;&lt;strong&gt;Are there international courier services in Okhla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Okhla?&lt;/strong&gt;&lt;br&gt;Cost-effectiveness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Okhla?&lt;/strong&gt;&lt;br&gt;Yes, many courier services offer solutions for shipping heavy or bulky items internationally, providing specialized packaging and handling to ensure safe delivery.&lt;/p&gt;</t>
  </si>
  <si>
    <t>&lt;p&gt;Okhla,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Okhla, offering secure, timely, and cost-effective shipping solutions. These services cater to diverse needs, from urgent document deliveries to bulk freight forwarding from Okhla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Okhla&lt;/h2&gt;
&lt;h3&gt;ShipGlobal&lt;/h3&gt;
&lt;p&gt;ShipGlobal specializes in cost-effective freight forwarding from Okhla to the Italy. Catering to eCommerce businesses and individuals alike, they provide flexible shipping solutions that balance affordability with service quality&amp;nbsp;&lt;/p&gt;&lt;p&gt;&lt;a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Okhla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Okhla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Okhla.&lt;/p&gt;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Okhla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Okhla efficient and hassle-free.&lt;/p&gt;</t>
  </si>
  <si>
    <t>&lt;p&gt;International shipping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t>
  </si>
  <si>
    <t>Naraina to Italy</t>
  </si>
  <si>
    <t>Reliable International Courier Service from Naraina to Italy</t>
  </si>
  <si>
    <t>International courier services from Naraina to Italy provide secure shipping, efficient customs handling, and timely global deliveries for all needs.</t>
  </si>
  <si>
    <t>&lt;p&gt;Naraina,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Naraina, offering secure, timely, and cost-effective shipping solutions. These services cater to diverse needs, from urgent document deliveries to bulk freight forwarding from Naraina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Naraina&lt;/h2&gt;
&lt;h3&gt;ShipGlobal&lt;/h3&gt;
&lt;p&gt;ShipGlobal specializes in cost-effective freight forwarding from Naraina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Naraina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Naraina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Naraina.&lt;/p&gt;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Naraina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Naraina efficient and hassle-free.&lt;/p&gt;</t>
  </si>
  <si>
    <t>&lt;h4&gt;Explore more delivery options from your city&lt;/h4&gt;&lt;ul&gt;&lt;li&gt;&lt;a href="https://shipglobal.in/service/bawana-industrial-area-to-italy"&gt;International Courier Service from Bawana Industrial Area To Italy&lt;/a&gt;&lt;/li&gt;&lt;li&gt;&lt;a href="https://shipglobal.in/service/bhubaneswar-to-italy"&gt;International Courier Service from Bhubaneswar To Italy&lt;/a&gt;&lt;/li&gt;&lt;li&gt;&lt;a href="https://shipglobal.in/service/rourkela-to-italy"&gt;International Courier Service from Rourkela To Italy&lt;/a&gt;&lt;/li&gt;&lt;li&gt;&lt;a href="https://shipglobal.in/service/paradip-to-italy"&gt;International Courier Service from Paradip To Italy&lt;/a&gt;&lt;/li&gt;&lt;/ul&gt;&lt;h2&gt;FAQs for Reliable International Courier Service from Naraina to Italy&lt;/h2&gt;</t>
  </si>
  <si>
    <t xml:space="preserve"> How much does international shipping cost from Naraina?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Naraina?
DHL, FedEx, and ShipGlobal offer express shipping options with fast international delivery times. Same-day or next-day delivery is available for select destinations.
 Can I track my international parcel from Naraina?
Yes, all major courier services provide real-time tracking features, allowing customers to monitor their shipments throughout the transit process
 Are there affordable international courier services in Naraina?
Yes, many courier companies, including ShipGlobal and Professional Couriers, offer budget-friendly international shipping options without compromising on service quality.
 Do international couriers from Naraina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Naraina?
There are several reliable international courier services in Naraina,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</si>
  <si>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Naraina to Italy",
  "image": "https://shipglobal.in/service/naraina-to-italy",
  "aggregateRating": {
    "@type": "AggregateRating",
    "ratingValue": 4.7,
    "bestRating": 5,
    "worstRating": 2,
    "ratingCount": 2900
  }
}
&lt;/script&gt;</t>
  </si>
  <si>
    <t>service/naraina-to-italy</t>
  </si>
  <si>
    <t>Courier Service from Naraina to Italy | Save  58%</t>
  </si>
  <si>
    <t>Send your shipments from Naraina to Italy with confidence. Reliable international courier solutions for personal and business needs.</t>
  </si>
  <si>
    <t>https://shipglobal.in/service/naraina-to-italy</t>
  </si>
  <si>
    <t>&lt;script type="application/ld+json"&gt;{"@context":"https://schema.org","@type":"FAQPage","mainEntity":[{"@type":"Question","name":"How much does international shipping cost from Naraina?","acceptedAnswer":{"@type":"Answer","text":"The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Naraina?","acceptedAnswer":{"@type":"Answer","text":"DHL, FedEx, and ShipGlobal offer express shipping options with fast international delivery times. Same-day or next-day delivery is available for select destinations."}},{"@type":"Question","name":"Can I track my international parcel from Naraina?","acceptedAnswer":{"@type":"Answer","text":"Yes, all major courier services provide real-time tracking features, allowing customers to monitor their shipments throughout the transit process"}},{"@type":"Question","name":"Are there affordable international courier services in Naraina?","acceptedAnswer":{"@type":"Answer","text":"Yes, many courier companies, including ShipGlobal and Professional Couriers, offer budget-friendly international shipping options without compromising on service quality."}},{"@type":"Question","name":"Do international couriers from Naraina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Naraina?","acceptedAnswer":{"@type":"Answer","text":"There are several reliable international courier services in Naraina, including Garudavega, Dutch International Couriers, Oscar Express Worldwide, DHL, FedEx, Blue Dart, and ShipGlobal. The best option depends on your shipping needs, budget, and delivery speed requirements."}}]}&lt;/script&gt;</t>
  </si>
  <si>
    <t>[{"question":"How much does international shipping cost from Naraina?","answer":"The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Naraina?","answer":"DHL, FedEx, and ShipGlobal offer express shipping options with fast international delivery times. Same-day or next-day delivery is available for select destinations."},{"question":"Can I track my international parcel from Naraina?","answer":"Yes, all major courier services provide real-time tracking features, allowing customers to monitor their shipments throughout the transit process"},{"question":"Are there affordable international courier services in Naraina?","answer":"Yes, many courier companies, including ShipGlobal and Professional Couriers, offer budget-friendly international shipping options without compromising on service quality."},{"question":"Do international couriers from Naraina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Naraina?","answer":"There are several reliable international courier services in Naraina, including Garudavega, Dutch International Couriers, Oscar Express Worldwide, DHL, FedEx, Blue Dart, and ShipGlobal. The best option depends on your shipping needs, budget, and delivery speed requirements."}]</t>
  </si>
  <si>
    <t>&lt;p&gt;&lt;strong&gt;How much does international shipping cost from Naraina?&lt;/strong&gt;&lt;br&gt;The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Naraina?&lt;/strong&gt;&lt;br&gt;DHL, FedEx, and ShipGlobal offer express shipping options with fast international delivery times. Same-day or next-day delivery is available for select destinations.&lt;/p&gt;&lt;p&gt;&lt;strong&gt;Can I track my international parcel from Naraina?&lt;/strong&gt;&lt;br&gt;Yes, all major courier services provide real-time tracking features, allowing customers to monitor their shipments throughout the transit process&lt;/p&gt;&lt;p&gt;&lt;strong&gt;Are there affordable international courier services in Naraina?&lt;/strong&gt;&lt;br&gt;Yes, many courier companies, including ShipGlobal and Professional Couriers, offer budget-friendly international shipping options without compromising on service quality.&lt;/p&gt;&lt;p&gt;&lt;strong&gt;Do international couriers from Naraina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Naraina?&lt;/strong&gt;&lt;br&gt;There are several reliable international courier services in Naraina, including Garudavega, Dutch International Couriers, Oscar Express Worldwide, DHL, FedEx, Blue Dart, and ShipGlobal. The best option depends on your shipping needs, budget, and delivery speed requirements.&lt;/p&gt;</t>
  </si>
  <si>
    <t>&lt;p&gt;Naraina,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Naraina, offering secure, timely, and cost-effective shipping solutions. These services cater to diverse needs, from urgent document deliveries to bulk freight forwarding from Naraina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Naraina&lt;/h2&gt;
&lt;h3&gt;ShipGlobal&lt;/h3&gt;
&lt;p&gt;ShipGlobal specializes in cost-effective freight forwarding from Naraina to the Italy. Catering to eCommerce businesses and individuals alike, they provide flexible shipping solutions that balance affordability with service quality&amp;nbsp;&lt;/p&gt;&lt;p&gt;&lt;a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Naraina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Naraina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Naraina.&lt;/p&gt;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Naraina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Naraina efficient and hassle-free.&lt;/p&gt;</t>
  </si>
  <si>
    <t>&lt;p&gt;CBIC: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t>
  </si>
  <si>
    <t>Bawana Industrial Area to Italy</t>
  </si>
  <si>
    <t>International Courier Service from Bawana Industrial Area to Italy</t>
  </si>
  <si>
    <t>International courier services from Bawana Industrial Area to Italy ensure smooth shipping with secure handling, timely delivery, and professional customs support.</t>
  </si>
  <si>
    <t>&lt;p&gt;Ever found yourself wondering which courier service is the best for sending packages from Bawana Industrial Area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Bawana Industrial Area, you have plenty of great options. Let&amp;rsquo;s check out some of the top international courier services available in Bawana Industrial Area and see which one suits your needs best.&lt;/p&gt;
&lt;h2&gt;1. DHL&lt;/h2&gt;
&lt;p&gt;DHL is one of the biggest names in the shipping world, and for good reason! They operate in over 220 countries and offer express shipping that gets your package from Bawana Industrial Area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Bawana Industrial Area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Bawana Industrial Area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Bawana Industrial Area to Italy&lt;/h2&gt;
&lt;p&gt;Shipping from Bawana Industrial Area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Bawana Industrial Area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</si>
  <si>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href="https://shipglobal.in/service/bhubaneswar-to-italy"&gt;International Courier Service from Bhubaneswar To Italy&lt;/a&gt;&lt;/li&gt;&lt;li&gt;&lt;a href="https://shipglobal.in/service/rourkela-to-italy"&gt;International Courier Service from Rourkela To Italy&lt;/a&gt;&lt;/li&gt;&lt;li&gt;&lt;a href="https://shipglobal.in/service/paradip-to-italy"&gt;International Courier Service from Paradip To Italy&lt;/a&gt;&lt;/li&gt;&lt;li&gt;&lt;a href="https://shipglobal.in/service/cuttack-to-italy"&gt;International Courier Service from Cuttack To Italy&lt;/a&gt;&lt;/li&gt;&lt;/ul&gt;&lt;h2&gt;FAQs for International Courier Service from Bawana Industrial Area to Italy&lt;/h2&gt;</t>
  </si>
  <si>
    <t xml:space="preserve">How do I choose the best international courier service in Bawana Industrial Area?
 Consider delivery speed, cost, tracking features, coverage, and customer reviews. Pick the one that meets your needs best.
How can I book a courier service in Bawana Industrial Area?
 You can book online through the official website of courier service providers or contact their customer support for assistance.
 Are there international courier services in Bawana Industrial Area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Bawana Industrial Area?
Cost-effectiveness depends on factors like package weight, destination, and delivery speed. ShipGlobal.in is known for offering budget-friendly international shipping packages with prices starting from 50g worldwide.
Can I ship heavy or bulky items internationally from Bawana Industrial Area?
Yes, many courier services offer solutions for shipping heavy or bulky items internationally, providing specialized packaging and handling to ensure safe delivery.
</t>
  </si>
  <si>
    <t>&lt;script type="application/ld+json"&gt;
{
  "@context": "https://schema.org/",
  "@type": "Product",
  "name": "International Courier Service from Bawana Industrial Area to Italy",
  "image": "https://shipglobal.in/service/bawana-industrial-area-to-italy",
  "aggregateRating": {
    "@type": "AggregateRating",
    "ratingValue": 4.7,
    "bestRating": 5,
    "worstRating": 2,
    "ratingCount": 2306
  }
}
&lt;/script&gt;</t>
  </si>
  <si>
    <t>service/bawana-industrial-area-to-italy</t>
  </si>
  <si>
    <t>Courier from Bawana Industrial Area to Italy | Get   65%</t>
  </si>
  <si>
    <t>Send your shipments from Bawana Industrial Area to Italy with confidence. Reliable international courier solutions for personal and business needs.</t>
  </si>
  <si>
    <t>https://shipglobal.in/service/bawana-industrial-area-to-italy</t>
  </si>
  <si>
    <t>&lt;script type="application/ld+json"&gt;{"@context":"https://schema.org","@type":"FAQPage","mainEntity":[{"@type":"Question","name":"How do I choose the best international courier service in Bawana Industrial Area?","acceptedAnswer":{"@type":"Answer","text":"Consider delivery speed, cost, tracking features, coverage, and customer reviews. Pick the one that meets your needs best."}},{"@type":"Question","name":"How can I book a courier service in Bawana Industrial Area?","acceptedAnswer":{"@type":"Answer","text":"You can book online through the official website of courier service providers or contact their customer support for assistance."}},{"@type":"Question","name":"Are there international courier services in Bawana Industrial Area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Bawana Industrial Area?","acceptedAnswer":{"@type":"Answer","text":"Cost-effectiveness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Bawana Industrial Area?","acceptedAnswer":{"@type":"Answer","text":"Yes, many courier services offer solutions for shipping heavy or bulky items internationally, providing specialized packaging and handling to ensure safe delivery."}}]}&lt;/script&gt;</t>
  </si>
  <si>
    <t>[{"question":"How do I choose the best international courier service in Bawana Industrial Area?","answer":"Consider delivery speed, cost, tracking features, coverage, and customer reviews. Pick the one that meets your needs best."},{"question":"How can I book a courier service in Bawana Industrial Area?","answer":"You can book online through the official website of courier service providers or contact their customer support for assistance."},{"question":"Are there international courier services in Bawana Industrial Area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Bawana Industrial Area?","answer":"Cost-effectiveness depends on factors like package weight, destination, and delivery speed. ShipGlobal.in is known for offering budget-friendly international shipping packages with prices starting from 50g worldwide."},{"question":"Can I ship heavy or bulky items internationally from Bawana Industrial Area?","answer":"Yes, many courier services offer solutions for shipping heavy or bulky items internationally, providing specialized packaging and handling to ensure safe delivery."}]</t>
  </si>
  <si>
    <t>&lt;p&gt;&lt;strong&gt;How do I choose the best international courier service in Bawana Industrial Area?&lt;/strong&gt;&lt;br&gt;Consider delivery speed, cost, tracking features, coverage, and customer reviews. Pick the one that meets your needs best.&lt;/p&gt;&lt;p&gt;&lt;strong&gt;How can I book a courier service in Bawana Industrial Area?&lt;/strong&gt;&lt;br&gt;You can book online through the official website of courier service providers or contact their customer support for assistance.&lt;/p&gt;&lt;p&gt;&lt;strong&gt;Are there international courier services in Bawana Industrial Area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Bawana Industrial Area?&lt;/strong&gt;&lt;br&gt;Cost-effectiveness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Bawana Industrial Area?&lt;/strong&gt;&lt;br&gt;Yes,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</si>
  <si>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Bawana Industrial Area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Bawana Industrial Area, you have plenty of great options. Let&amp;rsquo;s check out some of the top international courier services available in Bawana Industrial Area and see which one suits your needs best.&lt;/p&gt;
&lt;h2&gt;1. DHL&lt;/h2&gt;
&lt;p&gt;DHL is one of the biggest names in the shipping world, and for good reason! They operate in over 220 countries and offer express shipping that gets your package from Bawana Industrial Area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Bawana Industrial Area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href="https://shipglobal.in/blogs/airway-bill-number/"&gt;AWB&lt;/a&gt;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Bawana Industrial Area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Bawana Industrial Area to Italy&lt;/h2&gt;
&lt;p&gt;Shipping from Bawana Industrial Area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Bawana Industrial Area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</si>
  <si>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Bhubaneswar to Italy</t>
  </si>
  <si>
    <t>Top International Courier Service from Bhubaneswar to Italy</t>
  </si>
  <si>
    <t>Reliable international courier services from Bhubaneswar to Italy ensure smooth customs clearance, secure packaging, and timely global deliveries.</t>
  </si>
  <si>
    <t>&lt;p&gt;Bhubaneswar,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Bhubaneswar, offering secure, timely, and cost-effective shipping solutions. These services cater to diverse needs, from urgent document deliveries to bulk freight forwarding from Bhubaneswar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Bhubaneswar&lt;/h2&gt;
&lt;h3&gt;ShipGlobal&lt;/h3&gt;
&lt;p&gt;ShipGlobal specializes in cost-effective freight forwarding from Bhubaneswar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Bhubaneswar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Bhubaneswar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Bhubaneswar.&lt;/p&gt;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Bhubaneswar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Bhubaneswar efficient and hassle-free.&lt;/p&gt;</t>
  </si>
  <si>
    <t>&lt;h4&gt;Explore more delivery options from your city&lt;/h4&gt;&lt;ul&gt;&lt;li&gt;&lt;a href="https://shipglobal.in/service/rourkela-to-italy"&gt;International Courier Service from Rourkela To Italy&lt;/a&gt;&lt;/li&gt;&lt;li&gt;&lt;a href="https://shipglobal.in/service/paradip-to-italy"&gt;International Courier Service from Paradip To Italy&lt;/a&gt;&lt;/li&gt;&lt;li&gt;&lt;a href="https://shipglobal.in/service/cuttack-to-italy"&gt;International Courier Service from Cuttack To Italy&lt;/a&gt;&lt;/li&gt;&lt;li&gt;&lt;a href="https://shipglobal.in/service/indore-to-italy"&gt;International Courier Service from Indore To Italy&lt;/a&gt;&lt;/li&gt;&lt;/ul&gt;&lt;h2&gt;FAQs for Top International Courier Service from Bhubaneswar to Italy&lt;/h2&gt;</t>
  </si>
  <si>
    <t xml:space="preserve">How long does it take to ship a parcel from Bhubaneswar to the Italy?
The delivery time depends on the courier service and shipping option chosen. Express shipping can take 2-5 days, while standard shipping may take 5-10 days.
What are the charges for international shipping from Bhubaneswar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Bhubaneswar to the Italy?
Some couriers allow food shipments, but restrictions may apply. Ensure compliance with Italy food import regulations before shipping.
</t>
  </si>
  <si>
    <t>&lt;script type="application/ld+json"&gt;
{
  "@context": "https://schema.org/",
  "@type": "Product",
  "name": "Top International Courier Service from Bhubaneswar to Italy",
  "image": "https://shipglobal.in/service/bhubaneswar-to-italy",
  "aggregateRating": {
    "@type": "AggregateRating",
    "ratingValue": 4.68,
    "bestRating": 5,
    "worstRating": 1,
    "ratingCount": 1893
  }
}
&lt;/script&gt;</t>
  </si>
  <si>
    <t>service/bhubaneswar-to-italy</t>
  </si>
  <si>
    <t>International Courier Services from Bhubaneswar | Save Up to  66%</t>
  </si>
  <si>
    <t>Looking to send parcels from Bhubaneswar, India to Italy? Get quick international courier services with transparent pricing and real-time shipment tracking.</t>
  </si>
  <si>
    <t>https://shipglobal.in/service/bhubaneswar-to-italy</t>
  </si>
  <si>
    <t>&lt;script type="application/ld+json"&gt;{"@context":"https://schema.org","@type":"FAQPage","mainEntity":[{"@type":"Question","name":"How long does it take to ship a parcel from Bhubaneswar to the Italy?","acceptedAnswer":{"@type":"Answer","text":"The delivery time depends on the courier service and shipping option chosen. Express shipping can take 2-5 days, while standard shipping may take 5-10 days."}},{"@type":"Question","name":"What are the charges for international shipping from Bhubaneswar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Bhubaneswar to the Italy?","acceptedAnswer":{"@type":"Answer","text":"Some couriers allow food shipments, but restrictions may apply. Ensure compliance with Italy food import regulations before shipping."}}]}&lt;/script&gt;</t>
  </si>
  <si>
    <t>[{"question":"How long does it take to ship a parcel from Bhubaneswar to the Italy?","answer":"The delivery time depends on the courier service and shipping option chosen. Express shipping can take 2-5 days, while standard shipping may take 5-10 days."},{"question":"What are the charges for international shipping from Bhubaneswar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Bhubaneswar to the Italy?","answer":"Some couriers allow food shipments, but restrictions may apply. Ensure compliance with Italy food import regulations before shipping."}]</t>
  </si>
  <si>
    <t>&lt;p&gt;&lt;strong&gt;How long does it take to ship a parcel from Bhubaneswar to the Italy?&lt;/strong&gt;&lt;br&gt;The delivery time depends on the courier service and shipping option chosen. Express shipping can take 2-5 days, while standard shipping may take 5-10 days.&lt;/p&gt;&lt;p&gt;&lt;strong&gt;What are the charges for international shipping from Bhubaneswar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Bhubaneswar to the Italy?&lt;/strong&gt;&lt;br&gt;Some couriers allow food shipments, but restrictions may apply. Ensure compliance with Italy food import regulations before shipping.&lt;/p&gt;</t>
  </si>
  <si>
    <t>&lt;p&gt;Bhubaneswar,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Bhubaneswar, offering secure, timely, and cost-effective shipping solutions. These services cater to diverse needs, from urgent document deliveries to bulk freight forwarding from Bhubaneswar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Bhubaneswar&lt;/h2&gt;
&lt;h3&gt;ShipGlobal&lt;/h3&gt;
&lt;p&gt;ShipGlobal specializes in cost-effective freight forwarding from Bhubaneswar to the Italy. Catering to eCommerce businesses and individuals alike, they provide flexible shipping solutions that balance affordability with service quality&amp;nbsp;&lt;/p&gt;&lt;p&gt;**Top Global Shipping Companies in India:** Maersk, MSC, CMA CGM, COSCO, and Hapag-Lloyd are leading global shipping companies with a significant presence in India. They offer extensive container shipping services, connecting Indian ports to major international trade routes. These companies play a crucial role in facilitating India's import and export activities, contributing to the nation's economic growth through efficient logistics and supply chain solutions. Their operations are vital for industries reliant on global trade.&lt;/p&gt;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Bhubaneswar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Bhubaneswar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Bhubaneswar.&lt;/p&gt;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Bhubaneswar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Bhubaneswar efficient and hassle-free.&lt;/p&gt;</t>
  </si>
  <si>
    <t>&lt;p&gt;**Top Global Shipping Companies in India:** Maersk, MSC, CMA CGM, COSCO, and Hapag-Lloyd are leading global shipping companies with a significant presence in India. They offer extensive container shipping services, connecting Indian ports to major international trade routes. These companies play a crucial role in facilitating India's import and export activities, contributing to the nation's economic growth through efficient logistics and supply chain solutions. Their operations are vital for industries reliant on global trade.&lt;/p&gt;</t>
  </si>
  <si>
    <t>Rourkela to Italy</t>
  </si>
  <si>
    <t>Best International Courier Service from Rourkela to Italy</t>
  </si>
  <si>
    <t>Shipping from Rourkela to Italy is easy with reliable international courier services offering secure transit, quick delivery, and expert customs handling.</t>
  </si>
  <si>
    <t>&lt;p&gt;Do you need to send a package abroad from Rourkela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Rourkela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Rourkela.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Rourkela,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Rourkela.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Rourkela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Rourkela&lt;/h2&gt;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Rourkela,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Rourkela has never been easier! So, which one will you trust for your next shipment?&lt;/p&gt;</t>
  </si>
  <si>
    <t>&lt;h4&gt;Explore more delivery options from your city&lt;/h4&gt;&lt;ul&gt;&lt;li&gt;&lt;a href="https://shipglobal.in/service/paradip-to-italy"&gt;International Courier Service from Paradip To Italy&lt;/a&gt;&lt;/li&gt;&lt;li&gt;&lt;a href="https://shipglobal.in/service/cuttack-to-italy"&gt;International Courier Service from Cuttack To Italy&lt;/a&gt;&lt;/li&gt;&lt;li&gt;&lt;a href="https://shipglobal.in/service/indore-to-italy"&gt;International Courier Service from Indore To Italy&lt;/a&gt;&lt;/li&gt;&lt;li&gt;&lt;a href="https://shipglobal.in/service/bhopal-to-italy"&gt;International Courier Service from Bhopal To Italy&lt;/a&gt;&lt;/li&gt;&lt;/ul&gt;&lt;h2&gt;FAQs for Best International Courier Service from Rourkela to Italy&lt;/h2&gt;</t>
  </si>
  <si>
    <t xml:space="preserve"> What is the fastest way to send a parcel from Rourkela to Italy?
 Air courier is the fastest way to send a parcel from Rourkela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Rourkela.
 Can I send commercial shipments like textiles or jewellery from Rourkela to Italy?
 Yes, you can. With the growing global demand for Indian goods, you can easily ship products like textiles or jewellery to Italy with the right export documents like an invoice, packing list, and KYC proofs.
 What kind of items can’t be shipped from Rourkela to Italy?
 Items from the restricted category including batteries, sharp objects, or anything prohibited by the law of the destination country can’t be shipped. It’s always wise to double-check the item eligibility with your courier before booking.
 How do I track my courier from Rourkela to Italy?
Tracking is seamless with modern courier services. Platforms like ShipGlobal.in and FedEx give you a tracking ID right after dispatch so you can follow the package’s journey in real-time.
 Can I send a personal gift or small parcel to Italy from Rourkela?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</si>
  <si>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Rourkela to Italy",
  "image": "https://shipglobal.in/service/rourkela-to-italy",
  "aggregateRating": {
    "@type": "AggregateRating",
    "ratingValue": 4.53,
    "bestRating": 5,
    "worstRating": 1,
    "ratingCount": 1208
  }
}
&lt;/script&gt;</t>
  </si>
  <si>
    <t>service/rourkela-to-italy</t>
  </si>
  <si>
    <t>Courier from Rourkela to Italy | Get   63%</t>
  </si>
  <si>
    <t>Send your shipments from Rourkela to Italy with confidence. Reliable international courier solutions for personal and business needs.</t>
  </si>
  <si>
    <t>https://shipglobal.in/service/rourkela-to-italy</t>
  </si>
  <si>
    <t>&lt;script type="application/ld+json"&gt;{"@context":"https://schema.org","@type":"FAQPage","mainEntity":[{"@type":"Question","name":"What is the fastest way to send a parcel from Rourkela to Italy?","acceptedAnswer":{"@type":"Answer","text":"Air courier is the fastest way to send a parcel from Rourkela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Rourkela."}},{"@type":"Question","name":"Can I send commercial shipments like textiles or jewellery from Rourkela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Rourkela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Rourkela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Rourkela?","acceptedAnswer":{"@type":"Answer","text":"Absolutely. Whether it’s a Rakhi, clothes, or a surprise gift, international courier services offer economical shipping options for personal use packages under gift categories."}}]}&lt;/script&gt;</t>
  </si>
  <si>
    <t>[{"question":"What is the fastest way to send a parcel from Rourkela to Italy?","answer":"Air courier is the fastest way to send a parcel from Rourkela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Rourkela."},{"question":"Can I send commercial shipments like textiles or jewellery from Rourkela to Italy?","answer":"Yes, you can. With the growing global demand for Indian goods, you can easily ship products like textiles or jewellery to Italy with the right export documents like an invoice, packing list, and KYC proofs."},{"question":"What kind of items can’t be shipped from Rourkela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Rourkela to Italy?","answer":"Tracking is seamless with modern courier services. Platforms like ShipGlobal.in and FedEx give you a tracking ID right after dispatch so you can follow the package’s journey in real-time."},{"question":"Can I send a personal gift or small parcel to Italy from Rourkela?","answer":"Absolutely. Whether it’s a Rakhi, clothes, or a surprise gift, international courier services offer economical shipping options for personal use packages under gift categories."}]</t>
  </si>
  <si>
    <t>&lt;p&gt;&lt;strong&gt;What is the fastest way to send a parcel from Rourkela to Italy?&lt;/strong&gt;&lt;br&gt;Air courier is the fastest way to send a parcel from Rourkela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Rourkela.&lt;/p&gt;&lt;p&gt;&lt;strong&gt;Can I send commercial shipments like textiles or jewellery from Rourkela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Rourkela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Rourkela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Rourkela?&lt;/strong&gt;&lt;br&gt;Absolutely. Whether it’s a Rakhi, clothes, or a surprise gift, international courier services offer economical shipping options for personal use packages under gift categories.&lt;/p&gt;</t>
  </si>
  <si>
    <t>&lt;p&gt;Do you need to send a package abroad from Rourkela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Rourkela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Rourkela.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&lt;h2&gt;DHL - Connecting the World with Speed and Efficiency&lt;/h2&gt;
&lt;p&gt;DHL is an excellent option for urgent shipments from Rourkela,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Rourkela.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Rourkela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Rourkela&lt;/h2&gt;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Rourkela,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Rourkela has never been easier! So, which one will you trust for your next shipment?&lt;/p&gt;</t>
  </si>
  <si>
    <t>Paradip to Italy</t>
  </si>
  <si>
    <t>Reliable International Courier Service from Paradip to Italy</t>
  </si>
  <si>
    <t>Looking to ship from Paradip to Italy? Choose reliable international courier services with secure handling, quick transit, and smooth customs clearance.</t>
  </si>
  <si>
    <t>&lt;p&gt;Do you need to send a package abroad from Paradip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Paradip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Paradip.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Paradip,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Paradip.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Paradip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Paradip&lt;/h2&gt;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Paradip,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Paradip has never been easier! So, which one will you trust for your next shipment?&lt;/p&gt;</t>
  </si>
  <si>
    <t>&lt;h4&gt;Explore more delivery options from your city&lt;/h4&gt;&lt;ul&gt;&lt;li&gt;&lt;a href="https://shipglobal.in/service/cuttack-to-italy"&gt;International Courier Service from Cuttack To Italy&lt;/a&gt;&lt;/li&gt;&lt;li&gt;&lt;a href="https://shipglobal.in/service/indore-to-italy"&gt;International Courier Service from Indore To Italy&lt;/a&gt;&lt;/li&gt;&lt;li&gt;&lt;a href="https://shipglobal.in/service/bhopal-to-italy"&gt;International Courier Service from Bhopal To Italy&lt;/a&gt;&lt;/li&gt;&lt;li&gt;&lt;a href="https://shipglobal.in/service/gwalior-to-italy"&gt;International Courier Service from Gwalior To Italy&lt;/a&gt;&lt;/li&gt;&lt;/ul&gt;&lt;h2&gt;FAQs for Reliable International Courier Service from Paradip to Italy&lt;/h2&gt;</t>
  </si>
  <si>
    <t xml:space="preserve"> How long does it take to ship a package from Paradip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Paradip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</si>
  <si>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"Reliable International Courier Service from Paradip to Italy",
  "image": "https://shipglobal.in/service/paradip-to-italy",
  "aggregateRating": {
    "@type": "AggregateRating",
    "ratingValue": 4.78,
    "bestRating": 5,
    "worstRating": 2,
    "ratingCount": 1048
  }
}
&lt;/script&gt;</t>
  </si>
  <si>
    <t>service/paradip-to-italy</t>
  </si>
  <si>
    <t>Courier Service from Paradip to Italy | Save  73%</t>
  </si>
  <si>
    <t>Fast and reliable shipping from Paradip to Italy. Send documents, parcels, and commercial shipments with affordable rates and end-to-end tracking.</t>
  </si>
  <si>
    <t>https://shipglobal.in/service/paradip-to-italy</t>
  </si>
  <si>
    <t>&lt;script type="application/ld+json"&gt;{"@context":"https://schema.org","@type":"FAQPage","mainEntity":[{"@type":"Question","name":"How long does it take to ship a package from Paradip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Paradip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</si>
  <si>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Paradip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Paradip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</si>
  <si>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Paradip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Paradip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</si>
  <si>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&lt;p&gt;Do you need to send a package abroad from Paradip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Paradip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Paradip.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&lt;h2&gt;DHL - Connecting the World with Speed and Efficiency&lt;/h2&gt;
&lt;p&gt;DHL is an excellent option for urgent shipments from Paradip,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Paradip.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Paradip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Paradip&lt;/h2&gt;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Paradip,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Paradip has never been easier! So, which one will you trust for your next shipment?&lt;/p&gt;</t>
  </si>
  <si>
    <t>Cuttack to Italy</t>
  </si>
  <si>
    <t>International Courier Service from Cuttack to Italy</t>
  </si>
  <si>
    <t>Reliable international courier services from Cuttack to Italy ensure smooth customs clearance, secure packaging, and timely global deliveries.</t>
  </si>
  <si>
    <t>&lt;p&gt;Do you need to send a package abroad from Cuttack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Cuttack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Cuttack.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Cuttack,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Cuttack.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Cuttack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Cuttack&lt;/h2&gt;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Cuttack,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Cuttack has never been easier! So, which one will you trust for your next shipment?&lt;/p&gt;</t>
  </si>
  <si>
    <t>&lt;h4&gt;Explore more delivery options from your city&lt;/h4&gt;&lt;ul&gt;&lt;li&gt;&lt;a href="https://shipglobal.in/service/indore-to-italy"&gt;International Courier Service from Indore To Italy&lt;/a&gt;&lt;/li&gt;&lt;li&gt;&lt;a href="https://shipglobal.in/service/bhopal-to-italy"&gt;International Courier Service from Bhopal To Italy&lt;/a&gt;&lt;/li&gt;&lt;li&gt;&lt;a href="https://shipglobal.in/service/gwalior-to-italy"&gt;International Courier Service from Gwalior To Italy&lt;/a&gt;&lt;/li&gt;&lt;li&gt;&lt;a href="https://shipglobal.in/service/jabalpur-to-italy"&gt;International Courier Service from Jabalpur To Italy&lt;/a&gt;&lt;/li&gt;&lt;/ul&gt;&lt;h2&gt;FAQs for International Courier Service from Cuttack to Italy&lt;/h2&gt;</t>
  </si>
  <si>
    <t xml:space="preserve">How long does it take to ship a parcel from Cuttack to the Italy?
The delivery time depends on the courier service and shipping option chosen. Express shipping can take 2-5 days, while standard shipping may take 5-10 days.
What are the charges for international shipping from Cuttack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Cuttack to the Italy?
Some couriers allow food shipments, but restrictions may apply. Ensure compliance with Italy food import regulations before shipping.
</t>
  </si>
  <si>
    <t>&lt;script type="application/ld+json"&gt;
{
  "@context": "https://schema.org/",
  "@type": "Product",
  "name": "International Courier Service from Cuttack to Italy",
  "image": "https://shipglobal.in/service/cuttack-to-italy",
  "aggregateRating": {
    "@type": "AggregateRating",
    "ratingValue": 4.86,
    "bestRating": 5,
    "worstRating": 2,
    "ratingCount": 2727
  }
}
&lt;/script&gt;</t>
  </si>
  <si>
    <t>service/cuttack-to-italy</t>
  </si>
  <si>
    <t>Courier from Cuttack to Italy | Save upto  64%</t>
  </si>
  <si>
    <t>Fast and reliable shipping from Cuttack to Italy. Send documents, parcels, and commercial shipments with affordable rates and end-to-end tracking.</t>
  </si>
  <si>
    <t>https://shipglobal.in/service/cuttack-to-italy</t>
  </si>
  <si>
    <t>&lt;script type="application/ld+json"&gt;{"@context":"https://schema.org","@type":"FAQPage","mainEntity":[{"@type":"Question","name":"How long does it take to ship a parcel from Cuttack to the Italy?","acceptedAnswer":{"@type":"Answer","text":"The delivery time depends on the courier service and shipping option chosen. Express shipping can take 2-5 days, while standard shipping may take 5-10 days."}},{"@type":"Question","name":"What are the charges for international shipping from Cuttack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Cuttack to the Italy?","acceptedAnswer":{"@type":"Answer","text":"Some couriers allow food shipments, but restrictions may apply. Ensure compliance with Italy food import regulations before shipping."}}]}&lt;/script&gt;</t>
  </si>
  <si>
    <t>[{"question":"How long does it take to ship a parcel from Cuttack to the Italy?","answer":"The delivery time depends on the courier service and shipping option chosen. Express shipping can take 2-5 days, while standard shipping may take 5-10 days."},{"question":"What are the charges for international shipping from Cuttack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Cuttack to the Italy?","answer":"Some couriers allow food shipments, but restrictions may apply. Ensure compliance with Italy food import regulations before shipping."}]</t>
  </si>
  <si>
    <t>&lt;p&gt;&lt;strong&gt;How long does it take to ship a parcel from Cuttack to the Italy?&lt;/strong&gt;&lt;br&gt;The delivery time depends on the courier service and shipping option chosen. Express shipping can take 2-5 days, while standard shipping may take 5-10 days.&lt;/p&gt;&lt;p&gt;&lt;strong&gt;What are the charges for international shipping from Cuttack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Cuttack to the Italy?&lt;/strong&gt;&lt;br&gt;Some couriers allow food shipments, but restrictions may apply. Ensure compliance with Italy food import regulations before shipping.&lt;/p&gt;</t>
  </si>
  <si>
    <t>&lt;p&gt;Do you need to send a package abroad from Cuttack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Cuttack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Cuttack.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&lt;h2&gt;DHL - Connecting the World with Speed and Efficiency&lt;/h2&gt;
&lt;p&gt;DHL is an excellent option for urgent shipments from Cuttack,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Cuttack.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Cuttack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Cuttack&lt;/h2&gt;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Cuttack,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Cuttack has never been easier! So, which one will you trust for your next shipment?&lt;/p&gt;</t>
  </si>
  <si>
    <t>Indore to Italy</t>
  </si>
  <si>
    <t>Top International Courier Service from Indore to Italy</t>
  </si>
  <si>
    <t>Shipping from Indore to Italy is easy with reliable international courier services offering secure transit, quick delivery, and expert customs handling.</t>
  </si>
  <si>
    <t>&lt;p&gt;Do you need to send a package abroad from Indore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Indore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Indore.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Indore,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Indore.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Indore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Indore&lt;/h2&gt;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Indore,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Indore has never been easier! So, which one will you trust for your next shipment?&lt;/p&gt;</t>
  </si>
  <si>
    <t>&lt;h4&gt;Explore more delivery options from your city&lt;/h4&gt;&lt;ul&gt;&lt;li&gt;&lt;a href="https://shipglobal.in/service/bhopal-to-italy"&gt;International Courier Service from Bhopal To Italy&lt;/a&gt;&lt;/li&gt;&lt;li&gt;&lt;a href="https://shipglobal.in/service/gwalior-to-italy"&gt;International Courier Service from Gwalior To Italy&lt;/a&gt;&lt;/li&gt;&lt;li&gt;&lt;a href="https://shipglobal.in/service/jabalpur-to-italy"&gt;International Courier Service from Jabalpur To Italy&lt;/a&gt;&lt;/li&gt;&lt;li&gt;&lt;a href="https://shipglobal.in/service/dewas-to-italy"&gt;International Courier Service from Dewas To Italy&lt;/a&gt;&lt;/li&gt;&lt;/ul&gt;&lt;h2&gt;FAQs for Top International Courier Service from Indore to Italy&lt;/h2&gt;</t>
  </si>
  <si>
    <t xml:space="preserve"> What is the fastest way to send a parcel from Indore to Italy?
 Air courier is the fastest way to send a parcel from Indore to Italy, with timelines ranging from 3–7 business days. Delivery timelines depend on the service selected and end destination.
 Which international courier service offers the best balance of price and reliability for shipping to Italy?
 ShipGlobal.in is known for its competitive pricing and offers end-to-end support to exporters. With real-time tracking, doorstep pickup, and affordable rates starting from just 50 grams, it’s a preferred choice for shipping from Indore.
 Can I send commercial shipments like textiles or jewellery from Indore to Italy?
 Yes, you can. With the growing global demand for Indian goods, you can easily ship products like textiles or jewellery to Italy with the right export documents like an invoice, packing list, and KYC proofs.
 What kind of items can’t be shipped from Indore to Italy?
 Items from the restricted category including batteries, sharp objects, or anything prohibited by the law of the destination country can’t be shipped. It’s always wise to double-check the item eligibility with your courier before booking.
 How do I track my courier from Indore to Italy?
Tracking is seamless with modern courier services. Platforms like ShipGlobal.in and FedEx give you a tracking ID right after dispatch so you can follow the package’s journey in real-time.
 Can I send a personal gift or small parcel to Italy from Indore?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</si>
  <si>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Indore to Italy",
  "image": "https://shipglobal.in/service/indore-to-italy",
  "aggregateRating": {
    "@type": "AggregateRating",
    "ratingValue": 4.54,
    "bestRating": 5,
    "worstRating": 2,
    "ratingCount": 2870
  }
}
&lt;/script&gt;</t>
  </si>
  <si>
    <t>service/indore-to-italy</t>
  </si>
  <si>
    <t>Courier Service from Indore to Italy | Save  60%</t>
  </si>
  <si>
    <t>Looking to send parcels from Indore, India to Italy? Get quick international courier services with transparent pricing and real-time shipment tracking.</t>
  </si>
  <si>
    <t>https://shipglobal.in/service/indore-to-italy</t>
  </si>
  <si>
    <t>&lt;script type="application/ld+json"&gt;{"@context":"https://schema.org","@type":"FAQPage","mainEntity":[{"@type":"Question","name":"What is the fastest way to send a parcel from Indore to Italy?","acceptedAnswer":{"@type":"Answer","text":"Air courier is the fastest way to send a parcel from Indore to Italy, with timelines ranging from 3–7 business days. Delivery timelines depend on the service selected and end destination."}},{"@type":"Question","name":"Which international courier service offers the best balance of price and reliability for shipping to Italy?","acceptedAnswer":{"@type":"Answer","text":"ShipGlobal.in is known for its competitive pricing and offers end-to-end support to exporters. With real-time tracking, doorstep pickup, and affordable rates starting from just 50 grams, it’s a preferred choice for shipping from Indore."}},{"@type":"Question","name":"Can I send commercial shipments like textiles or jewellery from Indore to Italy?","acceptedAnswer":{"@type":"Answer","text":"Yes, you can. With the growing global demand for Indian goods, you can easily ship products like textiles or jewellery to Italy with the right export documents like an invoice, packing list, and KYC proofs."}},{"@type":"Question","name":"What kind of items can’t be shipped from Indore to Italy?","acceptedAnswer":{"@type":"Answer","text":"Items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Indore to Italy?","acceptedAnswer":{"@type":"Answer","text":"Tracking is seamless with modern courier services. Platforms like ShipGlobal.in and FedEx give you a tracking ID right after dispatch so you can follow the package’s journey in real-time."}},{"@type":"Question","name":"Can I send a personal gift or small parcel to Italy from Indore?","acceptedAnswer":{"@type":"Answer","text":"Absolutely. Whether it’s a Rakhi, clothes, or a surprise gift, international courier services offer economical shipping options for personal use packages under gift categories."}}]}&lt;/script&gt;</t>
  </si>
  <si>
    <t>[{"question":"What is the fastest way to send a parcel from Indore to Italy?","answer":"Air courier is the fastest way to send a parcel from Indore to Italy, with timelines ranging from 3–7 business days. Delivery timelines depend on the service selected and end destination."},{"question":"Which international courier service offers the best balance of price and reliability for shipping to Italy?","answer":"ShipGlobal.in is known for its competitive pricing and offers end-to-end support to exporters. With real-time tracking, doorstep pickup, and affordable rates starting from just 50 grams, it’s a preferred choice for shipping from Indore."},{"question":"Can I send commercial shipments like textiles or jewellery from Indore to Italy?","answer":"Yes, you can. With the growing global demand for Indian goods, you can easily ship products like textiles or jewellery to Italy with the right export documents like an invoice, packing list, and KYC proofs."},{"question":"What kind of items can’t be shipped from Indore to Italy?","answer":"Items from the restricted category including batteries, sharp objects, or anything prohibited by the law of the destination country can’t be shipped. It’s always wise to double-check the item eligibility with your courier before booking."},{"question":"How do I track my courier from Indore to Italy?","answer":"Tracking is seamless with modern courier services. Platforms like ShipGlobal.in and FedEx give you a tracking ID right after dispatch so you can follow the package’s journey in real-time."},{"question":"Can I send a personal gift or small parcel to Italy from Indore?","answer":"Absolutely. Whether it’s a Rakhi, clothes, or a surprise gift, international courier services offer economical shipping options for personal use packages under gift categories."}]</t>
  </si>
  <si>
    <t>&lt;p&gt;&lt;strong&gt;What is the fastest way to send a parcel from Indore to Italy?&lt;/strong&gt;&lt;br&gt;Air courier is the fastest way to send a parcel from Indore to Italy, with timelines ranging from 3–7 business days. Delivery timelines depend on the service selected and end destination.&lt;/p&gt;&lt;p&gt;&lt;strong&gt;Which international courier service offers the best balance of price and reliability for shipping to Italy?&lt;/strong&gt;&lt;br&gt;ShipGlobal.in is known for its competitive pricing and offers end-to-end support to exporters. With real-time tracking, doorstep pickup, and affordable rates starting from just 50 grams, it’s a preferred choice for shipping from Indore.&lt;/p&gt;&lt;p&gt;&lt;strong&gt;Can I send commercial shipments like textiles or jewellery from Indore to Italy?&lt;/strong&gt;&lt;br&gt;Yes, you can. With the growing global demand for Indian goods, you can easily ship products like textiles or jewellery to Italy with the right export documents like an invoice, packing list, and KYC proofs.&lt;/p&gt;&lt;p&gt;&lt;strong&gt;What kind of items can’t be shipped from Indore to Italy?&lt;/strong&gt;&lt;br&gt;Items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Indore to Italy?&lt;/strong&gt;&lt;br&gt;Tracking is seamless with modern courier services. Platforms like ShipGlobal.in and FedEx give you a tracking ID right after dispatch so you can follow the package’s journey in real-time.&lt;/p&gt;&lt;p&gt;&lt;strong&gt;Can I send a personal gift or small parcel to Italy from Indore?&lt;/strong&gt;&lt;br&gt;Absolutely. Whether it’s a Rakhi, clothes, or a surprise gift, international courier services offer economical shipping options for personal use packages under gift categories.&lt;/p&gt;</t>
  </si>
  <si>
    <t>&lt;p&gt;Do you need to send a package abroad from Indore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Indore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Indore.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&lt;h2&gt;DHL - Connecting the World with Speed and Efficiency&lt;/h2&gt;
&lt;p&gt;DHL is an excellent option for urgent shipments from Indore,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Indore.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Indore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Indore&lt;/h2&gt;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Indore,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Indore has never been easier! So, which one will you trust for your next shipment?&lt;/p&gt;</t>
  </si>
  <si>
    <t>Bhopal to Italy</t>
  </si>
  <si>
    <t>Best International Courier Service from Bhopal to Italy</t>
  </si>
  <si>
    <t>Looking to ship from Bhopal to Italy? Choose reliable international courier services with secure handling, quick transit, and smooth customs clearance.</t>
  </si>
  <si>
    <t>&lt;p&gt;Ever found yourself wondering which courier service is the best for sending packages from Bhopal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Bhopal, you have plenty of great options. Let&amp;rsquo;s check out some of the top international courier services available in Bhopal and see which one suits your needs best.&lt;/p&gt;
&lt;h2&gt;1. DHL&lt;/h2&gt;
&lt;p&gt;DHL is one of the biggest names in the shipping world, and for good reason! They operate in over 220 countries and offer express shipping that gets your package from Bhopal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Bhopal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Bhopal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Bhopal to Italy&lt;/h2&gt;
&lt;p&gt;Shipping from Bhopal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Bhopal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</si>
  <si>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href="https://shipglobal.in/service/gwalior-to-italy"&gt;International Courier Service from Gwalior To Italy&lt;/a&gt;&lt;/li&gt;&lt;li&gt;&lt;a href="https://shipglobal.in/service/jabalpur-to-italy"&gt;International Courier Service from Jabalpur To Italy&lt;/a&gt;&lt;/li&gt;&lt;li&gt;&lt;a href="https://shipglobal.in/service/dewas-to-italy"&gt;International Courier Service from Dewas To Italy&lt;/a&gt;&lt;/li&gt;&lt;li&gt;&lt;a href="https://shipglobal.in/service/ludhiana-to-italy"&gt;International Courier Service from Ludhiana To Italy&lt;/a&gt;&lt;/li&gt;&lt;/ul&gt;&lt;h2&gt;FAQs for Best International Courier Service from Bhopal to Italy&lt;/h2&gt;</t>
  </si>
  <si>
    <t xml:space="preserve"> How long does it take to ship a package from Bhopal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Bhopal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</si>
  <si>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"Best International Courier Service from Bhopal to Italy",
  "image": "https://shipglobal.in/service/bhopal-to-italy",
  "aggregateRating": {
    "@type": "AggregateRating",
    "ratingValue": 4.67,
    "bestRating": 5,
    "worstRating": 2,
    "ratingCount": 3075
  }
}
&lt;/script&gt;</t>
  </si>
  <si>
    <t>service/bhopal-to-italy</t>
  </si>
  <si>
    <t>Courier from Bhopal to Italy | Get   68%</t>
  </si>
  <si>
    <t>International courier service from Bhopal to Italy made simple. Ship documents and packages safely with fast delivery options.</t>
  </si>
  <si>
    <t>https://shipglobal.in/service/bhopal-to-italy</t>
  </si>
  <si>
    <t>&lt;script type="application/ld+json"&gt;{"@context":"https://schema.org","@type":"FAQPage","mainEntity":[{"@type":"Question","name":"How long does it take to ship a package from Bhopal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Bhopal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</si>
  <si>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Bhopal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Bhopal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</si>
  <si>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Bhopal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Bhopal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</si>
  <si>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&lt;p&gt;Ever found yourself wondering which courier service is the best for sending packages from Bhopal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Bhopal, you have plenty of great options. Let&amp;rsquo;s check out some of the top international courier services available in Bhopal and see which one suits your needs best.&lt;/p&gt;
&lt;h2&gt;1. DHL&lt;/h2&gt;
&lt;p&gt;DHL is one of the biggest names in the shipping world, and for good reason! They operate in over 220 countries and offer express shipping that gets your package from Bhopal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Bhopal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Bhopal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Bhopal to Italy&lt;/h2&gt;
&lt;p&gt;Shipping from Bhopal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Bhopal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</si>
  <si>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Gwalior to Italy</t>
  </si>
  <si>
    <t>Reliable International Courier Service from Gwalior to Italy</t>
  </si>
  <si>
    <t>Shipping from Gwalior to Italy is easy with reliable international courier services offering secure transit, quick delivery, and expert customs handling.</t>
  </si>
  <si>
    <t>&lt;p&gt;Gwalior,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Gwalior that specialize in overseas shipping and global package delivery.&lt;/p&gt;
&lt;h2&gt;ShipGlobal.in&lt;/h2&gt;
&lt;p&gt;At ShipGlobal, we take pride in offering seamless and cost-effective international courier services in Gwalior with a strong network of global partners, We ensure that shipments reach their destinations quickly and safely. Whether it&amp;rsquo;s a small parcel or a large shipment, our advanced logistics solutions make overseas shipping from Gwalior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Gwalior.&lt;/p&gt;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Gwalior.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Gwalior&lt;/li&gt;
&lt;/ul&gt;
&lt;h2&gt;Garudavega International Courier&lt;/h2&gt;
&lt;p&gt;Garudavega is a trusted name in the industry, offering seamless global package delivery from Gwalior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Gwalior&lt;/li&gt;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Gwalior&amp;nbsp;&lt;/li&gt;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Gwalior&lt;/p&gt;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Gwalior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Gwalior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Gwalior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</si>
  <si>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href="https://shipglobal.in/service/jabalpur-to-italy"&gt;International Courier Service from Jabalpur To Italy&lt;/a&gt;&lt;/li&gt;&lt;li&gt;&lt;a href="https://shipglobal.in/service/dewas-to-italy"&gt;International Courier Service from Dewas To Italy&lt;/a&gt;&lt;/li&gt;&lt;li&gt;&lt;a href="https://shipglobal.in/service/ludhiana-to-italy"&gt;International Courier Service from Ludhiana To Italy&lt;/a&gt;&lt;/li&gt;&lt;li&gt;&lt;a href="https://shipglobal.in/service/amritsar-to-italy"&gt;International Courier Service from Amritsar To Italy&lt;/a&gt;&lt;/li&gt;&lt;/ul&gt;&lt;h2&gt;FAQs for Reliable International Courier Service from Gwalior to Italy&lt;/h2&gt;</t>
  </si>
  <si>
    <t xml:space="preserve"> How long does it take to ship a package from Gwalior to Italy?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Italy?
Yes, restricted items include perishables, hazardous materials, certain electronics, and counterfeit goods. It’s best to check with the courier before shipping.
 How much does it cost to send a parcel from Gwalior to Italy?
Costs depend on the package weight, dimensions, courier service, and shipping speed. Express services are more expensive than economy options.
 Do I need to pay customs duties on my shipment?
Yes, the recipient in the Italy may have to pay customs duties, depending on the package value and category.
 What is the best courier service for urgent deliveries?
DHL, FedEx, and UPS offer the fastest delivery options for urgent shipments.
 Can I ship food and medicines to the Italy?
Yes, but certain restrictions apply. Some couriers offer specialized services for food and pharmaceutical shipments.
</t>
  </si>
  <si>
    <t>&lt;script type="application/ld+json"&gt;
{
  "@context": "https://schema.org/",
  "@type": "Product",
  "name": "Reliable International Courier Service from Gwalior to Italy",
  "image": "https://shipglobal.in/service/gwalior-to-italy",
  "aggregateRating": {
    "@type": "AggregateRating",
    "ratingValue": 4.37,
    "bestRating": 5,
    "worstRating": 2,
    "ratingCount": 2416
  }
}
&lt;/script&gt;</t>
  </si>
  <si>
    <t>service/gwalior-to-italy</t>
  </si>
  <si>
    <t>Courier Service from Gwalior to Italy | Save  67%</t>
  </si>
  <si>
    <t>Send your shipments from Gwalior to Italy with confidence. Reliable international courier solutions for personal and business needs.</t>
  </si>
  <si>
    <t>https://shipglobal.in/service/gwalior-to-italy</t>
  </si>
  <si>
    <t>&lt;script type="application/ld+json"&gt;{"@context":"https://schema.org","@type":"FAQPage","mainEntity":[{"@type":"Question","name":"How long does it take to ship a package from Gwalior to Italy?","acceptedAnswer":{"@type":"Answer","text":"Delivery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Italy?","acceptedAnswer":{"@type":"Answer","text":"Yes, restricted items include perishables, hazardous materials, certain electronics, and counterfeit goods. It’s best to check with the courier before shipping."}},{"@type":"Question","name":"How much does it cost to send a parcel from Gwalior to Italy?","acceptedAnswer":{"@type":"Answer","text":"Costs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Italy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Italy?","acceptedAnswer":{"@type":"Answer","text":"Yes, but certain restrictions apply. Some couriers offer specialized services for food and pharmaceutical shipments."}}]}&lt;/script&gt;</t>
  </si>
  <si>
    <t>[{"question":"How long does it take to ship a package from Gwalior to Italy?","answer":"Delivery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Italy?","answer":"Yes, restricted items include perishables, hazardous materials, certain electronics, and counterfeit goods. It’s best to check with the courier before shipping."},{"question":"How much does it cost to send a parcel from Gwalior to Italy?","answer":"Costs depend on the package weight, dimensions, courier service, and shipping speed. Express services are more expensive than economy options."},{"question":"Do I need to pay customs duties on my shipment?","answer":"Yes, the recipient in the Italy may have to pay customs duties, depending on the package value and category."},{"question":"What is the best courier service for urgent deliveries?","answer":"DHL, FedEx, and UPS offer the fastest delivery options for urgent shipments."},{"question":"Can I ship food and medicines to the Italy?","answer":"Yes, but certain restrictions apply. Some couriers offer specialized services for food and pharmaceutical shipments."}]</t>
  </si>
  <si>
    <t>&lt;p&gt;&lt;strong&gt;How long does it take to ship a package from Gwalior to Italy?&lt;/strong&gt;&lt;br&gt;Delivery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Italy?&lt;/strong&gt;&lt;br&gt;Yes, restricted items include perishables, hazardous materials, certain electronics, and counterfeit goods. It’s best to check with the courier before shipping.&lt;/p&gt;&lt;p&gt;&lt;strong&gt;How much does it cost to send a parcel from Gwalior to Italy?&lt;/strong&gt;&lt;br&gt;Costs depend on the package weight, dimensions, courier service, and shipping speed. Express services are more expensive than economy options.&lt;/p&gt;&lt;p&gt;&lt;strong&gt;Do I need to pay customs duties on my shipment?&lt;/strong&gt;&lt;br&gt;Yes, the recipient in the Italy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Italy?&lt;/strong&gt;&lt;br&gt;Yes, but certain restrictions apply. Some couriers offer specialized services for food and pharmaceutical shipments.&lt;/p&gt;</t>
  </si>
  <si>
    <t>&lt;p&gt;Gwalior,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Gwalior that specialize in overseas shipping and global package delivery.&lt;/p&gt;
&lt;h2&gt;ShipGlobal.in&lt;/h2&gt;
&lt;p&gt;At ShipGlobal, we take pride in offering seamless and cost-effective international courier services in Gwalior with a strong network of global partners, We ensure that shipments reach their destinations quickly and safely. Whether it&amp;rsquo;s a small parcel or a large shipment, our advanced logistics solutions make overseas shipping from Gwalior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href="https://shipglobal.in/blogs/last-mile-delivery/"&gt;Last-mile delivery&lt;/a&gt;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Gwalior.&lt;/p&gt;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Gwalior.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Gwalior&lt;/li&gt;
&lt;/ul&gt;
&lt;h2&gt;Garudavega International Courier&lt;/h2&gt;
&lt;p&gt;Garudavega is a trusted name in the industry, offering seamless global package delivery from Gwalior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Gwalior&lt;/li&gt;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Gwalior&amp;nbsp;&lt;/li&gt;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Gwalior&lt;/p&gt;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Gwalior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Gwalior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Gwalior offer efficient logistics solutions to meet your needs. Make sure to compare service offerings and prices before choosing the best overseas shipping option for your shipment.&lt;/p&gt;</t>
  </si>
  <si>
    <t>Jabalpur to Italy</t>
  </si>
  <si>
    <t>International Courier Service from Jabalpur to Italy</t>
  </si>
  <si>
    <t>International courier services from Jabalpur to Italy provide secure shipping, efficient customs handling, and timely global deliveries for all needs.</t>
  </si>
  <si>
    <t>&lt;p&gt;Jabalpur,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Jabalpur,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Jabalpur&amp;nbsp;&lt;/h2&gt;
&lt;h3&gt;ShipGlobal&amp;nbsp;&lt;/h3&gt;
&lt;p&gt;ShipGlobal is known for its cost-effective freight forwarding services from Jabalpur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Jabalpur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Jabalpur to the US. They offer packaging assistance, customs support, and competitive pricing for seamless global shipping.&lt;/p&gt;
&lt;h3&gt;Aramex International&lt;/h3&gt;
&lt;p&gt;Aramex is another well-known international courier service that provides efficient shipping to the Italy from Jabalpur.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Jabalpur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Jabalpur.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Jabalpur to Italy depends on your budget, urgency, and shipping needs. Providers like NimbusPost, DHL, FedEx, Blue Dart, ShipGlobal, Aramex, UPS, and others offer a variety of options for parcel delivery to the US, express shipping and freight forwarding from Jabalpur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Jabalpur to anywhere in the United States.&lt;/p&gt;</t>
  </si>
  <si>
    <t>&lt;h4&gt;Explore more delivery options from your city&lt;/h4&gt;&lt;ul&gt;&lt;li&gt;&lt;a href="https://shipglobal.in/service/dewas-to-italy"&gt;International Courier Service from Dewas To Italy&lt;/a&gt;&lt;/li&gt;&lt;li&gt;&lt;a href="https://shipglobal.in/service/ludhiana-to-italy"&gt;International Courier Service from Ludhiana To Italy&lt;/a&gt;&lt;/li&gt;&lt;li&gt;&lt;a href="https://shipglobal.in/service/amritsar-to-italy"&gt;International Courier Service from Amritsar To Italy&lt;/a&gt;&lt;/li&gt;&lt;li&gt;&lt;a href="https://shipglobal.in/service/jalandhar-to-italy"&gt;International Courier Service from Jalandhar To Italy&lt;/a&gt;&lt;/li&gt;&lt;/ul&gt;&lt;h2&gt;FAQs for International Courier Service from Jabalpur to Italy&lt;/h2&gt;</t>
  </si>
  <si>
    <t xml:space="preserve">How long does it take to ship a parcel from Jabalpur to the Italy?
The delivery time depends on the courier service and shipping option chosen. Express shipping can take 2-5 days, while standard shipping may take 5-10 days.
What are the charges for international shipping from Jabalpur to the Italy?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Italy?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Jabalpur to the Italy?
Some couriers allow food shipments, but restrictions may apply. Ensure compliance with Italy food import regulations before shipping.
</t>
  </si>
  <si>
    <t>&lt;script type="application/ld+json"&gt;
{
  "@context": "https://schema.org/",
  "@type": "Product",
  "name": "International Courier Service from Jabalpur to Italy",
  "image": "https://shipglobal.in/service/jabalpur-to-italy",
  "aggregateRating": {
    "@type": "AggregateRating",
    "ratingValue": 4.7,
    "bestRating": 5,
    "worstRating": 2,
    "ratingCount": 1724
  }
}
&lt;/script&gt;</t>
  </si>
  <si>
    <t>service/jabalpur-to-italy</t>
  </si>
  <si>
    <t>Courier from Jabalpur to Italy | Save upto  50%</t>
  </si>
  <si>
    <t>Fast and reliable shipping from Jabalpur to Italy. Send documents, parcels, and commercial shipments with affordable rates and end-to-end tracking.</t>
  </si>
  <si>
    <t>https://shipglobal.in/service/jabalpur-to-italy</t>
  </si>
  <si>
    <t>&lt;script type="application/ld+json"&gt;{"@context":"https://schema.org","@type":"FAQPage","mainEntity":[{"@type":"Question","name":"How long does it take to ship a parcel from Jabalpur to the Italy?","acceptedAnswer":{"@type":"Answer","text":"The delivery time depends on the courier service and shipping option chosen. Express shipping can take 2-5 days, while standard shipping may take 5-10 days."}},{"@type":"Question","name":"What are the charges for international shipping from Jabalpur to the Italy?","acceptedAnswer":{"@type":"Answer","text":"Shipping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Italy?","acceptedAnswer":{"@type":"Answer","text":"Yes,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Jabalpur to the Italy?","acceptedAnswer":{"@type":"Answer","text":"Some couriers allow food shipments, but restrictions may apply. Ensure compliance with Italy food import regulations before shipping."}}]}&lt;/script&gt;</t>
  </si>
  <si>
    <t>[{"question":"How long does it take to ship a parcel from Jabalpur to the Italy?","answer":"The delivery time depends on the courier service and shipping option chosen. Express shipping can take 2-5 days, while standard shipping may take 5-10 days."},{"question":"What are the charges for international shipping from Jabalpur to the Italy?","answer":"Shipping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Italy?","answer":"Yes,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Jabalpur to the Italy?","answer":"Some couriers allow food shipments, but restrictions may apply. Ensure compliance with Italy food import regulations before shipping."}]</t>
  </si>
  <si>
    <t>&lt;p&gt;&lt;strong&gt;How long does it take to ship a parcel from Jabalpur to the Italy?&lt;/strong&gt;&lt;br&gt;The delivery time depends on the courier service and shipping option chosen. Express shipping can take 2-5 days, while standard shipping may take 5-10 days.&lt;/p&gt;&lt;p&gt;&lt;strong&gt;What are the charges for international shipping from Jabalpur to the Italy?&lt;/strong&gt;&lt;br&gt;Shipping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Italy?&lt;/strong&gt;&lt;br&gt;Yes,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Jabalpur to the Italy?&lt;/strong&gt;&lt;br&gt;Some couriers allow food shipments, but restrictions may apply. Ensure compliance with Italy food import regulations before shipping.&lt;/p&gt;</t>
  </si>
  <si>
    <t>&lt;p&gt;Jabalpur,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Jabalpur,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Jabalpur&amp;nbsp;&lt;/h2&gt;
&lt;h3&gt;ShipGlobal&amp;nbsp;&lt;/h3&gt;
&lt;p&gt;ShipGlobal is known for its cost-effective freight forwarding services from Jabalpur to the US, catering to &lt;a href="https://shipglobal.in/blogs/shipping-international-ecommerce/"&gt;eCommerce businesses&lt;/a&gt; and individuals alike. They provide flexible shipping to the Italy, ensuring affordability without compromising on service quality.&lt;/p&gt;&lt;p&gt;&lt;a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Jabalpur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Jabalpur to the US. They offer packaging assistance, customs support, and competitive pricing for seamless global shipping.&lt;/p&gt;
&lt;h3&gt;Aramex International&lt;/h3&gt;
&lt;p&gt;Aramex is another well-known international courier service that provides efficient shipping to the Italy from Jabalpur.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Jabalpur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Jabalpur.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Jabalpur to Italy depends on your budget, urgency, and shipping needs. Providers like NimbusPost, DHL, FedEx, Blue Dart, ShipGlobal, Aramex, UPS, and others offer a variety of options for parcel delivery to the US, express shipping and freight forwarding from Jabalpur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Jabalpur to anywhere in the United States.&lt;/p&gt;</t>
  </si>
  <si>
    <t>Dewas to Italy</t>
  </si>
  <si>
    <t>Top International Courier Service from Dewas to Italy</t>
  </si>
  <si>
    <t>Looking to ship from Dewas to Italy? Choose reliable international courier services with secure handling, quick transit, and smooth customs clearance.</t>
  </si>
  <si>
    <t>&lt;p&gt;Ever found yourself wondering which courier service is the best for sending packages from Dewas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Dewas, you have plenty of great options. Let&amp;rsquo;s check out some of the top international courier services available in Dewas and see which one suits your needs best.&lt;/p&gt;
&lt;h2&gt;1. DHL&lt;/h2&gt;
&lt;p&gt;DHL is one of the biggest names in the shipping world, and for good reason! They operate in over 220 countries and offer express shipping that gets your package from Dewas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Dewas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Dewas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Dewas to Italy&lt;/h2&gt;
&lt;p&gt;Shipping from Dewas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Dewas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</si>
  <si>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href="https://shipglobal.in/service/ludhiana-to-italy"&gt;International Courier Service from Ludhiana To Italy&lt;/a&gt;&lt;/li&gt;&lt;li&gt;&lt;a href="https://shipglobal.in/service/amritsar-to-italy"&gt;International Courier Service from Amritsar To Italy&lt;/a&gt;&lt;/li&gt;&lt;li&gt;&lt;a href="https://shipglobal.in/service/jalandhar-to-italy"&gt;International Courier Service from Jalandhar To Italy&lt;/a&gt;&lt;/li&gt;&lt;li&gt;&lt;a href="https://shipglobal.in/service/mohali-to-italy"&gt;International Courier Service from Mohali To Italy&lt;/a&gt;&lt;/li&gt;&lt;/ul&gt;&lt;h2&gt;FAQs for Top International Courier Service from Dewas to Italy&lt;/h2&gt;</t>
  </si>
  <si>
    <t xml:space="preserve"> How much does international shipping cost from Dewas?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Dewas?
DHL, FedEx, and ShipGlobal offer express shipping options with fast international delivery times. Same-day or next-day delivery is available for select destinations.
 Can I track my international parcel from Dewas?
Yes, all major courier services provide real-time tracking features, allowing customers to monitor their shipments throughout the transit process
 Are there affordable international courier services in Dewas?
Yes, many courier companies, including ShipGlobal and Professional Couriers, offer budget-friendly international shipping options without compromising on service quality.
 Do international couriers from Dewas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Dewas?
There are several reliable international courier services in Dewas,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</si>
  <si>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"Top International Courier Service from Dewas to Italy",
  "image": "https://shipglobal.in/service/dewas-to-italy",
  "aggregateRating": {
    "@type": "AggregateRating",
    "ratingValue": 4.25,
    "bestRating": 5,
    "worstRating": 2,
    "ratingCount": 1511
  }
}
&lt;/script&gt;</t>
  </si>
  <si>
    <t>service/dewas-to-italy</t>
  </si>
  <si>
    <t>Courier Service from Dewas to Italy | Save  69%</t>
  </si>
  <si>
    <t>Ship couriers from Dewas to Italy with trusted international delivery. Easy booking, competitive pricing, and secure doorstep pickup.</t>
  </si>
  <si>
    <t>https://shipglobal.in/service/dewas-to-italy</t>
  </si>
  <si>
    <t>&lt;script type="application/ld+json"&gt;{"@context":"https://schema.org","@type":"FAQPage","mainEntity":[{"@type":"Question","name":"How much does international shipping cost from Dewas?","acceptedAnswer":{"@type":"Answer","text":"The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Dewas?","acceptedAnswer":{"@type":"Answer","text":"DHL, FedEx, and ShipGlobal offer express shipping options with fast international delivery times. Same-day or next-day delivery is available for select destinations."}},{"@type":"Question","name":"Can I track my international parcel from Dewas?","acceptedAnswer":{"@type":"Answer","text":"Yes, all major courier services provide real-time tracking features, allowing customers to monitor their shipments throughout the transit process"}},{"@type":"Question","name":"Are there affordable international courier services in Dewas?","acceptedAnswer":{"@type":"Answer","text":"Yes, many courier companies, including ShipGlobal and Professional Couriers, offer budget-friendly international shipping options without compromising on service quality."}},{"@type":"Question","name":"Do international couriers from Dewas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Dewas?","acceptedAnswer":{"@type":"Answer","text":"There are several reliable international courier services in Dewas, including Garudavega, Dutch International Couriers, Oscar Express Worldwide, DHL, FedEx, Blue Dart, and ShipGlobal. The best option depends on your shipping needs, budget, and delivery speed requirements."}}]}&lt;/script&gt;</t>
  </si>
  <si>
    <t>[{"question":"How much does international shipping cost from Dewas?","answer":"The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Dewas?","answer":"DHL, FedEx, and ShipGlobal offer express shipping options with fast international delivery times. Same-day or next-day delivery is available for select destinations."},{"question":"Can I track my international parcel from Dewas?","answer":"Yes, all major courier services provide real-time tracking features, allowing customers to monitor their shipments throughout the transit process"},{"question":"Are there affordable international courier services in Dewas?","answer":"Yes, many courier companies, including ShipGlobal and Professional Couriers, offer budget-friendly international shipping options without compromising on service quality."},{"question":"Do international couriers from Dewas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Dewas?","answer":"There are several reliable international courier services in Dewas, including Garudavega, Dutch International Couriers, Oscar Express Worldwide, DHL, FedEx, Blue Dart, and ShipGlobal. The best option depends on your shipping needs, budget, and delivery speed requirements."}]</t>
  </si>
  <si>
    <t>&lt;p&gt;&lt;strong&gt;How much does international shipping cost from Dewas?&lt;/strong&gt;&lt;br&gt;The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Dewas?&lt;/strong&gt;&lt;br&gt;DHL, FedEx, and ShipGlobal offer express shipping options with fast international delivery times. Same-day or next-day delivery is available for select destinations.&lt;/p&gt;&lt;p&gt;&lt;strong&gt;Can I track my international parcel from Dewas?&lt;/strong&gt;&lt;br&gt;Yes, all major courier services provide real-time tracking features, allowing customers to monitor their shipments throughout the transit process&lt;/p&gt;&lt;p&gt;&lt;strong&gt;Are there affordable international courier services in Dewas?&lt;/strong&gt;&lt;br&gt;Yes, many courier companies, including ShipGlobal and Professional Couriers, offer budget-friendly international shipping options without compromising on service quality.&lt;/p&gt;&lt;p&gt;&lt;strong&gt;Do international couriers from Dewas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Dewas?&lt;/strong&gt;&lt;br&gt;There are several reliable international courier services in Dewas,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</si>
  <si>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Dewas to Italy?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Dewas, you have plenty of great options. Let&amp;rsquo;s check out some of the top international courier services available in Dewas and see which one suits your needs best.&lt;/p&gt;
&lt;h2&gt;1. DHL&lt;/h2&gt;
&lt;p&gt;DHL is one of the biggest names in the shipping world, and for good reason! They operate in over 220 countries and offer express shipping that gets your package from Dewas to Italy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Dewas to Italy.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&lt;p&gt;For those who like things old-school and budget-friendly, India Post is a solid choice. Their EMS Speed Post service gets your parcel to Italy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Italy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Italy.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Dewas to Italy,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Italy.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Italy.&lt;/p&gt;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Dewas to Italy&lt;/h2&gt;
&lt;p&gt;Shipping from Dewas to Italy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Italy,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Dewas to Italy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</si>
  <si>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&lt;p&gt;Self-ship Amazon orders without FBA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t>
  </si>
  <si>
    <t>Ludhiana to Italy</t>
  </si>
  <si>
    <t>Best International Courier Service from Ludhiana to Italy</t>
  </si>
  <si>
    <t>Shipping from Ludhiana to Italy is easy with reliable international courier services offering secure transit, quick delivery, and expert customs handling.</t>
  </si>
  <si>
    <t>&lt;p&gt;Ludhiana,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Ludhiana, offering secure, timely, and cost-effective shipping solutions. These services cater to diverse needs, from urgent document deliveries to bulk freight forwarding from Ludhiana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Ludhiana&lt;/h2&gt;
&lt;h3&gt;ShipGlobal&lt;/h3&gt;
&lt;p&gt;ShipGlobal specializes in cost-effective freight forwarding from Ludhiana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Ludhiana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Ludhiana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Ludhiana.&lt;/p&gt;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Ludhiana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Ludhiana efficient and hassle-free.&lt;/p&gt;</t>
  </si>
  <si>
    <t>&lt;h4&gt;Explore more delivery options from your city&lt;/h4&gt;&lt;ul&gt;&lt;li&gt;&lt;a href="https://shipglobal.in/service/amritsar-to-italy"&gt;International Courier Service from Amritsar To Italy&lt;/a&gt;&lt;/li&gt;&lt;li&gt;&lt;a href="https://shipglobal.in/service/jalandhar-to-italy"&gt;International Courier Service from Jalandhar To Italy&lt;/a&gt;&lt;/li&gt;&lt;li&gt;&lt;a href="https://shipglobal.in/service/mohali-to-italy"&gt;International Courier Service from Mohali To Italy&lt;/a&gt;&lt;/li&gt;&lt;li&gt;&lt;a href="https://shipglobal.in/service/patiala-to-italy"&gt;International Courier Service from Patiala To Italy&lt;/a&gt;&lt;/li&gt;&lt;/ul&gt;&lt;h2&gt;FAQs for Best International Courier Service from Ludhiana to Italy&lt;/h2&gt;</t>
  </si>
  <si>
    <t xml:space="preserve">How do I choose the best international courier service in Ludhiana?
 Consider delivery speed, cost, tracking features, coverage, and customer reviews. Pick the one that meets your needs best.
How can I book a courier service in Ludhiana?
 You can book online through the official website of courier service providers or contact their customer support for assistance.
 Are there international courier services in Ludhiana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Ludhiana?
Cost-effectiveness depends on factors like package weight, destination, and delivery speed. ShipGlobal.in is known for offering budget-friendly international shipping packages with prices starting from 50g worldwide.
Can I ship heavy or bulky items internationally from Ludhiana?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</si>
  <si>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Ludhiana to Italy",
  "image": "https://shipglobal.in/service/ludhiana-to-italy",
  "aggregateRating": {
    "@type": "AggregateRating",
    "ratingValue": 4.42,
    "bestRating": 5,
    "worstRating": 2,
    "ratingCount": 1193
  }
}
&lt;/script&gt;</t>
  </si>
  <si>
    <t>service/ludhiana-to-italy</t>
  </si>
  <si>
    <t>Courier from Ludhiana to Italy | Save upto  56%</t>
  </si>
  <si>
    <t>Send your shipments from Ludhiana to Italy with confidence. Reliable international courier solutions for personal and business needs.</t>
  </si>
  <si>
    <t>https://shipglobal.in/service/ludhiana-to-italy</t>
  </si>
  <si>
    <t>&lt;script type="application/ld+json"&gt;{"@context":"https://schema.org","@type":"FAQPage","mainEntity":[{"@type":"Question","name":"How do I choose the best international courier service in Ludhiana?","acceptedAnswer":{"@type":"Answer","text":"Consider delivery speed, cost, tracking features, coverage, and customer reviews. Pick the one that meets your needs best."}},{"@type":"Question","name":"How can I book a courier service in Ludhiana?","acceptedAnswer":{"@type":"Answer","text":"You can book online through the official website of courier service providers or contact their customer support for assistance."}},{"@type":"Question","name":"Are there international courier services in Ludhiana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Ludhiana?","acceptedAnswer":{"@type":"Answer","text":"Cost-effectiveness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Ludhiana?","acceptedAnswer":{"@type":"Answer","text":"Yes, many courier services offer solutions for shipping heavy or bulky items internationally, providing specialized packaging and handling to ensure safe delivery."}}]}&lt;/script&gt;</t>
  </si>
  <si>
    <t>[{"question":"How do I choose the best international courier service in Ludhiana?","answer":"Consider delivery speed, cost, tracking features, coverage, and customer reviews. Pick the one that meets your needs best."},{"question":"How can I book a courier service in Ludhiana?","answer":"You can book online through the official website of courier service providers or contact their customer support for assistance."},{"question":"Are there international courier services in Ludhiana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Ludhiana?","answer":"Cost-effectiveness depends on factors like package weight, destination, and delivery speed. ShipGlobal.in is known for offering budget-friendly international shipping packages with prices starting from 50g worldwide."},{"question":"Can I ship heavy or bulky items internationally from Ludhiana?","answer":"Yes, many courier services offer solutions for shipping heavy or bulky items internationally, providing specialized packaging and handling to ensure safe delivery."}]</t>
  </si>
  <si>
    <t>&lt;p&gt;&lt;strong&gt;How do I choose the best international courier service in Ludhiana?&lt;/strong&gt;&lt;br&gt;Consider delivery speed, cost, tracking features, coverage, and customer reviews. Pick the one that meets your needs best.&lt;/p&gt;&lt;p&gt;&lt;strong&gt;How can I book a courier service in Ludhiana?&lt;/strong&gt;&lt;br&gt;You can book online through the official website of courier service providers or contact their customer support for assistance.&lt;/p&gt;&lt;p&gt;&lt;strong&gt;Are there international courier services in Ludhiana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Ludhiana?&lt;/strong&gt;&lt;br&gt;Cost-effectiveness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Ludhiana?&lt;/strong&gt;&lt;br&gt;Yes, many courier services offer solutions for shipping heavy or bulky items internationally, providing specialized packaging and handling to ensure safe delivery.&lt;/p&gt;</t>
  </si>
  <si>
    <t>&lt;p&gt;Ludhiana,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Ludhiana, offering secure, timely, and cost-effective shipping solutions. These services cater to diverse needs, from urgent document deliveries to bulk freight forwarding from Ludhiana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Ludhiana&lt;/h2&gt;
&lt;h3&gt;ShipGlobal&lt;/h3&gt;
&lt;p&gt;ShipGlobal specializes in cost-effective freight forwarding from Ludhiana to the Italy. Catering to eCommerce businesses and individuals alike, they provide flexible shipping solutions that balance affordability with service quality&amp;nbsp;&lt;/p&gt;&lt;p&gt;&lt;a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Ludhiana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Ludhiana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Ludhiana.&lt;/p&gt;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Ludhiana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Ludhiana efficient and hassle-free.&lt;/p&gt;</t>
  </si>
  <si>
    <t>Amritsar to Italy</t>
  </si>
  <si>
    <t>Reliable International Courier Service from Amritsar to Italy</t>
  </si>
  <si>
    <t>International courier services from Amritsar to Italy ensure smooth shipping with secure handling, timely delivery, and professional customs support.</t>
  </si>
  <si>
    <t>&lt;p&gt;Amritsar,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Amritsar, offering secure, timely, and cost-effective shipping solutions. These services cater to diverse needs, from urgent document deliveries to bulk freight forwarding from Amritsar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Amritsar&lt;/h2&gt;
&lt;h3&gt;ShipGlobal&lt;/h3&gt;
&lt;p&gt;ShipGlobal specializes in cost-effective freight forwarding from Amritsar to the Italy.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Amritsar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Amritsar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Amritsar.&lt;/p&gt;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Amritsar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Amritsar efficient and hassle-free.&lt;/p&gt;</t>
  </si>
  <si>
    <t>&lt;h4&gt;Explore more delivery options from your city&lt;/h4&gt;&lt;ul&gt;&lt;li&gt;&lt;a href="https://shipglobal.in/service/jalandhar-to-italy"&gt;International Courier Service from Jalandhar To Italy&lt;/a&gt;&lt;/li&gt;&lt;li&gt;&lt;a href="https://shipglobal.in/service/mohali-to-italy"&gt;International Courier Service from Mohali To Italy&lt;/a&gt;&lt;/li&gt;&lt;li&gt;&lt;a href="https://shipglobal.in/service/patiala-to-italy"&gt;International Courier Service from Patiala To Italy&lt;/a&gt;&lt;/li&gt;&lt;li&gt;&lt;a href="https://shipglobal.in/service/ahmedabad-to-portugal"&gt;International Courier Service from Ahmedabad To Portugal&lt;/a&gt;&lt;/li&gt;&lt;/ul&gt;&lt;h2&gt;FAQs for Reliable International Courier Service from Amritsar to Italy&lt;/h2&gt;</t>
  </si>
  <si>
    <t xml:space="preserve">How do I choose the best international courier service in Amritsar?
 Consider delivery speed, cost, tracking features, coverage, and customer reviews. Pick the one that meets your needs best.
How can I book a courier service in Amritsar?
 You can book online through the official website of courier service providers or contact their customer support for assistance.
 Are there international courier services in Amritsar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Amritsar?
Cost-effectiveness depends on factors like package weight, destination, and delivery speed. ShipGlobal.in is known for offering budget-friendly international shipping packages with prices starting from 50g worldwide.
Can I ship heavy or bulky items internationally from Amritsar?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</si>
  <si>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Amritsar to Italy",
  "image": "https://shipglobal.in/service/amritsar-to-italy",
  "aggregateRating": {
    "@type": "AggregateRating",
    "ratingValue": 4.79,
    "bestRating": 5,
    "worstRating": 2,
    "ratingCount": 2355
  }
}
&lt;/script&gt;</t>
  </si>
  <si>
    <t>service/amritsar-to-italy</t>
  </si>
  <si>
    <t>Courier Service from Amritsar to Italy | Save  66%</t>
  </si>
  <si>
    <t>Fast and reliable shipping from Amritsar to Italy. Send documents, parcels, and commercial shipments with affordable rates and end-to-end tracking.</t>
  </si>
  <si>
    <t>https://shipglobal.in/service/amritsar-to-italy</t>
  </si>
  <si>
    <t>&lt;script type="application/ld+json"&gt;{"@context":"https://schema.org","@type":"FAQPage","mainEntity":[{"@type":"Question","name":"How do I choose the best international courier service in Amritsar?","acceptedAnswer":{"@type":"Answer","text":"Consider delivery speed, cost, tracking features, coverage, and customer reviews. Pick the one that meets your needs best."}},{"@type":"Question","name":"How can I book a courier service in Amritsar?","acceptedAnswer":{"@type":"Answer","text":"You can book online through the official website of courier service providers or contact their customer support for assistance."}},{"@type":"Question","name":"Are there international courier services in Amritsar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Amritsar?","acceptedAnswer":{"@type":"Answer","text":"Cost-effectiveness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Amritsar?","acceptedAnswer":{"@type":"Answer","text":"Yes, many courier services offer solutions for shipping heavy or bulky items internationally, providing specialized packaging and handling to ensure safe delivery."}}]}&lt;/script&gt;</t>
  </si>
  <si>
    <t>[{"question":"How do I choose the best international courier service in Amritsar?","answer":"Consider delivery speed, cost, tracking features, coverage, and customer reviews. Pick the one that meets your needs best."},{"question":"How can I book a courier service in Amritsar?","answer":"You can book online through the official website of courier service providers or contact their customer support for assistance."},{"question":"Are there international courier services in Amritsar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Amritsar?","answer":"Cost-effectiveness depends on factors like package weight, destination, and delivery speed. ShipGlobal.in is known for offering budget-friendly international shipping packages with prices starting from 50g worldwide."},{"question":"Can I ship heavy or bulky items internationally from Amritsar?","answer":"Yes, many courier services offer solutions for shipping heavy or bulky items internationally, providing specialized packaging and handling to ensure safe delivery."}]</t>
  </si>
  <si>
    <t>&lt;p&gt;&lt;strong&gt;How do I choose the best international courier service in Amritsar?&lt;/strong&gt;&lt;br&gt;Consider delivery speed, cost, tracking features, coverage, and customer reviews. Pick the one that meets your needs best.&lt;/p&gt;&lt;p&gt;&lt;strong&gt;How can I book a courier service in Amritsar?&lt;/strong&gt;&lt;br&gt;You can book online through the official website of courier service providers or contact their customer support for assistance.&lt;/p&gt;&lt;p&gt;&lt;strong&gt;Are there international courier services in Amritsar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Amritsar?&lt;/strong&gt;&lt;br&gt;Cost-effectiveness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Amritsar?&lt;/strong&gt;&lt;br&gt;Yes, many courier services offer solutions for shipping heavy or bulky items internationally, providing specialized packaging and handling to ensure safe delivery.&lt;/p&gt;</t>
  </si>
  <si>
    <t>&lt;p&gt;Amritsar, a rapidly growing commercial hub, has witnessed a surge in demand for dependable international courier services. Whether you're a business looking to ship products to the Italy or an individual sending a parcel to family and friends, choosing the right courier service is crucial for a seamless experience.&amp;nbsp;&lt;/p&gt;
&lt;p&gt;Several reputable international courier providers operate in Amritsar, offering secure, timely, and cost-effective shipping solutions. These services cater to diverse needs, from urgent document deliveries to bulk freight forwarding from Amritsar to the Italy.&amp;nbsp;&lt;/p&gt;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Italy is smooth, with no hidden fees or unexpected delays.&amp;nbsp;&lt;/p&gt;
&lt;h2&gt;Top International Courier Services in Amritsar&lt;/h2&gt;
&lt;h3&gt;ShipGlobal&lt;/h3&gt;
&lt;p&gt;ShipGlobal specializes in cost-effective freight forwarding from Amritsar to the Italy. Catering to eCommerce businesses and individuals alike, they provide flexible shipping solutions that balance affordability with service quality&amp;nbsp;&lt;/p&gt;&lt;p&gt;&lt;a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Italy.&amp;nbsp;&lt;/p&gt;
&lt;h3&gt;Aramex International&lt;/h3&gt;
&lt;p&gt;Aramex specializes in eCommerce logistics, providing both express and standard shipping to the Italy.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Italy,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Amritsar to the Italy.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Amritsar to the Italy, backed by excellent customer support&lt;/p&gt;
&lt;h3&gt;Delhivery International&lt;/h3&gt;
&lt;p&gt;Delhivery has expanded into international shipping, providing affordable and efficient shipping to the Italy. They cater primarily to eCommerce businesses looking for reliable freight forwarding solutions from Amritsar.&lt;/p&gt;
&lt;h3&gt;UPS International&lt;/h3&gt;
&lt;p&gt;UPS is a leading global courier service provider offering international air freight, express parcel delivery, and customs brokerage services. Their well-established logistics network ensures smooth and timely deliveries to the Italy.&lt;/p&gt;
&lt;h2&gt;How to Choose the Best Courier Service?&lt;/h2&gt;
&lt;p&gt;Before selecting a courier for shipping to the Italy, consider these factors:&lt;/p&gt;
&lt;ul&gt;
&lt;li&gt;&lt;strong&gt;Delivery Speed:&lt;/strong&gt; If your shipment is urgent, opt for express delivery to the Italy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Amritsar to the Italy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Italy is smooth, timely, and stress-free. Whether sending documents, gifts, or bulk shipments, these courier services simplify global logistics, making international shipping from Amritsar efficient and hassle-free.&lt;/p&gt;</t>
  </si>
  <si>
    <t>Jalandhar to Italy</t>
  </si>
  <si>
    <t>International Courier Service from Jalandhar to Italy</t>
  </si>
  <si>
    <t>Shipping from Jalandhar to Italy is easy with reliable international courier services offering secure transit, quick delivery, and expert customs handling.</t>
  </si>
  <si>
    <t>&lt;p&gt;Jalandhar,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Jalandhar that specialize in overseas shipping and global package delivery.&lt;/p&gt;
&lt;h2&gt;ShipGlobal.in&lt;/h2&gt;
&lt;p&gt;At ShipGlobal, we take pride in offering seamless and cost-effective international courier services in Jalandhar with a strong network of global partners, We ensure that shipments reach their destinations quickly and safely. Whether it&amp;rsquo;s a small parcel or a large shipment, our advanced logistics solutions make overseas shipping from Jalandhar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Jalandhar.&lt;/p&gt;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Jalandhar.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Jalandhar&lt;/li&gt;
&lt;/ul&gt;
&lt;h2&gt;Garudavega International Courier&lt;/h2&gt;
&lt;p&gt;Garudavega is a trusted name in the industry, offering seamless global package delivery from Jalandhar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Jalandhar&lt;/li&gt;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Jalandhar&amp;nbsp;&lt;/li&gt;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Jalandhar&lt;/p&gt;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Jalandhar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Jalandhar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Jalandhar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</si>
  <si>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href="https://shipglobal.in/service/mohali-to-italy"&gt;International Courier Service from Mohali To Italy&lt;/a&gt;&lt;/li&gt;&lt;li&gt;&lt;a href="https://shipglobal.in/service/patiala-to-italy"&gt;International Courier Service from Patiala To Italy&lt;/a&gt;&lt;/li&gt;&lt;li&gt;&lt;a href="https://shipglobal.in/service/ahmedabad-to-portugal"&gt;International Courier Service from Ahmedabad To Portugal&lt;/a&gt;&lt;/li&gt;&lt;li&gt;&lt;a href="https://shipglobal.in/service/surat-to-portugal"&gt;International Courier Service from Surat To Portugal&lt;/a&gt;&lt;/li&gt;&lt;/ul&gt;&lt;h2&gt;FAQs for International Courier Service from Jalandhar to Italy&lt;/h2&gt;</t>
  </si>
  <si>
    <t xml:space="preserve"> How much does international shipping cost from Jalandhar?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Jalandhar?
DHL, FedEx, and ShipGlobal offer express shipping options with fast international delivery times. Same-day or next-day delivery is available for select destinations.
 Can I track my international parcel from Jalandhar?
Yes, all major courier services provide real-time tracking features, allowing customers to monitor their shipments throughout the transit process
 Are there affordable international courier services in Jalandhar?
Yes, many courier companies, including ShipGlobal and Professional Couriers, offer budget-friendly international shipping options without compromising on service quality.
 Do international couriers from Jalandhar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Jalandhar?
There are several reliable international courier services in Jalandhar,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</si>
  <si>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Jalandhar to Italy",
  "image": "https://shipglobal.in/service/jalandhar-to-italy",
  "aggregateRating": {
    "@type": "AggregateRating",
    "ratingValue": 4.44,
    "bestRating": 5,
    "worstRating": 1,
    "ratingCount": 1253
  }
}
&lt;/script&gt;</t>
  </si>
  <si>
    <t>service/jalandhar-to-italy</t>
  </si>
  <si>
    <t>Courier Services from Jalandhar to Italy | Save Up to  60%</t>
  </si>
  <si>
    <t>Ship couriers from Jalandhar to Italy with trusted international delivery. Easy booking, competitive pricing, and secure doorstep pickup.</t>
  </si>
  <si>
    <t>https://shipglobal.in/service/jalandhar-to-italy</t>
  </si>
  <si>
    <t>&lt;script type="application/ld+json"&gt;{"@context":"https://schema.org","@type":"FAQPage","mainEntity":[{"@type":"Question","name":"How much does international shipping cost from Jalandhar?","acceptedAnswer":{"@type":"Answer","text":"The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Jalandhar?","acceptedAnswer":{"@type":"Answer","text":"DHL, FedEx, and ShipGlobal offer express shipping options with fast international delivery times. Same-day or next-day delivery is available for select destinations."}},{"@type":"Question","name":"Can I track my international parcel from Jalandhar?","acceptedAnswer":{"@type":"Answer","text":"Yes, all major courier services provide real-time tracking features, allowing customers to monitor their shipments throughout the transit process"}},{"@type":"Question","name":"Are there affordable international courier services in Jalandhar?","acceptedAnswer":{"@type":"Answer","text":"Yes, many courier companies, including ShipGlobal and Professional Couriers, offer budget-friendly international shipping options without compromising on service quality."}},{"@type":"Question","name":"Do international couriers from Jalandhar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Jalandhar?","acceptedAnswer":{"@type":"Answer","text":"There are several reliable international courier services in Jalandhar, including Garudavega, Dutch International Couriers, Oscar Express Worldwide, DHL, FedEx, Blue Dart, and ShipGlobal. The best option depends on your shipping needs, budget, and delivery speed requirements."}}]}&lt;/script&gt;</t>
  </si>
  <si>
    <t>[{"question":"How much does international shipping cost from Jalandhar?","answer":"The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Jalandhar?","answer":"DHL, FedEx, and ShipGlobal offer express shipping options with fast international delivery times. Same-day or next-day delivery is available for select destinations."},{"question":"Can I track my international parcel from Jalandhar?","answer":"Yes, all major courier services provide real-time tracking features, allowing customers to monitor their shipments throughout the transit process"},{"question":"Are there affordable international courier services in Jalandhar?","answer":"Yes, many courier companies, including ShipGlobal and Professional Couriers, offer budget-friendly international shipping options without compromising on service quality."},{"question":"Do international couriers from Jalandhar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Jalandhar?","answer":"There are several reliable international courier services in Jalandhar, including Garudavega, Dutch International Couriers, Oscar Express Worldwide, DHL, FedEx, Blue Dart, and ShipGlobal. The best option depends on your shipping needs, budget, and delivery speed requirements."}]</t>
  </si>
  <si>
    <t>&lt;p&gt;&lt;strong&gt;How much does international shipping cost from Jalandhar?&lt;/strong&gt;&lt;br&gt;The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Jalandhar?&lt;/strong&gt;&lt;br&gt;DHL, FedEx, and ShipGlobal offer express shipping options with fast international delivery times. Same-day or next-day delivery is available for select destinations.&lt;/p&gt;&lt;p&gt;&lt;strong&gt;Can I track my international parcel from Jalandhar?&lt;/strong&gt;&lt;br&gt;Yes, all major courier services provide real-time tracking features, allowing customers to monitor their shipments throughout the transit process&lt;/p&gt;&lt;p&gt;&lt;strong&gt;Are there affordable international courier services in Jalandhar?&lt;/strong&gt;&lt;br&gt;Yes, many courier companies, including ShipGlobal and Professional Couriers, offer budget-friendly international shipping options without compromising on service quality.&lt;/p&gt;&lt;p&gt;&lt;strong&gt;Do international couriers from Jalandhar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Jalandhar?&lt;/strong&gt;&lt;br&gt;There are several reliable international courier services in Jalandhar, including Garudavega, Dutch International Couriers, Oscar Express Worldwide, DHL, FedEx, Blue Dart, and ShipGlobal. The best option depends on your shipping needs, budget, and delivery speed requirements.&lt;/p&gt;</t>
  </si>
  <si>
    <t>&lt;p&gt;Jalandhar,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Jalandhar that specialize in overseas shipping and global package delivery.&lt;/p&gt;
&lt;h2&gt;ShipGlobal.in&lt;/h2&gt;
&lt;p&gt;At ShipGlobal, we take pride in offering seamless and cost-effective international courier services in Jalandhar with a strong network of global partners, We ensure that shipments reach their destinations quickly and safely. Whether it&amp;rsquo;s a small parcel or a large shipment, our advanced logistics solutions make overseas shipping from Jalandhar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Jalandhar.&lt;/p&gt;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Jalandhar.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Jalandhar&lt;/li&gt;
&lt;/ul&gt;
&lt;h2&gt;Garudavega International Courier&lt;/h2&gt;
&lt;p&gt;Garudavega is a trusted name in the industry, offering seamless global package delivery from Jalandhar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Jalandhar&lt;/li&gt;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Jalandhar&amp;nbsp;&lt;/li&gt;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Jalandhar&lt;/p&gt;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Jalandhar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Jalandhar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Jalandhar offer efficient logistics solutions to meet your needs. Make sure to compare service offerings and prices before choosing the best overseas shipping option for your shipment.&lt;/p&gt;</t>
  </si>
  <si>
    <t>Mohali to Italy</t>
  </si>
  <si>
    <t>Top International Courier Service from Mohali to Italy</t>
  </si>
  <si>
    <t>International courier services from Mohali to Italy ensure smooth shipping with secure handling, timely delivery, and professional customs support.</t>
  </si>
  <si>
    <t>&lt;p&gt;Mohali,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Mohali,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Mohali&amp;nbsp;&lt;/h2&gt;
&lt;h3&gt;ShipGlobal&amp;nbsp;&lt;/h3&gt;
&lt;p&gt;ShipGlobal is known for its cost-effective freight forwarding services from Mohali to the US, catering to &lt;a href="https://shipglobal.in/blogs/shipping-international-ecommerce/"&gt;eCommerce businesses&lt;/a&gt; and individuals alike. They provide flexible shipping to the Italy, ensuring affordability without compromising on service quality.&lt;/p&gt;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Mohali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Mohali to the US. They offer packaging assistance, customs support, and competitive pricing for seamless global shipping.&lt;/p&gt;
&lt;h3&gt;Aramex International&lt;/h3&gt;
&lt;p&gt;Aramex is another well-known international courier service that provides efficient shipping to the Italy from Mohali.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Mohali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Mohali.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Mohali to Italy depends on your budget, urgency, and shipping needs. Providers like NimbusPost, DHL, FedEx, Blue Dart, ShipGlobal, Aramex, UPS, and others offer a variety of options for parcel delivery to the US, express shipping and freight forwarding from Mohali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Mohali to anywhere in the United States.&lt;/p&gt;</t>
  </si>
  <si>
    <t>&lt;h4&gt;Explore more delivery options from your city&lt;/h4&gt;&lt;ul&gt;&lt;li&gt;&lt;a href="https://shipglobal.in/service/patiala-to-italy"&gt;International Courier Service from Patiala To Italy&lt;/a&gt;&lt;/li&gt;&lt;li&gt;&lt;a href="https://shipglobal.in/service/ahmedabad-to-portugal"&gt;International Courier Service from Ahmedabad To Portugal&lt;/a&gt;&lt;/li&gt;&lt;li&gt;&lt;a href="https://shipglobal.in/service/surat-to-portugal"&gt;International Courier Service from Surat To Portugal&lt;/a&gt;&lt;/li&gt;&lt;li&gt;&lt;a href="https://shipglobal.in/service/vadodara-to-portugal"&gt;International Courier Service from Vadodara To Portugal&lt;/a&gt;&lt;/li&gt;&lt;/ul&gt;&lt;h2&gt;FAQs for Top International Courier Service from Mohali to Italy&lt;/h2&gt;</t>
  </si>
  <si>
    <t xml:space="preserve">How do I choose the best international courier service in Mohali?
 Consider delivery speed, cost, tracking features, coverage, and customer reviews. Pick the one that meets your needs best.
How can I book a courier service in Mohali?
 You can book online through the official website of courier service providers or contact their customer support for assistance.
 Are there international courier services in Mohali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Mohali?
Cost-effectiveness depends on factors like package weight, destination, and delivery speed. ShipGlobal.in is known for offering budget-friendly international shipping packages with prices starting from 50g worldwide.
Can I ship heavy or bulky items internationally from Mohali?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</si>
  <si>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Mohali to Italy",
  "image": "https://shipglobal.in/service/mohali-to-italy",
  "aggregateRating": {
    "@type": "AggregateRating",
    "ratingValue": 4.86,
    "bestRating": 5,
    "worstRating": 1,
    "ratingCount": 2159
  }
}
&lt;/script&gt;</t>
  </si>
  <si>
    <t>service/mohali-to-italy</t>
  </si>
  <si>
    <t>Courier from Mohali to Italy | Get   62%</t>
  </si>
  <si>
    <t>Fast and reliable shipping from Mohali to Italy. Send documents, parcels, and commercial shipments with affordable rates and end-to-end tracking.</t>
  </si>
  <si>
    <t>https://shipglobal.in/service/mohali-to-italy</t>
  </si>
  <si>
    <t>&lt;script type="application/ld+json"&gt;{"@context":"https://schema.org","@type":"FAQPage","mainEntity":[{"@type":"Question","name":"How do I choose the best international courier service in Mohali?","acceptedAnswer":{"@type":"Answer","text":"Consider delivery speed, cost, tracking features, coverage, and customer reviews. Pick the one that meets your needs best."}},{"@type":"Question","name":"How can I book a courier service in Mohali?","acceptedAnswer":{"@type":"Answer","text":"You can book online through the official website of courier service providers or contact their customer support for assistance."}},{"@type":"Question","name":"Are there international courier services in Mohali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Mohali?","acceptedAnswer":{"@type":"Answer","text":"Cost-effectiveness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Mohali?","acceptedAnswer":{"@type":"Answer","text":"Yes, many courier services offer solutions for shipping heavy or bulky items internationally, providing specialized packaging and handling to ensure safe delivery."}}]}&lt;/script&gt;</t>
  </si>
  <si>
    <t>[{"question":"How do I choose the best international courier service in Mohali?","answer":"Consider delivery speed, cost, tracking features, coverage, and customer reviews. Pick the one that meets your needs best."},{"question":"How can I book a courier service in Mohali?","answer":"You can book online through the official website of courier service providers or contact their customer support for assistance."},{"question":"Are there international courier services in Mohali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Mohali?","answer":"Cost-effectiveness depends on factors like package weight, destination, and delivery speed. ShipGlobal.in is known for offering budget-friendly international shipping packages with prices starting from 50g worldwide."},{"question":"Can I ship heavy or bulky items internationally from Mohali?","answer":"Yes, many courier services offer solutions for shipping heavy or bulky items internationally, providing specialized packaging and handling to ensure safe delivery."}]</t>
  </si>
  <si>
    <t>&lt;p&gt;&lt;strong&gt;How do I choose the best international courier service in Mohali?&lt;/strong&gt;&lt;br&gt;Consider delivery speed, cost, tracking features, coverage, and customer reviews. Pick the one that meets your needs best.&lt;/p&gt;&lt;p&gt;&lt;strong&gt;How can I book a courier service in Mohali?&lt;/strong&gt;&lt;br&gt;You can book online through the official website of courier service providers or contact their customer support for assistance.&lt;/p&gt;&lt;p&gt;&lt;strong&gt;Are there international courier services in Mohali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Mohali?&lt;/strong&gt;&lt;br&gt;Cost-effectiveness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Mohali?&lt;/strong&gt;&lt;br&gt;Yes, many courier services offer solutions for shipping heavy or bulky items internationally, providing specialized packaging and handling to ensure safe delivery.&lt;/p&gt;</t>
  </si>
  <si>
    <t>&lt;p&gt;Mohali, a fast-growing commercial hub, has seen an increasing demand for reliable international courier services. Whether you&amp;rsquo;re a business looking to ship products overseas or an individual sending a parcel to family or friends in the Italy, choosing the right courier services is essential for a smooth and stress-free experience.&amp;nbsp;&lt;/p&gt;
&lt;p&gt;Several reputed international courier providers operate in Mohali, offering safe, timely, and cost-effective shipping solutions. These services cater to a variety of needs, from express document deliveries to large cargo shipments.&amp;nbsp;&lt;/p&gt;
&lt;h2&gt;Why Choosing the Right Courier Service Matters?&lt;/h2&gt;
&lt;p&gt;Efficient shipping to the Italy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Mohali&amp;nbsp;&lt;/h2&gt;
&lt;h3&gt;ShipGlobal&amp;nbsp;&lt;/h3&gt;
&lt;p&gt;ShipGlobal is known for its cost-effective freight forwarding services from Mohali to the US, catering to &lt;a href="https://shipglobal.in/blogs/shipping-international-ecommerce/"&gt;eCommerce businesses&lt;/a&gt; and individuals alike. They provide flexible shipping to the Italy, ensuring affordability without compromising on service quality.&lt;/p&gt;&lt;p&gt;&lt;a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&lt;h3&gt;DHL Express&lt;/h3&gt;
&lt;p&gt;DHL Express is one of the most well-known international courier services, offering fast and reliable shipping to the Italy. Their extensive logistics network ensures &lt;a href="https://shipglobal.in/blogs/freight-forwarder/"&gt;efficient freight forwarding&lt;/a&gt; from Mohali to Italy,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Italy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Italy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Mohali to the US. They offer packaging assistance, customs support, and competitive pricing for seamless global shipping.&lt;/p&gt;
&lt;h3&gt;Aramex International&lt;/h3&gt;
&lt;p&gt;Aramex is another well-known international courier service that provides efficient shipping to the Italy from Mohali.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Mohali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Italy from Mohali.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Italy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Italy.&lt;/li&gt;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Mohali to Italy depends on your budget, urgency, and shipping needs. Providers like NimbusPost, DHL, FedEx, Blue Dart, ShipGlobal, Aramex, UPS, and others offer a variety of options for parcel delivery to the US, express shipping and freight forwarding from Mohali to the US.&amp;nbsp;&lt;/p&gt;
&lt;p&gt;By choosing a trusted service provider, you can ensure your shipping to the Italy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Mohali to anywhere in the United States.&lt;/p&gt;</t>
  </si>
  <si>
    <t>Patiala to Italy</t>
  </si>
  <si>
    <t>Best International Courier Service from Patiala to Italy</t>
  </si>
  <si>
    <t>Reliable international courier services from Patiala to Italy ensure smooth customs clearance, secure packaging, and timely global deliveries.</t>
  </si>
  <si>
    <t>&lt;p&gt;Do you need to send a package abroad from Patiala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Patiala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Patiala.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Patiala,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Patiala.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Patiala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Patiala&lt;/h2&gt;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Patiala,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Patiala has never been easier! So, which one will you trust for your next shipment?&lt;/p&gt;</t>
  </si>
  <si>
    <t>&lt;h4&gt;Explore more delivery options from your city&lt;/h4&gt;&lt;ul&gt;&lt;li&gt;&lt;a href="https://shipglobal.in/service/ahmedabad-to-portugal"&gt;International Courier Service from Ahmedabad To Portugal&lt;/a&gt;&lt;/li&gt;&lt;li&gt;&lt;a href="https://shipglobal.in/service/surat-to-portugal"&gt;International Courier Service from Surat To Portugal&lt;/a&gt;&lt;/li&gt;&lt;li&gt;&lt;a href="https://shipglobal.in/service/vadodara-to-portugal"&gt;International Courier Service from Vadodara To Portugal&lt;/a&gt;&lt;/li&gt;&lt;li&gt;&lt;a href="https://shipglobal.in/service/rajkot-to-portugal"&gt;International Courier Service from Rajkot To Portugal&lt;/a&gt;&lt;/li&gt;&lt;/ul&gt;&lt;h2&gt;FAQs for Best International Courier Service from Patiala to Italy&lt;/h2&gt;</t>
  </si>
  <si>
    <t xml:space="preserve">How do I choose the best international courier service in Patiala?
 Consider delivery speed, cost, tracking features, coverage, and customer reviews. Pick the one that meets your needs best.
How can I book a courier service in Patiala?
 You can book online through the official website of courier service providers or contact their customer support for assistance.
 Are there international courier services in Patiala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Patiala?
Cost-effectiveness depends on factors like package weight, destination, and delivery speed. ShipGlobal.in is known for offering budget-friendly international shipping packages with prices starting from 50g worldwide.
Can I ship heavy or bulky items internationally from Patiala?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</si>
  <si>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Patiala to Italy",
  "image": "https://shipglobal.in/service/patiala-to-italy",
  "aggregateRating": {
    "@type": "AggregateRating",
    "ratingValue": 4.73,
    "bestRating": 5,
    "worstRating": 2,
    "ratingCount": 1965
  }
}
&lt;/script&gt;</t>
  </si>
  <si>
    <t>service/patiala-to-italy</t>
  </si>
  <si>
    <t>Courier Service from Patiala to Italy | Save  49%</t>
  </si>
  <si>
    <t>International courier service from Patiala to Italy made simple. Ship documents and packages safely with fast delivery options.</t>
  </si>
  <si>
    <t>https://shipglobal.in/service/patiala-to-italy</t>
  </si>
  <si>
    <t>&lt;script type="application/ld+json"&gt;{"@context":"https://schema.org","@type":"FAQPage","mainEntity":[{"@type":"Question","name":"How do I choose the best international courier service in Patiala?","acceptedAnswer":{"@type":"Answer","text":"Consider delivery speed, cost, tracking features, coverage, and customer reviews. Pick the one that meets your needs best."}},{"@type":"Question","name":"How can I book a courier service in Patiala?","acceptedAnswer":{"@type":"Answer","text":"You can book online through the official website of courier service providers or contact their customer support for assistance."}},{"@type":"Question","name":"Are there international courier services in Patiala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Patiala?","acceptedAnswer":{"@type":"Answer","text":"Cost-effectiveness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Patiala?","acceptedAnswer":{"@type":"Answer","text":"Yes, many courier services offer solutions for shipping heavy or bulky items internationally, providing specialized packaging and handling to ensure safe delivery."}}]}&lt;/script&gt;</t>
  </si>
  <si>
    <t>[{"question":"How do I choose the best international courier service in Patiala?","answer":"Consider delivery speed, cost, tracking features, coverage, and customer reviews. Pick the one that meets your needs best."},{"question":"How can I book a courier service in Patiala?","answer":"You can book online through the official website of courier service providers or contact their customer support for assistance."},{"question":"Are there international courier services in Patiala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Patiala?","answer":"Cost-effectiveness depends on factors like package weight, destination, and delivery speed. ShipGlobal.in is known for offering budget-friendly international shipping packages with prices starting from 50g worldwide."},{"question":"Can I ship heavy or bulky items internationally from Patiala?","answer":"Yes, many courier services offer solutions for shipping heavy or bulky items internationally, providing specialized packaging and handling to ensure safe delivery."}]</t>
  </si>
  <si>
    <t>&lt;p&gt;&lt;strong&gt;How do I choose the best international courier service in Patiala?&lt;/strong&gt;&lt;br&gt;Consider delivery speed, cost, tracking features, coverage, and customer reviews. Pick the one that meets your needs best.&lt;/p&gt;&lt;p&gt;&lt;strong&gt;How can I book a courier service in Patiala?&lt;/strong&gt;&lt;br&gt;You can book online through the official website of courier service providers or contact their customer support for assistance.&lt;/p&gt;&lt;p&gt;&lt;strong&gt;Are there international courier services in Patiala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Patiala?&lt;/strong&gt;&lt;br&gt;Cost-effectiveness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Patiala?&lt;/strong&gt;&lt;br&gt;Yes, many courier services offer solutions for shipping heavy or bulky items internationally, providing specialized packaging and handling to ensure safe delivery.&lt;/p&gt;</t>
  </si>
  <si>
    <t>&lt;p&gt;Do you need to send a package abroad from Patiala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Patiala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Patiala.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option.&lt;/p&gt;&lt;p&gt;Airway Bill Reference Number: The Airway Bill (&lt;a href="https://shipglobal.in/blogs/airway-bill-number/"&gt;AWB&lt;/a&gt;)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
&lt;h2&gt;DHL - Connecting the World with Speed and Efficiency&lt;/h2&gt;
&lt;p&gt;DHL is an excellent option for urgent shipments from Patiala,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Patiala.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Patiala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Patiala&lt;/h2&gt;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Patiala,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Patiala has never been easier! So, which one will you trust for your next shipment?&lt;/p&gt;</t>
  </si>
  <si>
    <t>Portugal</t>
  </si>
  <si>
    <t>Ahmedabad to Portugal</t>
  </si>
  <si>
    <t>Reliable International Courier Service from Ahmedabad to Portugal</t>
  </si>
  <si>
    <t>International courier services from Ahmedabad to Portugal provide secure shipping, efficient customs handling, and timely global deliveries for all needs.</t>
  </si>
  <si>
    <t>&lt;p&gt;Ahmedabad,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Ahmedabad, offering secure, timely, and cost-effective shipping solutions. These services cater to diverse needs, from urgent document deliveries to bulk freight forwarding from Ahmedabad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Ahmedabad&lt;/h2&gt;
&lt;h3&gt;ShipGlobal&lt;/h3&gt;
&lt;p&gt;ShipGlobal specializes in cost-effective freight forwarding from Ahmedabad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Ahmedabad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Ahmedabad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Ahmedabad.&lt;/p&gt;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Ahmedabad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Ahmedabad efficient and hassle-free.&lt;/p&gt;</t>
  </si>
  <si>
    <t>&lt;h4&gt;Explore more delivery options from your city&lt;/h4&gt;&lt;ul&gt;&lt;li&gt;&lt;a href="https://shipglobal.in/service/surat-to-portugal"&gt;International Courier Service from Surat To Portugal&lt;/a&gt;&lt;/li&gt;&lt;li&gt;&lt;a href="https://shipglobal.in/service/vadodara-to-portugal"&gt;International Courier Service from Vadodara To Portugal&lt;/a&gt;&lt;/li&gt;&lt;li&gt;&lt;a href="https://shipglobal.in/service/rajkot-to-portugal"&gt;International Courier Service from Rajkot To Portugal&lt;/a&gt;&lt;/li&gt;&lt;li&gt;&lt;a href="https://shipglobal.in/service/gandhidham-to-portugal"&gt;International Courier Service from Gandhidham To Portugal&lt;/a&gt;&lt;/li&gt;&lt;/ul&gt;&lt;h2&gt;FAQs for Reliable International Courier Service from Ahmedabad to Portugal&lt;/h2&gt;</t>
  </si>
  <si>
    <t xml:space="preserve"> What is the fastest way to send a parcel from Ahmedabad to Portugal?
 Air courier is the fastest way to send a parcel from Ahmedabad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Ahmedabad.
 Can I send commercial shipments like textiles or jewellery from Ahmedabad to Portugal?
 Yes, you can. With the growing global demand for Indian goods, you can easily ship products like textiles or jewellery to Portugal with the right export documents like an invoice, packing list, and KYC proofs.
 What kind of items can’t be shipped from Ahmedabad to Portugal?
 Items from the restricted category including batteries, sharp objects, or anything prohibited by the law of the destination country can’t be shipped. It’s always wise to double-check the item eligibility with your courier before booking.
 How do I track my courier from Ahmedabad to Portugal?
Tracking is seamless with modern courier services. Platforms like ShipGlobal.in and FedEx give you a tracking ID right after dispatch so you can follow the package’s journey in real-time.
 Can I send a personal gift or small parcel to Portugal from Ahmedabad?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</si>
  <si>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Ahmedabad to Portugal",
  "image": "https://shipglobal.in/service/ahmedabad-to-portugal",
  "aggregateRating": {
    "@type": "AggregateRating",
    "ratingValue": 4.8,
    "bestRating": 5,
    "worstRating": 2,
    "ratingCount": 3261
  }
}
&lt;/script&gt;</t>
  </si>
  <si>
    <t>service/ahmedabad-to-portugal</t>
  </si>
  <si>
    <t>Courier Service from Ahmedabad to Portugal | Save  76%</t>
  </si>
  <si>
    <t>Send your shipments from Ahmedabad to Portugal with confidence. Reliable international courier solutions for personal and business needs.</t>
  </si>
  <si>
    <t>https://shipglobal.in/service/ahmedabad-to-portugal</t>
  </si>
  <si>
    <t>&lt;script type="application/ld+json"&gt;{"@context":"https://schema.org","@type":"FAQPage","mainEntity":[{"@type":"Question","name":"What is the fastest way to send a parcel from Ahmedabad to Portugal?","acceptedAnswer":{"@type":"Answer","text":"Air courier is the fastest way to send a parcel from Ahmedabad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Ahmedabad."}},{"@type":"Question","name":"Can I send commercial shipments like textiles or jewellery from Ahmedabad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Ahmedabad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Ahmedabad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Ahmedabad?","acceptedAnswer":{"@type":"Answer","text":"Absolutely. Whether it’s a Rakhi, clothes, or a surprise gift, international courier services offer economical shipping options for personal use packages under gift categories."}}]}&lt;/script&gt;</t>
  </si>
  <si>
    <t>[{"question":"What is the fastest way to send a parcel from Ahmedabad to Portugal?","answer":"Air courier is the fastest way to send a parcel from Ahmedabad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Ahmedabad."},{"question":"Can I send commercial shipments like textiles or jewellery from Ahmedabad to Portugal?","answer":"Yes, you can. With the growing global demand for Indian goods, you can easily ship products like textiles or jewellery to Portugal with the right export documents like an invoice, packing list, and KYC proofs."},{"question":"What kind of items can’t be shipped from Ahmedabad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Ahmedabad to Portugal?","answer":"Tracking is seamless with modern courier services. Platforms like ShipGlobal.in and FedEx give you a tracking ID right after dispatch so you can follow the package’s journey in real-time."},{"question":"Can I send a personal gift or small parcel to Portugal from Ahmedabad?","answer":"Absolutely. Whether it’s a Rakhi, clothes, or a surprise gift, international courier services offer economical shipping options for personal use packages under gift categories."}]</t>
  </si>
  <si>
    <t>&lt;p&gt;&lt;strong&gt;What is the fastest way to send a parcel from Ahmedabad to Portugal?&lt;/strong&gt;&lt;br&gt;Air courier is the fastest way to send a parcel from Ahmedabad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Ahmedabad.&lt;/p&gt;&lt;p&gt;&lt;strong&gt;Can I send commercial shipments like textiles or jewellery from Ahmedabad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Ahmedabad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Ahmedabad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Ahmedabad?&lt;/strong&gt;&lt;br&gt;Absolutely. Whether it’s a Rakhi, clothes, or a surprise gift, international courier services offer economical shipping options for personal use packages under gift categories.&lt;/p&gt;</t>
  </si>
  <si>
    <t>&lt;p&gt;Ahmedabad,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Ahmedabad, offering secure, timely, and cost-effective shipping solutions. These services cater to diverse needs, from urgent document deliveries to bulk freight forwarding from Ahmedabad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Ahmedabad&lt;/h2&gt;
&lt;h3&gt;ShipGlobal&lt;/h3&gt;
&lt;p&gt;ShipGlobal specializes in cost-effective freight forwarding from Ahmedabad to the Portugal. Catering to eCommerce businesses and individuals alike, they provide flexible shipping solutions that balance affordability with service quality&amp;nbsp;&lt;/p&gt;&lt;p&gt;**Prohibited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Ahmedabad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Ahmedabad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Ahmedabad.&lt;/p&gt;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Ahmedabad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Ahmedabad efficient and hassle-free.&lt;/p&gt;</t>
  </si>
  <si>
    <t>Surat to Portugal</t>
  </si>
  <si>
    <t>International Courier Service from Surat to Portugal</t>
  </si>
  <si>
    <t>International courier services from Surat to Portugal ensure smooth shipping with secure handling, timely delivery, and professional customs support.</t>
  </si>
  <si>
    <t>&lt;p&gt;Surat,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Surat that specialize in overseas shipping and global package delivery.&lt;/p&gt;
&lt;h2&gt;ShipGlobal.in&lt;/h2&gt;
&lt;p&gt;At ShipGlobal, we take pride in offering seamless and cost-effective international courier services in Surat with a strong network of global partners, We ensure that shipments reach their destinations quickly and safely. Whether it&amp;rsquo;s a small parcel or a large shipment, our advanced logistics solutions make overseas shipping from Surat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Surat.&lt;/p&gt;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Surat.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Surat&lt;/li&gt;
&lt;/ul&gt;
&lt;h2&gt;Garudavega International Courier&lt;/h2&gt;
&lt;p&gt;Garudavega is a trusted name in the industry, offering seamless global package delivery from Surat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Surat&lt;/li&gt;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Surat&amp;nbsp;&lt;/li&gt;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Surat&lt;/p&gt;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Surat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Surat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Surat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</si>
  <si>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href="https://shipglobal.in/service/vadodara-to-portugal"&gt;International Courier Service from Vadodara To Portugal&lt;/a&gt;&lt;/li&gt;&lt;li&gt;&lt;a href="https://shipglobal.in/service/rajkot-to-portugal"&gt;International Courier Service from Rajkot To Portugal&lt;/a&gt;&lt;/li&gt;&lt;li&gt;&lt;a href="https://shipglobal.in/service/gandhidham-to-portugal"&gt;International Courier Service from Gandhidham To Portugal&lt;/a&gt;&lt;/li&gt;&lt;li&gt;&lt;a href="https://shipglobal.in/service/mumbai-to-portugal"&gt;International Courier Service from Mumbai To Portugal&lt;/a&gt;&lt;/li&gt;&lt;/ul&gt;&lt;h2&gt;FAQs for International Courier Service from Surat to Portugal&lt;/h2&gt;</t>
  </si>
  <si>
    <t xml:space="preserve"> How much does international shipping cost from Surat?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Surat?
DHL, FedEx, and ShipGlobal offer express shipping options with fast international delivery times. Same-day or next-day delivery is available for select destinations.
 Can I track my international parcel from Surat?
Yes, all major courier services provide real-time tracking features, allowing customers to monitor their shipments throughout the transit process
 Are there affordable international courier services in Surat?
Yes, many courier companies, including ShipGlobal and Professional Couriers, offer budget-friendly international shipping options without compromising on service quality.
 Do international couriers from Surat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Surat?
There are several reliable international courier services in Surat,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</si>
  <si>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Surat to Portugal",
  "image": "https://shipglobal.in/service/surat-to-portugal",
  "aggregateRating": {
    "@type": "AggregateRating",
    "ratingValue": 4.37,
    "bestRating": 5,
    "worstRating": 2,
    "ratingCount": 1443
  }
}
&lt;/script&gt;</t>
  </si>
  <si>
    <t>service/surat-to-portugal</t>
  </si>
  <si>
    <t>Courier Service from Surat to Portugal | Save  63%</t>
  </si>
  <si>
    <t>Ship couriers from Surat to Portugal with trusted international delivery. Easy booking, competitive pricing, and secure doorstep pickup.</t>
  </si>
  <si>
    <t>https://shipglobal.in/service/surat-to-portugal</t>
  </si>
  <si>
    <t>&lt;script type="application/ld+json"&gt;{"@context":"https://schema.org","@type":"FAQPage","mainEntity":[{"@type":"Question","name":"How much does international shipping cost from Surat?","acceptedAnswer":{"@type":"Answer","text":"The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Surat?","acceptedAnswer":{"@type":"Answer","text":"DHL, FedEx, and ShipGlobal offer express shipping options with fast international delivery times. Same-day or next-day delivery is available for select destinations."}},{"@type":"Question","name":"Can I track my international parcel from Surat?","acceptedAnswer":{"@type":"Answer","text":"Yes, all major courier services provide real-time tracking features, allowing customers to monitor their shipments throughout the transit process"}},{"@type":"Question","name":"Are there affordable international courier services in Surat?","acceptedAnswer":{"@type":"Answer","text":"Yes, many courier companies, including ShipGlobal and Professional Couriers, offer budget-friendly international shipping options without compromising on service quality."}},{"@type":"Question","name":"Do international couriers from Surat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Surat?","acceptedAnswer":{"@type":"Answer","text":"There are several reliable international courier services in Surat, including Garudavega, Dutch International Couriers, Oscar Express Worldwide, DHL, FedEx, Blue Dart, and ShipGlobal. The best option depends on your shipping needs, budget, and delivery speed requirements."}}]}&lt;/script&gt;</t>
  </si>
  <si>
    <t>[{"question":"How much does international shipping cost from Surat?","answer":"The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Surat?","answer":"DHL, FedEx, and ShipGlobal offer express shipping options with fast international delivery times. Same-day or next-day delivery is available for select destinations."},{"question":"Can I track my international parcel from Surat?","answer":"Yes, all major courier services provide real-time tracking features, allowing customers to monitor their shipments throughout the transit process"},{"question":"Are there affordable international courier services in Surat?","answer":"Yes, many courier companies, including ShipGlobal and Professional Couriers, offer budget-friendly international shipping options without compromising on service quality."},{"question":"Do international couriers from Surat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Surat?","answer":"There are several reliable international courier services in Surat, including Garudavega, Dutch International Couriers, Oscar Express Worldwide, DHL, FedEx, Blue Dart, and ShipGlobal. The best option depends on your shipping needs, budget, and delivery speed requirements."}]</t>
  </si>
  <si>
    <t>&lt;p&gt;&lt;strong&gt;How much does international shipping cost from Surat?&lt;/strong&gt;&lt;br&gt;The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Surat?&lt;/strong&gt;&lt;br&gt;DHL, FedEx, and ShipGlobal offer express shipping options with fast international delivery times. Same-day or next-day delivery is available for select destinations.&lt;/p&gt;&lt;p&gt;&lt;strong&gt;Can I track my international parcel from Surat?&lt;/strong&gt;&lt;br&gt;Yes, all major courier services provide real-time tracking features, allowing customers to monitor their shipments throughout the transit process&lt;/p&gt;&lt;p&gt;&lt;strong&gt;Are there affordable international courier services in Surat?&lt;/strong&gt;&lt;br&gt;Yes, many courier companies, including ShipGlobal and Professional Couriers, offer budget-friendly international shipping options without compromising on service quality.&lt;/p&gt;&lt;p&gt;&lt;strong&gt;Do international couriers from Surat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Surat?&lt;/strong&gt;&lt;br&gt;There are several reliable international courier services in Surat, including Garudavega, Dutch International Couriers, Oscar Express Worldwide, DHL, FedEx, Blue Dart, and ShipGlobal. The best option depends on your shipping needs, budget, and delivery speed requirements.&lt;/p&gt;</t>
  </si>
  <si>
    <t>&lt;p&gt;Surat,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Surat that specialize in overseas shipping and global package delivery.&lt;/p&gt;
&lt;h2&gt;ShipGlobal.in&lt;/h2&gt;
&lt;p&gt;At ShipGlobal, we take pride in offering seamless and cost-effective international courier services in Surat with a strong network of global partners, We ensure that shipments reach their destinations quickly and safely. Whether it&amp;rsquo;s a small parcel or a large shipment, our advanced logistics solutions make overseas shipping from Surat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Surat.&lt;/p&gt;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Surat.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Surat&lt;/li&gt;
&lt;/ul&gt;
&lt;h2&gt;Garudavega International Courier&lt;/h2&gt;
&lt;p&gt;Garudavega is a trusted name in the industry, offering seamless global package delivery from Surat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Surat&lt;/li&gt;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Surat&amp;nbsp;&lt;/li&gt;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Surat&lt;/p&gt;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Surat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Surat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Surat offer efficient logistics solutions to meet your needs. Make sure to compare service offerings and prices before choosing the best overseas shipping option for your shipment.&lt;/p&gt;</t>
  </si>
  <si>
    <t>Vadodara to Portugal</t>
  </si>
  <si>
    <t>Top International Courier Service from Vadodara to Portugal</t>
  </si>
  <si>
    <t>International courier services from Vadodara to Portugal ensure smooth shipping with secure handling, timely delivery, and professional customs support.</t>
  </si>
  <si>
    <t>&lt;p&gt;Vadodara,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Vadodara, offering secure, timely, and cost-effective shipping solutions. These services cater to diverse needs, from urgent document deliveries to bulk freight forwarding from Vadodara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Vadodara&lt;/h2&gt;
&lt;h3&gt;ShipGlobal&lt;/h3&gt;
&lt;p&gt;ShipGlobal specializes in cost-effective freight forwarding from Vadodara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Vadodara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Vadodara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Vadodara.&lt;/p&gt;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Vadodara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Vadodara efficient and hassle-free.&lt;/p&gt;</t>
  </si>
  <si>
    <t>&lt;h4&gt;Explore more delivery options from your city&lt;/h4&gt;&lt;ul&gt;&lt;li&gt;&lt;a href="https://shipglobal.in/service/rajkot-to-portugal"&gt;International Courier Service from Rajkot To Portugal&lt;/a&gt;&lt;/li&gt;&lt;li&gt;&lt;a href="https://shipglobal.in/service/gandhidham-to-portugal"&gt;International Courier Service from Gandhidham To Portugal&lt;/a&gt;&lt;/li&gt;&lt;li&gt;&lt;a href="https://shipglobal.in/service/mumbai-to-portugal"&gt;International Courier Service from Mumbai To Portugal&lt;/a&gt;&lt;/li&gt;&lt;li&gt;&lt;a href="https://shipglobal.in/service/pune-to-portugal"&gt;International Courier Service from Pune To Portugal&lt;/a&gt;&lt;/li&gt;&lt;/ul&gt;&lt;h2&gt;FAQs for Top International Courier Service from Vadodara to Portugal&lt;/h2&gt;</t>
  </si>
  <si>
    <t xml:space="preserve"> How long does it take to ship a package from Vadodara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Vadodara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</si>
  <si>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Vadodara to Portugal",
  "image": "https://shipglobal.in/service/vadodara-to-portugal",
  "aggregateRating": {
    "@type": "AggregateRating",
    "ratingValue": 4.26,
    "bestRating": 5,
    "worstRating": 2,
    "ratingCount": 2331
  }
}
&lt;/script&gt;</t>
  </si>
  <si>
    <t>service/vadodara-to-portugal</t>
  </si>
  <si>
    <t>Courier from Vadodara to Portugal | Get   55%</t>
  </si>
  <si>
    <t>Ship couriers from Vadodara to Portugal with trusted international delivery. Easy booking, competitive pricing, and secure doorstep pickup.</t>
  </si>
  <si>
    <t>https://shipglobal.in/service/vadodara-to-portugal</t>
  </si>
  <si>
    <t>&lt;script type="application/ld+json"&gt;{"@context":"https://schema.org","@type":"FAQPage","mainEntity":[{"@type":"Question","name":"How long does it take to ship a package from Vadodara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Vadodara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</si>
  <si>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Vadodara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Vadodara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</si>
  <si>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Vadodara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Vadodara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</si>
  <si>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&lt;p&gt;Vadodara,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Vadodara, offering secure, timely, and cost-effective shipping solutions. These services cater to diverse needs, from urgent document deliveries to bulk freight forwarding from Vadodara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Vadodara&lt;/h2&gt;
&lt;h3&gt;ShipGlobal&lt;/h3&gt;
&lt;p&gt;ShipGlobal specializes in cost-effective freight forwarding from Vadodara to the Portugal. Catering to eCommerce businesses and individuals alike, they provide flexible shipping solutions that balance affordability with service quality&amp;nbsp;&lt;/p&gt;&lt;p&gt;&lt;a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Vadodara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Vadodara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Vadodara.&lt;/p&gt;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Vadodara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Vadodara efficient and hassle-free.&lt;/p&gt;</t>
  </si>
  <si>
    <t>Rajkot to Portugal</t>
  </si>
  <si>
    <t>Best International Courier Service from Rajkot to Portugal</t>
  </si>
  <si>
    <t>International courier services from Rajkot to Portugal provide secure shipping, efficient customs handling, and timely global deliveries for all needs.</t>
  </si>
  <si>
    <t>&lt;p&gt;Rajkot,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Rajkot, offering secure, timely, and cost-effective shipping solutions. These services cater to diverse needs, from urgent document deliveries to bulk freight forwarding from Rajkot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Rajkot&lt;/h2&gt;
&lt;h3&gt;ShipGlobal&lt;/h3&gt;
&lt;p&gt;ShipGlobal specializes in cost-effective freight forwarding from Rajkot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Rajkot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Rajkot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Rajkot.&lt;/p&gt;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Rajkot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Rajkot efficient and hassle-free.&lt;/p&gt;</t>
  </si>
  <si>
    <t>&lt;h4&gt;Explore more delivery options from your city&lt;/h4&gt;&lt;ul&gt;&lt;li&gt;&lt;a href="https://shipglobal.in/service/gandhidham-to-portugal"&gt;International Courier Service from Gandhidham To Portugal&lt;/a&gt;&lt;/li&gt;&lt;li&gt;&lt;a href="https://shipglobal.in/service/mumbai-to-portugal"&gt;International Courier Service from Mumbai To Portugal&lt;/a&gt;&lt;/li&gt;&lt;li&gt;&lt;a href="https://shipglobal.in/service/pune-to-portugal"&gt;International Courier Service from Pune To Portugal&lt;/a&gt;&lt;/li&gt;&lt;li&gt;&lt;a href="https://shipglobal.in/service/nagpur-to-portugal"&gt;International Courier Service from Nagpur To Portugal&lt;/a&gt;&lt;/li&gt;&lt;/ul&gt;&lt;h2&gt;FAQs for Best International Courier Service from Rajkot to Portugal&lt;/h2&gt;</t>
  </si>
  <si>
    <t xml:space="preserve"> How much does international shipping cost from Rajkot?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Rajkot?
DHL, FedEx, and ShipGlobal offer express shipping options with fast international delivery times. Same-day or next-day delivery is available for select destinations.
 Can I track my international parcel from Rajkot?
Yes, all major courier services provide real-time tracking features, allowing customers to monitor their shipments throughout the transit process
 Are there affordable international courier services in Rajkot?
Yes, many courier companies, including ShipGlobal and Professional Couriers, offer budget-friendly international shipping options without compromising on service quality.
 Do international couriers from Rajkot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Rajkot?
There are several reliable international courier services in Rajkot,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</si>
  <si>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Rajkot to Portugal",
  "image": "https://shipglobal.in/service/rajkot-to-portugal",
  "aggregateRating": {
    "@type": "AggregateRating",
    "ratingValue": 4.52,
    "bestRating": 5,
    "worstRating": 1,
    "ratingCount": 2344
  }
}
&lt;/script&gt;</t>
  </si>
  <si>
    <t>service/rajkot-to-portugal</t>
  </si>
  <si>
    <t>International Courier Services from Rajkot | Save Up to  75%</t>
  </si>
  <si>
    <t>Looking to send parcels from Rajkot, India to Portugal? Get quick international courier services with transparent pricing and real-time shipment tracking.</t>
  </si>
  <si>
    <t>https://shipglobal.in/service/rajkot-to-portugal</t>
  </si>
  <si>
    <t>&lt;script type="application/ld+json"&gt;{"@context":"https://schema.org","@type":"FAQPage","mainEntity":[{"@type":"Question","name":"How much does international shipping cost from Rajkot?","acceptedAnswer":{"@type":"Answer","text":"The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Rajkot?","acceptedAnswer":{"@type":"Answer","text":"DHL, FedEx, and ShipGlobal offer express shipping options with fast international delivery times. Same-day or next-day delivery is available for select destinations."}},{"@type":"Question","name":"Can I track my international parcel from Rajkot?","acceptedAnswer":{"@type":"Answer","text":"Yes, all major courier services provide real-time tracking features, allowing customers to monitor their shipments throughout the transit process"}},{"@type":"Question","name":"Are there affordable international courier services in Rajkot?","acceptedAnswer":{"@type":"Answer","text":"Yes, many courier companies, including ShipGlobal and Professional Couriers, offer budget-friendly international shipping options without compromising on service quality."}},{"@type":"Question","name":"Do international couriers from Rajkot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Rajkot?","acceptedAnswer":{"@type":"Answer","text":"There are several reliable international courier services in Rajkot, including Garudavega, Dutch International Couriers, Oscar Express Worldwide, DHL, FedEx, Blue Dart, and ShipGlobal. The best option depends on your shipping needs, budget, and delivery speed requirements."}}]}&lt;/script&gt;</t>
  </si>
  <si>
    <t>[{"question":"How much does international shipping cost from Rajkot?","answer":"The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Rajkot?","answer":"DHL, FedEx, and ShipGlobal offer express shipping options with fast international delivery times. Same-day or next-day delivery is available for select destinations."},{"question":"Can I track my international parcel from Rajkot?","answer":"Yes, all major courier services provide real-time tracking features, allowing customers to monitor their shipments throughout the transit process"},{"question":"Are there affordable international courier services in Rajkot?","answer":"Yes, many courier companies, including ShipGlobal and Professional Couriers, offer budget-friendly international shipping options without compromising on service quality."},{"question":"Do international couriers from Rajkot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Rajkot?","answer":"There are several reliable international courier services in Rajkot, including Garudavega, Dutch International Couriers, Oscar Express Worldwide, DHL, FedEx, Blue Dart, and ShipGlobal. The best option depends on your shipping needs, budget, and delivery speed requirements."}]</t>
  </si>
  <si>
    <t>&lt;p&gt;&lt;strong&gt;How much does international shipping cost from Rajkot?&lt;/strong&gt;&lt;br&gt;The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Rajkot?&lt;/strong&gt;&lt;br&gt;DHL, FedEx, and ShipGlobal offer express shipping options with fast international delivery times. Same-day or next-day delivery is available for select destinations.&lt;/p&gt;&lt;p&gt;&lt;strong&gt;Can I track my international parcel from Rajkot?&lt;/strong&gt;&lt;br&gt;Yes, all major courier services provide real-time tracking features, allowing customers to monitor their shipments throughout the transit process&lt;/p&gt;&lt;p&gt;&lt;strong&gt;Are there affordable international courier services in Rajkot?&lt;/strong&gt;&lt;br&gt;Yes, many courier companies, including ShipGlobal and Professional Couriers, offer budget-friendly international shipping options without compromising on service quality.&lt;/p&gt;&lt;p&gt;&lt;strong&gt;Do international couriers from Rajkot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Rajkot?&lt;/strong&gt;&lt;br&gt;There are several reliable international courier services in Rajkot, including Garudavega, Dutch International Couriers, Oscar Express Worldwide, DHL, FedEx, Blue Dart, and ShipGlobal. The best option depends on your shipping needs, budget, and delivery speed requirements.&lt;/p&gt;</t>
  </si>
  <si>
    <t>&lt;p&gt;Rajkot,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Rajkot, offering secure, timely, and cost-effective shipping solutions. These services cater to diverse needs, from urgent document deliveries to bulk freight forwarding from Rajkot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Rajkot&lt;/h2&gt;
&lt;h3&gt;ShipGlobal&lt;/h3&gt;
&lt;p&gt;ShipGlobal specializes in cost-effective freight forwarding from Rajkot to the Portugal. Catering to eCommerce businesses and individuals alike, they provide flexible shipping solutions that balance affordability with service quality&amp;nbsp;&lt;/p&gt;&lt;p&gt;**Top Global Shipping Companies in India:** Maersk, MSC, CMA CGM, COSCO, and Hapag-Lloyd are leading global shipping companies with a significant presence in India. They offer extensive container shipping services, connecting Indian ports to major international trade routes. These companies play a crucial role in facilitating India's import and export activities, contributing to the nation's economic growth through efficient logistics and supply chain solutions. Their operations are vital for industries reliant on global trade.&lt;/p&gt;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Rajkot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Rajkot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Rajkot.&lt;/p&gt;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Rajkot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Rajkot efficient and hassle-free.&lt;/p&gt;</t>
  </si>
  <si>
    <t>Gandhidham to Portugal</t>
  </si>
  <si>
    <t>Reliable International Courier Service from Gandhidham to Portugal</t>
  </si>
  <si>
    <t>Shipping from Gandhidham to Portugal is easy with reliable international courier services offering secure transit, quick delivery, and expert customs handling.</t>
  </si>
  <si>
    <t>&lt;p&gt;Do you need to send a package abroad from Gandhidham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Gandhidham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Gandhidham.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Gandhidham,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Gandhidham.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Gandhidham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Gandhidham&lt;/h2&gt;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Gandhidham,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Gandhidham has never been easier! So, which one will you trust for your next shipment?&lt;/p&gt;</t>
  </si>
  <si>
    <t>&lt;h4&gt;Explore more delivery options from your city&lt;/h4&gt;&lt;ul&gt;&lt;li&gt;&lt;a href="https://shipglobal.in/service/mumbai-to-portugal"&gt;International Courier Service from Mumbai To Portugal&lt;/a&gt;&lt;/li&gt;&lt;li&gt;&lt;a href="https://shipglobal.in/service/pune-to-portugal"&gt;International Courier Service from Pune To Portugal&lt;/a&gt;&lt;/li&gt;&lt;li&gt;&lt;a href="https://shipglobal.in/service/nagpur-to-portugal"&gt;International Courier Service from Nagpur To Portugal&lt;/a&gt;&lt;/li&gt;&lt;li&gt;&lt;a href="https://shipglobal.in/service/nashik-to-portugal"&gt;International Courier Service from Nashik To Portugal&lt;/a&gt;&lt;/li&gt;&lt;/ul&gt;&lt;h2&gt;FAQs for Reliable International Courier Service from Gandhidham to Portugal&lt;/h2&gt;</t>
  </si>
  <si>
    <t xml:space="preserve"> How long does it take to ship a package from Gandhidham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Gandhidham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</si>
  <si>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"Reliable International Courier Service from Gandhidham to Portugal",
  "image": "https://shipglobal.in/service/gandhidham-to-portugal",
  "aggregateRating": {
    "@type": "AggregateRating",
    "ratingValue": 4.27,
    "bestRating": 5,
    "worstRating": 1,
    "ratingCount": 2895
  }
}
&lt;/script&gt;</t>
  </si>
  <si>
    <t>service/gandhidham-to-portugal</t>
  </si>
  <si>
    <t>Courier from Gandhidham to Portugal | Get   63%</t>
  </si>
  <si>
    <t>Fast and reliable shipping from Gandhidham to Portugal. Send documents, parcels, and commercial shipments with affordable rates and end-to-end tracking.</t>
  </si>
  <si>
    <t>https://shipglobal.in/service/gandhidham-to-portugal</t>
  </si>
  <si>
    <t>&lt;script type="application/ld+json"&gt;{"@context":"https://schema.org","@type":"FAQPage","mainEntity":[{"@type":"Question","name":"How long does it take to ship a package from Gandhidham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Gandhidham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</si>
  <si>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Gandhidham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Gandhidham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</si>
  <si>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Gandhidham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Gandhidham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</si>
  <si>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&lt;p&gt;Do you need to send a package abroad from Gandhidham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Gandhidham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Gandhidham.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&lt;h2&gt;DHL - Connecting the World with Speed and Efficiency&lt;/h2&gt;
&lt;p&gt;DHL is an excellent option for urgent shipments from Gandhidham,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Gandhidham.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Gandhidham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Gandhidham&lt;/h2&gt;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Gandhidham,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Gandhidham has never been easier! So, which one will you trust for your next shipment?&lt;/p&gt;</t>
  </si>
  <si>
    <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t>
  </si>
  <si>
    <t>Mumbai to Portugal</t>
  </si>
  <si>
    <t>International Courier Service from Mumbai to Portugal</t>
  </si>
  <si>
    <t>Looking to ship from Mumbai to Portugal? Choose reliable international courier services with secure handling, quick transit, and smooth customs clearance.</t>
  </si>
  <si>
    <t>&lt;p&gt;Mumbai,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Mumbai that specialize in overseas shipping and global package delivery.&lt;/p&gt;
&lt;h2&gt;ShipGlobal.in&lt;/h2&gt;
&lt;p&gt;At ShipGlobal, we take pride in offering seamless and cost-effective international courier services in Mumbai with a strong network of global partners, We ensure that shipments reach their destinations quickly and safely. Whether it&amp;rsquo;s a small parcel or a large shipment, our advanced logistics solutions make overseas shipping from Mumbai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Mumbai.&lt;/p&gt;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Mumbai.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Mumbai&lt;/li&gt;
&lt;/ul&gt;
&lt;h2&gt;Garudavega International Courier&lt;/h2&gt;
&lt;p&gt;Garudavega is a trusted name in the industry, offering seamless global package delivery from Mumbai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Mumbai&lt;/li&gt;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Mumbai&amp;nbsp;&lt;/li&gt;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Mumbai&lt;/p&gt;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Mumbai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Mumbai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Mumbai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</si>
  <si>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href="https://shipglobal.in/service/pune-to-portugal"&gt;International Courier Service from Pune To Portugal&lt;/a&gt;&lt;/li&gt;&lt;li&gt;&lt;a href="https://shipglobal.in/service/nagpur-to-portugal"&gt;International Courier Service from Nagpur To Portugal&lt;/a&gt;&lt;/li&gt;&lt;li&gt;&lt;a href="https://shipglobal.in/service/nashik-to-portugal"&gt;International Courier Service from Nashik To Portugal&lt;/a&gt;&lt;/li&gt;&lt;li&gt;&lt;a href="https://shipglobal.in/service/aurangabad-to-portugal"&gt;International Courier Service from Aurangabad To Portugal&lt;/a&gt;&lt;/li&gt;&lt;/ul&gt;&lt;h2&gt;FAQs for International Courier Service from Mumbai to Portugal&lt;/h2&gt;</t>
  </si>
  <si>
    <t xml:space="preserve"> What is the fastest way to send a parcel from Mumbai to Portugal?
 Air courier is the fastest way to send a parcel from Mumbai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Mumbai.
 Can I send commercial shipments like textiles or jewellery from Mumbai to Portugal?
 Yes, you can. With the growing global demand for Indian goods, you can easily ship products like textiles or jewellery to Portugal with the right export documents like an invoice, packing list, and KYC proofs.
 What kind of items can’t be shipped from Mumbai to Portugal?
 Items from the restricted category including batteries, sharp objects, or anything prohibited by the law of the destination country can’t be shipped. It’s always wise to double-check the item eligibility with your courier before booking.
 How do I track my courier from Mumbai to Portugal?
Tracking is seamless with modern courier services. Platforms like ShipGlobal.in and FedEx give you a tracking ID right after dispatch so you can follow the package’s journey in real-time.
 Can I send a personal gift or small parcel to Portugal from Mumbai?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</si>
  <si>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Mumbai to Portugal",
  "image": "https://shipglobal.in/service/mumbai-to-portugal",
  "aggregateRating": {
    "@type": "AggregateRating",
    "ratingValue": 4.24,
    "bestRating": 5,
    "worstRating": 2,
    "ratingCount": 2105
  }
}
&lt;/script&gt;</t>
  </si>
  <si>
    <t>service/mumbai-to-portugal</t>
  </si>
  <si>
    <t>Courier Service from Mumbai to Portugal | Save  70%</t>
  </si>
  <si>
    <t>Send your shipments from Mumbai to Portugal with confidence. Reliable international courier solutions for personal and business needs.</t>
  </si>
  <si>
    <t>https://shipglobal.in/service/mumbai-to-portugal</t>
  </si>
  <si>
    <t>&lt;script type="application/ld+json"&gt;{"@context":"https://schema.org","@type":"FAQPage","mainEntity":[{"@type":"Question","name":"What is the fastest way to send a parcel from Mumbai to Portugal?","acceptedAnswer":{"@type":"Answer","text":"Air courier is the fastest way to send a parcel from Mumbai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Mumbai."}},{"@type":"Question","name":"Can I send commercial shipments like textiles or jewellery from Mumbai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Mumbai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Mumbai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Mumbai?","acceptedAnswer":{"@type":"Answer","text":"Absolutely. Whether it’s a Rakhi, clothes, or a surprise gift, international courier services offer economical shipping options for personal use packages under gift categories."}}]}&lt;/script&gt;</t>
  </si>
  <si>
    <t>[{"question":"What is the fastest way to send a parcel from Mumbai to Portugal?","answer":"Air courier is the fastest way to send a parcel from Mumbai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Mumbai."},{"question":"Can I send commercial shipments like textiles or jewellery from Mumbai to Portugal?","answer":"Yes, you can. With the growing global demand for Indian goods, you can easily ship products like textiles or jewellery to Portugal with the right export documents like an invoice, packing list, and KYC proofs."},{"question":"What kind of items can’t be shipped from Mumbai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Mumbai to Portugal?","answer":"Tracking is seamless with modern courier services. Platforms like ShipGlobal.in and FedEx give you a tracking ID right after dispatch so you can follow the package’s journey in real-time."},{"question":"Can I send a personal gift or small parcel to Portugal from Mumbai?","answer":"Absolutely. Whether it’s a Rakhi, clothes, or a surprise gift, international courier services offer economical shipping options for personal use packages under gift categories."}]</t>
  </si>
  <si>
    <t>&lt;p&gt;&lt;strong&gt;What is the fastest way to send a parcel from Mumbai to Portugal?&lt;/strong&gt;&lt;br&gt;Air courier is the fastest way to send a parcel from Mumbai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Mumbai.&lt;/p&gt;&lt;p&gt;&lt;strong&gt;Can I send commercial shipments like textiles or jewellery from Mumbai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Mumbai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Mumbai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Mumbai?&lt;/strong&gt;&lt;br&gt;Absolutely. Whether it’s a Rakhi, clothes, or a surprise gift, international courier services offer economical shipping options for personal use packages under gift categories.&lt;/p&gt;</t>
  </si>
  <si>
    <t>&lt;p&gt;Mumbai,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Mumbai that specialize in overseas shipping and global package delivery.&lt;/p&gt;
&lt;h2&gt;ShipGlobal.in&lt;/h2&gt;
&lt;p&gt;At ShipGlobal, we take pride in offering seamless and cost-effective international courier services in Mumbai with a strong network of global partners, We ensure that shipments reach their destinations quickly and safely. Whether it&amp;rsquo;s a small parcel or a large shipment, our advanced logistics solutions make overseas shipping from Mumbai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href="https://shipglobal.in/blogs/cbic/"&gt;CBIC&lt;/a&gt; Guidelines: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Mumbai.&lt;/p&gt;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Mumbai.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Mumbai&lt;/li&gt;
&lt;/ul&gt;
&lt;h2&gt;Garudavega International Courier&lt;/h2&gt;
&lt;p&gt;Garudavega is a trusted name in the industry, offering seamless global package delivery from Mumbai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Mumbai&lt;/li&gt;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Mumbai&amp;nbsp;&lt;/li&gt;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Mumbai&lt;/p&gt;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Mumbai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Mumbai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Mumbai offer efficient logistics solutions to meet your needs. Make sure to compare service offerings and prices before choosing the best overseas shipping option for your shipment.&lt;/p&gt;</t>
  </si>
  <si>
    <t>Pune to Portugal</t>
  </si>
  <si>
    <t>Top International Courier Service from Pune to Portugal</t>
  </si>
  <si>
    <t>International courier services from Pune to Portugal provide secure shipping, efficient customs handling, and timely global deliveries for all needs.</t>
  </si>
  <si>
    <t>&lt;p&gt;Pune,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Pune that specialize in overseas shipping and global package delivery.&lt;/p&gt;
&lt;h2&gt;ShipGlobal.in&lt;/h2&gt;
&lt;p&gt;At ShipGlobal, we take pride in offering seamless and cost-effective international courier services in Pune with a strong network of global partners, We ensure that shipments reach their destinations quickly and safely. Whether it&amp;rsquo;s a small parcel or a large shipment, our advanced logistics solutions make overseas shipping from Pune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Pune.&lt;/p&gt;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Pune.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Pune&lt;/li&gt;
&lt;/ul&gt;
&lt;h2&gt;Garudavega International Courier&lt;/h2&gt;
&lt;p&gt;Garudavega is a trusted name in the industry, offering seamless global package delivery from Pune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Pune&lt;/li&gt;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Pune&amp;nbsp;&lt;/li&gt;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Pune&lt;/p&gt;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Pune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Pune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Pune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</si>
  <si>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href="https://shipglobal.in/service/nagpur-to-portugal"&gt;International Courier Service from Nagpur To Portugal&lt;/a&gt;&lt;/li&gt;&lt;li&gt;&lt;a href="https://shipglobal.in/service/nashik-to-portugal"&gt;International Courier Service from Nashik To Portugal&lt;/a&gt;&lt;/li&gt;&lt;li&gt;&lt;a href="https://shipglobal.in/service/aurangabad-to-portugal"&gt;International Courier Service from Aurangabad To Portugal&lt;/a&gt;&lt;/li&gt;&lt;li&gt;&lt;a href="https://shipglobal.in/service/chennai-to-portugal"&gt;International Courier Service from Chennai To Portugal&lt;/a&gt;&lt;/li&gt;&lt;/ul&gt;&lt;h2&gt;FAQs for Top International Courier Service from Pune to Portugal&lt;/h2&gt;</t>
  </si>
  <si>
    <t xml:space="preserve"> What is the fastest way to send a parcel from Pune to Portugal?
 Air courier is the fastest way to send a parcel from Pune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Pune.
 Can I send commercial shipments like textiles or jewellery from Pune to Portugal?
 Yes, you can. With the growing global demand for Indian goods, you can easily ship products like textiles or jewellery to Portugal with the right export documents like an invoice, packing list, and KYC proofs.
 What kind of items can’t be shipped from Pune to Portugal?
 Items from the restricted category including batteries, sharp objects, or anything prohibited by the law of the destination country can’t be shipped. It’s always wise to double-check the item eligibility with your courier before booking.
 How do I track my courier from Pune to Portugal?
Tracking is seamless with modern courier services. Platforms like ShipGlobal.in and FedEx give you a tracking ID right after dispatch so you can follow the package’s journey in real-time.
 Can I send a personal gift or small parcel to Portugal from Pune?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</si>
  <si>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Pune to Portugal",
  "image": "https://shipglobal.in/service/pune-to-portugal",
  "aggregateRating": {
    "@type": "AggregateRating",
    "ratingValue": 4.29,
    "bestRating": 5,
    "worstRating": 1,
    "ratingCount": 1747
  }
}
&lt;/script&gt;</t>
  </si>
  <si>
    <t>service/pune-to-portugal</t>
  </si>
  <si>
    <t>Courier from Pune to Portugal | Save upto  71%</t>
  </si>
  <si>
    <t>Ship couriers from Pune to Portugal with trusted international delivery. Easy booking, competitive pricing, and secure doorstep pickup.</t>
  </si>
  <si>
    <t>https://shipglobal.in/service/pune-to-portugal</t>
  </si>
  <si>
    <t>&lt;script type="application/ld+json"&gt;{"@context":"https://schema.org","@type":"FAQPage","mainEntity":[{"@type":"Question","name":"What is the fastest way to send a parcel from Pune to Portugal?","acceptedAnswer":{"@type":"Answer","text":"Air courier is the fastest way to send a parcel from Pune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Pune."}},{"@type":"Question","name":"Can I send commercial shipments like textiles or jewellery from Pune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Pune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Pune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Pune?","acceptedAnswer":{"@type":"Answer","text":"Absolutely. Whether it’s a Rakhi, clothes, or a surprise gift, international courier services offer economical shipping options for personal use packages under gift categories."}}]}&lt;/script&gt;</t>
  </si>
  <si>
    <t>[{"question":"What is the fastest way to send a parcel from Pune to Portugal?","answer":"Air courier is the fastest way to send a parcel from Pune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Pune."},{"question":"Can I send commercial shipments like textiles or jewellery from Pune to Portugal?","answer":"Yes, you can. With the growing global demand for Indian goods, you can easily ship products like textiles or jewellery to Portugal with the right export documents like an invoice, packing list, and KYC proofs."},{"question":"What kind of items can’t be shipped from Pune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Pune to Portugal?","answer":"Tracking is seamless with modern courier services. Platforms like ShipGlobal.in and FedEx give you a tracking ID right after dispatch so you can follow the package’s journey in real-time."},{"question":"Can I send a personal gift or small parcel to Portugal from Pune?","answer":"Absolutely. Whether it’s a Rakhi, clothes, or a surprise gift, international courier services offer economical shipping options for personal use packages under gift categories."}]</t>
  </si>
  <si>
    <t>&lt;p&gt;&lt;strong&gt;What is the fastest way to send a parcel from Pune to Portugal?&lt;/strong&gt;&lt;br&gt;Air courier is the fastest way to send a parcel from Pune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Pune.&lt;/p&gt;&lt;p&gt;&lt;strong&gt;Can I send commercial shipments like textiles or jewellery from Pune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Pune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Pune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Pune?&lt;/strong&gt;&lt;br&gt;Absolutely. Whether it’s a Rakhi, clothes, or a surprise gift, international courier services offer economical shipping options for personal use packages under gift categories.&lt;/p&gt;</t>
  </si>
  <si>
    <t>&lt;p&gt;Pune,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Pune that specialize in overseas shipping and global package delivery.&lt;/p&gt;
&lt;h2&gt;ShipGlobal.in&lt;/h2&gt;
&lt;p&gt;At ShipGlobal, we take pride in offering seamless and cost-effective international courier services in Pune with a strong network of global partners, We ensure that shipments reach their destinations quickly and safely. Whether it&amp;rsquo;s a small parcel or a large shipment, our advanced logistics solutions make overseas shipping from Pune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&lt;/ul&gt;&lt;p&gt;Airway Bill Reference Number: The Airway Bill (&lt;a href="https://shipglobal.in/blogs/airway-bill-number/"&gt;AWB&lt;/a&gt;)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Pune.&lt;/p&gt;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Pune.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Pune&lt;/li&gt;
&lt;/ul&gt;
&lt;h2&gt;Garudavega International Courier&lt;/h2&gt;
&lt;p&gt;Garudavega is a trusted name in the industry, offering seamless global package delivery from Pune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Pune&lt;/li&gt;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Pune&amp;nbsp;&lt;/li&gt;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Pune&lt;/p&gt;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Pune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Pune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Pune offer efficient logistics solutions to meet your needs. Make sure to compare service offerings and prices before choosing the best overseas shipping option for your shipment.&lt;/p&gt;</t>
  </si>
  <si>
    <t>Nagpur to Portugal</t>
  </si>
  <si>
    <t>Best International Courier Service from Nagpur to Portugal</t>
  </si>
  <si>
    <t>International courier services from Nagpur to Portugal provide secure shipping, efficient customs handling, and timely global deliveries for all needs.</t>
  </si>
  <si>
    <t>&lt;p&gt;Ever found yourself wondering which courier service is the best for sending packages from Nagpur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Nagpur, you have plenty of great options. Let&amp;rsquo;s check out some of the top international courier services available in Nagpur and see which one suits your needs best.&lt;/p&gt;
&lt;h2&gt;1. DHL&lt;/h2&gt;
&lt;p&gt;DHL is one of the biggest names in the shipping world, and for good reason! They operate in over 220 countries and offer express shipping that gets your package from Nagpur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Nagpur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Nagpur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Nagpur to Portugal&lt;/h2&gt;
&lt;p&gt;Shipping from Nagpur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Nagpur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</si>
  <si>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href="https://shipglobal.in/service/nashik-to-portugal"&gt;International Courier Service from Nashik To Portugal&lt;/a&gt;&lt;/li&gt;&lt;li&gt;&lt;a href="https://shipglobal.in/service/aurangabad-to-portugal"&gt;International Courier Service from Aurangabad To Portugal&lt;/a&gt;&lt;/li&gt;&lt;li&gt;&lt;a href="https://shipglobal.in/service/chennai-to-portugal"&gt;International Courier Service from Chennai To Portugal&lt;/a&gt;&lt;/li&gt;&lt;li&gt;&lt;a href="https://shipglobal.in/service/coimbatore-to-portugal"&gt;International Courier Service from Coimbatore To Portugal&lt;/a&gt;&lt;/li&gt;&lt;/ul&gt;&lt;h2&gt;FAQs for Best International Courier Service from Nagpur to Portugal&lt;/h2&gt;</t>
  </si>
  <si>
    <t xml:space="preserve"> How much does international shipping cost from Nagpur?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Nagpur?
DHL, FedEx, and ShipGlobal offer express shipping options with fast international delivery times. Same-day or next-day delivery is available for select destinations.
 Can I track my international parcel from Nagpur?
Yes, all major courier services provide real-time tracking features, allowing customers to monitor their shipments throughout the transit process
 Are there affordable international courier services in Nagpur?
Yes, many courier companies, including ShipGlobal and Professional Couriers, offer budget-friendly international shipping options without compromising on service quality.
 Do international couriers from Nagpur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Nagpur?
There are several reliable international courier services in Nagpur,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</si>
  <si>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Nagpur to Portugal",
  "image": "https://shipglobal.in/service/nagpur-to-portugal",
  "aggregateRating": {
    "@type": "AggregateRating",
    "ratingValue": 4.78,
    "bestRating": 5,
    "worstRating": 2,
    "ratingCount": 1597
  }
}
&lt;/script&gt;</t>
  </si>
  <si>
    <t>service/nagpur-to-portugal</t>
  </si>
  <si>
    <t>Courier Services from Nagpur to Portugal | Save Up to  50%</t>
  </si>
  <si>
    <t>Looking to send parcels from Nagpur, India to Portugal? Get quick international courier services with transparent pricing and real-time shipment tracking.</t>
  </si>
  <si>
    <t>https://shipglobal.in/service/nagpur-to-portugal</t>
  </si>
  <si>
    <t>&lt;script type="application/ld+json"&gt;{"@context":"https://schema.org","@type":"FAQPage","mainEntity":[{"@type":"Question","name":"How much does international shipping cost from Nagpur?","acceptedAnswer":{"@type":"Answer","text":"The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Nagpur?","acceptedAnswer":{"@type":"Answer","text":"DHL, FedEx, and ShipGlobal offer express shipping options with fast international delivery times. Same-day or next-day delivery is available for select destinations."}},{"@type":"Question","name":"Can I track my international parcel from Nagpur?","acceptedAnswer":{"@type":"Answer","text":"Yes, all major courier services provide real-time tracking features, allowing customers to monitor their shipments throughout the transit process"}},{"@type":"Question","name":"Are there affordable international courier services in Nagpur?","acceptedAnswer":{"@type":"Answer","text":"Yes, many courier companies, including ShipGlobal and Professional Couriers, offer budget-friendly international shipping options without compromising on service quality."}},{"@type":"Question","name":"Do international couriers from Nagpur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Nagpur?","acceptedAnswer":{"@type":"Answer","text":"There are several reliable international courier services in Nagpur, including Garudavega, Dutch International Couriers, Oscar Express Worldwide, DHL, FedEx, Blue Dart, and ShipGlobal. The best option depends on your shipping needs, budget, and delivery speed requirements."}}]}&lt;/script&gt;</t>
  </si>
  <si>
    <t>[{"question":"How much does international shipping cost from Nagpur?","answer":"The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Nagpur?","answer":"DHL, FedEx, and ShipGlobal offer express shipping options with fast international delivery times. Same-day or next-day delivery is available for select destinations."},{"question":"Can I track my international parcel from Nagpur?","answer":"Yes, all major courier services provide real-time tracking features, allowing customers to monitor their shipments throughout the transit process"},{"question":"Are there affordable international courier services in Nagpur?","answer":"Yes, many courier companies, including ShipGlobal and Professional Couriers, offer budget-friendly international shipping options without compromising on service quality."},{"question":"Do international couriers from Nagpur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Nagpur?","answer":"There are several reliable international courier services in Nagpur, including Garudavega, Dutch International Couriers, Oscar Express Worldwide, DHL, FedEx, Blue Dart, and ShipGlobal. The best option depends on your shipping needs, budget, and delivery speed requirements."}]</t>
  </si>
  <si>
    <t>&lt;p&gt;&lt;strong&gt;How much does international shipping cost from Nagpur?&lt;/strong&gt;&lt;br&gt;The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Nagpur?&lt;/strong&gt;&lt;br&gt;DHL, FedEx, and ShipGlobal offer express shipping options with fast international delivery times. Same-day or next-day delivery is available for select destinations.&lt;/p&gt;&lt;p&gt;&lt;strong&gt;Can I track my international parcel from Nagpur?&lt;/strong&gt;&lt;br&gt;Yes, all major courier services provide real-time tracking features, allowing customers to monitor their shipments throughout the transit process&lt;/p&gt;&lt;p&gt;&lt;strong&gt;Are there affordable international courier services in Nagpur?&lt;/strong&gt;&lt;br&gt;Yes, many courier companies, including ShipGlobal and Professional Couriers, offer budget-friendly international shipping options without compromising on service quality.&lt;/p&gt;&lt;p&gt;&lt;strong&gt;Do international couriers from Nagpur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Nagpur?&lt;/strong&gt;&lt;br&gt;There are several reliable international courier services in Nagpur,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</si>
  <si>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Nagpur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Nagpur, you have plenty of great options. Let&amp;rsquo;s check out some of the top international courier services available in Nagpur and see which one suits your needs best.&lt;/p&gt;
&lt;h2&gt;1. DHL&lt;/h2&gt;
&lt;p&gt;DHL is one of the biggest names in the shipping world, and for good reason! They operate in over 220 countries and offer express shipping that gets your package from Nagpur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Nagpur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Nagpur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Nagpur to Portugal&lt;/h2&gt;
&lt;p&gt;Shipping from Nagpur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Nagpur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</si>
  <si>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Nashik to Portugal</t>
  </si>
  <si>
    <t>Reliable International Courier Service from Nashik to Portugal</t>
  </si>
  <si>
    <t>Reliable international courier services from Nashik to Portugal ensure smooth customs clearance, secure packaging, and timely global deliveries.</t>
  </si>
  <si>
    <t>&lt;p&gt;Nashik,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Nashik that specialize in overseas shipping and global package delivery.&lt;/p&gt;
&lt;h2&gt;ShipGlobal.in&lt;/h2&gt;
&lt;p&gt;At ShipGlobal, we take pride in offering seamless and cost-effective international courier services in Nashik with a strong network of global partners, We ensure that shipments reach their destinations quickly and safely. Whether it&amp;rsquo;s a small parcel or a large shipment, our advanced logistics solutions make overseas shipping from Nashik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Nashik.&lt;/p&gt;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Nashik.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Nashik&lt;/li&gt;
&lt;/ul&gt;
&lt;h2&gt;Garudavega International Courier&lt;/h2&gt;
&lt;p&gt;Garudavega is a trusted name in the industry, offering seamless global package delivery from Nashik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Nashik&lt;/li&gt;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Nashik&amp;nbsp;&lt;/li&gt;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Nashik&lt;/p&gt;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Nashik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Nashik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Nashik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</si>
  <si>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href="https://shipglobal.in/service/aurangabad-to-portugal"&gt;International Courier Service from Aurangabad To Portugal&lt;/a&gt;&lt;/li&gt;&lt;li&gt;&lt;a href="https://shipglobal.in/service/chennai-to-portugal"&gt;International Courier Service from Chennai To Portugal&lt;/a&gt;&lt;/li&gt;&lt;li&gt;&lt;a href="https://shipglobal.in/service/coimbatore-to-portugal"&gt;International Courier Service from Coimbatore To Portugal&lt;/a&gt;&lt;/li&gt;&lt;li&gt;&lt;a href="https://shipglobal.in/service/tiruppur-to-portugal"&gt;International Courier Service from Tiruppur To Portugal&lt;/a&gt;&lt;/li&gt;&lt;/ul&gt;&lt;h2&gt;FAQs for Reliable International Courier Service from Nashik to Portugal&lt;/h2&gt;</t>
  </si>
  <si>
    <t xml:space="preserve"> What is the fastest way to send a parcel from Nashik to Portugal?
 Air courier is the fastest way to send a parcel from Nashik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Nashik.
 Can I send commercial shipments like textiles or jewellery from Nashik to Portugal?
 Yes, you can. With the growing global demand for Indian goods, you can easily ship products like textiles or jewellery to Portugal with the right export documents like an invoice, packing list, and KYC proofs.
 What kind of items can’t be shipped from Nashik to Portugal?
 Items from the restricted category including batteries, sharp objects, or anything prohibited by the law of the destination country can’t be shipped. It’s always wise to double-check the item eligibility with your courier before booking.
 How do I track my courier from Nashik to Portugal?
Tracking is seamless with modern courier services. Platforms like ShipGlobal.in and FedEx give you a tracking ID right after dispatch so you can follow the package’s journey in real-time.
 Can I send a personal gift or small parcel to Portugal from Nashik?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</si>
  <si>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Nashik to Portugal",
  "image": "https://shipglobal.in/service/nashik-to-portugal",
  "aggregateRating": {
    "@type": "AggregateRating",
    "ratingValue": 4.7,
    "bestRating": 5,
    "worstRating": 2,
    "ratingCount": 2640
  }
}
&lt;/script&gt;</t>
  </si>
  <si>
    <t>service/nashik-to-portugal</t>
  </si>
  <si>
    <t>Courier Services from Nashik to Portugal | Save Up to  53%</t>
  </si>
  <si>
    <t>Send your shipments from Nashik to Portugal with confidence. Reliable international courier solutions for personal and business needs.</t>
  </si>
  <si>
    <t>https://shipglobal.in/service/nashik-to-portugal</t>
  </si>
  <si>
    <t>&lt;script type="application/ld+json"&gt;{"@context":"https://schema.org","@type":"FAQPage","mainEntity":[{"@type":"Question","name":"What is the fastest way to send a parcel from Nashik to Portugal?","acceptedAnswer":{"@type":"Answer","text":"Air courier is the fastest way to send a parcel from Nashik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Nashik."}},{"@type":"Question","name":"Can I send commercial shipments like textiles or jewellery from Nashik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Nashik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Nashik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Nashik?","acceptedAnswer":{"@type":"Answer","text":"Absolutely. Whether it’s a Rakhi, clothes, or a surprise gift, international courier services offer economical shipping options for personal use packages under gift categories."}}]}&lt;/script&gt;</t>
  </si>
  <si>
    <t>[{"question":"What is the fastest way to send a parcel from Nashik to Portugal?","answer":"Air courier is the fastest way to send a parcel from Nashik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Nashik."},{"question":"Can I send commercial shipments like textiles or jewellery from Nashik to Portugal?","answer":"Yes, you can. With the growing global demand for Indian goods, you can easily ship products like textiles or jewellery to Portugal with the right export documents like an invoice, packing list, and KYC proofs."},{"question":"What kind of items can’t be shipped from Nashik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Nashik to Portugal?","answer":"Tracking is seamless with modern courier services. Platforms like ShipGlobal.in and FedEx give you a tracking ID right after dispatch so you can follow the package’s journey in real-time."},{"question":"Can I send a personal gift or small parcel to Portugal from Nashik?","answer":"Absolutely. Whether it’s a Rakhi, clothes, or a surprise gift, international courier services offer economical shipping options for personal use packages under gift categories."}]</t>
  </si>
  <si>
    <t>&lt;p&gt;&lt;strong&gt;What is the fastest way to send a parcel from Nashik to Portugal?&lt;/strong&gt;&lt;br&gt;Air courier is the fastest way to send a parcel from Nashik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Nashik.&lt;/p&gt;&lt;p&gt;&lt;strong&gt;Can I send commercial shipments like textiles or jewellery from Nashik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Nashik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Nashik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Nashik?&lt;/strong&gt;&lt;br&gt;Absolutely. Whether it’s a Rakhi, clothes, or a surprise gift, international courier services offer economical shipping options for personal use packages under gift categories.&lt;/p&gt;</t>
  </si>
  <si>
    <t>&lt;p&gt;Nashik,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Nashik that specialize in overseas shipping and global package delivery.&lt;/p&gt;
&lt;h2&gt;ShipGlobal.in&lt;/h2&gt;
&lt;p&gt;At ShipGlobal, we take pride in offering seamless and cost-effective international courier services in Nashik with a strong network of global partners, We ensure that shipments reach their destinations quickly and safely. Whether it&amp;rsquo;s a small parcel or a large shipment, our advanced logistics solutions make overseas shipping from Nashik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Nashik.&lt;/p&gt;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Nashik.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Nashik&lt;/li&gt;
&lt;/ul&gt;
&lt;h2&gt;Garudavega International Courier&lt;/h2&gt;
&lt;p&gt;Garudavega is a trusted name in the industry, offering seamless global package delivery from Nashik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Nashik&lt;/li&gt;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Nashik&amp;nbsp;&lt;/li&gt;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Nashik&lt;/p&gt;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Nashik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Nashik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Nashik offer efficient logistics solutions to meet your needs. Make sure to compare service offerings and prices before choosing the best overseas shipping option for your shipment.&lt;/p&gt;</t>
  </si>
  <si>
    <t>Aurangabad to Portugal</t>
  </si>
  <si>
    <t>International Courier Service from Aurangabad to Portugal</t>
  </si>
  <si>
    <t>International courier services from Aurangabad to Portugal ensure smooth shipping with secure handling, timely delivery, and professional customs support.</t>
  </si>
  <si>
    <t>&lt;p&gt;Ever found yourself wondering which courier service is the best for sending packages from Aurangabad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Aurangabad, you have plenty of great options. Let&amp;rsquo;s check out some of the top international courier services available in Aurangabad and see which one suits your needs best.&lt;/p&gt;
&lt;h2&gt;1. DHL&lt;/h2&gt;
&lt;p&gt;DHL is one of the biggest names in the shipping world, and for good reason! They operate in over 220 countries and offer express shipping that gets your package from Aurangabad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Aurangabad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Aurangabad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Aurangabad to Portugal&lt;/h2&gt;
&lt;p&gt;Shipping from Aurangabad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Aurangabad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</si>
  <si>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href="https://shipglobal.in/service/chennai-to-portugal"&gt;International Courier Service from Chennai To Portugal&lt;/a&gt;&lt;/li&gt;&lt;li&gt;&lt;a href="https://shipglobal.in/service/coimbatore-to-portugal"&gt;International Courier Service from Coimbatore To Portugal&lt;/a&gt;&lt;/li&gt;&lt;li&gt;&lt;a href="https://shipglobal.in/service/tiruppur-to-portugal"&gt;International Courier Service from Tiruppur To Portugal&lt;/a&gt;&lt;/li&gt;&lt;li&gt;&lt;a href="https://shipglobal.in/service/madurai-to-portugal"&gt;International Courier Service from Madurai To Portugal&lt;/a&gt;&lt;/li&gt;&lt;/ul&gt;&lt;h2&gt;FAQs for International Courier Service from Aurangabad to Portugal&lt;/h2&gt;</t>
  </si>
  <si>
    <t xml:space="preserve"> What is the fastest way to send a parcel from Aurangabad to Portugal?
 Air courier is the fastest way to send a parcel from Aurangabad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Aurangabad.
 Can I send commercial shipments like textiles or jewellery from Aurangabad to Portugal?
 Yes, you can. With the growing global demand for Indian goods, you can easily ship products like textiles or jewellery to Portugal with the right export documents like an invoice, packing list, and KYC proofs.
 What kind of items can’t be shipped from Aurangabad to Portugal?
 Items from the restricted category including batteries, sharp objects, or anything prohibited by the law of the destination country can’t be shipped. It’s always wise to double-check the item eligibility with your courier before booking.
 How do I track my courier from Aurangabad to Portugal?
Tracking is seamless with modern courier services. Platforms like ShipGlobal.in and FedEx give you a tracking ID right after dispatch so you can follow the package’s journey in real-time.
 Can I send a personal gift or small parcel to Portugal from Aurangabad?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</si>
  <si>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Aurangabad to Portugal",
  "image": "https://shipglobal.in/service/aurangabad-to-portugal",
  "aggregateRating": {
    "@type": "AggregateRating",
    "ratingValue": 4.83,
    "bestRating": 5,
    "worstRating": 1,
    "ratingCount": 1450
  }
}
&lt;/script&gt;</t>
  </si>
  <si>
    <t>service/aurangabad-to-portugal</t>
  </si>
  <si>
    <t>Courier from Aurangabad to Portugal | Save upto  75%</t>
  </si>
  <si>
    <t>Ship couriers from Aurangabad to Portugal with trusted international delivery. Easy booking, competitive pricing, and secure doorstep pickup.</t>
  </si>
  <si>
    <t>https://shipglobal.in/service/aurangabad-to-portugal</t>
  </si>
  <si>
    <t>&lt;script type="application/ld+json"&gt;{"@context":"https://schema.org","@type":"FAQPage","mainEntity":[{"@type":"Question","name":"What is the fastest way to send a parcel from Aurangabad to Portugal?","acceptedAnswer":{"@type":"Answer","text":"Air courier is the fastest way to send a parcel from Aurangabad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Aurangabad."}},{"@type":"Question","name":"Can I send commercial shipments like textiles or jewellery from Aurangabad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Aurangabad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Aurangabad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Aurangabad?","acceptedAnswer":{"@type":"Answer","text":"Absolutely. Whether it’s a Rakhi, clothes, or a surprise gift, international courier services offer economical shipping options for personal use packages under gift categories."}}]}&lt;/script&gt;</t>
  </si>
  <si>
    <t>[{"question":"What is the fastest way to send a parcel from Aurangabad to Portugal?","answer":"Air courier is the fastest way to send a parcel from Aurangabad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Aurangabad."},{"question":"Can I send commercial shipments like textiles or jewellery from Aurangabad to Portugal?","answer":"Yes, you can. With the growing global demand for Indian goods, you can easily ship products like textiles or jewellery to Portugal with the right export documents like an invoice, packing list, and KYC proofs."},{"question":"What kind of items can’t be shipped from Aurangabad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Aurangabad to Portugal?","answer":"Tracking is seamless with modern courier services. Platforms like ShipGlobal.in and FedEx give you a tracking ID right after dispatch so you can follow the package’s journey in real-time."},{"question":"Can I send a personal gift or small parcel to Portugal from Aurangabad?","answer":"Absolutely. Whether it’s a Rakhi, clothes, or a surprise gift, international courier services offer economical shipping options for personal use packages under gift categories."}]</t>
  </si>
  <si>
    <t>&lt;p&gt;&lt;strong&gt;What is the fastest way to send a parcel from Aurangabad to Portugal?&lt;/strong&gt;&lt;br&gt;Air courier is the fastest way to send a parcel from Aurangabad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Aurangabad.&lt;/p&gt;&lt;p&gt;&lt;strong&gt;Can I send commercial shipments like textiles or jewellery from Aurangabad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Aurangabad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Aurangabad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Aurangabad?&lt;/strong&gt;&lt;br&gt;Absolutely.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</si>
  <si>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Aurangabad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Aurangabad, you have plenty of great options. Let&amp;rsquo;s check out some of the top international courier services available in Aurangabad and see which one suits your needs best.&lt;/p&gt;
&lt;h2&gt;1. DHL&lt;/h2&gt;
&lt;p&gt;DHL is one of the biggest names in the shipping world, and for good reason! They operate in over 220 countries and offer express shipping that gets your package from Aurangabad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Aurangabad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Aurangabad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Aurangabad to Portugal&lt;/h2&gt;
&lt;p&gt;Shipping from Aurangabad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Aurangabad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</si>
  <si>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Chennai to Portugal</t>
  </si>
  <si>
    <t>Top International Courier Service from Chennai to Portugal</t>
  </si>
  <si>
    <t>Looking to ship from Chennai to Portugal? Choose reliable international courier services with secure handling, quick transit, and smooth customs clearance.</t>
  </si>
  <si>
    <t>&lt;p&gt;Do you need to send a package abroad from Chennai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Chennai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Chennai.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Chennai,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Chennai.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Chennai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Chennai&lt;/h2&gt;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Chennai,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Chennai has never been easier! So, which one will you trust for your next shipment?&lt;/p&gt;</t>
  </si>
  <si>
    <t>&lt;h4&gt;Explore more delivery options from your city&lt;/h4&gt;&lt;ul&gt;&lt;li&gt;&lt;a href="https://shipglobal.in/service/coimbatore-to-portugal"&gt;International Courier Service from Coimbatore To Portugal&lt;/a&gt;&lt;/li&gt;&lt;li&gt;&lt;a href="https://shipglobal.in/service/tiruppur-to-portugal"&gt;International Courier Service from Tiruppur To Portugal&lt;/a&gt;&lt;/li&gt;&lt;li&gt;&lt;a href="https://shipglobal.in/service/madurai-to-portugal"&gt;International Courier Service from Madurai To Portugal&lt;/a&gt;&lt;/li&gt;&lt;li&gt;&lt;a href="https://shipglobal.in/service/erode-to-portugal"&gt;International Courier Service from Erode To Portugal&lt;/a&gt;&lt;/li&gt;&lt;/ul&gt;&lt;h2&gt;FAQs for Top International Courier Service from Chennai to Portugal&lt;/h2&gt;</t>
  </si>
  <si>
    <t xml:space="preserve">How do I choose the best international courier service in Chennai?
 Consider delivery speed, cost, tracking features, coverage, and customer reviews. Pick the one that meets your needs best.
How can I book a courier service in Chennai?
 You can book online through the official website of courier service providers or contact their customer support for assistance.
 Are there international courier services in Chennai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Chennai?
Cost-effectiveness depends on factors like package weight, destination, and delivery speed. ShipGlobal.in is known for offering budget-friendly international shipping packages with prices starting from 50g worldwide.
Can I ship heavy or bulky items internationally from Chennai?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</si>
  <si>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Chennai to Portugal",
  "image": "https://shipglobal.in/service/chennai-to-portugal",
  "aggregateRating": {
    "@type": "AggregateRating",
    "ratingValue": 4.53,
    "bestRating": 5,
    "worstRating": 2,
    "ratingCount": 1333
  }
}
&lt;/script&gt;</t>
  </si>
  <si>
    <t>service/chennai-to-portugal</t>
  </si>
  <si>
    <t>International Courier Services from Chennai | Save Up to  73%</t>
  </si>
  <si>
    <t>Send your shipments from Chennai to Portugal with confidence. Reliable international courier solutions for personal and business needs.</t>
  </si>
  <si>
    <t>https://shipglobal.in/service/chennai-to-portugal</t>
  </si>
  <si>
    <t>&lt;script type="application/ld+json"&gt;{"@context":"https://schema.org","@type":"FAQPage","mainEntity":[{"@type":"Question","name":"How do I choose the best international courier service in Chennai?","acceptedAnswer":{"@type":"Answer","text":"Consider delivery speed, cost, tracking features, coverage, and customer reviews. Pick the one that meets your needs best."}},{"@type":"Question","name":"How can I book a courier service in Chennai?","acceptedAnswer":{"@type":"Answer","text":"You can book online through the official website of courier service providers or contact their customer support for assistance."}},{"@type":"Question","name":"Are there international courier services in Chennai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Chennai?","acceptedAnswer":{"@type":"Answer","text":"Cost-effectiveness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Chennai?","acceptedAnswer":{"@type":"Answer","text":"Yes, many courier services offer solutions for shipping heavy or bulky items internationally, providing specialized packaging and handling to ensure safe delivery."}}]}&lt;/script&gt;</t>
  </si>
  <si>
    <t>[{"question":"How do I choose the best international courier service in Chennai?","answer":"Consider delivery speed, cost, tracking features, coverage, and customer reviews. Pick the one that meets your needs best."},{"question":"How can I book a courier service in Chennai?","answer":"You can book online through the official website of courier service providers or contact their customer support for assistance."},{"question":"Are there international courier services in Chennai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Chennai?","answer":"Cost-effectiveness depends on factors like package weight, destination, and delivery speed. ShipGlobal.in is known for offering budget-friendly international shipping packages with prices starting from 50g worldwide."},{"question":"Can I ship heavy or bulky items internationally from Chennai?","answer":"Yes, many courier services offer solutions for shipping heavy or bulky items internationally, providing specialized packaging and handling to ensure safe delivery."}]</t>
  </si>
  <si>
    <t>&lt;p&gt;&lt;strong&gt;How do I choose the best international courier service in Chennai?&lt;/strong&gt;&lt;br&gt;Consider delivery speed, cost, tracking features, coverage, and customer reviews. Pick the one that meets your needs best.&lt;/p&gt;&lt;p&gt;&lt;strong&gt;How can I book a courier service in Chennai?&lt;/strong&gt;&lt;br&gt;You can book online through the official website of courier service providers or contact their customer support for assistance.&lt;/p&gt;&lt;p&gt;&lt;strong&gt;Are there international courier services in Chennai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Chennai?&lt;/strong&gt;&lt;br&gt;Cost-effectiveness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Chennai?&lt;/strong&gt;&lt;br&gt;Yes, many courier services offer solutions for shipping heavy or bulky items internationally, providing specialized packaging and handling to ensure safe delivery.&lt;/p&gt;</t>
  </si>
  <si>
    <t>&lt;p&gt;Do you need to send a package abroad from Chennai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Chennai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Chennai.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
&lt;h2&gt;DHL - Connecting the World with Speed and Efficiency&lt;/h2&gt;
&lt;p&gt;DHL is an excellent option for urgent shipments from Chennai,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Chennai.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Chennai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Chennai&lt;/h2&gt;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Chennai,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Chennai has never been easier! So, which one will you trust for your next shipment?&lt;/p&gt;</t>
  </si>
  <si>
    <t>Coimbatore to Portugal</t>
  </si>
  <si>
    <t>Best International Courier Service from Coimbatore to Portugal</t>
  </si>
  <si>
    <t>International courier services from Coimbatore to Portugal ensure smooth shipping with secure handling, timely delivery, and professional customs support.</t>
  </si>
  <si>
    <t>&lt;p&gt;Coimbatore,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Coimbatore, offering secure, timely, and cost-effective shipping solutions. These services cater to diverse needs, from urgent document deliveries to bulk freight forwarding from Coimbatore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Coimbatore&lt;/h2&gt;
&lt;h3&gt;ShipGlobal&lt;/h3&gt;
&lt;p&gt;ShipGlobal specializes in cost-effective freight forwarding from Coimbatore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Coimbatore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Coimbatore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Coimbatore.&lt;/p&gt;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Coimbatore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Coimbatore efficient and hassle-free.&lt;/p&gt;</t>
  </si>
  <si>
    <t>&lt;h4&gt;Explore more delivery options from your city&lt;/h4&gt;&lt;ul&gt;&lt;li&gt;&lt;a href="https://shipglobal.in/service/tiruppur-to-portugal"&gt;International Courier Service from Tiruppur To Portugal&lt;/a&gt;&lt;/li&gt;&lt;li&gt;&lt;a href="https://shipglobal.in/service/madurai-to-portugal"&gt;International Courier Service from Madurai To Portugal&lt;/a&gt;&lt;/li&gt;&lt;li&gt;&lt;a href="https://shipglobal.in/service/erode-to-portugal"&gt;International Courier Service from Erode To Portugal&lt;/a&gt;&lt;/li&gt;&lt;li&gt;&lt;a href="https://shipglobal.in/service/bengaluru-to-portugal"&gt;International Courier Service from Bengaluru To Portugal&lt;/a&gt;&lt;/li&gt;&lt;/ul&gt;&lt;h2&gt;FAQs for Best International Courier Service from Coimbatore to Portugal&lt;/h2&gt;</t>
  </si>
  <si>
    <t xml:space="preserve">How long does it take to ship a parcel from Coimbatore to the Portugal?
The delivery time depends on the courier service and shipping option chosen. Express shipping can take 2-5 days, while standard shipping may take 5-10 days.
What are the charges for international shipping from Coimbatore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Coimbatore to the Portugal?
Some couriers allow food shipments, but restrictions may apply. Ensure compliance with Portugal food import regulations before shipping.
</t>
  </si>
  <si>
    <t>&lt;script type="application/ld+json"&gt;
{
  "@context": "https://schema.org/",
  "@type": "Product",
  "name": "Best International Courier Service from Coimbatore to Portugal",
  "image": "https://shipglobal.in/service/coimbatore-to-portugal",
  "aggregateRating": {
    "@type": "AggregateRating",
    "ratingValue": 4.82,
    "bestRating": 5,
    "worstRating": 1,
    "ratingCount": 1817
  }
}
&lt;/script&gt;</t>
  </si>
  <si>
    <t>service/coimbatore-to-portugal</t>
  </si>
  <si>
    <t>Courier from Coimbatore to Portugal | Get   55%</t>
  </si>
  <si>
    <t>International courier service from Coimbatore to Portugal made simple. Ship documents and packages safely with fast delivery options.</t>
  </si>
  <si>
    <t>https://shipglobal.in/service/coimbatore-to-portugal</t>
  </si>
  <si>
    <t>&lt;script type="application/ld+json"&gt;{"@context":"https://schema.org","@type":"FAQPage","mainEntity":[{"@type":"Question","name":"How long does it take to ship a parcel from Coimbatore to the Portugal?","acceptedAnswer":{"@type":"Answer","text":"The delivery time depends on the courier service and shipping option chosen. Express shipping can take 2-5 days, while standard shipping may take 5-10 days."}},{"@type":"Question","name":"What are the charges for international shipping from Coimbatore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Coimbatore to the Portugal?","acceptedAnswer":{"@type":"Answer","text":"Some couriers allow food shipments, but restrictions may apply. Ensure compliance with Portugal food import regulations before shipping."}}]}&lt;/script&gt;</t>
  </si>
  <si>
    <t>[{"question":"How long does it take to ship a parcel from Coimbatore to the Portugal?","answer":"The delivery time depends on the courier service and shipping option chosen. Express shipping can take 2-5 days, while standard shipping may take 5-10 days."},{"question":"What are the charges for international shipping from Coimbatore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Coimbatore to the Portugal?","answer":"Some couriers allow food shipments, but restrictions may apply. Ensure compliance with Portugal food import regulations before shipping."}]</t>
  </si>
  <si>
    <t>&lt;p&gt;&lt;strong&gt;How long does it take to ship a parcel from Coimbatore to the Portugal?&lt;/strong&gt;&lt;br&gt;The delivery time depends on the courier service and shipping option chosen. Express shipping can take 2-5 days, while standard shipping may take 5-10 days.&lt;/p&gt;&lt;p&gt;&lt;strong&gt;What are the charges for international shipping from Coimbatore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Coimbatore to the Portugal?&lt;/strong&gt;&lt;br&gt;Some couriers allow food shipments, but restrictions may apply. Ensure compliance with Portugal food import regulations before shipping.&lt;/p&gt;</t>
  </si>
  <si>
    <t>&lt;p&gt;Coimbatore,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Coimbatore, offering secure, timely, and cost-effective shipping solutions. These services cater to diverse needs, from urgent document deliveries to bulk freight forwarding from Coimbatore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Coimbatore&lt;/h2&gt;
&lt;h3&gt;ShipGlobal&lt;/h3&gt;
&lt;p&gt;ShipGlobal specializes in cost-effective freight forwarding from Coimbatore to the Portugal. Catering to eCommerce businesses and individuals alike, they provide flexible shipping solutions that balance affordability with service quality&amp;nbsp;&lt;/p&gt;&lt;p&gt;&lt;a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Coimbatore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Coimbatore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Coimbatore.&lt;/p&gt;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Coimbatore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Coimbatore efficient and hassle-free.&lt;/p&gt;</t>
  </si>
  <si>
    <t>Tiruppur to Portugal</t>
  </si>
  <si>
    <t>Reliable International Courier Service from Tiruppur to Portugal</t>
  </si>
  <si>
    <t>International courier services from Tiruppur to Portugal provide secure shipping, efficient customs handling, and timely global deliveries for all needs.</t>
  </si>
  <si>
    <t>&lt;p&gt;Do you need to send a package abroad from Tiruppur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Tiruppur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Tiruppur.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Tiruppur,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Tiruppur.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Tiruppur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Tiruppur&lt;/h2&gt;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Tiruppur,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Tiruppur has never been easier! So, which one will you trust for your next shipment?&lt;/p&gt;</t>
  </si>
  <si>
    <t>&lt;h4&gt;Explore more delivery options from your city&lt;/h4&gt;&lt;ul&gt;&lt;li&gt;&lt;a href="https://shipglobal.in/service/madurai-to-portugal"&gt;International Courier Service from Madurai To Portugal&lt;/a&gt;&lt;/li&gt;&lt;li&gt;&lt;a href="https://shipglobal.in/service/erode-to-portugal"&gt;International Courier Service from Erode To Portugal&lt;/a&gt;&lt;/li&gt;&lt;li&gt;&lt;a href="https://shipglobal.in/service/bengaluru-to-portugal"&gt;International Courier Service from Bengaluru To Portugal&lt;/a&gt;&lt;/li&gt;&lt;li&gt;&lt;a href="https://shipglobal.in/service/mangaluru-to-portugal"&gt;International Courier Service from Mangaluru To Portugal&lt;/a&gt;&lt;/li&gt;&lt;/ul&gt;&lt;h2&gt;FAQs for Reliable International Courier Service from Tiruppur to Portugal&lt;/h2&gt;</t>
  </si>
  <si>
    <t>&lt;script type="application/ld+json"&gt;
{
  "@context": "https://schema.org/",
  "@type": "Product",
  "name": "Reliable International Courier Service from Tiruppur to Portugal",
  "image": "https://shipglobal.in/service/tiruppur-to-portugal",
  "aggregateRating": {
    "@type": "AggregateRating",
    "ratingValue": 4.35,
    "bestRating": 5,
    "worstRating": 1,
    "ratingCount": 2422
  }
}
&lt;/script&gt;</t>
  </si>
  <si>
    <t>service/tiruppur-to-portugal</t>
  </si>
  <si>
    <t>Courier Services from Tiruppur to Portugal | Save Up to  73%</t>
  </si>
  <si>
    <t>Looking to send parcels from Tiruppur, India to Portugal? Get quick international courier services with transparent pricing and real-time shipment tracking.</t>
  </si>
  <si>
    <t>https://shipglobal.in/service/tiruppur-to-portugal</t>
  </si>
  <si>
    <t>&lt;p&gt;Do you need to send a package abroad from Tiruppur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Tiruppur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Tiruppur.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href="https://shipglobal.in/blogs/amazon-fba-fulfillment-by-amazon-a-complete-guide/"&gt;Fulfillment by Amazon&lt;/a&gt; (FBA) is a service where Amazon stores your products in its fulfillment centers, picks, packs, ships, and provides customer service for these products. This allows sellers to leverage Amazon's vast logistics network, reach Prime members, and focus on growing their business. FBA handles the heavy lifting of inventory management and order fulfillment, simplifying the selling process.&lt;/p&gt;
&lt;h2&gt;DHL - Connecting the World with Speed and Efficiency&lt;/h2&gt;
&lt;p&gt;DHL is an excellent option for urgent shipments from Tiruppur,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Tiruppur.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Tiruppur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Tiruppur&lt;/h2&gt;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Tiruppur,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Tiruppur has never been easier! So, which one will you trust for your next shipment?&lt;/p&gt;</t>
  </si>
  <si>
    <t>&lt;p&gt;Fulfillment by Amazon (FBA) is a service where Amazon stores your products in its fulfillment centers, picks, packs, ships, and provides customer service for these products. This allows sellers to leverage Amazon's vast logistics network, reach Prime members, and focus on growing their business. FBA handles the heavy lifting of inventory management and order fulfillment, simplifying the selling process.&lt;/p&gt;</t>
  </si>
  <si>
    <t>Madurai to Portugal</t>
  </si>
  <si>
    <t>International Courier Service from Madurai to Portugal</t>
  </si>
  <si>
    <t>Reliable international courier services from Madurai to Portugal ensure smooth customs clearance, secure packaging, and timely global deliveries.</t>
  </si>
  <si>
    <t>&lt;p&gt;Madurai,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Madurai,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Madurai&amp;nbsp;&lt;/h2&gt;
&lt;h3&gt;ShipGlobal&amp;nbsp;&lt;/h3&gt;
&lt;p&gt;ShipGlobal is known for its cost-effective freight forwarding services from Madurai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Madurai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Madurai to the US. They offer packaging assistance, customs support, and competitive pricing for seamless global shipping.&lt;/p&gt;
&lt;h3&gt;Aramex International&lt;/h3&gt;
&lt;p&gt;Aramex is another well-known international courier service that provides efficient shipping to the Portugal from Madurai.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Madurai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Madurai.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Madurai to Portugal depends on your budget, urgency, and shipping needs. Providers like NimbusPost, DHL, FedEx, Blue Dart, ShipGlobal, Aramex, UPS, and others offer a variety of options for parcel delivery to the US, express shipping and freight forwarding from Madurai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Madurai to anywhere in the United States.&lt;/p&gt;</t>
  </si>
  <si>
    <t>&lt;h4&gt;Explore more delivery options from your city&lt;/h4&gt;&lt;ul&gt;&lt;li&gt;&lt;a href="https://shipglobal.in/service/erode-to-portugal"&gt;International Courier Service from Erode To Portugal&lt;/a&gt;&lt;/li&gt;&lt;li&gt;&lt;a href="https://shipglobal.in/service/bengaluru-to-portugal"&gt;International Courier Service from Bengaluru To Portugal&lt;/a&gt;&lt;/li&gt;&lt;li&gt;&lt;a href="https://shipglobal.in/service/mangaluru-to-portugal"&gt;International Courier Service from Mangaluru To Portugal&lt;/a&gt;&lt;/li&gt;&lt;li&gt;&lt;a href="https://shipglobal.in/service/mysuru-to-portugal"&gt;International Courier Service from Mysuru To Portugal&lt;/a&gt;&lt;/li&gt;&lt;/ul&gt;&lt;h2&gt;FAQs for International Courier Service from Madurai to Portugal&lt;/h2&gt;</t>
  </si>
  <si>
    <t xml:space="preserve"> How long does it take to ship a package from Madurai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Madurai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</si>
  <si>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"International Courier Service from Madurai to Portugal",
  "image": "https://shipglobal.in/service/madurai-to-portugal",
  "aggregateRating": {
    "@type": "AggregateRating",
    "ratingValue": 4.8,
    "bestRating": 5,
    "worstRating": 1,
    "ratingCount": 3234
  }
}
&lt;/script&gt;</t>
  </si>
  <si>
    <t>service/madurai-to-portugal</t>
  </si>
  <si>
    <t>Courier Services from Madurai to Portugal | Save Up to  70%</t>
  </si>
  <si>
    <t>Looking to send parcels from Madurai, India to Portugal? Get quick international courier services with transparent pricing and real-time shipment tracking.</t>
  </si>
  <si>
    <t>https://shipglobal.in/service/madurai-to-portugal</t>
  </si>
  <si>
    <t>&lt;script type="application/ld+json"&gt;{"@context":"https://schema.org","@type":"FAQPage","mainEntity":[{"@type":"Question","name":"How long does it take to ship a package from Madurai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Madurai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</si>
  <si>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Madurai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Madurai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</si>
  <si>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Madurai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Madurai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</si>
  <si>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&lt;p&gt;Madurai,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Madurai,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Madurai&amp;nbsp;&lt;/h2&gt;
&lt;h3&gt;ShipGlobal&amp;nbsp;&lt;/h3&gt;
&lt;p&gt;ShipGlobal is known for its cost-effective freight forwarding services from Madurai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Madurai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Madurai to the US. They offer packaging assistance, customs support, and competitive pricing for seamless global shipping.&lt;/p&gt;
&lt;h3&gt;Aramex International&lt;/h3&gt;
&lt;p&gt;Aramex is another well-known international courier service that provides efficient shipping to the Portugal from Madurai.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Madurai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Madurai.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Madurai to Portugal depends on your budget, urgency, and shipping needs. Providers like NimbusPost, DHL, FedEx, Blue Dart, ShipGlobal, Aramex, UPS, and others offer a variety of options for parcel delivery to the US, express shipping and freight forwarding from Madurai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Madurai to anywhere in the United States.&lt;/p&gt;</t>
  </si>
  <si>
    <t>Erode to Portugal</t>
  </si>
  <si>
    <t>Top International Courier Service from Erode to Portugal</t>
  </si>
  <si>
    <t>International courier services from Erode to Portugal provide secure shipping, efficient customs handling, and timely global deliveries for all needs.</t>
  </si>
  <si>
    <t>&lt;p&gt;Do you need to send a package abroad from Erode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Erode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Erode.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Erode,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Erode.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Erode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Erode&lt;/h2&gt;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Erode,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Erode has never been easier! So, which one will you trust for your next shipment?&lt;/p&gt;</t>
  </si>
  <si>
    <t>&lt;h4&gt;Explore more delivery options from your city&lt;/h4&gt;&lt;ul&gt;&lt;li&gt;&lt;a href="https://shipglobal.in/service/bengaluru-to-portugal"&gt;International Courier Service from Bengaluru To Portugal&lt;/a&gt;&lt;/li&gt;&lt;li&gt;&lt;a href="https://shipglobal.in/service/mangaluru-to-portugal"&gt;International Courier Service from Mangaluru To Portugal&lt;/a&gt;&lt;/li&gt;&lt;li&gt;&lt;a href="https://shipglobal.in/service/mysuru-to-portugal"&gt;International Courier Service from Mysuru To Portugal&lt;/a&gt;&lt;/li&gt;&lt;li&gt;&lt;a href="https://shipglobal.in/service/hubballi-to-portugal"&gt;International Courier Service from Hubballi To Portugal&lt;/a&gt;&lt;/li&gt;&lt;/ul&gt;&lt;h2&gt;FAQs for Top International Courier Service from Erode to Portugal&lt;/h2&gt;</t>
  </si>
  <si>
    <t xml:space="preserve"> What is the fastest way to send a parcel from Erode to Portugal?
 Air courier is the fastest way to send a parcel from Erode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Erode.
 Can I send commercial shipments like textiles or jewellery from Erode to Portugal?
 Yes, you can. With the growing global demand for Indian goods, you can easily ship products like textiles or jewellery to Portugal with the right export documents like an invoice, packing list, and KYC proofs.
 What kind of items can’t be shipped from Erode to Portugal?
 Items from the restricted category including batteries, sharp objects, or anything prohibited by the law of the destination country can’t be shipped. It’s always wise to double-check the item eligibility with your courier before booking.
 How do I track my courier from Erode to Portugal?
Tracking is seamless with modern courier services. Platforms like ShipGlobal.in and FedEx give you a tracking ID right after dispatch so you can follow the package’s journey in real-time.
 Can I send a personal gift or small parcel to Portugal from Erode?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</si>
  <si>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Erode to Portugal",
  "image": "https://shipglobal.in/service/erode-to-portugal",
  "aggregateRating": {
    "@type": "AggregateRating",
    "ratingValue": 4.63,
    "bestRating": 5,
    "worstRating": 1,
    "ratingCount": 2246
  }
}
&lt;/script&gt;</t>
  </si>
  <si>
    <t>service/erode-to-portugal</t>
  </si>
  <si>
    <t>International Courier Services from Erode | Save Up to  66%</t>
  </si>
  <si>
    <t>Ship couriers from Erode to Portugal with trusted international delivery. Easy booking, competitive pricing, and secure doorstep pickup.</t>
  </si>
  <si>
    <t>https://shipglobal.in/service/erode-to-portugal</t>
  </si>
  <si>
    <t>&lt;script type="application/ld+json"&gt;{"@context":"https://schema.org","@type":"FAQPage","mainEntity":[{"@type":"Question","name":"What is the fastest way to send a parcel from Erode to Portugal?","acceptedAnswer":{"@type":"Answer","text":"Air courier is the fastest way to send a parcel from Erode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Erode."}},{"@type":"Question","name":"Can I send commercial shipments like textiles or jewellery from Erode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Erode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Erode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Erode?","acceptedAnswer":{"@type":"Answer","text":"Absolutely. Whether it’s a Rakhi, clothes, or a surprise gift, international courier services offer economical shipping options for personal use packages under gift categories."}}]}&lt;/script&gt;</t>
  </si>
  <si>
    <t>[{"question":"What is the fastest way to send a parcel from Erode to Portugal?","answer":"Air courier is the fastest way to send a parcel from Erode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Erode."},{"question":"Can I send commercial shipments like textiles or jewellery from Erode to Portugal?","answer":"Yes, you can. With the growing global demand for Indian goods, you can easily ship products like textiles or jewellery to Portugal with the right export documents like an invoice, packing list, and KYC proofs."},{"question":"What kind of items can’t be shipped from Erode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Erode to Portugal?","answer":"Tracking is seamless with modern courier services. Platforms like ShipGlobal.in and FedEx give you a tracking ID right after dispatch so you can follow the package’s journey in real-time."},{"question":"Can I send a personal gift or small parcel to Portugal from Erode?","answer":"Absolutely. Whether it’s a Rakhi, clothes, or a surprise gift, international courier services offer economical shipping options for personal use packages under gift categories."}]</t>
  </si>
  <si>
    <t>&lt;p&gt;&lt;strong&gt;What is the fastest way to send a parcel from Erode to Portugal?&lt;/strong&gt;&lt;br&gt;Air courier is the fastest way to send a parcel from Erode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Erode.&lt;/p&gt;&lt;p&gt;&lt;strong&gt;Can I send commercial shipments like textiles or jewellery from Erode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Erode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Erode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Erode?&lt;/strong&gt;&lt;br&gt;Absolutely. Whether it’s a Rakhi, clothes, or a surprise gift, international courier services offer economical shipping options for personal use packages under gift categories.&lt;/p&gt;</t>
  </si>
  <si>
    <t>&lt;p&gt;Do you need to send a package abroad from Erode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Erode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Erode.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&lt;h2&gt;DHL - Connecting the World with Speed and Efficiency&lt;/h2&gt;
&lt;p&gt;DHL is an excellent option for urgent shipments from Erode,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Erode.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Erode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Erode&lt;/h2&gt;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Erode,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Erode has never been easier! So, which one will you trust for your next shipment?&lt;/p&gt;</t>
  </si>
  <si>
    <t>Bengaluru to Portugal</t>
  </si>
  <si>
    <t>Best International Courier Service from Bengaluru to Portugal</t>
  </si>
  <si>
    <t>International courier services from Bengaluru to Portugal provide secure shipping, efficient customs handling, and timely global deliveries for all needs.</t>
  </si>
  <si>
    <t>&lt;p&gt;Bengaluru,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Bengaluru, offering secure, timely, and cost-effective shipping solutions. These services cater to diverse needs, from urgent document deliveries to bulk freight forwarding from Bengaluru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Bengaluru&lt;/h2&gt;
&lt;h3&gt;ShipGlobal&lt;/h3&gt;
&lt;p&gt;ShipGlobal specializes in cost-effective freight forwarding from Bengaluru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Bengaluru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Bengaluru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Bengaluru.&lt;/p&gt;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Bengaluru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Bengaluru efficient and hassle-free.&lt;/p&gt;</t>
  </si>
  <si>
    <t>&lt;h4&gt;Explore more delivery options from your city&lt;/h4&gt;&lt;ul&gt;&lt;li&gt;&lt;a href="https://shipglobal.in/service/mangaluru-to-portugal"&gt;International Courier Service from Mangaluru To Portugal&lt;/a&gt;&lt;/li&gt;&lt;li&gt;&lt;a href="https://shipglobal.in/service/mysuru-to-portugal"&gt;International Courier Service from Mysuru To Portugal&lt;/a&gt;&lt;/li&gt;&lt;li&gt;&lt;a href="https://shipglobal.in/service/hubballi-to-portugal"&gt;International Courier Service from Hubballi To Portugal&lt;/a&gt;&lt;/li&gt;&lt;li&gt;&lt;a href="https://shipglobal.in/service/dharwad-to-portugal"&gt;International Courier Service from Dharwad To Portugal&lt;/a&gt;&lt;/li&gt;&lt;/ul&gt;&lt;h2&gt;FAQs for Best International Courier Service from Bengaluru to Portugal&lt;/h2&gt;</t>
  </si>
  <si>
    <t xml:space="preserve"> How much does international shipping cost from Bengaluru?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Bengaluru?
DHL, FedEx, and ShipGlobal offer express shipping options with fast international delivery times. Same-day or next-day delivery is available for select destinations.
 Can I track my international parcel from Bengaluru?
Yes, all major courier services provide real-time tracking features, allowing customers to monitor their shipments throughout the transit process
 Are there affordable international courier services in Bengaluru?
Yes, many courier companies, including ShipGlobal and Professional Couriers, offer budget-friendly international shipping options without compromising on service quality.
 Do international couriers from Bengaluru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Bengaluru?
There are several reliable international courier services in Bengaluru,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</si>
  <si>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Bengaluru to Portugal",
  "image": "https://shipglobal.in/service/bengaluru-to-portugal",
  "aggregateRating": {
    "@type": "AggregateRating",
    "ratingValue": 4.66,
    "bestRating": 5,
    "worstRating": 2,
    "ratingCount": 1414
  }
}
&lt;/script&gt;</t>
  </si>
  <si>
    <t>service/bengaluru-to-portugal</t>
  </si>
  <si>
    <t>Courier from Bengaluru to Portugal | Get   52%</t>
  </si>
  <si>
    <t>International courier service from Bengaluru to Portugal made simple. Ship documents and packages safely with fast delivery options.</t>
  </si>
  <si>
    <t>https://shipglobal.in/service/bengaluru-to-portugal</t>
  </si>
  <si>
    <t>&lt;script type="application/ld+json"&gt;{"@context":"https://schema.org","@type":"FAQPage","mainEntity":[{"@type":"Question","name":"How much does international shipping cost from Bengaluru?","acceptedAnswer":{"@type":"Answer","text":"The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Bengaluru?","acceptedAnswer":{"@type":"Answer","text":"DHL, FedEx, and ShipGlobal offer express shipping options with fast international delivery times. Same-day or next-day delivery is available for select destinations."}},{"@type":"Question","name":"Can I track my international parcel from Bengaluru?","acceptedAnswer":{"@type":"Answer","text":"Yes, all major courier services provide real-time tracking features, allowing customers to monitor their shipments throughout the transit process"}},{"@type":"Question","name":"Are there affordable international courier services in Bengaluru?","acceptedAnswer":{"@type":"Answer","text":"Yes, many courier companies, including ShipGlobal and Professional Couriers, offer budget-friendly international shipping options without compromising on service quality."}},{"@type":"Question","name":"Do international couriers from Bengaluru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Bengaluru?","acceptedAnswer":{"@type":"Answer","text":"There are several reliable international courier services in Bengaluru, including Garudavega, Dutch International Couriers, Oscar Express Worldwide, DHL, FedEx, Blue Dart, and ShipGlobal. The best option depends on your shipping needs, budget, and delivery speed requirements."}}]}&lt;/script&gt;</t>
  </si>
  <si>
    <t>[{"question":"How much does international shipping cost from Bengaluru?","answer":"The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Bengaluru?","answer":"DHL, FedEx, and ShipGlobal offer express shipping options with fast international delivery times. Same-day or next-day delivery is available for select destinations."},{"question":"Can I track my international parcel from Bengaluru?","answer":"Yes, all major courier services provide real-time tracking features, allowing customers to monitor their shipments throughout the transit process"},{"question":"Are there affordable international courier services in Bengaluru?","answer":"Yes, many courier companies, including ShipGlobal and Professional Couriers, offer budget-friendly international shipping options without compromising on service quality."},{"question":"Do international couriers from Bengaluru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Bengaluru?","answer":"There are several reliable international courier services in Bengaluru, including Garudavega, Dutch International Couriers, Oscar Express Worldwide, DHL, FedEx, Blue Dart, and ShipGlobal. The best option depends on your shipping needs, budget, and delivery speed requirements."}]</t>
  </si>
  <si>
    <t>&lt;p&gt;&lt;strong&gt;How much does international shipping cost from Bengaluru?&lt;/strong&gt;&lt;br&gt;The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Bengaluru?&lt;/strong&gt;&lt;br&gt;DHL, FedEx, and ShipGlobal offer express shipping options with fast international delivery times. Same-day or next-day delivery is available for select destinations.&lt;/p&gt;&lt;p&gt;&lt;strong&gt;Can I track my international parcel from Bengaluru?&lt;/strong&gt;&lt;br&gt;Yes, all major courier services provide real-time tracking features, allowing customers to monitor their shipments throughout the transit process&lt;/p&gt;&lt;p&gt;&lt;strong&gt;Are there affordable international courier services in Bengaluru?&lt;/strong&gt;&lt;br&gt;Yes, many courier companies, including ShipGlobal and Professional Couriers, offer budget-friendly international shipping options without compromising on service quality.&lt;/p&gt;&lt;p&gt;&lt;strong&gt;Do international couriers from Bengaluru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Bengaluru?&lt;/strong&gt;&lt;br&gt;There are several reliable international courier services in Bengaluru, including Garudavega, Dutch International Couriers, Oscar Express Worldwide, DHL, FedEx, Blue Dart, and ShipGlobal. The best option depends on your shipping needs, budget, and delivery speed requirements.&lt;/p&gt;</t>
  </si>
  <si>
    <t>&lt;p&gt;Bengaluru,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Bengaluru, offering secure, timely, and cost-effective shipping solutions. These services cater to diverse needs, from urgent document deliveries to bulk freight forwarding from Bengaluru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Bengaluru&lt;/h2&gt;
&lt;h3&gt;ShipGlobal&lt;/h3&gt;
&lt;p&gt;ShipGlobal specializes in cost-effective freight forwarding from Bengaluru to the Portugal. Catering to eCommerce businesses and individuals alike, they provide flexible shipping solutions that balance affordability with service quality&amp;nbsp;&lt;/p&gt;&lt;p&gt;&lt;a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Bengaluru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Bengaluru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Bengaluru.&lt;/p&gt;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Bengaluru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Bengaluru efficient and hassle-free.&lt;/p&gt;</t>
  </si>
  <si>
    <t>Mangaluru to Portugal</t>
  </si>
  <si>
    <t>Reliable International Courier Service from Mangaluru to Portugal</t>
  </si>
  <si>
    <t>International courier services from Mangaluru to Portugal provide secure shipping, efficient customs handling, and timely global deliveries for all needs.</t>
  </si>
  <si>
    <t>&lt;p&gt;Do you need to send a package abroad from Mangaluru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Mangaluru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Mangaluru.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Mangaluru,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Mangaluru.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Mangaluru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Mangaluru&lt;/h2&gt;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Mangaluru,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Mangaluru has never been easier! So, which one will you trust for your next shipment?&lt;/p&gt;</t>
  </si>
  <si>
    <t>&lt;h4&gt;Explore more delivery options from your city&lt;/h4&gt;&lt;ul&gt;&lt;li&gt;&lt;a href="https://shipglobal.in/service/mysuru-to-portugal"&gt;International Courier Service from Mysuru To Portugal&lt;/a&gt;&lt;/li&gt;&lt;li&gt;&lt;a href="https://shipglobal.in/service/hubballi-to-portugal"&gt;International Courier Service from Hubballi To Portugal&lt;/a&gt;&lt;/li&gt;&lt;li&gt;&lt;a href="https://shipglobal.in/service/dharwad-to-portugal"&gt;International Courier Service from Dharwad To Portugal&lt;/a&gt;&lt;/li&gt;&lt;li&gt;&lt;a href="https://shipglobal.in/service/belagavi-to-portugal"&gt;International Courier Service from Belagavi To Portugal&lt;/a&gt;&lt;/li&gt;&lt;/ul&gt;&lt;h2&gt;FAQs for Reliable International Courier Service from Mangaluru to Portugal&lt;/h2&gt;</t>
  </si>
  <si>
    <t xml:space="preserve"> What is the fastest way to send a parcel from Mangaluru to Portugal?
 Air courier is the fastest way to send a parcel from Mangaluru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Mangaluru.
 Can I send commercial shipments like textiles or jewellery from Mangaluru to Portugal?
 Yes, you can. With the growing global demand for Indian goods, you can easily ship products like textiles or jewellery to Portugal with the right export documents like an invoice, packing list, and KYC proofs.
 What kind of items can’t be shipped from Mangaluru to Portugal?
 Items from the restricted category including batteries, sharp objects, or anything prohibited by the law of the destination country can’t be shipped. It’s always wise to double-check the item eligibility with your courier before booking.
 How do I track my courier from Mangaluru to Portugal?
Tracking is seamless with modern courier services. Platforms like ShipGlobal.in and FedEx give you a tracking ID right after dispatch so you can follow the package’s journey in real-time.
 Can I send a personal gift or small parcel to Portugal from Mangaluru?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</si>
  <si>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Mangaluru to Portugal",
  "image": "https://shipglobal.in/service/mangaluru-to-portugal",
  "aggregateRating": {
    "@type": "AggregateRating",
    "ratingValue": 4.76,
    "bestRating": 5,
    "worstRating": 2,
    "ratingCount": 2016
  }
}
&lt;/script&gt;</t>
  </si>
  <si>
    <t>service/mangaluru-to-portugal</t>
  </si>
  <si>
    <t>International Courier Services from Mangaluru | Save Up to  56%</t>
  </si>
  <si>
    <t>Looking to send parcels from Mangaluru, India to Portugal? Get quick international courier services with transparent pricing and real-time shipment tracking.</t>
  </si>
  <si>
    <t>https://shipglobal.in/service/mangaluru-to-portugal</t>
  </si>
  <si>
    <t>&lt;script type="application/ld+json"&gt;{"@context":"https://schema.org","@type":"FAQPage","mainEntity":[{"@type":"Question","name":"What is the fastest way to send a parcel from Mangaluru to Portugal?","acceptedAnswer":{"@type":"Answer","text":"Air courier is the fastest way to send a parcel from Mangaluru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Mangaluru."}},{"@type":"Question","name":"Can I send commercial shipments like textiles or jewellery from Mangaluru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Mangaluru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Mangaluru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Mangaluru?","acceptedAnswer":{"@type":"Answer","text":"Absolutely. Whether it’s a Rakhi, clothes, or a surprise gift, international courier services offer economical shipping options for personal use packages under gift categories."}}]}&lt;/script&gt;</t>
  </si>
  <si>
    <t>[{"question":"What is the fastest way to send a parcel from Mangaluru to Portugal?","answer":"Air courier is the fastest way to send a parcel from Mangaluru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Mangaluru."},{"question":"Can I send commercial shipments like textiles or jewellery from Mangaluru to Portugal?","answer":"Yes, you can. With the growing global demand for Indian goods, you can easily ship products like textiles or jewellery to Portugal with the right export documents like an invoice, packing list, and KYC proofs."},{"question":"What kind of items can’t be shipped from Mangaluru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Mangaluru to Portugal?","answer":"Tracking is seamless with modern courier services. Platforms like ShipGlobal.in and FedEx give you a tracking ID right after dispatch so you can follow the package’s journey in real-time."},{"question":"Can I send a personal gift or small parcel to Portugal from Mangaluru?","answer":"Absolutely. Whether it’s a Rakhi, clothes, or a surprise gift, international courier services offer economical shipping options for personal use packages under gift categories."}]</t>
  </si>
  <si>
    <t>&lt;p&gt;&lt;strong&gt;What is the fastest way to send a parcel from Mangaluru to Portugal?&lt;/strong&gt;&lt;br&gt;Air courier is the fastest way to send a parcel from Mangaluru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Mangaluru.&lt;/p&gt;&lt;p&gt;&lt;strong&gt;Can I send commercial shipments like textiles or jewellery from Mangaluru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Mangaluru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Mangaluru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Mangaluru?&lt;/strong&gt;&lt;br&gt;Absolutely. Whether it’s a Rakhi, clothes, or a surprise gift, international courier services offer economical shipping options for personal use packages under gift categories.&lt;/p&gt;</t>
  </si>
  <si>
    <t>&lt;p&gt;Do you need to send a package abroad from Mangaluru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Mangaluru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Mangaluru.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&lt;h2&gt;DHL - Connecting the World with Speed and Efficiency&lt;/h2&gt;
&lt;p&gt;DHL is an excellent option for urgent shipments from Mangaluru,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Mangaluru.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Mangaluru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Mangaluru&lt;/h2&gt;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Mangaluru,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Mangaluru has never been easier! So, which one will you trust for your next shipment?&lt;/p&gt;</t>
  </si>
  <si>
    <t>Mysuru to Portugal</t>
  </si>
  <si>
    <t>International Courier Service from Mysuru to Portugal</t>
  </si>
  <si>
    <t>Shipping from Mysuru to Portugal is easy with reliable international courier services offering secure transit, quick delivery, and expert customs handling.</t>
  </si>
  <si>
    <t>&lt;p&gt;Mysuru,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Mysuru that specialize in overseas shipping and global package delivery.&lt;/p&gt;
&lt;h2&gt;ShipGlobal.in&lt;/h2&gt;
&lt;p&gt;At ShipGlobal, we take pride in offering seamless and cost-effective international courier services in Mysuru with a strong network of global partners, We ensure that shipments reach their destinations quickly and safely. Whether it&amp;rsquo;s a small parcel or a large shipment, our advanced logistics solutions make overseas shipping from Mysuru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Mysuru.&lt;/p&gt;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Mysuru.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Mysuru&lt;/li&gt;
&lt;/ul&gt;
&lt;h2&gt;Garudavega International Courier&lt;/h2&gt;
&lt;p&gt;Garudavega is a trusted name in the industry, offering seamless global package delivery from Mysuru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Mysuru&lt;/li&gt;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Mysuru&amp;nbsp;&lt;/li&gt;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Mysuru&lt;/p&gt;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Mysuru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Mysuru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Mysuru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</si>
  <si>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href="https://shipglobal.in/service/hubballi-to-portugal"&gt;International Courier Service from Hubballi To Portugal&lt;/a&gt;&lt;/li&gt;&lt;li&gt;&lt;a href="https://shipglobal.in/service/dharwad-to-portugal"&gt;International Courier Service from Dharwad To Portugal&lt;/a&gt;&lt;/li&gt;&lt;li&gt;&lt;a href="https://shipglobal.in/service/belagavi-to-portugal"&gt;International Courier Service from Belagavi To Portugal&lt;/a&gt;&lt;/li&gt;&lt;li&gt;&lt;a href="https://shipglobal.in/service/kanpur-to-portugal"&gt;International Courier Service from Kanpur To Portugal&lt;/a&gt;&lt;/li&gt;&lt;/ul&gt;&lt;h2&gt;FAQs for International Courier Service from Mysuru to Portugal&lt;/h2&gt;</t>
  </si>
  <si>
    <t xml:space="preserve"> How much does international shipping cost from Mysuru?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Mysuru?
DHL, FedEx, and ShipGlobal offer express shipping options with fast international delivery times. Same-day or next-day delivery is available for select destinations.
 Can I track my international parcel from Mysuru?
Yes, all major courier services provide real-time tracking features, allowing customers to monitor their shipments throughout the transit process
 Are there affordable international courier services in Mysuru?
Yes, many courier companies, including ShipGlobal and Professional Couriers, offer budget-friendly international shipping options without compromising on service quality.
 Do international couriers from Mysuru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Mysuru?
There are several reliable international courier services in Mysuru,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</si>
  <si>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Mysuru to Portugal",
  "image": "https://shipglobal.in/service/mysuru-to-portugal",
  "aggregateRating": {
    "@type": "AggregateRating",
    "ratingValue": 4.56,
    "bestRating": 5,
    "worstRating": 2,
    "ratingCount": 2985
  }
}
&lt;/script&gt;</t>
  </si>
  <si>
    <t>service/mysuru-to-portugal</t>
  </si>
  <si>
    <t>International Courier Services from Mysuru | Save Up to  67%</t>
  </si>
  <si>
    <t>Fast and reliable shipping from Mysuru to Portugal. Send documents, parcels, and commercial shipments with affordable rates and end-to-end tracking.</t>
  </si>
  <si>
    <t>https://shipglobal.in/service/mysuru-to-portugal</t>
  </si>
  <si>
    <t>&lt;script type="application/ld+json"&gt;{"@context":"https://schema.org","@type":"FAQPage","mainEntity":[{"@type":"Question","name":"How much does international shipping cost from Mysuru?","acceptedAnswer":{"@type":"Answer","text":"The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Mysuru?","acceptedAnswer":{"@type":"Answer","text":"DHL, FedEx, and ShipGlobal offer express shipping options with fast international delivery times. Same-day or next-day delivery is available for select destinations."}},{"@type":"Question","name":"Can I track my international parcel from Mysuru?","acceptedAnswer":{"@type":"Answer","text":"Yes, all major courier services provide real-time tracking features, allowing customers to monitor their shipments throughout the transit process"}},{"@type":"Question","name":"Are there affordable international courier services in Mysuru?","acceptedAnswer":{"@type":"Answer","text":"Yes, many courier companies, including ShipGlobal and Professional Couriers, offer budget-friendly international shipping options without compromising on service quality."}},{"@type":"Question","name":"Do international couriers from Mysuru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Mysuru?","acceptedAnswer":{"@type":"Answer","text":"There are several reliable international courier services in Mysuru, including Garudavega, Dutch International Couriers, Oscar Express Worldwide, DHL, FedEx, Blue Dart, and ShipGlobal. The best option depends on your shipping needs, budget, and delivery speed requirements."}}]}&lt;/script&gt;</t>
  </si>
  <si>
    <t>[{"question":"How much does international shipping cost from Mysuru?","answer":"The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Mysuru?","answer":"DHL, FedEx, and ShipGlobal offer express shipping options with fast international delivery times. Same-day or next-day delivery is available for select destinations."},{"question":"Can I track my international parcel from Mysuru?","answer":"Yes, all major courier services provide real-time tracking features, allowing customers to monitor their shipments throughout the transit process"},{"question":"Are there affordable international courier services in Mysuru?","answer":"Yes, many courier companies, including ShipGlobal and Professional Couriers, offer budget-friendly international shipping options without compromising on service quality."},{"question":"Do international couriers from Mysuru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Mysuru?","answer":"There are several reliable international courier services in Mysuru, including Garudavega, Dutch International Couriers, Oscar Express Worldwide, DHL, FedEx, Blue Dart, and ShipGlobal. The best option depends on your shipping needs, budget, and delivery speed requirements."}]</t>
  </si>
  <si>
    <t>&lt;p&gt;&lt;strong&gt;How much does international shipping cost from Mysuru?&lt;/strong&gt;&lt;br&gt;The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Mysuru?&lt;/strong&gt;&lt;br&gt;DHL, FedEx, and ShipGlobal offer express shipping options with fast international delivery times. Same-day or next-day delivery is available for select destinations.&lt;/p&gt;&lt;p&gt;&lt;strong&gt;Can I track my international parcel from Mysuru?&lt;/strong&gt;&lt;br&gt;Yes, all major courier services provide real-time tracking features, allowing customers to monitor their shipments throughout the transit process&lt;/p&gt;&lt;p&gt;&lt;strong&gt;Are there affordable international courier services in Mysuru?&lt;/strong&gt;&lt;br&gt;Yes, many courier companies, including ShipGlobal and Professional Couriers, offer budget-friendly international shipping options without compromising on service quality.&lt;/p&gt;&lt;p&gt;&lt;strong&gt;Do international couriers from Mysuru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Mysuru?&lt;/strong&gt;&lt;br&gt;There are several reliable international courier services in Mysuru, including Garudavega, Dutch International Couriers, Oscar Express Worldwide, DHL, FedEx, Blue Dart, and ShipGlobal. The best option depends on your shipping needs, budget, and delivery speed requirements.&lt;/p&gt;</t>
  </si>
  <si>
    <t>&lt;p&gt;Mysuru,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Mysuru that specialize in overseas shipping and global package delivery.&lt;/p&gt;
&lt;h2&gt;ShipGlobal.in&lt;/h2&gt;
&lt;p&gt;At ShipGlobal, we take pride in offering seamless and cost-effective international courier services in Mysuru with a strong network of global partners, We ensure that shipments reach their destinations quickly and safely. Whether it&amp;rsquo;s a small parcel or a large shipment, our advanced logistics solutions make overseas shipping from Mysuru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Mysuru.&lt;/p&gt;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Mysuru.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Mysuru&lt;/li&gt;
&lt;/ul&gt;
&lt;h2&gt;Garudavega International Courier&lt;/h2&gt;
&lt;p&gt;Garudavega is a trusted name in the industry, offering seamless global package delivery from Mysuru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Mysuru&lt;/li&gt;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Mysuru&amp;nbsp;&lt;/li&gt;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Mysuru&lt;/p&gt;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Mysuru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Mysuru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Mysuru offer efficient logistics solutions to meet your needs. Make sure to compare service offerings and prices before choosing the best overseas shipping option for your shipment.&lt;/p&gt;</t>
  </si>
  <si>
    <t>Hubballi to Portugal</t>
  </si>
  <si>
    <t>Top International Courier Service from Hubballi to Portugal</t>
  </si>
  <si>
    <t>Reliable international courier services from Hubballi to Portugal ensure smooth customs clearance, secure packaging, and timely global deliveries.</t>
  </si>
  <si>
    <t>&lt;p&gt;Hubballi,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Hubballi,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Hubballi&amp;nbsp;&lt;/h2&gt;
&lt;h3&gt;ShipGlobal&amp;nbsp;&lt;/h3&gt;
&lt;p&gt;ShipGlobal is known for its cost-effective freight forwarding services from Hubballi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Hubballi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Hubballi to the US. They offer packaging assistance, customs support, and competitive pricing for seamless global shipping.&lt;/p&gt;
&lt;h3&gt;Aramex International&lt;/h3&gt;
&lt;p&gt;Aramex is another well-known international courier service that provides efficient shipping to the Portugal from Hubballi.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Hubballi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Hubballi.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Hubballi to Portugal depends on your budget, urgency, and shipping needs. Providers like NimbusPost, DHL, FedEx, Blue Dart, ShipGlobal, Aramex, UPS, and others offer a variety of options for parcel delivery to the US, express shipping and freight forwarding from Hubballi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Hubballi to anywhere in the United States.&lt;/p&gt;</t>
  </si>
  <si>
    <t>&lt;h4&gt;Explore more delivery options from your city&lt;/h4&gt;&lt;ul&gt;&lt;li&gt;&lt;a href="https://shipglobal.in/service/dharwad-to-portugal"&gt;International Courier Service from Dharwad To Portugal&lt;/a&gt;&lt;/li&gt;&lt;li&gt;&lt;a href="https://shipglobal.in/service/belagavi-to-portugal"&gt;International Courier Service from Belagavi To Portugal&lt;/a&gt;&lt;/li&gt;&lt;li&gt;&lt;a href="https://shipglobal.in/service/kanpur-to-portugal"&gt;International Courier Service from Kanpur To Portugal&lt;/a&gt;&lt;/li&gt;&lt;li&gt;&lt;a href="https://shipglobal.in/service/noida-to-portugal"&gt;International Courier Service from Noida To Portugal&lt;/a&gt;&lt;/li&gt;&lt;/ul&gt;&lt;h2&gt;FAQs for Top International Courier Service from Hubballi to Portugal&lt;/h2&gt;</t>
  </si>
  <si>
    <t xml:space="preserve"> How long does it take to ship a package from Hubballi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Hubballi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</si>
  <si>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Hubballi to Portugal",
  "image": "https://shipglobal.in/service/hubballi-to-portugal",
  "aggregateRating": {
    "@type": "AggregateRating",
    "ratingValue": 4.51,
    "bestRating": 5,
    "worstRating": 1,
    "ratingCount": 3398
  }
}
&lt;/script&gt;</t>
  </si>
  <si>
    <t>service/hubballi-to-portugal</t>
  </si>
  <si>
    <t>Courier Services from Hubballi to Portugal | Save Up to  70%</t>
  </si>
  <si>
    <t>Send your shipments from Hubballi to Portugal with confidence. Reliable international courier solutions for personal and business needs.</t>
  </si>
  <si>
    <t>https://shipglobal.in/service/hubballi-to-portugal</t>
  </si>
  <si>
    <t>&lt;script type="application/ld+json"&gt;{"@context":"https://schema.org","@type":"FAQPage","mainEntity":[{"@type":"Question","name":"How long does it take to ship a package from Hubballi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Hubballi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</si>
  <si>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Hubballi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Hubballi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</si>
  <si>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Hubballi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Hubballi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</si>
  <si>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&lt;p&gt;Hubballi,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Hubballi,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Hubballi&amp;nbsp;&lt;/h2&gt;
&lt;h3&gt;ShipGlobal&amp;nbsp;&lt;/h3&gt;
&lt;p&gt;ShipGlobal is known for its cost-effective freight forwarding services from Hubballi to the US, catering to &lt;a href="https://shipglobal.in/blogs/shipping-international-ecommerce/"&gt;eCommerce businesses&lt;/a&gt; and individuals alike. They provide flexible shipping to the Portugal, ensuring affordability without compromising on service quality.&lt;/p&gt;&lt;p&gt;**Prohibited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Hubballi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Hubballi to the US. They offer packaging assistance, customs support, and competitive pricing for seamless global shipping.&lt;/p&gt;
&lt;h3&gt;Aramex International&lt;/h3&gt;
&lt;p&gt;Aramex is another well-known international courier service that provides efficient shipping to the Portugal from Hubballi.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Hubballi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Hubballi.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Hubballi to Portugal depends on your budget, urgency, and shipping needs. Providers like NimbusPost, DHL, FedEx, Blue Dart, ShipGlobal, Aramex, UPS, and others offer a variety of options for parcel delivery to the US, express shipping and freight forwarding from Hubballi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Hubballi to anywhere in the United States.&lt;/p&gt;</t>
  </si>
  <si>
    <t>Dharwad to Portugal</t>
  </si>
  <si>
    <t>Best International Courier Service from Dharwad to Portugal</t>
  </si>
  <si>
    <t>Reliable international courier services from Dharwad to Portugal ensure smooth customs clearance, secure packaging, and timely global deliveries.</t>
  </si>
  <si>
    <t>&lt;p&gt;Dharwad,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Dharwad that specialize in overseas shipping and global package delivery.&lt;/p&gt;
&lt;h2&gt;ShipGlobal.in&lt;/h2&gt;
&lt;p&gt;At ShipGlobal, we take pride in offering seamless and cost-effective international courier services in Dharwad with a strong network of global partners, We ensure that shipments reach their destinations quickly and safely. Whether it&amp;rsquo;s a small parcel or a large shipment, our advanced logistics solutions make overseas shipping from Dharwad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Dharwad.&lt;/p&gt;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Dharwad.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Dharwad&lt;/li&gt;
&lt;/ul&gt;
&lt;h2&gt;Garudavega International Courier&lt;/h2&gt;
&lt;p&gt;Garudavega is a trusted name in the industry, offering seamless global package delivery from Dharwad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Dharwad&lt;/li&gt;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Dharwad&amp;nbsp;&lt;/li&gt;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Dharwad&lt;/p&gt;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Dharwad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Dharwad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Dharwad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</si>
  <si>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href="https://shipglobal.in/service/belagavi-to-portugal"&gt;International Courier Service from Belagavi To Portugal&lt;/a&gt;&lt;/li&gt;&lt;li&gt;&lt;a href="https://shipglobal.in/service/kanpur-to-portugal"&gt;International Courier Service from Kanpur To Portugal&lt;/a&gt;&lt;/li&gt;&lt;li&gt;&lt;a href="https://shipglobal.in/service/noida-to-portugal"&gt;International Courier Service from Noida To Portugal&lt;/a&gt;&lt;/li&gt;&lt;li&gt;&lt;a href="https://shipglobal.in/service/moradabad-to-portugal"&gt;International Courier Service from Moradabad To Portugal&lt;/a&gt;&lt;/li&gt;&lt;/ul&gt;&lt;h2&gt;FAQs for Best International Courier Service from Dharwad to Portugal&lt;/h2&gt;</t>
  </si>
  <si>
    <t xml:space="preserve">How do I choose the best international courier service in Dharwad?
 Consider delivery speed, cost, tracking features, coverage, and customer reviews. Pick the one that meets your needs best.
How can I book a courier service in Dharwad?
 You can book online through the official website of courier service providers or contact their customer support for assistance.
 Are there international courier services in Dharwad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Dharwad?
Cost-effectiveness depends on factors like package weight, destination, and delivery speed. ShipGlobal.in is known for offering budget-friendly international shipping packages with prices starting from 50g worldwide.
Can I ship heavy or bulky items internationally from Dharwad?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</si>
  <si>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Dharwad to Portugal",
  "image": "https://shipglobal.in/service/dharwad-to-portugal",
  "aggregateRating": {
    "@type": "AggregateRating",
    "ratingValue": 4.37,
    "bestRating": 5,
    "worstRating": 2,
    "ratingCount": 2284
  }
}
&lt;/script&gt;</t>
  </si>
  <si>
    <t>service/dharwad-to-portugal</t>
  </si>
  <si>
    <t>Courier Service from Dharwad to Portugal | Save  62%</t>
  </si>
  <si>
    <t>Ship couriers from Dharwad to Portugal with trusted international delivery. Easy booking, competitive pricing, and secure doorstep pickup.</t>
  </si>
  <si>
    <t>https://shipglobal.in/service/dharwad-to-portugal</t>
  </si>
  <si>
    <t>&lt;script type="application/ld+json"&gt;{"@context":"https://schema.org","@type":"FAQPage","mainEntity":[{"@type":"Question","name":"How do I choose the best international courier service in Dharwad?","acceptedAnswer":{"@type":"Answer","text":"Consider delivery speed, cost, tracking features, coverage, and customer reviews. Pick the one that meets your needs best."}},{"@type":"Question","name":"How can I book a courier service in Dharwad?","acceptedAnswer":{"@type":"Answer","text":"You can book online through the official website of courier service providers or contact their customer support for assistance."}},{"@type":"Question","name":"Are there international courier services in Dharwad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Dharwad?","acceptedAnswer":{"@type":"Answer","text":"Cost-effectiveness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Dharwad?","acceptedAnswer":{"@type":"Answer","text":"Yes, many courier services offer solutions for shipping heavy or bulky items internationally, providing specialized packaging and handling to ensure safe delivery."}}]}&lt;/script&gt;</t>
  </si>
  <si>
    <t>[{"question":"How do I choose the best international courier service in Dharwad?","answer":"Consider delivery speed, cost, tracking features, coverage, and customer reviews. Pick the one that meets your needs best."},{"question":"How can I book a courier service in Dharwad?","answer":"You can book online through the official website of courier service providers or contact their customer support for assistance."},{"question":"Are there international courier services in Dharwad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Dharwad?","answer":"Cost-effectiveness depends on factors like package weight, destination, and delivery speed. ShipGlobal.in is known for offering budget-friendly international shipping packages with prices starting from 50g worldwide."},{"question":"Can I ship heavy or bulky items internationally from Dharwad?","answer":"Yes, many courier services offer solutions for shipping heavy or bulky items internationally, providing specialized packaging and handling to ensure safe delivery."}]</t>
  </si>
  <si>
    <t>&lt;p&gt;&lt;strong&gt;How do I choose the best international courier service in Dharwad?&lt;/strong&gt;&lt;br&gt;Consider delivery speed, cost, tracking features, coverage, and customer reviews. Pick the one that meets your needs best.&lt;/p&gt;&lt;p&gt;&lt;strong&gt;How can I book a courier service in Dharwad?&lt;/strong&gt;&lt;br&gt;You can book online through the official website of courier service providers or contact their customer support for assistance.&lt;/p&gt;&lt;p&gt;&lt;strong&gt;Are there international courier services in Dharwad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Dharwad?&lt;/strong&gt;&lt;br&gt;Cost-effectiveness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Dharwad?&lt;/strong&gt;&lt;br&gt;Yes, many courier services offer solutions for shipping heavy or bulky items internationally, providing specialized packaging and handling to ensure safe delivery.&lt;/p&gt;</t>
  </si>
  <si>
    <t>&lt;p&gt;Dharwad,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Dharwad that specialize in overseas shipping and global package delivery.&lt;/p&gt;
&lt;h2&gt;ShipGlobal.in&lt;/h2&gt;
&lt;p&gt;At ShipGlobal, we take pride in offering seamless and cost-effective international courier services in Dharwad with a strong network of global partners, We ensure that shipments reach their destinations quickly and safely. Whether it&amp;rsquo;s a small parcel or a large shipment, our advanced logistics solutions make overseas shipping from Dharwad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Dharwad.&lt;/p&gt;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Dharwad.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Dharwad&lt;/li&gt;
&lt;/ul&gt;
&lt;h2&gt;Garudavega International Courier&lt;/h2&gt;
&lt;p&gt;Garudavega is a trusted name in the industry, offering seamless global package delivery from Dharwad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Dharwad&lt;/li&gt;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Dharwad&amp;nbsp;&lt;/li&gt;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Dharwad&lt;/p&gt;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Dharwad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Dharwad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Dharwad offer efficient logistics solutions to meet your needs. Make sure to compare service offerings and prices before choosing the best overseas shipping option for your shipment.&lt;/p&gt;</t>
  </si>
  <si>
    <t>Belagavi to Portugal</t>
  </si>
  <si>
    <t>Reliable International Courier Service from Belagavi to Portugal</t>
  </si>
  <si>
    <t>Looking to ship from Belagavi to Portugal? Choose reliable international courier services with secure handling, quick transit, and smooth customs clearance.</t>
  </si>
  <si>
    <t>&lt;p&gt;Belagavi,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Belagavi,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Belagavi&amp;nbsp;&lt;/h2&gt;
&lt;h3&gt;ShipGlobal&amp;nbsp;&lt;/h3&gt;
&lt;p&gt;ShipGlobal is known for its cost-effective freight forwarding services from Belagavi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Belagavi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Belagavi to the US. They offer packaging assistance, customs support, and competitive pricing for seamless global shipping.&lt;/p&gt;
&lt;h3&gt;Aramex International&lt;/h3&gt;
&lt;p&gt;Aramex is another well-known international courier service that provides efficient shipping to the Portugal from Belagavi.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Belagavi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Belagavi.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Belagavi to Portugal depends on your budget, urgency, and shipping needs. Providers like NimbusPost, DHL, FedEx, Blue Dart, ShipGlobal, Aramex, UPS, and others offer a variety of options for parcel delivery to the US, express shipping and freight forwarding from Belagavi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Belagavi to anywhere in the United States.&lt;/p&gt;</t>
  </si>
  <si>
    <t>&lt;h4&gt;Explore more delivery options from your city&lt;/h4&gt;&lt;ul&gt;&lt;li&gt;&lt;a href="https://shipglobal.in/service/kanpur-to-portugal"&gt;International Courier Service from Kanpur To Portugal&lt;/a&gt;&lt;/li&gt;&lt;li&gt;&lt;a href="https://shipglobal.in/service/noida-to-portugal"&gt;International Courier Service from Noida To Portugal&lt;/a&gt;&lt;/li&gt;&lt;li&gt;&lt;a href="https://shipglobal.in/service/moradabad-to-portugal"&gt;International Courier Service from Moradabad To Portugal&lt;/a&gt;&lt;/li&gt;&lt;li&gt;&lt;a href="https://shipglobal.in/service/varanasi-to-portugal"&gt;International Courier Service from Varanasi To Portugal&lt;/a&gt;&lt;/li&gt;&lt;/ul&gt;&lt;h2&gt;FAQs for Reliable International Courier Service from Belagavi to Portugal&lt;/h2&gt;</t>
  </si>
  <si>
    <t xml:space="preserve"> How long does it take to ship a package from Belagavi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Belagavi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</si>
  <si>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"Reliable International Courier Service from Belagavi to Portugal",
  "image": "https://shipglobal.in/service/belagavi-to-portugal",
  "aggregateRating": {
    "@type": "AggregateRating",
    "ratingValue": 4.75,
    "bestRating": 5,
    "worstRating": 1,
    "ratingCount": 1228
  }
}
&lt;/script&gt;</t>
  </si>
  <si>
    <t>service/belagavi-to-portugal</t>
  </si>
  <si>
    <t>Courier Services from Belagavi to Portugal | Save Up to  53%</t>
  </si>
  <si>
    <t>Looking to send parcels from Belagavi, India to Portugal? Get quick international courier services with transparent pricing and real-time shipment tracking.</t>
  </si>
  <si>
    <t>https://shipglobal.in/service/belagavi-to-portugal</t>
  </si>
  <si>
    <t>&lt;script type="application/ld+json"&gt;{"@context":"https://schema.org","@type":"FAQPage","mainEntity":[{"@type":"Question","name":"How long does it take to ship a package from Belagavi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Belagavi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</si>
  <si>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Belagavi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Belagavi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</si>
  <si>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Belagavi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Belagavi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</si>
  <si>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&lt;p&gt;Belagavi,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Belagavi,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Belagavi&amp;nbsp;&lt;/h2&gt;
&lt;h3&gt;ShipGlobal&amp;nbsp;&lt;/h3&gt;
&lt;p&gt;ShipGlobal is known for its cost-effective freight forwarding services from Belagavi to the US, catering to &lt;a href="https://shipglobal.in/blogs/shipping-international-ecommerce/"&gt;eCommerce businesses&lt;/a&gt; and individuals alike. They provide flexible shipping to the Portugal, ensuring affordability without compromising on service quality.&lt;/p&gt;&lt;p&gt;IEC: Exporters must adhere to International Electrotechnical Commission (IEC) standards to ensure product safety and interoperability. Compliance demonstrates a commitment to quality and facilitates market access globally. Understanding specific IEC requirements for their product category is crucial for successful international trade and avoiding costly non-compliance issues.&lt;/p&gt;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Belagavi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Belagavi to the US. They offer packaging assistance, customs support, and competitive pricing for seamless global shipping.&lt;/p&gt;
&lt;h3&gt;Aramex International&lt;/h3&gt;
&lt;p&gt;Aramex is another well-known international courier service that provides efficient shipping to the Portugal from Belagavi.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Belagavi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Belagavi.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Belagavi to Portugal depends on your budget, urgency, and shipping needs. Providers like NimbusPost, DHL, FedEx, Blue Dart, ShipGlobal, Aramex, UPS, and others offer a variety of options for parcel delivery to the US, express shipping and freight forwarding from Belagavi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Belagavi to anywhere in the United States.&lt;/p&gt;</t>
  </si>
  <si>
    <t>&lt;p&gt;IEC: Exporters must adhere to International Electrotechnical Commission (IEC) standards to ensure product safety and interoperability. Compliance demonstrates a commitment to quality and facilitates market access globally. Understanding specific IEC requirements for their product category is crucial for successful international trade and avoiding costly non-compliance issues.&lt;/p&gt;</t>
  </si>
  <si>
    <t>Kanpur to Portugal</t>
  </si>
  <si>
    <t>International Courier Service from Kanpur to Portugal</t>
  </si>
  <si>
    <t>Reliable international courier services from Kanpur to Portugal ensure smooth customs clearance, secure packaging, and timely global deliveries.</t>
  </si>
  <si>
    <t>&lt;p&gt;Kanpur,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Kanpur, offering secure, timely, and cost-effective shipping solutions. These services cater to diverse needs, from urgent document deliveries to bulk freight forwarding from Kanpur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Kanpur&lt;/h2&gt;
&lt;h3&gt;ShipGlobal&lt;/h3&gt;
&lt;p&gt;ShipGlobal specializes in cost-effective freight forwarding from Kanpur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Kanpur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Kanpur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Kanpur.&lt;/p&gt;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Kanpur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Kanpur efficient and hassle-free.&lt;/p&gt;</t>
  </si>
  <si>
    <t>&lt;h4&gt;Explore more delivery options from your city&lt;/h4&gt;&lt;ul&gt;&lt;li&gt;&lt;a href="https://shipglobal.in/service/noida-to-portugal"&gt;International Courier Service from Noida To Portugal&lt;/a&gt;&lt;/li&gt;&lt;li&gt;&lt;a href="https://shipglobal.in/service/moradabad-to-portugal"&gt;International Courier Service from Moradabad To Portugal&lt;/a&gt;&lt;/li&gt;&lt;li&gt;&lt;a href="https://shipglobal.in/service/varanasi-to-portugal"&gt;International Courier Service from Varanasi To Portugal&lt;/a&gt;&lt;/li&gt;&lt;li&gt;&lt;a href="https://shipglobal.in/service/agra-to-portugal"&gt;International Courier Service from Agra To Portugal&lt;/a&gt;&lt;/li&gt;&lt;/ul&gt;&lt;h2&gt;FAQs for International Courier Service from Kanpur to Portugal&lt;/h2&gt;</t>
  </si>
  <si>
    <t>&lt;script type="application/ld+json"&gt;
{
  "@context": "https://schema.org/",
  "@type": "Product",
  "name": "International Courier Service from Kanpur to Portugal",
  "image": "https://shipglobal.in/service/kanpur-to-portugal",
  "aggregateRating": {
    "@type": "AggregateRating",
    "ratingValue": 4.66,
    "bestRating": 5,
    "worstRating": 1,
    "ratingCount": 2765
  }
}
&lt;/script&gt;</t>
  </si>
  <si>
    <t>service/kanpur-to-portugal</t>
  </si>
  <si>
    <t>Courier from Kanpur to Portugal | Save upto  72%</t>
  </si>
  <si>
    <t>Looking to send parcels from Kanpur, India to Portugal? Get quick international courier services with transparent pricing and real-time shipment tracking.</t>
  </si>
  <si>
    <t>https://shipglobal.in/service/kanpur-to-portugal</t>
  </si>
  <si>
    <t>&lt;h1&gt;International Courier Services from Kanpur to the Portugal&lt;/h1&gt;
&lt;p&gt;Kanpur, a rapidly growing commercial hub, has witnessed a surge in demand for dependable international courier services. Whether you&amp;rsquo;re a business looking to ship products to the Portugal or an individual sending a parcel to family and friends, choosing the right courier service is crucial for a seamless experience.&amp;nbsp;&lt;/p&gt;
&lt;p&gt;Several reputable international courier providers operate in Kanpur, offering secure, timely, and cost-effective shipping solutions. These services cater to diverse needs, from urgent document deliveries to bulk freight forwarding from Kanpur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Kanpur&lt;/h2&gt;
&lt;h3&gt;ShipGlobal&lt;/h3&gt;&lt;p&gt;&lt;a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&lt;p&gt;ShipGlobal specializes in cost-effective freight forwarding from Kanpur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Kanpur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Kanpur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Kanpur.&lt;/p&gt;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Kanpur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Kanpur efficient and hassle-free.&lt;/p&gt;</t>
  </si>
  <si>
    <t>Noida to Portugal</t>
  </si>
  <si>
    <t>Top International Courier Service from Noida to Portugal</t>
  </si>
  <si>
    <t>Reliable international courier services from Noida to Portugal ensure smooth customs clearance, secure packaging, and timely global deliveries.</t>
  </si>
  <si>
    <t>&lt;h4&gt;Explore more delivery options from your city&lt;/h4&gt;&lt;ul&gt;&lt;li&gt;&lt;a href="https://shipglobal.in/service/moradabad-to-portugal"&gt;International Courier Service from Moradabad To Portugal&lt;/a&gt;&lt;/li&gt;&lt;li&gt;&lt;a href="https://shipglobal.in/service/varanasi-to-portugal"&gt;International Courier Service from Varanasi To Portugal&lt;/a&gt;&lt;/li&gt;&lt;li&gt;&lt;a href="https://shipglobal.in/service/agra-to-portugal"&gt;International Courier Service from Agra To Portugal&lt;/a&gt;&lt;/li&gt;&lt;li&gt;&lt;a href="https://shipglobal.in/service/visakhapatnam-to-portugal"&gt;International Courier Service from Visakhapatnam To Portugal&lt;/a&gt;&lt;/li&gt;&lt;/ul&gt;&lt;h2&gt;FAQs for Top International Courier Service from Noida to Portugal&lt;/h2&gt;</t>
  </si>
  <si>
    <t xml:space="preserve">How long does it take to ship a parcel from Noida to the Portugal?
The delivery time depends on the courier service and shipping option chosen. Express shipping can take 2-5 days, while standard shipping may take 5-10 days.
What are the charges for international shipping from Noida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Noida to the Portugal?
Some couriers allow food shipments, but restrictions may apply. Ensure compliance with Portugal food import regulations before shipping.
</t>
  </si>
  <si>
    <t>&lt;script type="application/ld+json"&gt;
{
  "@context": "https://schema.org/",
  "@type": "Product",
  "name": "Top International Courier Service from Noida to Portugal",
  "image": "https://shipglobal.in/service/noida-to-portugal",
  "aggregateRating": {
    "@type": "AggregateRating",
    "ratingValue": 4.52,
    "bestRating": 5,
    "worstRating": 1,
    "ratingCount": 2197
  }
}
&lt;/script&gt;</t>
  </si>
  <si>
    <t>service/noida-to-portugal</t>
  </si>
  <si>
    <t>Courier from Noida to Portugal | Save upto  68%</t>
  </si>
  <si>
    <t>Fast and reliable shipping from Noida to Portugal. Send documents, parcels, and commercial shipments with affordable rates and end-to-end tracking.</t>
  </si>
  <si>
    <t>https://shipglobal.in/service/noida-to-portugal</t>
  </si>
  <si>
    <t>&lt;script type="application/ld+json"&gt;{"@context":"https://schema.org","@type":"FAQPage","mainEntity":[{"@type":"Question","name":"What is the fastest way to send a parcel from Noida to Portugal?","acceptedAnswer":{"@type":"Answer","text":"Air courier is the fastest way to send a parcel from Noida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Noida."}},{"@type":"Question","name":"Can I send commercial shipments like textiles or jewellery from Noida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Noida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Noida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Noida?","acceptedAnswer":{"@type":"Answer","text":"Absolutely. Whether it’s a Rakhi, clothes, or a surprise gift, international courier services offer economical shipping options for personal use packages under gift categories."}}]}&lt;/script&gt;</t>
  </si>
  <si>
    <t>[{"question":"What is the fastest way to send a parcel from Noida to Portugal?","answer":"Air courier is the fastest way to send a parcel from Noida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Noida."},{"question":"Can I send commercial shipments like textiles or jewellery from Noida to Portugal?","answer":"Yes, you can. With the growing global demand for Indian goods, you can easily ship products like textiles or jewellery to Portugal with the right export documents like an invoice, packing list, and KYC proofs."},{"question":"What kind of items can’t be shipped from Noida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Noida to Portugal?","answer":"Tracking is seamless with modern courier services. Platforms like ShipGlobal.in and FedEx give you a tracking ID right after dispatch so you can follow the package’s journey in real-time."},{"question":"Can I send a personal gift or small parcel to Portugal from Noida?","answer":"Absolutely. Whether it’s a Rakhi, clothes, or a surprise gift, international courier services offer economical shipping options for personal use packages under gift categories."}]</t>
  </si>
  <si>
    <t>&lt;p&gt;&lt;strong&gt;What is the fastest way to send a parcel from Noida to Portugal?&lt;/strong&gt;&lt;br&gt;Air courier is the fastest way to send a parcel from Noida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Noida.&lt;/p&gt;&lt;p&gt;&lt;strong&gt;Can I send commercial shipments like textiles or jewellery from Noida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Noida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Noida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Noida?&lt;/strong&gt;&lt;br&gt;Absolutely. Whether it’s a Rakhi, clothes, or a surprise gift, international courier services offer economical shipping options for personal use packages under gift categories.&lt;/p&gt;</t>
  </si>
  <si>
    <t>&lt;h1&gt;International Courier Services from Noida to Portugal&lt;/h1&gt;
&lt;p&gt;Noida,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Noida,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Noida&amp;nbsp;&lt;/h2&gt;
&lt;h3&gt;ShipGlobal&amp;nbsp;&lt;/h3&gt;&lt;p&gt;&lt;a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&lt;p&gt;ShipGlobal is known for its cost-effective freight forwarding services from Noida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Noida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Noida to the US. They offer packaging assistance, customs support, and competitive pricing for seamless global shipping.&lt;/p&gt;
&lt;h3&gt;Aramex International&lt;/h3&gt;
&lt;p&gt;Aramex is another well-known international courier service that provides efficient shipping to the Portugal from Noida.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Noida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Noida.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Noida to Portugal depends on your budget, urgency, and shipping needs. Providers like NimbusPost, DHL, FedEx, Blue Dart, ShipGlobal, Aramex, UPS, and others offer a variety of options for parcel delivery to the US, express shipping and freight forwarding from Noida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Noida to anywhere in the United States.&lt;/p&gt;</t>
  </si>
  <si>
    <t>Moradabad to Portugal</t>
  </si>
  <si>
    <t>Best International Courier Service from Moradabad to Portugal</t>
  </si>
  <si>
    <t>Looking to ship from Moradabad to Portugal? Choose reliable international courier services with secure handling, quick transit, and smooth customs clearance.</t>
  </si>
  <si>
    <t>&lt;p&gt;Moradabad,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Moradabad that specialize in overseas shipping and global package delivery.&lt;/p&gt;
&lt;h2&gt;ShipGlobal.in&lt;/h2&gt;
&lt;p&gt;At ShipGlobal, we take pride in offering seamless and cost-effective international courier services in Moradabad with a strong network of global partners, We ensure that shipments reach their destinations quickly and safely. Whether it&amp;rsquo;s a small parcel or a large shipment, our advanced logistics solutions make overseas shipping from Moradabad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Moradabad.&lt;/p&gt;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Moradabad.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Moradabad&lt;/li&gt;
&lt;/ul&gt;
&lt;h2&gt;Garudavega International Courier&lt;/h2&gt;
&lt;p&gt;Garudavega is a trusted name in the industry, offering seamless global package delivery from Moradabad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Moradabad&lt;/li&gt;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Moradabad&amp;nbsp;&lt;/li&gt;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Moradabad&lt;/p&gt;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Moradabad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Moradabad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Moradabad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</si>
  <si>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href="https://shipglobal.in/service/varanasi-to-portugal"&gt;International Courier Service from Varanasi To Portugal&lt;/a&gt;&lt;/li&gt;&lt;li&gt;&lt;a href="https://shipglobal.in/service/agra-to-portugal"&gt;International Courier Service from Agra To Portugal&lt;/a&gt;&lt;/li&gt;&lt;li&gt;&lt;a href="https://shipglobal.in/service/visakhapatnam-to-portugal"&gt;International Courier Service from Visakhapatnam To Portugal&lt;/a&gt;&lt;/li&gt;&lt;li&gt;&lt;a href="https://shipglobal.in/service/vijayawada-to-portugal"&gt;International Courier Service from Vijayawada To Portugal&lt;/a&gt;&lt;/li&gt;&lt;/ul&gt;&lt;h2&gt;FAQs for Best International Courier Service from Moradabad to Portugal&lt;/h2&gt;</t>
  </si>
  <si>
    <t xml:space="preserve">How do I choose the best international courier service in Moradabad?
 Consider delivery speed, cost, tracking features, coverage, and customer reviews. Pick the one that meets your needs best.
How can I book a courier service in Moradabad?
 You can book online through the official website of courier service providers or contact their customer support for assistance.
 Are there international courier services in Moradabad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Moradabad?
Cost-effectiveness depends on factors like package weight, destination, and delivery speed. ShipGlobal.in is known for offering budget-friendly international shipping packages with prices starting from 50g worldwide.
Can I ship heavy or bulky items internationally from Moradabad?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</si>
  <si>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Moradabad to Portugal",
  "image": "https://shipglobal.in/service/moradabad-to-portugal",
  "aggregateRating": {
    "@type": "AggregateRating",
    "ratingValue": 4.56,
    "bestRating": 5,
    "worstRating": 1,
    "ratingCount": 1772
  }
}
&lt;/script&gt;</t>
  </si>
  <si>
    <t>service/moradabad-to-portugal</t>
  </si>
  <si>
    <t>Courier Service from Moradabad to Portugal | Save  64%</t>
  </si>
  <si>
    <t>Looking to send parcels from Moradabad, India to Portugal? Get quick international courier services with transparent pricing and real-time shipment tracking.</t>
  </si>
  <si>
    <t>https://shipglobal.in/service/moradabad-to-portugal</t>
  </si>
  <si>
    <t>&lt;script type="application/ld+json"&gt;{"@context":"https://schema.org","@type":"FAQPage","mainEntity":[{"@type":"Question","name":"How do I choose the best international courier service in Moradabad?","acceptedAnswer":{"@type":"Answer","text":"Consider delivery speed, cost, tracking features, coverage, and customer reviews. Pick the one that meets your needs best."}},{"@type":"Question","name":"How can I book a courier service in Moradabad?","acceptedAnswer":{"@type":"Answer","text":"You can book online through the official website of courier service providers or contact their customer support for assistance."}},{"@type":"Question","name":"Are there international courier services in Moradabad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Moradabad?","acceptedAnswer":{"@type":"Answer","text":"Cost-effectiveness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Moradabad?","acceptedAnswer":{"@type":"Answer","text":"Yes, many courier services offer solutions for shipping heavy or bulky items internationally, providing specialized packaging and handling to ensure safe delivery."}}]}&lt;/script&gt;</t>
  </si>
  <si>
    <t>[{"question":"How do I choose the best international courier service in Moradabad?","answer":"Consider delivery speed, cost, tracking features, coverage, and customer reviews. Pick the one that meets your needs best."},{"question":"How can I book a courier service in Moradabad?","answer":"You can book online through the official website of courier service providers or contact their customer support for assistance."},{"question":"Are there international courier services in Moradabad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Moradabad?","answer":"Cost-effectiveness depends on factors like package weight, destination, and delivery speed. ShipGlobal.in is known for offering budget-friendly international shipping packages with prices starting from 50g worldwide."},{"question":"Can I ship heavy or bulky items internationally from Moradabad?","answer":"Yes, many courier services offer solutions for shipping heavy or bulky items internationally, providing specialized packaging and handling to ensure safe delivery."}]</t>
  </si>
  <si>
    <t>&lt;p&gt;&lt;strong&gt;How do I choose the best international courier service in Moradabad?&lt;/strong&gt;&lt;br&gt;Consider delivery speed, cost, tracking features, coverage, and customer reviews. Pick the one that meets your needs best.&lt;/p&gt;&lt;p&gt;&lt;strong&gt;How can I book a courier service in Moradabad?&lt;/strong&gt;&lt;br&gt;You can book online through the official website of courier service providers or contact their customer support for assistance.&lt;/p&gt;&lt;p&gt;&lt;strong&gt;Are there international courier services in Moradabad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Moradabad?&lt;/strong&gt;&lt;br&gt;Cost-effectiveness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Moradabad?&lt;/strong&gt;&lt;br&gt;Yes, many courier services offer solutions for shipping heavy or bulky items internationally, providing specialized packaging and handling to ensure safe delivery.&lt;/p&gt;</t>
  </si>
  <si>
    <t>&lt;p&gt;Moradabad,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Moradabad that specialize in overseas shipping and global package delivery.&lt;/p&gt;
&lt;h2&gt;ShipGlobal.in&lt;/h2&gt;
&lt;p&gt;At ShipGlobal, we take pride in offering seamless and cost-effective international courier services in Moradabad with a strong network of global partners, We ensure that shipments reach their destinations quickly and safely. Whether it&amp;rsquo;s a small parcel or a large shipment, our advanced logistics solutions make overseas shipping from Moradabad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Moradabad.&lt;/p&gt;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Moradabad.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Moradabad&lt;/li&gt;
&lt;/ul&gt;
&lt;h2&gt;Garudavega International Courier&lt;/h2&gt;
&lt;p&gt;Garudavega is a trusted name in the industry, offering seamless global package delivery from Moradabad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Moradabad&lt;/li&gt;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Moradabad&amp;nbsp;&lt;/li&gt;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Moradabad&lt;/p&gt;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Moradabad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Moradabad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Moradabad offer efficient logistics solutions to meet your needs. Make sure to compare service offerings and prices before choosing the best overseas shipping option for your shipment.&lt;/p&gt;</t>
  </si>
  <si>
    <t>Varanasi to Portugal</t>
  </si>
  <si>
    <t>Reliable International Courier Service from Varanasi to Portugal</t>
  </si>
  <si>
    <t>International courier services from Varanasi to Portugal ensure smooth shipping with secure handling, timely delivery, and professional customs support.</t>
  </si>
  <si>
    <t>&lt;p&gt;Varanasi,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Varanasi, offering secure, timely, and cost-effective shipping solutions. These services cater to diverse needs, from urgent document deliveries to bulk freight forwarding from Varanasi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Varanasi&lt;/h2&gt;
&lt;h3&gt;ShipGlobal&lt;/h3&gt;
&lt;p&gt;ShipGlobal specializes in cost-effective freight forwarding from Varanasi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Varanasi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Varanasi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Varanasi.&lt;/p&gt;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Varanasi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Varanasi efficient and hassle-free.&lt;/p&gt;</t>
  </si>
  <si>
    <t>&lt;h4&gt;Explore more delivery options from your city&lt;/h4&gt;&lt;ul&gt;&lt;li&gt;&lt;a href="https://shipglobal.in/service/agra-to-portugal"&gt;International Courier Service from Agra To Portugal&lt;/a&gt;&lt;/li&gt;&lt;li&gt;&lt;a href="https://shipglobal.in/service/visakhapatnam-to-portugal"&gt;International Courier Service from Visakhapatnam To Portugal&lt;/a&gt;&lt;/li&gt;&lt;li&gt;&lt;a href="https://shipglobal.in/service/vijayawada-to-portugal"&gt;International Courier Service from Vijayawada To Portugal&lt;/a&gt;&lt;/li&gt;&lt;li&gt;&lt;a href="https://shipglobal.in/service/guntur-to-portugal"&gt;International Courier Service from Guntur To Portugal&lt;/a&gt;&lt;/li&gt;&lt;/ul&gt;&lt;h2&gt;FAQs for Reliable International Courier Service from Varanasi to Portugal&lt;/h2&gt;</t>
  </si>
  <si>
    <t>&lt;script type="application/ld+json"&gt;
{
  "@context": "https://schema.org/",
  "@type": "Product",
  "name": "Reliable International Courier Service from Varanasi to Portugal",
  "image": "https://shipglobal.in/service/varanasi-to-portugal",
  "aggregateRating": {
    "@type": "AggregateRating",
    "ratingValue": 4.33,
    "bestRating": 5,
    "worstRating": 1,
    "ratingCount": 2815
  }
}
&lt;/script&gt;</t>
  </si>
  <si>
    <t>service/varanasi-to-portugal</t>
  </si>
  <si>
    <t>Courier from Varanasi to Portugal | Save upto  47%</t>
  </si>
  <si>
    <t>Fast and reliable shipping from Varanasi to Portugal. Send documents, parcels, and commercial shipments with affordable rates and end-to-end tracking.</t>
  </si>
  <si>
    <t>https://shipglobal.in/service/varanasi-to-portugal</t>
  </si>
  <si>
    <t>&lt;p&gt;Varanasi,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Varanasi, offering secure, timely, and cost-effective shipping solutions. These services cater to diverse needs, from urgent document deliveries to bulk freight forwarding from Varanasi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Varanasi&lt;/h2&gt;
&lt;h3&gt;ShipGlobal&lt;/h3&gt;
&lt;p&gt;ShipGlobal specializes in cost-effective freight forwarding from Varanasi to the Portugal. Catering to eCommerce businesses and individuals alike, they provide flexible shipping solutions that balance affordability with service quality&amp;nbsp;&lt;/p&gt;&lt;p&gt;&lt;a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Varanasi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Varanasi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Varanasi.&lt;/p&gt;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Varanasi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Varanasi efficient and hassle-free.&lt;/p&gt;</t>
  </si>
  <si>
    <t>Agra to Portugal</t>
  </si>
  <si>
    <t>International Courier Service from Agra to Portugal</t>
  </si>
  <si>
    <t>Reliable international courier services from Agra to Portugal ensure smooth customs clearance, secure packaging, and timely global deliveries.</t>
  </si>
  <si>
    <t>&lt;p&gt;Do you need to send a package abroad from Agra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Agra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Agra.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Agra,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Agra.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Agra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Agra&lt;/h2&gt;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Agra,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Agra has never been easier! So, which one will you trust for your next shipment?&lt;/p&gt;</t>
  </si>
  <si>
    <t>&lt;h4&gt;Explore more delivery options from your city&lt;/h4&gt;&lt;ul&gt;&lt;li&gt;&lt;a href="https://shipglobal.in/service/visakhapatnam-to-portugal"&gt;International Courier Service from Visakhapatnam To Portugal&lt;/a&gt;&lt;/li&gt;&lt;li&gt;&lt;a href="https://shipglobal.in/service/vijayawada-to-portugal"&gt;International Courier Service from Vijayawada To Portugal&lt;/a&gt;&lt;/li&gt;&lt;li&gt;&lt;a href="https://shipglobal.in/service/guntur-to-portugal"&gt;International Courier Service from Guntur To Portugal&lt;/a&gt;&lt;/li&gt;&lt;li&gt;&lt;a href="https://shipglobal.in/service/tirupati-to-portugal"&gt;International Courier Service from Tirupati To Portugal&lt;/a&gt;&lt;/li&gt;&lt;/ul&gt;&lt;h2&gt;FAQs for International Courier Service from Agra to Portugal&lt;/h2&gt;</t>
  </si>
  <si>
    <t xml:space="preserve"> How much does international shipping cost from Agra?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Agra?
DHL, FedEx, and ShipGlobal offer express shipping options with fast international delivery times. Same-day or next-day delivery is available for select destinations.
 Can I track my international parcel from Agra?
Yes, all major courier services provide real-time tracking features, allowing customers to monitor their shipments throughout the transit process
 Are there affordable international courier services in Agra?
Yes, many courier companies, including ShipGlobal and Professional Couriers, offer budget-friendly international shipping options without compromising on service quality.
 Do international couriers from Agra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Agra?
There are several reliable international courier services in Agra,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</si>
  <si>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Agra to Portugal",
  "image": "https://shipglobal.in/service/agra-to-portugal",
  "aggregateRating": {
    "@type": "AggregateRating",
    "ratingValue": 4.33,
    "bestRating": 5,
    "worstRating": 1,
    "ratingCount": 3294
  }
}
&lt;/script&gt;</t>
  </si>
  <si>
    <t>service/agra-to-portugal</t>
  </si>
  <si>
    <t>Courier from Agra to Portugal | Save upto  55%</t>
  </si>
  <si>
    <t>Looking to send parcels from Agra, India to Portugal? Get quick international courier services with transparent pricing and real-time shipment tracking.</t>
  </si>
  <si>
    <t>https://shipglobal.in/service/agra-to-portugal</t>
  </si>
  <si>
    <t>&lt;script type="application/ld+json"&gt;{"@context":"https://schema.org","@type":"FAQPage","mainEntity":[{"@type":"Question","name":"How much does international shipping cost from Agra?","acceptedAnswer":{"@type":"Answer","text":"The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Agra?","acceptedAnswer":{"@type":"Answer","text":"DHL, FedEx, and ShipGlobal offer express shipping options with fast international delivery times. Same-day or next-day delivery is available for select destinations."}},{"@type":"Question","name":"Can I track my international parcel from Agra?","acceptedAnswer":{"@type":"Answer","text":"Yes, all major courier services provide real-time tracking features, allowing customers to monitor their shipments throughout the transit process"}},{"@type":"Question","name":"Are there affordable international courier services in Agra?","acceptedAnswer":{"@type":"Answer","text":"Yes, many courier companies, including ShipGlobal and Professional Couriers, offer budget-friendly international shipping options without compromising on service quality."}},{"@type":"Question","name":"Do international couriers from Agra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Agra?","acceptedAnswer":{"@type":"Answer","text":"There are several reliable international courier services in Agra, including Garudavega, Dutch International Couriers, Oscar Express Worldwide, DHL, FedEx, Blue Dart, and ShipGlobal. The best option depends on your shipping needs, budget, and delivery speed requirements."}}]}&lt;/script&gt;</t>
  </si>
  <si>
    <t>[{"question":"How much does international shipping cost from Agra?","answer":"The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Agra?","answer":"DHL, FedEx, and ShipGlobal offer express shipping options with fast international delivery times. Same-day or next-day delivery is available for select destinations."},{"question":"Can I track my international parcel from Agra?","answer":"Yes, all major courier services provide real-time tracking features, allowing customers to monitor their shipments throughout the transit process"},{"question":"Are there affordable international courier services in Agra?","answer":"Yes, many courier companies, including ShipGlobal and Professional Couriers, offer budget-friendly international shipping options without compromising on service quality."},{"question":"Do international couriers from Agra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Agra?","answer":"There are several reliable international courier services in Agra, including Garudavega, Dutch International Couriers, Oscar Express Worldwide, DHL, FedEx, Blue Dart, and ShipGlobal. The best option depends on your shipping needs, budget, and delivery speed requirements."}]</t>
  </si>
  <si>
    <t>&lt;p&gt;&lt;strong&gt;How much does international shipping cost from Agra?&lt;/strong&gt;&lt;br&gt;The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Agra?&lt;/strong&gt;&lt;br&gt;DHL, FedEx, and ShipGlobal offer express shipping options with fast international delivery times. Same-day or next-day delivery is available for select destinations.&lt;/p&gt;&lt;p&gt;&lt;strong&gt;Can I track my international parcel from Agra?&lt;/strong&gt;&lt;br&gt;Yes, all major courier services provide real-time tracking features, allowing customers to monitor their shipments throughout the transit process&lt;/p&gt;&lt;p&gt;&lt;strong&gt;Are there affordable international courier services in Agra?&lt;/strong&gt;&lt;br&gt;Yes, many courier companies, including ShipGlobal and Professional Couriers, offer budget-friendly international shipping options without compromising on service quality.&lt;/p&gt;&lt;p&gt;&lt;strong&gt;Do international couriers from Agra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Agra?&lt;/strong&gt;&lt;br&gt;There are several reliable international courier services in Agra, including Garudavega, Dutch International Couriers, Oscar Express Worldwide, DHL, FedEx, Blue Dart, and ShipGlobal. The best option depends on your shipping needs, budget, and delivery speed requirements.&lt;/p&gt;</t>
  </si>
  <si>
    <t>&lt;p&gt;Do you need to send a package abroad from Agra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Agra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Agra.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href="https://shipglobal.in/blogs/last-mile-delivery/"&gt;Last-mile delivery&lt;/a&gt;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
&lt;h2&gt;DHL - Connecting the World with Speed and Efficiency&lt;/h2&gt;
&lt;p&gt;DHL is an excellent option for urgent shipments from Agra,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Agra.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Agra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Agra&lt;/h2&gt;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Agra,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Agra has never been easier! So, which one will you trust for your next shipment?&lt;/p&gt;</t>
  </si>
  <si>
    <t>Visakhapatnam to Portugal</t>
  </si>
  <si>
    <t>Top International Courier Service from Visakhapatnam to Portugal</t>
  </si>
  <si>
    <t>Reliable international courier services from Visakhapatnam to Portugal ensure smooth customs clearance, secure packaging, and timely global deliveries.</t>
  </si>
  <si>
    <t>&lt;p&gt;Visakhapatnam,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Visakhapatnam, offering secure, timely, and cost-effective shipping solutions. These services cater to diverse needs, from urgent document deliveries to bulk freight forwarding from Visakhapatnam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Visakhapatnam&lt;/h2&gt;
&lt;h3&gt;ShipGlobal&lt;/h3&gt;
&lt;p&gt;ShipGlobal specializes in cost-effective freight forwarding from Visakhapatnam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Visakhapatnam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Visakhapatnam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Visakhapatnam.&lt;/p&gt;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Visakhapatnam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Visakhapatnam efficient and hassle-free.&lt;/p&gt;</t>
  </si>
  <si>
    <t>&lt;h4&gt;Explore more delivery options from your city&lt;/h4&gt;&lt;ul&gt;&lt;li&gt;&lt;a href="https://shipglobal.in/service/vijayawada-to-portugal"&gt;International Courier Service from Vijayawada To Portugal&lt;/a&gt;&lt;/li&gt;&lt;li&gt;&lt;a href="https://shipglobal.in/service/guntur-to-portugal"&gt;International Courier Service from Guntur To Portugal&lt;/a&gt;&lt;/li&gt;&lt;li&gt;&lt;a href="https://shipglobal.in/service/tirupati-to-portugal"&gt;International Courier Service from Tirupati To Portugal&lt;/a&gt;&lt;/li&gt;&lt;li&gt;&lt;a href="https://shipglobal.in/service/kakinada-to-portugal"&gt;International Courier Service from Kakinada To Portugal&lt;/a&gt;&lt;/li&gt;&lt;/ul&gt;&lt;h2&gt;FAQs for Top International Courier Service from Visakhapatnam to Portugal&lt;/h2&gt;</t>
  </si>
  <si>
    <t xml:space="preserve">How do I choose the best international courier service in Visakhapatnam?
 Consider delivery speed, cost, tracking features, coverage, and customer reviews. Pick the one that meets your needs best.
How can I book a courier service in Visakhapatnam?
 You can book online through the official website of courier service providers or contact their customer support for assistance.
 Are there international courier services in Visakhapatnam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Visakhapatnam?
Cost-effectiveness depends on factors like package weight, destination, and delivery speed. ShipGlobal.in is known for offering budget-friendly international shipping packages with prices starting from 50g worldwide.
Can I ship heavy or bulky items internationally from Visakhapatnam?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</si>
  <si>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Visakhapatnam to Portugal",
  "image": "https://shipglobal.in/service/visakhapatnam-to-portugal",
  "aggregateRating": {
    "@type": "AggregateRating",
    "ratingValue": 4.31,
    "bestRating": 5,
    "worstRating": 1,
    "ratingCount": 3041
  }
}
&lt;/script&gt;</t>
  </si>
  <si>
    <t>service/visakhapatnam-to-portugal</t>
  </si>
  <si>
    <t>Courier from Visakhapatnam to Portugal | Save upto  66%</t>
  </si>
  <si>
    <t>Fast and reliable shipping from Visakhapatnam to Portugal. Send documents, parcels, and commercial shipments with affordable rates and end-to-end tracking.</t>
  </si>
  <si>
    <t>https://shipglobal.in/service/visakhapatnam-to-portugal</t>
  </si>
  <si>
    <t>&lt;script type="application/ld+json"&gt;{"@context":"https://schema.org","@type":"FAQPage","mainEntity":[{"@type":"Question","name":"How do I choose the best international courier service in Visakhapatnam?","acceptedAnswer":{"@type":"Answer","text":"Consider delivery speed, cost, tracking features, coverage, and customer reviews. Pick the one that meets your needs best."}},{"@type":"Question","name":"How can I book a courier service in Visakhapatnam?","acceptedAnswer":{"@type":"Answer","text":"You can book online through the official website of courier service providers or contact their customer support for assistance."}},{"@type":"Question","name":"Are there international courier services in Visakhapatnam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Visakhapatnam?","acceptedAnswer":{"@type":"Answer","text":"Cost-effectiveness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Visakhapatnam?","acceptedAnswer":{"@type":"Answer","text":"Yes, many courier services offer solutions for shipping heavy or bulky items internationally, providing specialized packaging and handling to ensure safe delivery."}}]}&lt;/script&gt;</t>
  </si>
  <si>
    <t>[{"question":"How do I choose the best international courier service in Visakhapatnam?","answer":"Consider delivery speed, cost, tracking features, coverage, and customer reviews. Pick the one that meets your needs best."},{"question":"How can I book a courier service in Visakhapatnam?","answer":"You can book online through the official website of courier service providers or contact their customer support for assistance."},{"question":"Are there international courier services in Visakhapatnam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Visakhapatnam?","answer":"Cost-effectiveness depends on factors like package weight, destination, and delivery speed. ShipGlobal.in is known for offering budget-friendly international shipping packages with prices starting from 50g worldwide."},{"question":"Can I ship heavy or bulky items internationally from Visakhapatnam?","answer":"Yes, many courier services offer solutions for shipping heavy or bulky items internationally, providing specialized packaging and handling to ensure safe delivery."}]</t>
  </si>
  <si>
    <t>&lt;p&gt;&lt;strong&gt;How do I choose the best international courier service in Visakhapatnam?&lt;/strong&gt;&lt;br&gt;Consider delivery speed, cost, tracking features, coverage, and customer reviews. Pick the one that meets your needs best.&lt;/p&gt;&lt;p&gt;&lt;strong&gt;How can I book a courier service in Visakhapatnam?&lt;/strong&gt;&lt;br&gt;You can book online through the official website of courier service providers or contact their customer support for assistance.&lt;/p&gt;&lt;p&gt;&lt;strong&gt;Are there international courier services in Visakhapatnam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Visakhapatnam?&lt;/strong&gt;&lt;br&gt;Cost-effectiveness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Visakhapatnam?&lt;/strong&gt;&lt;br&gt;Yes, many courier services offer solutions for shipping heavy or bulky items internationally, providing specialized packaging and handling to ensure safe delivery.&lt;/p&gt;</t>
  </si>
  <si>
    <t>&lt;p&gt;Visakhapatnam,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Visakhapatnam, offering secure, timely, and cost-effective shipping solutions. These services cater to diverse needs, from urgent document deliveries to bulk freight forwarding from Visakhapatnam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Visakhapatnam&lt;/h2&gt;
&lt;h3&gt;ShipGlobal&lt;/h3&gt;
&lt;p&gt;ShipGlobal specializes in cost-effective freight forwarding from Visakhapatnam to the Portugal. Catering to eCommerce businesses and individuals alike, they provide flexible shipping solutions that balance affordability with service quality&amp;nbsp;&lt;/p&gt;&lt;p&gt;&lt;a href="https://shipglobal.in/blogs/amazon-self-ship-orders-third-party-couriers/"&gt;Amazon self-ship&lt;/a&gt;: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Visakhapatnam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Visakhapatnam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Visakhapatnam.&lt;/p&gt;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Visakhapatnam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Visakhapatnam efficient and hassle-free.&lt;/p&gt;</t>
  </si>
  <si>
    <t>Vijayawada to Portugal</t>
  </si>
  <si>
    <t>Best International Courier Service from Vijayawada to Portugal</t>
  </si>
  <si>
    <t>International courier services from Vijayawada to Portugal provide secure shipping, efficient customs handling, and timely global deliveries for all needs.</t>
  </si>
  <si>
    <t>&lt;p&gt;Vijayawada,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Vijayawada that specialize in overseas shipping and global package delivery.&lt;/p&gt;
&lt;h2&gt;ShipGlobal.in&lt;/h2&gt;
&lt;p&gt;At ShipGlobal, we take pride in offering seamless and cost-effective international courier services in Vijayawada with a strong network of global partners, We ensure that shipments reach their destinations quickly and safely. Whether it&amp;rsquo;s a small parcel or a large shipment, our advanced logistics solutions make overseas shipping from Vijayawada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Vijayawada.&lt;/p&gt;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Vijayawada.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Vijayawada&lt;/li&gt;
&lt;/ul&gt;
&lt;h2&gt;Garudavega International Courier&lt;/h2&gt;
&lt;p&gt;Garudavega is a trusted name in the industry, offering seamless global package delivery from Vijayawada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Vijayawada&lt;/li&gt;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Vijayawada&amp;nbsp;&lt;/li&gt;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Vijayawada&lt;/p&gt;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Vijayawada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Vijayawada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Vijayawada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</si>
  <si>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href="https://shipglobal.in/service/guntur-to-portugal"&gt;International Courier Service from Guntur To Portugal&lt;/a&gt;&lt;/li&gt;&lt;li&gt;&lt;a href="https://shipglobal.in/service/tirupati-to-portugal"&gt;International Courier Service from Tirupati To Portugal&lt;/a&gt;&lt;/li&gt;&lt;li&gt;&lt;a href="https://shipglobal.in/service/kakinada-to-portugal"&gt;International Courier Service from Kakinada To Portugal&lt;/a&gt;&lt;/li&gt;&lt;li&gt;&lt;a href="https://shipglobal.in/service/hyderabad-to-portugal"&gt;International Courier Service from Hyderabad To Portugal&lt;/a&gt;&lt;/li&gt;&lt;/ul&gt;&lt;h2&gt;FAQs for Best International Courier Service from Vijayawada to Portugal&lt;/h2&gt;</t>
  </si>
  <si>
    <t xml:space="preserve">How do I choose the best international courier service in Vijayawada?
 Consider delivery speed, cost, tracking features, coverage, and customer reviews. Pick the one that meets your needs best.
How can I book a courier service in Vijayawada?
 You can book online through the official website of courier service providers or contact their customer support for assistance.
 Are there international courier services in Vijayawada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Vijayawada?
Cost-effectiveness depends on factors like package weight, destination, and delivery speed. ShipGlobal.in is known for offering budget-friendly international shipping packages with prices starting from 50g worldwide.
Can I ship heavy or bulky items internationally from Vijayawada?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</si>
  <si>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Vijayawada to Portugal",
  "image": "https://shipglobal.in/service/vijayawada-to-portugal",
  "aggregateRating": {
    "@type": "AggregateRating",
    "ratingValue": 4.26,
    "bestRating": 5,
    "worstRating": 1,
    "ratingCount": 3216
  }
}
&lt;/script&gt;</t>
  </si>
  <si>
    <t>service/vijayawada-to-portugal</t>
  </si>
  <si>
    <t>Courier from Vijayawada to Portugal | Get   63%</t>
  </si>
  <si>
    <t>Looking to send parcels from Vijayawada, India to Portugal? Get quick international courier services with transparent pricing and real-time shipment tracking.</t>
  </si>
  <si>
    <t>https://shipglobal.in/service/vijayawada-to-portugal</t>
  </si>
  <si>
    <t>&lt;script type="application/ld+json"&gt;{"@context":"https://schema.org","@type":"FAQPage","mainEntity":[{"@type":"Question","name":"How do I choose the best international courier service in Vijayawada?","acceptedAnswer":{"@type":"Answer","text":"Consider delivery speed, cost, tracking features, coverage, and customer reviews. Pick the one that meets your needs best."}},{"@type":"Question","name":"How can I book a courier service in Vijayawada?","acceptedAnswer":{"@type":"Answer","text":"You can book online through the official website of courier service providers or contact their customer support for assistance."}},{"@type":"Question","name":"Are there international courier services in Vijayawada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Vijayawada?","acceptedAnswer":{"@type":"Answer","text":"Cost-effectiveness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Vijayawada?","acceptedAnswer":{"@type":"Answer","text":"Yes, many courier services offer solutions for shipping heavy or bulky items internationally, providing specialized packaging and handling to ensure safe delivery."}}]}&lt;/script&gt;</t>
  </si>
  <si>
    <t>[{"question":"How do I choose the best international courier service in Vijayawada?","answer":"Consider delivery speed, cost, tracking features, coverage, and customer reviews. Pick the one that meets your needs best."},{"question":"How can I book a courier service in Vijayawada?","answer":"You can book online through the official website of courier service providers or contact their customer support for assistance."},{"question":"Are there international courier services in Vijayawada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Vijayawada?","answer":"Cost-effectiveness depends on factors like package weight, destination, and delivery speed. ShipGlobal.in is known for offering budget-friendly international shipping packages with prices starting from 50g worldwide."},{"question":"Can I ship heavy or bulky items internationally from Vijayawada?","answer":"Yes, many courier services offer solutions for shipping heavy or bulky items internationally, providing specialized packaging and handling to ensure safe delivery."}]</t>
  </si>
  <si>
    <t>&lt;p&gt;&lt;strong&gt;How do I choose the best international courier service in Vijayawada?&lt;/strong&gt;&lt;br&gt;Consider delivery speed, cost, tracking features, coverage, and customer reviews. Pick the one that meets your needs best.&lt;/p&gt;&lt;p&gt;&lt;strong&gt;How can I book a courier service in Vijayawada?&lt;/strong&gt;&lt;br&gt;You can book online through the official website of courier service providers or contact their customer support for assistance.&lt;/p&gt;&lt;p&gt;&lt;strong&gt;Are there international courier services in Vijayawada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Vijayawada?&lt;/strong&gt;&lt;br&gt;Cost-effectiveness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Vijayawada?&lt;/strong&gt;&lt;br&gt;Yes, many courier services offer solutions for shipping heavy or bulky items internationally, providing specialized packaging and handling to ensure safe delivery.&lt;/p&gt;</t>
  </si>
  <si>
    <t>&lt;p&gt;Vijayawada,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Vijayawada that specialize in overseas shipping and global package delivery.&lt;/p&gt;
&lt;h2&gt;ShipGlobal.in&lt;/h2&gt;
&lt;p&gt;At ShipGlobal, we take pride in offering seamless and cost-effective international courier services in Vijayawada with a strong network of global partners, We ensure that shipments reach their destinations quickly and safely. Whether it&amp;rsquo;s a small parcel or a large shipment, our advanced logistics solutions make overseas shipping from Vijayawada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href="https://shipglobal.in/blogs/last-mile-delivery/"&gt;Last-mile delivery&lt;/a&gt;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Vijayawada.&lt;/p&gt;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Vijayawada.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Vijayawada&lt;/li&gt;
&lt;/ul&gt;
&lt;h2&gt;Garudavega International Courier&lt;/h2&gt;
&lt;p&gt;Garudavega is a trusted name in the industry, offering seamless global package delivery from Vijayawada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Vijayawada&lt;/li&gt;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Vijayawada&amp;nbsp;&lt;/li&gt;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Vijayawada&lt;/p&gt;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Vijayawada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Vijayawada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Vijayawada offer efficient logistics solutions to meet your needs. Make sure to compare service offerings and prices before choosing the best overseas shipping option for your shipment.&lt;/p&gt;</t>
  </si>
  <si>
    <t>Guntur to Portugal</t>
  </si>
  <si>
    <t>Reliable International Courier Service from Guntur to Portugal</t>
  </si>
  <si>
    <t>International courier services from Guntur to Portugal provide secure shipping, efficient customs handling, and timely global deliveries for all needs.</t>
  </si>
  <si>
    <t>&lt;p&gt;Ever found yourself wondering which courier service is the best for sending packages from Guntur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Guntur, you have plenty of great options. Let&amp;rsquo;s check out some of the top international courier services available in Guntur and see which one suits your needs best.&lt;/p&gt;
&lt;h2&gt;1. DHL&lt;/h2&gt;
&lt;p&gt;DHL is one of the biggest names in the shipping world, and for good reason! They operate in over 220 countries and offer express shipping that gets your package from Guntur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Guntur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Guntur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Guntur to Portugal&lt;/h2&gt;
&lt;p&gt;Shipping from Guntur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Guntur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</si>
  <si>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href="https://shipglobal.in/service/tirupati-to-portugal"&gt;International Courier Service from Tirupati To Portugal&lt;/a&gt;&lt;/li&gt;&lt;li&gt;&lt;a href="https://shipglobal.in/service/kakinada-to-portugal"&gt;International Courier Service from Kakinada To Portugal&lt;/a&gt;&lt;/li&gt;&lt;li&gt;&lt;a href="https://shipglobal.in/service/hyderabad-to-portugal"&gt;International Courier Service from Hyderabad To Portugal&lt;/a&gt;&lt;/li&gt;&lt;li&gt;&lt;a href="https://shipglobal.in/service/warangal-to-portugal"&gt;International Courier Service from Warangal To Portugal&lt;/a&gt;&lt;/li&gt;&lt;/ul&gt;&lt;h2&gt;FAQs for Reliable International Courier Service from Guntur to Portugal&lt;/h2&gt;</t>
  </si>
  <si>
    <t xml:space="preserve"> How much does international shipping cost from Guntur?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Guntur?
DHL, FedEx, and ShipGlobal offer express shipping options with fast international delivery times. Same-day or next-day delivery is available for select destinations.
 Can I track my international parcel from Guntur?
Yes, all major courier services provide real-time tracking features, allowing customers to monitor their shipments throughout the transit process
 Are there affordable international courier services in Guntur?
Yes, many courier companies, including ShipGlobal and Professional Couriers, offer budget-friendly international shipping options without compromising on service quality.
 Do international couriers from Guntur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Guntur?
There are several reliable international courier services in Guntur,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</si>
  <si>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Guntur to Portugal",
  "image": "https://shipglobal.in/service/guntur-to-portugal",
  "aggregateRating": {
    "@type": "AggregateRating",
    "ratingValue": 4.89,
    "bestRating": 5,
    "worstRating": 1,
    "ratingCount": 3077
  }
}
&lt;/script&gt;</t>
  </si>
  <si>
    <t>service/guntur-to-portugal</t>
  </si>
  <si>
    <t>Courier Service from Guntur to Portugal | Save  55%</t>
  </si>
  <si>
    <t>Ship couriers from Guntur to Portugal with trusted international delivery. Easy booking, competitive pricing, and secure doorstep pickup.</t>
  </si>
  <si>
    <t>https://shipglobal.in/service/guntur-to-portugal</t>
  </si>
  <si>
    <t>&lt;script type="application/ld+json"&gt;{"@context":"https://schema.org","@type":"FAQPage","mainEntity":[{"@type":"Question","name":"How much does international shipping cost from Guntur?","acceptedAnswer":{"@type":"Answer","text":"The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Guntur?","acceptedAnswer":{"@type":"Answer","text":"DHL, FedEx, and ShipGlobal offer express shipping options with fast international delivery times. Same-day or next-day delivery is available for select destinations."}},{"@type":"Question","name":"Can I track my international parcel from Guntur?","acceptedAnswer":{"@type":"Answer","text":"Yes, all major courier services provide real-time tracking features, allowing customers to monitor their shipments throughout the transit process"}},{"@type":"Question","name":"Are there affordable international courier services in Guntur?","acceptedAnswer":{"@type":"Answer","text":"Yes, many courier companies, including ShipGlobal and Professional Couriers, offer budget-friendly international shipping options without compromising on service quality."}},{"@type":"Question","name":"Do international couriers from Guntur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Guntur?","acceptedAnswer":{"@type":"Answer","text":"There are several reliable international courier services in Guntur, including Garudavega, Dutch International Couriers, Oscar Express Worldwide, DHL, FedEx, Blue Dart, and ShipGlobal. The best option depends on your shipping needs, budget, and delivery speed requirements."}}]}&lt;/script&gt;</t>
  </si>
  <si>
    <t>[{"question":"How much does international shipping cost from Guntur?","answer":"The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Guntur?","answer":"DHL, FedEx, and ShipGlobal offer express shipping options with fast international delivery times. Same-day or next-day delivery is available for select destinations."},{"question":"Can I track my international parcel from Guntur?","answer":"Yes, all major courier services provide real-time tracking features, allowing customers to monitor their shipments throughout the transit process"},{"question":"Are there affordable international courier services in Guntur?","answer":"Yes, many courier companies, including ShipGlobal and Professional Couriers, offer budget-friendly international shipping options without compromising on service quality."},{"question":"Do international couriers from Guntur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Guntur?","answer":"There are several reliable international courier services in Guntur, including Garudavega, Dutch International Couriers, Oscar Express Worldwide, DHL, FedEx, Blue Dart, and ShipGlobal. The best option depends on your shipping needs, budget, and delivery speed requirements."}]</t>
  </si>
  <si>
    <t>&lt;p&gt;&lt;strong&gt;How much does international shipping cost from Guntur?&lt;/strong&gt;&lt;br&gt;The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Guntur?&lt;/strong&gt;&lt;br&gt;DHL, FedEx, and ShipGlobal offer express shipping options with fast international delivery times. Same-day or next-day delivery is available for select destinations.&lt;/p&gt;&lt;p&gt;&lt;strong&gt;Can I track my international parcel from Guntur?&lt;/strong&gt;&lt;br&gt;Yes, all major courier services provide real-time tracking features, allowing customers to monitor their shipments throughout the transit process&lt;/p&gt;&lt;p&gt;&lt;strong&gt;Are there affordable international courier services in Guntur?&lt;/strong&gt;&lt;br&gt;Yes, many courier companies, including ShipGlobal and Professional Couriers, offer budget-friendly international shipping options without compromising on service quality.&lt;/p&gt;&lt;p&gt;&lt;strong&gt;Do international couriers from Guntur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Guntur?&lt;/strong&gt;&lt;br&gt;There are several reliable international courier services in Guntur,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</si>
  <si>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Guntur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Guntur, you have plenty of great options. Let&amp;rsquo;s check out some of the top international courier services available in Guntur and see which one suits your needs best.&lt;/p&gt;
&lt;h2&gt;1. DHL&lt;/h2&gt;
&lt;p&gt;DHL is one of the biggest names in the shipping world, and for good reason! They operate in over 220 countries and offer express shipping that gets your package from Guntur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Guntur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Guntur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Guntur to Portugal&lt;/h2&gt;
&lt;p&gt;Shipping from Guntur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Guntur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</si>
  <si>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Tirupati to Portugal</t>
  </si>
  <si>
    <t>International Courier Service from Tirupati to Portugal</t>
  </si>
  <si>
    <t>Shipping from Tirupati to Portugal is easy with reliable international courier services offering secure transit, quick delivery, and expert customs handling.</t>
  </si>
  <si>
    <t>&lt;p&gt;Tirupati,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Tirupati,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Tirupati&amp;nbsp;&lt;/h2&gt;
&lt;h3&gt;ShipGlobal&amp;nbsp;&lt;/h3&gt;
&lt;p&gt;ShipGlobal is known for its cost-effective freight forwarding services from Tirupati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Tirupati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Tirupati to the US. They offer packaging assistance, customs support, and competitive pricing for seamless global shipping.&lt;/p&gt;
&lt;h3&gt;Aramex International&lt;/h3&gt;
&lt;p&gt;Aramex is another well-known international courier service that provides efficient shipping to the Portugal from Tirupati.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Tirupati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Tirupati.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Tirupati to Portugal depends on your budget, urgency, and shipping needs. Providers like NimbusPost, DHL, FedEx, Blue Dart, ShipGlobal, Aramex, UPS, and others offer a variety of options for parcel delivery to the US, express shipping and freight forwarding from Tirupati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Tirupati to anywhere in the United States.&lt;/p&gt;</t>
  </si>
  <si>
    <t>&lt;h4&gt;Explore more delivery options from your city&lt;/h4&gt;&lt;ul&gt;&lt;li&gt;&lt;a href="https://shipglobal.in/service/kakinada-to-portugal"&gt;International Courier Service from Kakinada To Portugal&lt;/a&gt;&lt;/li&gt;&lt;li&gt;&lt;a href="https://shipglobal.in/service/hyderabad-to-portugal"&gt;International Courier Service from Hyderabad To Portugal&lt;/a&gt;&lt;/li&gt;&lt;li&gt;&lt;a href="https://shipglobal.in/service/warangal-to-portugal"&gt;International Courier Service from Warangal To Portugal&lt;/a&gt;&lt;/li&gt;&lt;li&gt;&lt;a href="https://shipglobal.in/service/karimnagar-to-portugal"&gt;International Courier Service from Karimnagar To Portugal&lt;/a&gt;&lt;/li&gt;&lt;/ul&gt;&lt;h2&gt;FAQs for International Courier Service from Tirupati to Portugal&lt;/h2&gt;</t>
  </si>
  <si>
    <t xml:space="preserve"> How much does international shipping cost from Tirupati?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Tirupati?
DHL, FedEx, and ShipGlobal offer express shipping options with fast international delivery times. Same-day or next-day delivery is available for select destinations.
 Can I track my international parcel from Tirupati?
Yes, all major courier services provide real-time tracking features, allowing customers to monitor their shipments throughout the transit process
 Are there affordable international courier services in Tirupati?
Yes, many courier companies, including ShipGlobal and Professional Couriers, offer budget-friendly international shipping options without compromising on service quality.
 Do international couriers from Tirupati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Tirupati?
There are several reliable international courier services in Tirupati,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</si>
  <si>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Tirupati to Portugal",
  "image": "https://shipglobal.in/service/tirupati-to-portugal",
  "aggregateRating": {
    "@type": "AggregateRating",
    "ratingValue": 4.33,
    "bestRating": 5,
    "worstRating": 1,
    "ratingCount": 1874
  }
}
&lt;/script&gt;</t>
  </si>
  <si>
    <t>service/tirupati-to-portugal</t>
  </si>
  <si>
    <t>Courier from Tirupati to Portugal | Get   55%</t>
  </si>
  <si>
    <t>International courier service from Tirupati to Portugal made simple. Ship documents and packages safely with fast delivery options.</t>
  </si>
  <si>
    <t>https://shipglobal.in/service/tirupati-to-portugal</t>
  </si>
  <si>
    <t>&lt;script type="application/ld+json"&gt;{"@context":"https://schema.org","@type":"FAQPage","mainEntity":[{"@type":"Question","name":"How much does international shipping cost from Tirupati?","acceptedAnswer":{"@type":"Answer","text":"The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Tirupati?","acceptedAnswer":{"@type":"Answer","text":"DHL, FedEx, and ShipGlobal offer express shipping options with fast international delivery times. Same-day or next-day delivery is available for select destinations."}},{"@type":"Question","name":"Can I track my international parcel from Tirupati?","acceptedAnswer":{"@type":"Answer","text":"Yes, all major courier services provide real-time tracking features, allowing customers to monitor their shipments throughout the transit process"}},{"@type":"Question","name":"Are there affordable international courier services in Tirupati?","acceptedAnswer":{"@type":"Answer","text":"Yes, many courier companies, including ShipGlobal and Professional Couriers, offer budget-friendly international shipping options without compromising on service quality."}},{"@type":"Question","name":"Do international couriers from Tirupati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Tirupati?","acceptedAnswer":{"@type":"Answer","text":"There are several reliable international courier services in Tirupati, including Garudavega, Dutch International Couriers, Oscar Express Worldwide, DHL, FedEx, Blue Dart, and ShipGlobal. The best option depends on your shipping needs, budget, and delivery speed requirements."}}]}&lt;/script&gt;</t>
  </si>
  <si>
    <t>[{"question":"How much does international shipping cost from Tirupati?","answer":"The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Tirupati?","answer":"DHL, FedEx, and ShipGlobal offer express shipping options with fast international delivery times. Same-day or next-day delivery is available for select destinations."},{"question":"Can I track my international parcel from Tirupati?","answer":"Yes, all major courier services provide real-time tracking features, allowing customers to monitor their shipments throughout the transit process"},{"question":"Are there affordable international courier services in Tirupati?","answer":"Yes, many courier companies, including ShipGlobal and Professional Couriers, offer budget-friendly international shipping options without compromising on service quality."},{"question":"Do international couriers from Tirupati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Tirupati?","answer":"There are several reliable international courier services in Tirupati, including Garudavega, Dutch International Couriers, Oscar Express Worldwide, DHL, FedEx, Blue Dart, and ShipGlobal. The best option depends on your shipping needs, budget, and delivery speed requirements."}]</t>
  </si>
  <si>
    <t>&lt;p&gt;&lt;strong&gt;How much does international shipping cost from Tirupati?&lt;/strong&gt;&lt;br&gt;The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Tirupati?&lt;/strong&gt;&lt;br&gt;DHL, FedEx, and ShipGlobal offer express shipping options with fast international delivery times. Same-day or next-day delivery is available for select destinations.&lt;/p&gt;&lt;p&gt;&lt;strong&gt;Can I track my international parcel from Tirupati?&lt;/strong&gt;&lt;br&gt;Yes, all major courier services provide real-time tracking features, allowing customers to monitor their shipments throughout the transit process&lt;/p&gt;&lt;p&gt;&lt;strong&gt;Are there affordable international courier services in Tirupati?&lt;/strong&gt;&lt;br&gt;Yes, many courier companies, including ShipGlobal and Professional Couriers, offer budget-friendly international shipping options without compromising on service quality.&lt;/p&gt;&lt;p&gt;&lt;strong&gt;Do international couriers from Tirupati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Tirupati?&lt;/strong&gt;&lt;br&gt;There are several reliable international courier services in Tirupati, including Garudavega, Dutch International Couriers, Oscar Express Worldwide, DHL, FedEx, Blue Dart, and ShipGlobal. The best option depends on your shipping needs, budget, and delivery speed requirements.&lt;/p&gt;</t>
  </si>
  <si>
    <t>&lt;p&gt;Tirupati,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Tirupati,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Tirupati&amp;nbsp;&lt;/h2&gt;
&lt;h3&gt;ShipGlobal&amp;nbsp;&lt;/h3&gt;
&lt;p&gt;ShipGlobal is known for its cost-effective freight forwarding services from Tirupati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href="https://shipglobal.in/blogs/understanding-firc/"&gt;FIRC&lt;/a&gt;: The Foreign Inward Remittance Certificate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Tirupati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Tirupati to the US. They offer packaging assistance, customs support, and competitive pricing for seamless global shipping.&lt;/p&gt;
&lt;h3&gt;Aramex International&lt;/h3&gt;
&lt;p&gt;Aramex is another well-known international courier service that provides efficient shipping to the Portugal from Tirupati.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Tirupati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Tirupati.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Tirupati to Portugal depends on your budget, urgency, and shipping needs. Providers like NimbusPost, DHL, FedEx, Blue Dart, ShipGlobal, Aramex, UPS, and others offer a variety of options for parcel delivery to the US, express shipping and freight forwarding from Tirupati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Tirupati to anywhere in the United States.&lt;/p&gt;</t>
  </si>
  <si>
    <t>Kakinada to Portugal</t>
  </si>
  <si>
    <t>Top International Courier Service from Kakinada to Portugal</t>
  </si>
  <si>
    <t>Looking to ship from Kakinada to Portugal? Choose reliable international courier services with secure handling, quick transit, and smooth customs clearance.</t>
  </si>
  <si>
    <t>&lt;p&gt;Kakinada,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Kakinada that specialize in overseas shipping and global package delivery.&lt;/p&gt;
&lt;h2&gt;ShipGlobal.in&lt;/h2&gt;
&lt;p&gt;At ShipGlobal, we take pride in offering seamless and cost-effective international courier services in Kakinada with a strong network of global partners, We ensure that shipments reach their destinations quickly and safely. Whether it&amp;rsquo;s a small parcel or a large shipment, our advanced logistics solutions make overseas shipping from Kakinada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Kakinada.&lt;/p&gt;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Kakinada.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Kakinada&lt;/li&gt;
&lt;/ul&gt;
&lt;h2&gt;Garudavega International Courier&lt;/h2&gt;
&lt;p&gt;Garudavega is a trusted name in the industry, offering seamless global package delivery from Kakinada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Kakinada&lt;/li&gt;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Kakinada&amp;nbsp;&lt;/li&gt;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Kakinada&lt;/p&gt;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Kakinada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Kakinada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Kakinada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</si>
  <si>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href="https://shipglobal.in/service/hyderabad-to-portugal"&gt;International Courier Service from Hyderabad To Portugal&lt;/a&gt;&lt;/li&gt;&lt;li&gt;&lt;a href="https://shipglobal.in/service/warangal-to-portugal"&gt;International Courier Service from Warangal To Portugal&lt;/a&gt;&lt;/li&gt;&lt;li&gt;&lt;a href="https://shipglobal.in/service/karimnagar-to-portugal"&gt;International Courier Service from Karimnagar To Portugal&lt;/a&gt;&lt;/li&gt;&lt;li&gt;&lt;a href="https://shipglobal.in/service/nizamabad-to-portugal"&gt;International Courier Service from Nizamabad To Portugal&lt;/a&gt;&lt;/li&gt;&lt;/ul&gt;&lt;h2&gt;FAQs for Top International Courier Service from Kakinada to Portugal&lt;/h2&gt;</t>
  </si>
  <si>
    <t xml:space="preserve">How do I choose the best international courier service in Kakinada?
 Consider delivery speed, cost, tracking features, coverage, and customer reviews. Pick the one that meets your needs best.
How can I book a courier service in Kakinada?
 You can book online through the official website of courier service providers or contact their customer support for assistance.
 Are there international courier services in Kakinada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Kakinada?
Cost-effectiveness depends on factors like package weight, destination, and delivery speed. ShipGlobal.in is known for offering budget-friendly international shipping packages with prices starting from 50g worldwide.
Can I ship heavy or bulky items internationally from Kakinada?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</si>
  <si>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Kakinada to Portugal",
  "image": "https://shipglobal.in/service/kakinada-to-portugal",
  "aggregateRating": {
    "@type": "AggregateRating",
    "ratingValue": 4.24,
    "bestRating": 5,
    "worstRating": 1,
    "ratingCount": 2123
  }
}
&lt;/script&gt;</t>
  </si>
  <si>
    <t>service/kakinada-to-portugal</t>
  </si>
  <si>
    <t>International Courier Services from Kakinada | Save Up to  68%</t>
  </si>
  <si>
    <t>Ship couriers from Kakinada to Portugal with trusted international delivery. Easy booking, competitive pricing, and secure doorstep pickup.</t>
  </si>
  <si>
    <t>https://shipglobal.in/service/kakinada-to-portugal</t>
  </si>
  <si>
    <t>&lt;script type="application/ld+json"&gt;{"@context":"https://schema.org","@type":"FAQPage","mainEntity":[{"@type":"Question","name":"How do I choose the best international courier service in Kakinada?","acceptedAnswer":{"@type":"Answer","text":"Consider delivery speed, cost, tracking features, coverage, and customer reviews. Pick the one that meets your needs best."}},{"@type":"Question","name":"How can I book a courier service in Kakinada?","acceptedAnswer":{"@type":"Answer","text":"You can book online through the official website of courier service providers or contact their customer support for assistance."}},{"@type":"Question","name":"Are there international courier services in Kakinada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Kakinada?","acceptedAnswer":{"@type":"Answer","text":"Cost-effectiveness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Kakinada?","acceptedAnswer":{"@type":"Answer","text":"Yes, many courier services offer solutions for shipping heavy or bulky items internationally, providing specialized packaging and handling to ensure safe delivery."}}]}&lt;/script&gt;</t>
  </si>
  <si>
    <t>[{"question":"How do I choose the best international courier service in Kakinada?","answer":"Consider delivery speed, cost, tracking features, coverage, and customer reviews. Pick the one that meets your needs best."},{"question":"How can I book a courier service in Kakinada?","answer":"You can book online through the official website of courier service providers or contact their customer support for assistance."},{"question":"Are there international courier services in Kakinada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Kakinada?","answer":"Cost-effectiveness depends on factors like package weight, destination, and delivery speed. ShipGlobal.in is known for offering budget-friendly international shipping packages with prices starting from 50g worldwide."},{"question":"Can I ship heavy or bulky items internationally from Kakinada?","answer":"Yes, many courier services offer solutions for shipping heavy or bulky items internationally, providing specialized packaging and handling to ensure safe delivery."}]</t>
  </si>
  <si>
    <t>&lt;p&gt;&lt;strong&gt;How do I choose the best international courier service in Kakinada?&lt;/strong&gt;&lt;br&gt;Consider delivery speed, cost, tracking features, coverage, and customer reviews. Pick the one that meets your needs best.&lt;/p&gt;&lt;p&gt;&lt;strong&gt;How can I book a courier service in Kakinada?&lt;/strong&gt;&lt;br&gt;You can book online through the official website of courier service providers or contact their customer support for assistance.&lt;/p&gt;&lt;p&gt;&lt;strong&gt;Are there international courier services in Kakinada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Kakinada?&lt;/strong&gt;&lt;br&gt;Cost-effectiveness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Kakinada?&lt;/strong&gt;&lt;br&gt;Yes, many courier services offer solutions for shipping heavy or bulky items internationally, providing specialized packaging and handling to ensure safe delivery.&lt;/p&gt;</t>
  </si>
  <si>
    <t>&lt;p&gt;Kakinada,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Kakinada that specialize in overseas shipping and global package delivery.&lt;/p&gt;
&lt;h2&gt;ShipGlobal.in&lt;/h2&gt;
&lt;p&gt;At ShipGlobal, we take pride in offering seamless and cost-effective international courier services in Kakinada with a strong network of global partners, We ensure that shipments reach their destinations quickly and safely. Whether it&amp;rsquo;s a small parcel or a large shipment, our advanced logistics solutions make overseas shipping from Kakinada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Kakinada.&lt;/p&gt;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Kakinada.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Kakinada&lt;/li&gt;
&lt;/ul&gt;
&lt;h2&gt;Garudavega International Courier&lt;/h2&gt;
&lt;p&gt;Garudavega is a trusted name in the industry, offering seamless global package delivery from Kakinada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Kakinada&lt;/li&gt;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Kakinada&amp;nbsp;&lt;/li&gt;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Kakinada&lt;/p&gt;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Kakinada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Kakinada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Kakinada offer efficient logistics solutions to meet your needs. Make sure to compare service offerings and prices before choosing the best overseas shipping option for your shipment.&lt;/p&gt;</t>
  </si>
  <si>
    <t>Hyderabad to Portugal</t>
  </si>
  <si>
    <t>Best International Courier Service from Hyderabad to Portugal</t>
  </si>
  <si>
    <t>International courier services from Hyderabad to Portugal provide secure shipping, efficient customs handling, and timely global deliveries for all needs.</t>
  </si>
  <si>
    <t>&lt;p&gt;Hyderabad,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Hyderabad,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Hyderabad&amp;nbsp;&lt;/h2&gt;
&lt;h3&gt;ShipGlobal&amp;nbsp;&lt;/h3&gt;
&lt;p&gt;ShipGlobal is known for its cost-effective freight forwarding services from Hyderabad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Hyderabad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Hyderabad to the US. They offer packaging assistance, customs support, and competitive pricing for seamless global shipping.&lt;/p&gt;
&lt;h3&gt;Aramex International&lt;/h3&gt;
&lt;p&gt;Aramex is another well-known international courier service that provides efficient shipping to the Portugal from Hyderabad.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Hyderabad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Hyderabad.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Hyderabad to Portugal depends on your budget, urgency, and shipping needs. Providers like NimbusPost, DHL, FedEx, Blue Dart, ShipGlobal, Aramex, UPS, and others offer a variety of options for parcel delivery to the US, express shipping and freight forwarding from Hyderabad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Hyderabad to anywhere in the United States.&lt;/p&gt;</t>
  </si>
  <si>
    <t>&lt;h4&gt;Explore more delivery options from your city&lt;/h4&gt;&lt;ul&gt;&lt;li&gt;&lt;a href="https://shipglobal.in/service/warangal-to-portugal"&gt;International Courier Service from Warangal To Portugal&lt;/a&gt;&lt;/li&gt;&lt;li&gt;&lt;a href="https://shipglobal.in/service/karimnagar-to-portugal"&gt;International Courier Service from Karimnagar To Portugal&lt;/a&gt;&lt;/li&gt;&lt;li&gt;&lt;a href="https://shipglobal.in/service/nizamabad-to-portugal"&gt;International Courier Service from Nizamabad To Portugal&lt;/a&gt;&lt;/li&gt;&lt;li&gt;&lt;a href="https://shipglobal.in/service/gurugram-to-portugal"&gt;International Courier Service from Gurugram To Portugal&lt;/a&gt;&lt;/li&gt;&lt;/ul&gt;&lt;h2&gt;FAQs for Best International Courier Service from Hyderabad to Portugal&lt;/h2&gt;</t>
  </si>
  <si>
    <t xml:space="preserve"> How much does international shipping cost from Hyderabad?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Hyderabad?
DHL, FedEx, and ShipGlobal offer express shipping options with fast international delivery times. Same-day or next-day delivery is available for select destinations.
 Can I track my international parcel from Hyderabad?
Yes, all major courier services provide real-time tracking features, allowing customers to monitor their shipments throughout the transit process
 Are there affordable international courier services in Hyderabad?
Yes, many courier companies, including ShipGlobal and Professional Couriers, offer budget-friendly international shipping options without compromising on service quality.
 Do international couriers from Hyderabad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Hyderabad?
There are several reliable international courier services in Hyderabad,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</si>
  <si>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Hyderabad to Portugal",
  "image": "https://shipglobal.in/service/hyderabad-to-portugal",
  "aggregateRating": {
    "@type": "AggregateRating",
    "ratingValue": 4.62,
    "bestRating": 5,
    "worstRating": 1,
    "ratingCount": 1737
  }
}
&lt;/script&gt;</t>
  </si>
  <si>
    <t>service/hyderabad-to-portugal</t>
  </si>
  <si>
    <t>Courier from Hyderabad to Portugal | Get   69%</t>
  </si>
  <si>
    <t>Send your shipments from Hyderabad to Portugal with confidence. Reliable international courier solutions for personal and business needs.</t>
  </si>
  <si>
    <t>https://shipglobal.in/service/hyderabad-to-portugal</t>
  </si>
  <si>
    <t>&lt;script type="application/ld+json"&gt;{"@context":"https://schema.org","@type":"FAQPage","mainEntity":[{"@type":"Question","name":"How much does international shipping cost from Hyderabad?","acceptedAnswer":{"@type":"Answer","text":"The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Hyderabad?","acceptedAnswer":{"@type":"Answer","text":"DHL, FedEx, and ShipGlobal offer express shipping options with fast international delivery times. Same-day or next-day delivery is available for select destinations."}},{"@type":"Question","name":"Can I track my international parcel from Hyderabad?","acceptedAnswer":{"@type":"Answer","text":"Yes, all major courier services provide real-time tracking features, allowing customers to monitor their shipments throughout the transit process"}},{"@type":"Question","name":"Are there affordable international courier services in Hyderabad?","acceptedAnswer":{"@type":"Answer","text":"Yes, many courier companies, including ShipGlobal and Professional Couriers, offer budget-friendly international shipping options without compromising on service quality."}},{"@type":"Question","name":"Do international couriers from Hyderabad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Hyderabad?","acceptedAnswer":{"@type":"Answer","text":"There are several reliable international courier services in Hyderabad, including Garudavega, Dutch International Couriers, Oscar Express Worldwide, DHL, FedEx, Blue Dart, and ShipGlobal. The best option depends on your shipping needs, budget, and delivery speed requirements."}}]}&lt;/script&gt;</t>
  </si>
  <si>
    <t>[{"question":"How much does international shipping cost from Hyderabad?","answer":"The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Hyderabad?","answer":"DHL, FedEx, and ShipGlobal offer express shipping options with fast international delivery times. Same-day or next-day delivery is available for select destinations."},{"question":"Can I track my international parcel from Hyderabad?","answer":"Yes, all major courier services provide real-time tracking features, allowing customers to monitor their shipments throughout the transit process"},{"question":"Are there affordable international courier services in Hyderabad?","answer":"Yes, many courier companies, including ShipGlobal and Professional Couriers, offer budget-friendly international shipping options without compromising on service quality."},{"question":"Do international couriers from Hyderabad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Hyderabad?","answer":"There are several reliable international courier services in Hyderabad, including Garudavega, Dutch International Couriers, Oscar Express Worldwide, DHL, FedEx, Blue Dart, and ShipGlobal. The best option depends on your shipping needs, budget, and delivery speed requirements."}]</t>
  </si>
  <si>
    <t>&lt;p&gt;&lt;strong&gt;How much does international shipping cost from Hyderabad?&lt;/strong&gt;&lt;br&gt;The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Hyderabad?&lt;/strong&gt;&lt;br&gt;DHL, FedEx, and ShipGlobal offer express shipping options with fast international delivery times. Same-day or next-day delivery is available for select destinations.&lt;/p&gt;&lt;p&gt;&lt;strong&gt;Can I track my international parcel from Hyderabad?&lt;/strong&gt;&lt;br&gt;Yes, all major courier services provide real-time tracking features, allowing customers to monitor their shipments throughout the transit process&lt;/p&gt;&lt;p&gt;&lt;strong&gt;Are there affordable international courier services in Hyderabad?&lt;/strong&gt;&lt;br&gt;Yes, many courier companies, including ShipGlobal and Professional Couriers, offer budget-friendly international shipping options without compromising on service quality.&lt;/p&gt;&lt;p&gt;&lt;strong&gt;Do international couriers from Hyderabad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Hyderabad?&lt;/strong&gt;&lt;br&gt;There are several reliable international courier services in Hyderabad, including Garudavega, Dutch International Couriers, Oscar Express Worldwide, DHL, FedEx, Blue Dart, and ShipGlobal. The best option depends on your shipping needs, budget, and delivery speed requirements.&lt;/p&gt;</t>
  </si>
  <si>
    <t>&lt;p&gt;Hyderabad,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Hyderabad,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Hyderabad&amp;nbsp;&lt;/h2&gt;
&lt;h3&gt;ShipGlobal&amp;nbsp;&lt;/h3&gt;
&lt;p&gt;ShipGlobal is known for its cost-effective freight forwarding services from Hyderabad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Hyderabad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Hyderabad to the US. They offer packaging assistance, customs support, and competitive pricing for seamless global shipping.&lt;/p&gt;
&lt;h3&gt;Aramex International&lt;/h3&gt;
&lt;p&gt;Aramex is another well-known international courier service that provides efficient shipping to the Portugal from Hyderabad.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Hyderabad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Hyderabad.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Hyderabad to Portugal depends on your budget, urgency, and shipping needs. Providers like NimbusPost, DHL, FedEx, Blue Dart, ShipGlobal, Aramex, UPS, and others offer a variety of options for parcel delivery to the US, express shipping and freight forwarding from Hyderabad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Hyderabad to anywhere in the United States.&lt;/p&gt;</t>
  </si>
  <si>
    <t>Warangal to Portugal</t>
  </si>
  <si>
    <t>Reliable International Courier Service from Warangal to Portugal</t>
  </si>
  <si>
    <t>International courier services from Warangal to Portugal provide secure shipping, efficient customs handling, and timely global deliveries for all needs.</t>
  </si>
  <si>
    <t>&lt;p&gt;Do you need to send a package abroad from Warangal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Warangal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Warangal.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Warangal,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Warangal.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Warangal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Warangal&lt;/h2&gt;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Warangal,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Warangal has never been easier! So, which one will you trust for your next shipment?&lt;/p&gt;</t>
  </si>
  <si>
    <t>&lt;h4&gt;Explore more delivery options from your city&lt;/h4&gt;&lt;ul&gt;&lt;li&gt;&lt;a href="https://shipglobal.in/service/karimnagar-to-portugal"&gt;International Courier Service from Karimnagar To Portugal&lt;/a&gt;&lt;/li&gt;&lt;li&gt;&lt;a href="https://shipglobal.in/service/nizamabad-to-portugal"&gt;International Courier Service from Nizamabad To Portugal&lt;/a&gt;&lt;/li&gt;&lt;li&gt;&lt;a href="https://shipglobal.in/service/gurugram-to-portugal"&gt;International Courier Service from Gurugram To Portugal&lt;/a&gt;&lt;/li&gt;&lt;li&gt;&lt;a href="https://shipglobal.in/service/faridabad-to-portugal"&gt;International Courier Service from Faridabad To Portugal&lt;/a&gt;&lt;/li&gt;&lt;/ul&gt;&lt;h2&gt;FAQs for Reliable International Courier Service from Warangal to Portugal&lt;/h2&gt;</t>
  </si>
  <si>
    <t xml:space="preserve"> How long does it take to ship a package from Warangal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Warangal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</si>
  <si>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"Reliable International Courier Service from Warangal to Portugal",
  "image": "https://shipglobal.in/service/warangal-to-portugal",
  "aggregateRating": {
    "@type": "AggregateRating",
    "ratingValue": 4.61,
    "bestRating": 5,
    "worstRating": 1,
    "ratingCount": 2268
  }
}
&lt;/script&gt;</t>
  </si>
  <si>
    <t>service/warangal-to-portugal</t>
  </si>
  <si>
    <t>International Courier Services from Warangal | Save Up to  66%</t>
  </si>
  <si>
    <t>Send your shipments from Warangal to Portugal with confidence. Reliable international courier solutions for personal and business needs.</t>
  </si>
  <si>
    <t>https://shipglobal.in/service/warangal-to-portugal</t>
  </si>
  <si>
    <t>&lt;script type="application/ld+json"&gt;{"@context":"https://schema.org","@type":"FAQPage","mainEntity":[{"@type":"Question","name":"How long does it take to ship a package from Warangal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Warangal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</si>
  <si>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Warangal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Warangal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</si>
  <si>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Warangal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Warangal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</si>
  <si>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&lt;p&gt;Do you need to send a package abroad from Warangal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Warangal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Warangal.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
&lt;h2&gt;DHL - Connecting the World with Speed and Efficiency&lt;/h2&gt;
&lt;p&gt;DHL is an excellent option for urgent shipments from Warangal,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Warangal.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Warangal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Warangal&lt;/h2&gt;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Warangal,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Warangal has never been easier! So, which one will you trust for your next shipment?&lt;/p&gt;</t>
  </si>
  <si>
    <t>Karimnagar to Portugal</t>
  </si>
  <si>
    <t>International Courier Service from Karimnagar to Portugal</t>
  </si>
  <si>
    <t>International courier services from Karimnagar to Portugal ensure smooth shipping with secure handling, timely delivery, and professional customs support.</t>
  </si>
  <si>
    <t>&lt;p&gt;Karimnagar,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Karimnagar,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Karimnagar&amp;nbsp;&lt;/h2&gt;
&lt;h3&gt;ShipGlobal&amp;nbsp;&lt;/h3&gt;
&lt;p&gt;ShipGlobal is known for its cost-effective freight forwarding services from Karimnagar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Karimnagar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Karimnagar to the US. They offer packaging assistance, customs support, and competitive pricing for seamless global shipping.&lt;/p&gt;
&lt;h3&gt;Aramex International&lt;/h3&gt;
&lt;p&gt;Aramex is another well-known international courier service that provides efficient shipping to the Portugal from Karimnagar.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Karimnagar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Karimnagar.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Karimnagar to Portugal depends on your budget, urgency, and shipping needs. Providers like NimbusPost, DHL, FedEx, Blue Dart, ShipGlobal, Aramex, UPS, and others offer a variety of options for parcel delivery to the US, express shipping and freight forwarding from Karimnagar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Karimnagar to anywhere in the United States.&lt;/p&gt;</t>
  </si>
  <si>
    <t>&lt;h4&gt;Explore more delivery options from your city&lt;/h4&gt;&lt;ul&gt;&lt;li&gt;&lt;a href="https://shipglobal.in/service/nizamabad-to-portugal"&gt;International Courier Service from Nizamabad To Portugal&lt;/a&gt;&lt;/li&gt;&lt;li&gt;&lt;a href="https://shipglobal.in/service/gurugram-to-portugal"&gt;International Courier Service from Gurugram To Portugal&lt;/a&gt;&lt;/li&gt;&lt;li&gt;&lt;a href="https://shipglobal.in/service/faridabad-to-portugal"&gt;International Courier Service from Faridabad To Portugal&lt;/a&gt;&lt;/li&gt;&lt;li&gt;&lt;a href="https://shipglobal.in/service/panipat-to-portugal"&gt;International Courier Service from Panipat To Portugal&lt;/a&gt;&lt;/li&gt;&lt;/ul&gt;&lt;h2&gt;FAQs for International Courier Service from Karimnagar to Portugal&lt;/h2&gt;</t>
  </si>
  <si>
    <t xml:space="preserve"> What is the fastest way to send a parcel from Karimnagar to Portugal?
 Air courier is the fastest way to send a parcel from Karimnagar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Karimnagar.
 Can I send commercial shipments like textiles or jewellery from Karimnagar to Portugal?
 Yes, you can. With the growing global demand for Indian goods, you can easily ship products like textiles or jewellery to Portugal with the right export documents like an invoice, packing list, and KYC proofs.
 What kind of items can’t be shipped from Karimnagar to Portugal?
 Items from the restricted category including batteries, sharp objects, or anything prohibited by the law of the destination country can’t be shipped. It’s always wise to double-check the item eligibility with your courier before booking.
 How do I track my courier from Karimnagar to Portugal?
Tracking is seamless with modern courier services. Platforms like ShipGlobal.in and FedEx give you a tracking ID right after dispatch so you can follow the package’s journey in real-time.
 Can I send a personal gift or small parcel to Portugal from Karimnagar?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</si>
  <si>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Karimnagar to Portugal",
  "image": "https://shipglobal.in/service/karimnagar-to-portugal",
  "aggregateRating": {
    "@type": "AggregateRating",
    "ratingValue": 4.89,
    "bestRating": 5,
    "worstRating": 2,
    "ratingCount": 1498
  }
}
&lt;/script&gt;</t>
  </si>
  <si>
    <t>service/karimnagar-to-portugal</t>
  </si>
  <si>
    <t>Courier from Karimnagar to Portugal | Save upto  55%</t>
  </si>
  <si>
    <t>International courier service from Karimnagar to Portugal made simple. Ship documents and packages safely with fast delivery options.</t>
  </si>
  <si>
    <t>https://shipglobal.in/service/karimnagar-to-portugal</t>
  </si>
  <si>
    <t>&lt;script type="application/ld+json"&gt;{"@context":"https://schema.org","@type":"FAQPage","mainEntity":[{"@type":"Question","name":"What is the fastest way to send a parcel from Karimnagar to Portugal?","acceptedAnswer":{"@type":"Answer","text":"Air courier is the fastest way to send a parcel from Karimnagar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Karimnagar."}},{"@type":"Question","name":"Can I send commercial shipments like textiles or jewellery from Karimnagar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Karimnagar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Karimnagar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Karimnagar?","acceptedAnswer":{"@type":"Answer","text":"Absolutely. Whether it’s a Rakhi, clothes, or a surprise gift, international courier services offer economical shipping options for personal use packages under gift categories."}}]}&lt;/script&gt;</t>
  </si>
  <si>
    <t>[{"question":"What is the fastest way to send a parcel from Karimnagar to Portugal?","answer":"Air courier is the fastest way to send a parcel from Karimnagar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Karimnagar."},{"question":"Can I send commercial shipments like textiles or jewellery from Karimnagar to Portugal?","answer":"Yes, you can. With the growing global demand for Indian goods, you can easily ship products like textiles or jewellery to Portugal with the right export documents like an invoice, packing list, and KYC proofs."},{"question":"What kind of items can’t be shipped from Karimnagar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Karimnagar to Portugal?","answer":"Tracking is seamless with modern courier services. Platforms like ShipGlobal.in and FedEx give you a tracking ID right after dispatch so you can follow the package’s journey in real-time."},{"question":"Can I send a personal gift or small parcel to Portugal from Karimnagar?","answer":"Absolutely. Whether it’s a Rakhi, clothes, or a surprise gift, international courier services offer economical shipping options for personal use packages under gift categories."}]</t>
  </si>
  <si>
    <t>&lt;p&gt;&lt;strong&gt;What is the fastest way to send a parcel from Karimnagar to Portugal?&lt;/strong&gt;&lt;br&gt;Air courier is the fastest way to send a parcel from Karimnagar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Karimnagar.&lt;/p&gt;&lt;p&gt;&lt;strong&gt;Can I send commercial shipments like textiles or jewellery from Karimnagar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Karimnagar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Karimnagar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Karimnagar?&lt;/strong&gt;&lt;br&gt;Absolutely. Whether it’s a Rakhi, clothes, or a surprise gift, international courier services offer economical shipping options for personal use packages under gift categories.&lt;/p&gt;</t>
  </si>
  <si>
    <t>&lt;p&gt;Karimnagar,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Karimnagar,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Karimnagar&amp;nbsp;&lt;/h2&gt;
&lt;h3&gt;ShipGlobal&amp;nbsp;&lt;/h3&gt;
&lt;p&gt;ShipGlobal is known for its cost-effective freight forwarding services from Karimnagar to the US, catering to &lt;a href="https://shipglobal.in/blogs/shipping-international-ecommerce/"&gt;eCommerce businesses&lt;/a&gt; and individuals alike. They provide flexible shipping to the Portugal, ensuring affordability without compromising on service quality.&lt;/p&gt;&lt;p&gt;**Prohibited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Karimnagar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Karimnagar to the US. They offer packaging assistance, customs support, and competitive pricing for seamless global shipping.&lt;/p&gt;
&lt;h3&gt;Aramex International&lt;/h3&gt;
&lt;p&gt;Aramex is another well-known international courier service that provides efficient shipping to the Portugal from Karimnagar.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Karimnagar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Karimnagar.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Karimnagar to Portugal depends on your budget, urgency, and shipping needs. Providers like NimbusPost, DHL, FedEx, Blue Dart, ShipGlobal, Aramex, UPS, and others offer a variety of options for parcel delivery to the US, express shipping and freight forwarding from Karimnagar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Karimnagar to anywhere in the United States.&lt;/p&gt;</t>
  </si>
  <si>
    <t>Nizamabad to Portugal</t>
  </si>
  <si>
    <t>Top International Courier Service from Nizamabad to Portugal</t>
  </si>
  <si>
    <t>Reliable international courier services from Nizamabad to Portugal ensure smooth customs clearance, secure packaging, and timely global deliveries.</t>
  </si>
  <si>
    <t>&lt;p&gt;Do you need to send a package abroad from Nizamabad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Nizamabad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Nizamabad.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Nizamabad,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Nizamabad.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Nizamabad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Nizamabad&lt;/h2&gt;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Nizamabad,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Nizamabad has never been easier! So, which one will you trust for your next shipment?&lt;/p&gt;</t>
  </si>
  <si>
    <t>&lt;h4&gt;Explore more delivery options from your city&lt;/h4&gt;&lt;ul&gt;&lt;li&gt;&lt;a href="https://shipglobal.in/service/gurugram-to-portugal"&gt;International Courier Service from Gurugram To Portugal&lt;/a&gt;&lt;/li&gt;&lt;li&gt;&lt;a href="https://shipglobal.in/service/faridabad-to-portugal"&gt;International Courier Service from Faridabad To Portugal&lt;/a&gt;&lt;/li&gt;&lt;li&gt;&lt;a href="https://shipglobal.in/service/panipat-to-portugal"&gt;International Courier Service from Panipat To Portugal&lt;/a&gt;&lt;/li&gt;&lt;li&gt;&lt;a href="https://shipglobal.in/service/karnal-to-portugal"&gt;International Courier Service from Karnal To Portugal&lt;/a&gt;&lt;/li&gt;&lt;/ul&gt;&lt;h2&gt;FAQs for Top International Courier Service from Nizamabad to Portugal&lt;/h2&gt;</t>
  </si>
  <si>
    <t xml:space="preserve">How long does it take to ship a parcel from Nizamabad to the Portugal?
The delivery time depends on the courier service and shipping option chosen. Express shipping can take 2-5 days, while standard shipping may take 5-10 days.
What are the charges for international shipping from Nizamabad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Nizamabad to the Portugal?
Some couriers allow food shipments, but restrictions may apply. Ensure compliance with Portugal food import regulations before shipping.
</t>
  </si>
  <si>
    <t>&lt;script type="application/ld+json"&gt;
{
  "@context": "https://schema.org/",
  "@type": "Product",
  "name": "Top International Courier Service from Nizamabad to Portugal",
  "image": "https://shipglobal.in/service/nizamabad-to-portugal",
  "aggregateRating": {
    "@type": "AggregateRating",
    "ratingValue": 4.74,
    "bestRating": 5,
    "worstRating": 2,
    "ratingCount": 1970
  }
}
&lt;/script&gt;</t>
  </si>
  <si>
    <t>service/nizamabad-to-portugal</t>
  </si>
  <si>
    <t>Courier from Nizamabad to Portugal | Get   47%</t>
  </si>
  <si>
    <t>International courier service from Nizamabad to Portugal made simple. Ship documents and packages safely with fast delivery options.</t>
  </si>
  <si>
    <t>https://shipglobal.in/service/nizamabad-to-portugal</t>
  </si>
  <si>
    <t>&lt;script type="application/ld+json"&gt;{"@context":"https://schema.org","@type":"FAQPage","mainEntity":[{"@type":"Question","name":"How long does it take to ship a parcel from Nizamabad to the Portugal?","acceptedAnswer":{"@type":"Answer","text":"The delivery time depends on the courier service and shipping option chosen. Express shipping can take 2-5 days, while standard shipping may take 5-10 days."}},{"@type":"Question","name":"What are the charges for international shipping from Nizamabad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Nizamabad to the Portugal?","acceptedAnswer":{"@type":"Answer","text":"Some couriers allow food shipments, but restrictions may apply. Ensure compliance with Portugal food import regulations before shipping."}}]}&lt;/script&gt;</t>
  </si>
  <si>
    <t>[{"question":"How long does it take to ship a parcel from Nizamabad to the Portugal?","answer":"The delivery time depends on the courier service and shipping option chosen. Express shipping can take 2-5 days, while standard shipping may take 5-10 days."},{"question":"What are the charges for international shipping from Nizamabad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Nizamabad to the Portugal?","answer":"Some couriers allow food shipments, but restrictions may apply. Ensure compliance with Portugal food import regulations before shipping."}]</t>
  </si>
  <si>
    <t>&lt;p&gt;&lt;strong&gt;How long does it take to ship a parcel from Nizamabad to the Portugal?&lt;/strong&gt;&lt;br&gt;The delivery time depends on the courier service and shipping option chosen. Express shipping can take 2-5 days, while standard shipping may take 5-10 days.&lt;/p&gt;&lt;p&gt;&lt;strong&gt;What are the charges for international shipping from Nizamabad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Nizamabad to the Portugal?&lt;/strong&gt;&lt;br&gt;Some couriers allow food shipments, but restrictions may apply. Ensure compliance with Portugal food import regulations before shipping.&lt;/p&gt;</t>
  </si>
  <si>
    <t>&lt;p&gt;Do you need to send a package abroad from Nizamabad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Nizamabad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Nizamabad.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&lt;h2&gt;DHL - Connecting the World with Speed and Efficiency&lt;/h2&gt;
&lt;p&gt;DHL is an excellent option for urgent shipments from Nizamabad,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Nizamabad.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Nizamabad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Nizamabad&lt;/h2&gt;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Nizamabad,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Nizamabad has never been easier! So, which one will you trust for your next shipment?&lt;/p&gt;</t>
  </si>
  <si>
    <t>Gurugram to Portugal</t>
  </si>
  <si>
    <t>Best International Courier Service from Gurugram to Portugal</t>
  </si>
  <si>
    <t>Shipping from Gurugram to Portugal is easy with reliable international courier services offering secure transit, quick delivery, and expert customs handling.</t>
  </si>
  <si>
    <t>&lt;p&gt;Gurugram,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Gurugram that specialize in overseas shipping and global package delivery.&lt;/p&gt;
&lt;h2&gt;ShipGlobal.in&lt;/h2&gt;
&lt;p&gt;At ShipGlobal, we take pride in offering seamless and cost-effective international courier services in Gurugram with a strong network of global partners, We ensure that shipments reach their destinations quickly and safely. Whether it&amp;rsquo;s a small parcel or a large shipment, our advanced logistics solutions make overseas shipping from Gurugram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Gurugram.&lt;/p&gt;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Gurugram.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Gurugram&lt;/li&gt;
&lt;/ul&gt;
&lt;h2&gt;Garudavega International Courier&lt;/h2&gt;
&lt;p&gt;Garudavega is a trusted name in the industry, offering seamless global package delivery from Gurugram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Gurugram&lt;/li&gt;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Gurugram&amp;nbsp;&lt;/li&gt;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Gurugram&lt;/p&gt;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Gurugram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Gurugram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Gurugram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</si>
  <si>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href="https://shipglobal.in/service/faridabad-to-portugal"&gt;International Courier Service from Faridabad To Portugal&lt;/a&gt;&lt;/li&gt;&lt;li&gt;&lt;a href="https://shipglobal.in/service/panipat-to-portugal"&gt;International Courier Service from Panipat To Portugal&lt;/a&gt;&lt;/li&gt;&lt;li&gt;&lt;a href="https://shipglobal.in/service/karnal-to-portugal"&gt;International Courier Service from Karnal To Portugal&lt;/a&gt;&lt;/li&gt;&lt;li&gt;&lt;a href="https://shipglobal.in/service/sonipat-to-portugal"&gt;International Courier Service from Sonipat To Portugal&lt;/a&gt;&lt;/li&gt;&lt;/ul&gt;&lt;h2&gt;FAQs for Best International Courier Service from Gurugram to Portugal&lt;/h2&gt;</t>
  </si>
  <si>
    <t xml:space="preserve"> What is the fastest way to send a parcel from Gurugram to Portugal?
 Air courier is the fastest way to send a parcel from Gurugram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Gurugram.
 Can I send commercial shipments like textiles or jewellery from Gurugram to Portugal?
 Yes, you can. With the growing global demand for Indian goods, you can easily ship products like textiles or jewellery to Portugal with the right export documents like an invoice, packing list, and KYC proofs.
 What kind of items can’t be shipped from Gurugram to Portugal?
 Items from the restricted category including batteries, sharp objects, or anything prohibited by the law of the destination country can’t be shipped. It’s always wise to double-check the item eligibility with your courier before booking.
 How do I track my courier from Gurugram to Portugal?
Tracking is seamless with modern courier services. Platforms like ShipGlobal.in and FedEx give you a tracking ID right after dispatch so you can follow the package’s journey in real-time.
 Can I send a personal gift or small parcel to Portugal from Gurugram?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</si>
  <si>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Gurugram to Portugal",
  "image": "https://shipglobal.in/service/gurugram-to-portugal",
  "aggregateRating": {
    "@type": "AggregateRating",
    "ratingValue": 4.49,
    "bestRating": 5,
    "worstRating": 2,
    "ratingCount": 1460
  }
}
&lt;/script&gt;</t>
  </si>
  <si>
    <t>service/gurugram-to-portugal</t>
  </si>
  <si>
    <t>Courier from Gurugram to Portugal | Save upto  68%</t>
  </si>
  <si>
    <t>Fast and reliable shipping from Gurugram to Portugal. Send documents, parcels, and commercial shipments with affordable rates and end-to-end tracking.</t>
  </si>
  <si>
    <t>https://shipglobal.in/service/gurugram-to-portugal</t>
  </si>
  <si>
    <t>&lt;script type="application/ld+json"&gt;{"@context":"https://schema.org","@type":"FAQPage","mainEntity":[{"@type":"Question","name":"What is the fastest way to send a parcel from Gurugram to Portugal?","acceptedAnswer":{"@type":"Answer","text":"Air courier is the fastest way to send a parcel from Gurugram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Gurugram."}},{"@type":"Question","name":"Can I send commercial shipments like textiles or jewellery from Gurugram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Gurugram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Gurugram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Gurugram?","acceptedAnswer":{"@type":"Answer","text":"Absolutely. Whether it’s a Rakhi, clothes, or a surprise gift, international courier services offer economical shipping options for personal use packages under gift categories."}}]}&lt;/script&gt;</t>
  </si>
  <si>
    <t>[{"question":"What is the fastest way to send a parcel from Gurugram to Portugal?","answer":"Air courier is the fastest way to send a parcel from Gurugram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Gurugram."},{"question":"Can I send commercial shipments like textiles or jewellery from Gurugram to Portugal?","answer":"Yes, you can. With the growing global demand for Indian goods, you can easily ship products like textiles or jewellery to Portugal with the right export documents like an invoice, packing list, and KYC proofs."},{"question":"What kind of items can’t be shipped from Gurugram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Gurugram to Portugal?","answer":"Tracking is seamless with modern courier services. Platforms like ShipGlobal.in and FedEx give you a tracking ID right after dispatch so you can follow the package’s journey in real-time."},{"question":"Can I send a personal gift or small parcel to Portugal from Gurugram?","answer":"Absolutely. Whether it’s a Rakhi, clothes, or a surprise gift, international courier services offer economical shipping options for personal use packages under gift categories."}]</t>
  </si>
  <si>
    <t>&lt;p&gt;&lt;strong&gt;What is the fastest way to send a parcel from Gurugram to Portugal?&lt;/strong&gt;&lt;br&gt;Air courier is the fastest way to send a parcel from Gurugram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Gurugram.&lt;/p&gt;&lt;p&gt;&lt;strong&gt;Can I send commercial shipments like textiles or jewellery from Gurugram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Gurugram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Gurugram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Gurugram?&lt;/strong&gt;&lt;br&gt;Absolutely. Whether it’s a Rakhi, clothes, or a surprise gift, international courier services offer economical shipping options for personal use packages under gift categories.&lt;/p&gt;</t>
  </si>
  <si>
    <t>&lt;p&gt;Gurugram,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Gurugram that specialize in overseas shipping and global package delivery.&lt;/p&gt;
&lt;h2&gt;ShipGlobal.in&lt;/h2&gt;
&lt;p&gt;At ShipGlobal, we take pride in offering seamless and cost-effective international courier services in Gurugram with a strong network of global partners, We ensure that shipments reach their destinations quickly and safely. Whether it&amp;rsquo;s a small parcel or a large shipment, our advanced logistics solutions make overseas shipping from Gurugram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Gurugram.&lt;/p&gt;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Gurugram.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Gurugram&lt;/li&gt;
&lt;/ul&gt;
&lt;h2&gt;Garudavega International Courier&lt;/h2&gt;
&lt;p&gt;Garudavega is a trusted name in the industry, offering seamless global package delivery from Gurugram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Gurugram&lt;/li&gt;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Gurugram&amp;nbsp;&lt;/li&gt;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Gurugram&lt;/p&gt;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Gurugram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Gurugram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Gurugram offer efficient logistics solutions to meet your needs. Make sure to compare service offerings and prices before choosing the best overseas shipping option for your shipment.&lt;/p&gt;</t>
  </si>
  <si>
    <t>Faridabad to Portugal</t>
  </si>
  <si>
    <t>Reliable International Courier Service from Faridabad to Portugal</t>
  </si>
  <si>
    <t>Reliable international courier services from Faridabad to Portugal ensure smooth customs clearance, secure packaging, and timely global deliveries.</t>
  </si>
  <si>
    <t>&lt;p&gt;Faridabad,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Faridabad,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Faridabad&amp;nbsp;&lt;/h2&gt;
&lt;h3&gt;ShipGlobal&amp;nbsp;&lt;/h3&gt;
&lt;p&gt;ShipGlobal is known for its cost-effective freight forwarding services from Faridabad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Faridabad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Faridabad to the US. They offer packaging assistance, customs support, and competitive pricing for seamless global shipping.&lt;/p&gt;
&lt;h3&gt;Aramex International&lt;/h3&gt;
&lt;p&gt;Aramex is another well-known international courier service that provides efficient shipping to the Portugal from Faridabad.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Faridabad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Faridabad.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Faridabad to Portugal depends on your budget, urgency, and shipping needs. Providers like NimbusPost, DHL, FedEx, Blue Dart, ShipGlobal, Aramex, UPS, and others offer a variety of options for parcel delivery to the US, express shipping and freight forwarding from Faridabad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Faridabad to anywhere in the United States.&lt;/p&gt;</t>
  </si>
  <si>
    <t>&lt;h4&gt;Explore more delivery options from your city&lt;/h4&gt;&lt;ul&gt;&lt;li&gt;&lt;a href="https://shipglobal.in/service/panipat-to-portugal"&gt;International Courier Service from Panipat To Portugal&lt;/a&gt;&lt;/li&gt;&lt;li&gt;&lt;a href="https://shipglobal.in/service/karnal-to-portugal"&gt;International Courier Service from Karnal To Portugal&lt;/a&gt;&lt;/li&gt;&lt;li&gt;&lt;a href="https://shipglobal.in/service/sonipat-to-portugal"&gt;International Courier Service from Sonipat To Portugal&lt;/a&gt;&lt;/li&gt;&lt;li&gt;&lt;a href="https://shipglobal.in/service/kolkata-to-portugal"&gt;International Courier Service from Kolkata To Portugal&lt;/a&gt;&lt;/li&gt;&lt;/ul&gt;&lt;h2&gt;FAQs for Reliable International Courier Service from Faridabad to Portugal&lt;/h2&gt;</t>
  </si>
  <si>
    <t xml:space="preserve">How long does it take to ship a parcel from Faridabad to the Portugal?
The delivery time depends on the courier service and shipping option chosen. Express shipping can take 2-5 days, while standard shipping may take 5-10 days.
What are the charges for international shipping from Faridabad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Faridabad to the Portugal?
Some couriers allow food shipments, but restrictions may apply. Ensure compliance with Portugal food import regulations before shipping.
</t>
  </si>
  <si>
    <t>&lt;script type="application/ld+json"&gt;
{
  "@context": "https://schema.org/",
  "@type": "Product",
  "name": "Reliable International Courier Service from Faridabad to Portugal",
  "image": "https://shipglobal.in/service/faridabad-to-portugal",
  "aggregateRating": {
    "@type": "AggregateRating",
    "ratingValue": 4.37,
    "bestRating": 5,
    "worstRating": 1,
    "ratingCount": 3273
  }
}
&lt;/script&gt;</t>
  </si>
  <si>
    <t>service/faridabad-to-portugal</t>
  </si>
  <si>
    <t>Courier Services from Faridabad to Portugal | Save Up to  60%</t>
  </si>
  <si>
    <t>Looking to send parcels from Faridabad, India to Portugal? Get quick international courier services with transparent pricing and real-time shipment tracking.</t>
  </si>
  <si>
    <t>https://shipglobal.in/service/faridabad-to-portugal</t>
  </si>
  <si>
    <t>&lt;script type="application/ld+json"&gt;{"@context":"https://schema.org","@type":"FAQPage","mainEntity":[{"@type":"Question","name":"How long does it take to ship a parcel from Faridabad to the Portugal?","acceptedAnswer":{"@type":"Answer","text":"The delivery time depends on the courier service and shipping option chosen. Express shipping can take 2-5 days, while standard shipping may take 5-10 days."}},{"@type":"Question","name":"What are the charges for international shipping from Faridabad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Faridabad to the Portugal?","acceptedAnswer":{"@type":"Answer","text":"Some couriers allow food shipments, but restrictions may apply. Ensure compliance with Portugal food import regulations before shipping."}}]}&lt;/script&gt;</t>
  </si>
  <si>
    <t>[{"question":"How long does it take to ship a parcel from Faridabad to the Portugal?","answer":"The delivery time depends on the courier service and shipping option chosen. Express shipping can take 2-5 days, while standard shipping may take 5-10 days."},{"question":"What are the charges for international shipping from Faridabad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Faridabad to the Portugal?","answer":"Some couriers allow food shipments, but restrictions may apply. Ensure compliance with Portugal food import regulations before shipping."}]</t>
  </si>
  <si>
    <t>&lt;p&gt;&lt;strong&gt;How long does it take to ship a parcel from Faridabad to the Portugal?&lt;/strong&gt;&lt;br&gt;The delivery time depends on the courier service and shipping option chosen. Express shipping can take 2-5 days, while standard shipping may take 5-10 days.&lt;/p&gt;&lt;p&gt;&lt;strong&gt;What are the charges for international shipping from Faridabad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Faridabad to the Portugal?&lt;/strong&gt;&lt;br&gt;Some couriers allow food shipments, but restrictions may apply. Ensure compliance with Portugal food import regulations before shipping.&lt;/p&gt;</t>
  </si>
  <si>
    <t>&lt;p&gt;Faridabad,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Faridabad,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Faridabad&amp;nbsp;&lt;/h2&gt;
&lt;h3&gt;ShipGlobal&amp;nbsp;&lt;/h3&gt;
&lt;p&gt;ShipGlobal is known for its cost-effective freight forwarding services from Faridabad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Faridabad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Faridabad to the US. They offer packaging assistance, customs support, and competitive pricing for seamless global shipping.&lt;/p&gt;
&lt;h3&gt;Aramex International&lt;/h3&gt;
&lt;p&gt;Aramex is another well-known international courier service that provides efficient shipping to the Portugal from Faridabad.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Faridabad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Faridabad.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Faridabad to Portugal depends on your budget, urgency, and shipping needs. Providers like NimbusPost, DHL, FedEx, Blue Dart, ShipGlobal, Aramex, UPS, and others offer a variety of options for parcel delivery to the US, express shipping and freight forwarding from Faridabad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Faridabad to anywhere in the United States.&lt;/p&gt;</t>
  </si>
  <si>
    <t>Panipat to Portugal</t>
  </si>
  <si>
    <t>International Courier Service from Panipat to Portugal</t>
  </si>
  <si>
    <t>International courier services from Panipat to Portugal provide secure shipping, efficient customs handling, and timely global deliveries for all needs.</t>
  </si>
  <si>
    <t>&lt;p&gt;Panipat,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Panipat that specialize in overseas shipping and global package delivery.&lt;/p&gt;
&lt;h2&gt;ShipGlobal.in&lt;/h2&gt;
&lt;p&gt;At ShipGlobal, we take pride in offering seamless and cost-effective international courier services in Panipat with a strong network of global partners, We ensure that shipments reach their destinations quickly and safely. Whether it&amp;rsquo;s a small parcel or a large shipment, our advanced logistics solutions make overseas shipping from Panipat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Panipat.&lt;/p&gt;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Panipat.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Panipat&lt;/li&gt;
&lt;/ul&gt;
&lt;h2&gt;Garudavega International Courier&lt;/h2&gt;
&lt;p&gt;Garudavega is a trusted name in the industry, offering seamless global package delivery from Panipat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Panipat&lt;/li&gt;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Panipat&amp;nbsp;&lt;/li&gt;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Panipat&lt;/p&gt;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Panipat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Panipat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Panipat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</si>
  <si>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href="https://shipglobal.in/service/karnal-to-portugal"&gt;International Courier Service from Karnal To Portugal&lt;/a&gt;&lt;/li&gt;&lt;li&gt;&lt;a href="https://shipglobal.in/service/sonipat-to-portugal"&gt;International Courier Service from Sonipat To Portugal&lt;/a&gt;&lt;/li&gt;&lt;li&gt;&lt;a href="https://shipglobal.in/service/kolkata-to-portugal"&gt;International Courier Service from Kolkata To Portugal&lt;/a&gt;&lt;/li&gt;&lt;li&gt;&lt;a href="https://shipglobal.in/service/howrah-to-portugal"&gt;International Courier Service from Howrah To Portugal&lt;/a&gt;&lt;/li&gt;&lt;/ul&gt;&lt;h2&gt;FAQs for International Courier Service from Panipat to Portugal&lt;/h2&gt;</t>
  </si>
  <si>
    <t xml:space="preserve"> How much does international shipping cost from Panipat?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Panipat?
DHL, FedEx, and ShipGlobal offer express shipping options with fast international delivery times. Same-day or next-day delivery is available for select destinations.
 Can I track my international parcel from Panipat?
Yes, all major courier services provide real-time tracking features, allowing customers to monitor their shipments throughout the transit process
 Are there affordable international courier services in Panipat?
Yes, many courier companies, including ShipGlobal and Professional Couriers, offer budget-friendly international shipping options without compromising on service quality.
 Do international couriers from Panipat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Panipat?
There are several reliable international courier services in Panipat,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</si>
  <si>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Panipat to Portugal",
  "image": "https://shipglobal.in/service/panipat-to-portugal",
  "aggregateRating": {
    "@type": "AggregateRating",
    "ratingValue": 4.74,
    "bestRating": 5,
    "worstRating": 2,
    "ratingCount": 2632
  }
}
&lt;/script&gt;</t>
  </si>
  <si>
    <t>service/panipat-to-portugal</t>
  </si>
  <si>
    <t>Courier from Panipat to Portugal | Get   62%</t>
  </si>
  <si>
    <t>International courier service from Panipat to Portugal made simple. Ship documents and packages safely with fast delivery options.</t>
  </si>
  <si>
    <t>https://shipglobal.in/service/panipat-to-portugal</t>
  </si>
  <si>
    <t>&lt;script type="application/ld+json"&gt;{"@context":"https://schema.org","@type":"FAQPage","mainEntity":[{"@type":"Question","name":"How much does international shipping cost from Panipat?","acceptedAnswer":{"@type":"Answer","text":"The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Panipat?","acceptedAnswer":{"@type":"Answer","text":"DHL, FedEx, and ShipGlobal offer express shipping options with fast international delivery times. Same-day or next-day delivery is available for select destinations."}},{"@type":"Question","name":"Can I track my international parcel from Panipat?","acceptedAnswer":{"@type":"Answer","text":"Yes, all major courier services provide real-time tracking features, allowing customers to monitor their shipments throughout the transit process"}},{"@type":"Question","name":"Are there affordable international courier services in Panipat?","acceptedAnswer":{"@type":"Answer","text":"Yes, many courier companies, including ShipGlobal and Professional Couriers, offer budget-friendly international shipping options without compromising on service quality."}},{"@type":"Question","name":"Do international couriers from Panipat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Panipat?","acceptedAnswer":{"@type":"Answer","text":"There are several reliable international courier services in Panipat, including Garudavega, Dutch International Couriers, Oscar Express Worldwide, DHL, FedEx, Blue Dart, and ShipGlobal. The best option depends on your shipping needs, budget, and delivery speed requirements."}}]}&lt;/script&gt;</t>
  </si>
  <si>
    <t>[{"question":"How much does international shipping cost from Panipat?","answer":"The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Panipat?","answer":"DHL, FedEx, and ShipGlobal offer express shipping options with fast international delivery times. Same-day or next-day delivery is available for select destinations."},{"question":"Can I track my international parcel from Panipat?","answer":"Yes, all major courier services provide real-time tracking features, allowing customers to monitor their shipments throughout the transit process"},{"question":"Are there affordable international courier services in Panipat?","answer":"Yes, many courier companies, including ShipGlobal and Professional Couriers, offer budget-friendly international shipping options without compromising on service quality."},{"question":"Do international couriers from Panipat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Panipat?","answer":"There are several reliable international courier services in Panipat, including Garudavega, Dutch International Couriers, Oscar Express Worldwide, DHL, FedEx, Blue Dart, and ShipGlobal. The best option depends on your shipping needs, budget, and delivery speed requirements."}]</t>
  </si>
  <si>
    <t>&lt;p&gt;&lt;strong&gt;How much does international shipping cost from Panipat?&lt;/strong&gt;&lt;br&gt;The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Panipat?&lt;/strong&gt;&lt;br&gt;DHL, FedEx, and ShipGlobal offer express shipping options with fast international delivery times. Same-day or next-day delivery is available for select destinations.&lt;/p&gt;&lt;p&gt;&lt;strong&gt;Can I track my international parcel from Panipat?&lt;/strong&gt;&lt;br&gt;Yes, all major courier services provide real-time tracking features, allowing customers to monitor their shipments throughout the transit process&lt;/p&gt;&lt;p&gt;&lt;strong&gt;Are there affordable international courier services in Panipat?&lt;/strong&gt;&lt;br&gt;Yes, many courier companies, including ShipGlobal and Professional Couriers, offer budget-friendly international shipping options without compromising on service quality.&lt;/p&gt;&lt;p&gt;&lt;strong&gt;Do international couriers from Panipat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Panipat?&lt;/strong&gt;&lt;br&gt;There are several reliable international courier services in Panipat, including Garudavega, Dutch International Couriers, Oscar Express Worldwide, DHL, FedEx, Blue Dart, and ShipGlobal. The best option depends on your shipping needs, budget, and delivery speed requirements.&lt;/p&gt;</t>
  </si>
  <si>
    <t>&lt;p&gt;Panipat,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Panipat that specialize in overseas shipping and global package delivery.&lt;/p&gt;
&lt;h2&gt;ShipGlobal.in&lt;/h2&gt;
&lt;p&gt;At ShipGlobal, we take pride in offering seamless and cost-effective international courier services in Panipat with a strong network of global partners, We ensure that shipments reach their destinations quickly and safely. Whether it&amp;rsquo;s a small parcel or a large shipment, our advanced logistics solutions make overseas shipping from Panipat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Panipat.&lt;/p&gt;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Panipat.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Panipat&lt;/li&gt;
&lt;/ul&gt;
&lt;h2&gt;Garudavega International Courier&lt;/h2&gt;
&lt;p&gt;Garudavega is a trusted name in the industry, offering seamless global package delivery from Panipat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Panipat&lt;/li&gt;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Panipat&amp;nbsp;&lt;/li&gt;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Panipat&lt;/p&gt;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Panipat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Panipat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Panipat offer efficient logistics solutions to meet your needs. Make sure to compare service offerings and prices before choosing the best overseas shipping option for your shipment.&lt;/p&gt;</t>
  </si>
  <si>
    <t>Karnal to Portugal</t>
  </si>
  <si>
    <t>Top International Courier Service from Karnal to Portugal</t>
  </si>
  <si>
    <t>Reliable international courier services from Karnal to Portugal ensure smooth customs clearance, secure packaging, and timely global deliveries.</t>
  </si>
  <si>
    <t>&lt;p&gt;Karnal,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Karnal, offering secure, timely, and cost-effective shipping solutions. These services cater to diverse needs, from urgent document deliveries to bulk freight forwarding from Karnal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Karnal&lt;/h2&gt;
&lt;h3&gt;ShipGlobal&lt;/h3&gt;
&lt;p&gt;ShipGlobal specializes in cost-effective freight forwarding from Karnal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Karnal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Karnal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Karnal.&lt;/p&gt;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Karnal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Karnal efficient and hassle-free.&lt;/p&gt;</t>
  </si>
  <si>
    <t>&lt;h4&gt;Explore more delivery options from your city&lt;/h4&gt;&lt;ul&gt;&lt;li&gt;&lt;a href="https://shipglobal.in/service/sonipat-to-portugal"&gt;International Courier Service from Sonipat To Portugal&lt;/a&gt;&lt;/li&gt;&lt;li&gt;&lt;a href="https://shipglobal.in/service/kolkata-to-portugal"&gt;International Courier Service from Kolkata To Portugal&lt;/a&gt;&lt;/li&gt;&lt;li&gt;&lt;a href="https://shipglobal.in/service/howrah-to-portugal"&gt;International Courier Service from Howrah To Portugal&lt;/a&gt;&lt;/li&gt;&lt;li&gt;&lt;a href="https://shipglobal.in/service/siliguri-to-portugal"&gt;International Courier Service from Siliguri To Portugal&lt;/a&gt;&lt;/li&gt;&lt;/ul&gt;&lt;h2&gt;FAQs for Top International Courier Service from Karnal to Portugal&lt;/h2&gt;</t>
  </si>
  <si>
    <t xml:space="preserve"> How long does it take to ship a package from Karnal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Karnal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</si>
  <si>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Karnal to Portugal",
  "image": "https://shipglobal.in/service/karnal-to-portugal",
  "aggregateRating": {
    "@type": "AggregateRating",
    "ratingValue": 4.72,
    "bestRating": 5,
    "worstRating": 2,
    "ratingCount": 1714
  }
}
&lt;/script&gt;</t>
  </si>
  <si>
    <t>service/karnal-to-portugal</t>
  </si>
  <si>
    <t>International Courier Services from Karnal | Save Up to  66%</t>
  </si>
  <si>
    <t>Fast and reliable shipping from Karnal to Portugal. Send documents, parcels, and commercial shipments with affordable rates and end-to-end tracking.</t>
  </si>
  <si>
    <t>https://shipglobal.in/service/karnal-to-portugal</t>
  </si>
  <si>
    <t>&lt;script type="application/ld+json"&gt;{"@context":"https://schema.org","@type":"FAQPage","mainEntity":[{"@type":"Question","name":"How long does it take to ship a package from Karnal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Karnal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</si>
  <si>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Karnal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Karnal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</si>
  <si>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Karnal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Karnal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</si>
  <si>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&lt;p&gt;Karnal,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Karnal, offering secure, timely, and cost-effective shipping solutions. These services cater to diverse needs, from urgent document deliveries to bulk freight forwarding from Karnal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Karnal&lt;/h2&gt;
&lt;h3&gt;ShipGlobal&lt;/h3&gt;
&lt;p&gt;ShipGlobal specializes in cost-effective freight forwarding from Karnal to the Portugal. Catering to eCommerce businesses and individuals alike, they provide flexible shipping solutions that balance affordability with service quality&amp;nbsp;&lt;/p&gt;&lt;p&gt;&lt;a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Karnal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Karnal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Karnal.&lt;/p&gt;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Karnal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Karnal efficient and hassle-free.&lt;/p&gt;</t>
  </si>
  <si>
    <t>Sonipat to Portugal</t>
  </si>
  <si>
    <t>Best International Courier Service from Sonipat to Portugal</t>
  </si>
  <si>
    <t>Shipping from Sonipat to Portugal is easy with reliable international courier services offering secure transit, quick delivery, and expert customs handling.</t>
  </si>
  <si>
    <t>&lt;p&gt;Sonipat,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Sonipat,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Sonipat&amp;nbsp;&lt;/h2&gt;
&lt;h3&gt;ShipGlobal&amp;nbsp;&lt;/h3&gt;
&lt;p&gt;ShipGlobal is known for its cost-effective freight forwarding services from Sonipat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Sonipat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Sonipat to the US. They offer packaging assistance, customs support, and competitive pricing for seamless global shipping.&lt;/p&gt;
&lt;h3&gt;Aramex International&lt;/h3&gt;
&lt;p&gt;Aramex is another well-known international courier service that provides efficient shipping to the Portugal from Sonipat.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Sonipat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Sonipat.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Sonipat to Portugal depends on your budget, urgency, and shipping needs. Providers like NimbusPost, DHL, FedEx, Blue Dart, ShipGlobal, Aramex, UPS, and others offer a variety of options for parcel delivery to the US, express shipping and freight forwarding from Sonipat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Sonipat to anywhere in the United States.&lt;/p&gt;</t>
  </si>
  <si>
    <t>&lt;h4&gt;Explore more delivery options from your city&lt;/h4&gt;&lt;ul&gt;&lt;li&gt;&lt;a href="https://shipglobal.in/service/kolkata-to-portugal"&gt;International Courier Service from Kolkata To Portugal&lt;/a&gt;&lt;/li&gt;&lt;li&gt;&lt;a href="https://shipglobal.in/service/howrah-to-portugal"&gt;International Courier Service from Howrah To Portugal&lt;/a&gt;&lt;/li&gt;&lt;li&gt;&lt;a href="https://shipglobal.in/service/siliguri-to-portugal"&gt;International Courier Service from Siliguri To Portugal&lt;/a&gt;&lt;/li&gt;&lt;li&gt;&lt;a href="https://shipglobal.in/service/durgapur-to-portugal"&gt;International Courier Service from Durgapur To Portugal&lt;/a&gt;&lt;/li&gt;&lt;/ul&gt;&lt;h2&gt;FAQs for Best International Courier Service from Sonipat to Portugal&lt;/h2&gt;</t>
  </si>
  <si>
    <t xml:space="preserve">How long does it take to ship a parcel from Sonipat to the Portugal?
The delivery time depends on the courier service and shipping option chosen. Express shipping can take 2-5 days, while standard shipping may take 5-10 days.
What are the charges for international shipping from Sonipat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Sonipat to the Portugal?
Some couriers allow food shipments, but restrictions may apply. Ensure compliance with Portugal food import regulations before shipping.
</t>
  </si>
  <si>
    <t>&lt;script type="application/ld+json"&gt;
{
  "@context": "https://schema.org/",
  "@type": "Product",
  "name": "Best International Courier Service from Sonipat to Portugal",
  "image": "https://shipglobal.in/service/sonipat-to-portugal",
  "aggregateRating": {
    "@type": "AggregateRating",
    "ratingValue": 4.29,
    "bestRating": 5,
    "worstRating": 1,
    "ratingCount": 1469
  }
}
&lt;/script&gt;</t>
  </si>
  <si>
    <t>service/sonipat-to-portugal</t>
  </si>
  <si>
    <t>Courier from Sonipat to Portugal | Get   74%</t>
  </si>
  <si>
    <t>International courier service from Sonipat to Portugal made simple. Ship documents and packages safely with fast delivery options.</t>
  </si>
  <si>
    <t>https://shipglobal.in/service/sonipat-to-portugal</t>
  </si>
  <si>
    <t>&lt;script type="application/ld+json"&gt;{"@context":"https://schema.org","@type":"FAQPage","mainEntity":[{"@type":"Question","name":"How long does it take to ship a parcel from Sonipat to the Portugal?","acceptedAnswer":{"@type":"Answer","text":"The delivery time depends on the courier service and shipping option chosen. Express shipping can take 2-5 days, while standard shipping may take 5-10 days."}},{"@type":"Question","name":"What are the charges for international shipping from Sonipat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Sonipat to the Portugal?","acceptedAnswer":{"@type":"Answer","text":"Some couriers allow food shipments, but restrictions may apply. Ensure compliance with Portugal food import regulations before shipping."}}]}&lt;/script&gt;</t>
  </si>
  <si>
    <t>[{"question":"How long does it take to ship a parcel from Sonipat to the Portugal?","answer":"The delivery time depends on the courier service and shipping option chosen. Express shipping can take 2-5 days, while standard shipping may take 5-10 days."},{"question":"What are the charges for international shipping from Sonipat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Sonipat to the Portugal?","answer":"Some couriers allow food shipments, but restrictions may apply. Ensure compliance with Portugal food import regulations before shipping."}]</t>
  </si>
  <si>
    <t>&lt;p&gt;&lt;strong&gt;How long does it take to ship a parcel from Sonipat to the Portugal?&lt;/strong&gt;&lt;br&gt;The delivery time depends on the courier service and shipping option chosen. Express shipping can take 2-5 days, while standard shipping may take 5-10 days.&lt;/p&gt;&lt;p&gt;&lt;strong&gt;What are the charges for international shipping from Sonipat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Sonipat to the Portugal?&lt;/strong&gt;&lt;br&gt;Some couriers allow food shipments, but restrictions may apply. Ensure compliance with Portugal food import regulations before shipping.&lt;/p&gt;</t>
  </si>
  <si>
    <t>&lt;p&gt;Sonipat,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Sonipat,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Sonipat&amp;nbsp;&lt;/h2&gt;
&lt;h3&gt;ShipGlobal&amp;nbsp;&lt;/h3&gt;
&lt;p&gt;ShipGlobal is known for its cost-effective freight forwarding services from Sonipat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Sonipat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Sonipat to the US. They offer packaging assistance, customs support, and competitive pricing for seamless global shipping.&lt;/p&gt;
&lt;h3&gt;Aramex International&lt;/h3&gt;
&lt;p&gt;Aramex is another well-known international courier service that provides efficient shipping to the Portugal from Sonipat.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Sonipat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Sonipat.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Sonipat to Portugal depends on your budget, urgency, and shipping needs. Providers like NimbusPost, DHL, FedEx, Blue Dart, ShipGlobal, Aramex, UPS, and others offer a variety of options for parcel delivery to the US, express shipping and freight forwarding from Sonipat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Sonipat to anywhere in the United States.&lt;/p&gt;</t>
  </si>
  <si>
    <t>Kolkata to Portugal</t>
  </si>
  <si>
    <t>Reliable International Courier Service from Kolkata to Portugal</t>
  </si>
  <si>
    <t>Reliable international courier services from Kolkata to Portugal ensure smooth customs clearance, secure packaging, and timely global deliveries.</t>
  </si>
  <si>
    <t>&lt;p&gt;Kolkata,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Kolkata,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Kolkata&amp;nbsp;&lt;/h2&gt;
&lt;h3&gt;ShipGlobal&amp;nbsp;&lt;/h3&gt;
&lt;p&gt;ShipGlobal is known for its cost-effective freight forwarding services from Kolkata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Kolkata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Kolkata to the US. They offer packaging assistance, customs support, and competitive pricing for seamless global shipping.&lt;/p&gt;
&lt;h3&gt;Aramex International&lt;/h3&gt;
&lt;p&gt;Aramex is another well-known international courier service that provides efficient shipping to the Portugal from Kolkata.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Kolkata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Kolkata.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Kolkata to Portugal depends on your budget, urgency, and shipping needs. Providers like NimbusPost, DHL, FedEx, Blue Dart, ShipGlobal, Aramex, UPS, and others offer a variety of options for parcel delivery to the US, express shipping and freight forwarding from Kolkata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Kolkata to anywhere in the United States.&lt;/p&gt;</t>
  </si>
  <si>
    <t>&lt;h4&gt;Explore more delivery options from your city&lt;/h4&gt;&lt;ul&gt;&lt;li&gt;&lt;a href="https://shipglobal.in/service/howrah-to-portugal"&gt;International Courier Service from Howrah To Portugal&lt;/a&gt;&lt;/li&gt;&lt;li&gt;&lt;a href="https://shipglobal.in/service/siliguri-to-portugal"&gt;International Courier Service from Siliguri To Portugal&lt;/a&gt;&lt;/li&gt;&lt;li&gt;&lt;a href="https://shipglobal.in/service/durgapur-to-portugal"&gt;International Courier Service from Durgapur To Portugal&lt;/a&gt;&lt;/li&gt;&lt;li&gt;&lt;a href="https://shipglobal.in/service/jaipur-to-portugal"&gt;International Courier Service from Jaipur To Portugal&lt;/a&gt;&lt;/li&gt;&lt;/ul&gt;&lt;h2&gt;FAQs for Reliable International Courier Service from Kolkata to Portugal&lt;/h2&gt;</t>
  </si>
  <si>
    <t xml:space="preserve">How do I choose the best international courier service in Kolkata?
 Consider delivery speed, cost, tracking features, coverage, and customer reviews. Pick the one that meets your needs best.
How can I book a courier service in Kolkata?
 You can book online through the official website of courier service providers or contact their customer support for assistance.
 Are there international courier services in Kolkata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Kolkata?
Cost-effectiveness depends on factors like package weight, destination, and delivery speed. ShipGlobal.in is known for offering budget-friendly international shipping packages with prices starting from 50g worldwide.
Can I ship heavy or bulky items internationally from Kolkata?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</si>
  <si>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Kolkata to Portugal",
  "image": "https://shipglobal.in/service/kolkata-to-portugal",
  "aggregateRating": {
    "@type": "AggregateRating",
    "ratingValue": 4.27,
    "bestRating": 5,
    "worstRating": 1,
    "ratingCount": 2313
  }
}
&lt;/script&gt;</t>
  </si>
  <si>
    <t>service/kolkata-to-portugal</t>
  </si>
  <si>
    <t>Courier from Kolkata to Portugal | Save upto  49%</t>
  </si>
  <si>
    <t>Looking to send parcels from Kolkata, India to Portugal? Get quick international courier services with transparent pricing and real-time shipment tracking.</t>
  </si>
  <si>
    <t>https://shipglobal.in/service/kolkata-to-portugal</t>
  </si>
  <si>
    <t>&lt;script type="application/ld+json"&gt;{"@context":"https://schema.org","@type":"FAQPage","mainEntity":[{"@type":"Question","name":"How do I choose the best international courier service in Kolkata?","acceptedAnswer":{"@type":"Answer","text":"Consider delivery speed, cost, tracking features, coverage, and customer reviews. Pick the one that meets your needs best."}},{"@type":"Question","name":"How can I book a courier service in Kolkata?","acceptedAnswer":{"@type":"Answer","text":"You can book online through the official website of courier service providers or contact their customer support for assistance."}},{"@type":"Question","name":"Are there international courier services in Kolkata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Kolkata?","acceptedAnswer":{"@type":"Answer","text":"Cost-effectiveness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Kolkata?","acceptedAnswer":{"@type":"Answer","text":"Yes, many courier services offer solutions for shipping heavy or bulky items internationally, providing specialized packaging and handling to ensure safe delivery."}}]}&lt;/script&gt;</t>
  </si>
  <si>
    <t>[{"question":"How do I choose the best international courier service in Kolkata?","answer":"Consider delivery speed, cost, tracking features, coverage, and customer reviews. Pick the one that meets your needs best."},{"question":"How can I book a courier service in Kolkata?","answer":"You can book online through the official website of courier service providers or contact their customer support for assistance."},{"question":"Are there international courier services in Kolkata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Kolkata?","answer":"Cost-effectiveness depends on factors like package weight, destination, and delivery speed. ShipGlobal.in is known for offering budget-friendly international shipping packages with prices starting from 50g worldwide."},{"question":"Can I ship heavy or bulky items internationally from Kolkata?","answer":"Yes, many courier services offer solutions for shipping heavy or bulky items internationally, providing specialized packaging and handling to ensure safe delivery."}]</t>
  </si>
  <si>
    <t>&lt;p&gt;&lt;strong&gt;How do I choose the best international courier service in Kolkata?&lt;/strong&gt;&lt;br&gt;Consider delivery speed, cost, tracking features, coverage, and customer reviews. Pick the one that meets your needs best.&lt;/p&gt;&lt;p&gt;&lt;strong&gt;How can I book a courier service in Kolkata?&lt;/strong&gt;&lt;br&gt;You can book online through the official website of courier service providers or contact their customer support for assistance.&lt;/p&gt;&lt;p&gt;&lt;strong&gt;Are there international courier services in Kolkata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Kolkata?&lt;/strong&gt;&lt;br&gt;Cost-effectiveness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Kolkata?&lt;/strong&gt;&lt;br&gt;Yes, many courier services offer solutions for shipping heavy or bulky items internationally, providing specialized packaging and handling to ensure safe delivery.&lt;/p&gt;</t>
  </si>
  <si>
    <t>&lt;p&gt;Kolkata,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Kolkata,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Kolkata&amp;nbsp;&lt;/h2&gt;
&lt;h3&gt;ShipGlobal&amp;nbsp;&lt;/h3&gt;
&lt;p&gt;ShipGlobal is known for its cost-effective freight forwarding services from Kolkata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Kolkata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Kolkata to the US. They offer packaging assistance, customs support, and competitive pricing for seamless global shipping.&lt;/p&gt;
&lt;h3&gt;Aramex International&lt;/h3&gt;
&lt;p&gt;Aramex is another well-known international courier service that provides efficient shipping to the Portugal from Kolkata.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Kolkata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Kolkata.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Kolkata to Portugal depends on your budget, urgency, and shipping needs. Providers like NimbusPost, DHL, FedEx, Blue Dart, ShipGlobal, Aramex, UPS, and others offer a variety of options for parcel delivery to the US, express shipping and freight forwarding from Kolkata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Kolkata to anywhere in the United States.&lt;/p&gt;</t>
  </si>
  <si>
    <t>&lt;p&gt;Foreign Inward Remittance Certificate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t>
  </si>
  <si>
    <t>Howrah to Portugal</t>
  </si>
  <si>
    <t>International Courier Service from Howrah to Portugal</t>
  </si>
  <si>
    <t>Looking to ship from Howrah to Portugal? Choose reliable international courier services with secure handling, quick transit, and smooth customs clearance.</t>
  </si>
  <si>
    <t>&lt;p&gt;Ever found yourself wondering which courier service is the best for sending packages from Howrah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Howrah, you have plenty of great options. Let&amp;rsquo;s check out some of the top international courier services available in Howrah and see which one suits your needs best.&lt;/p&gt;
&lt;h2&gt;1. DHL&lt;/h2&gt;
&lt;p&gt;DHL is one of the biggest names in the shipping world, and for good reason! They operate in over 220 countries and offer express shipping that gets your package from Howrah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Howrah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Howrah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Howrah to Portugal&lt;/h2&gt;
&lt;p&gt;Shipping from Howrah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Howrah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</si>
  <si>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href="https://shipglobal.in/service/siliguri-to-portugal"&gt;International Courier Service from Siliguri To Portugal&lt;/a&gt;&lt;/li&gt;&lt;li&gt;&lt;a href="https://shipglobal.in/service/durgapur-to-portugal"&gt;International Courier Service from Durgapur To Portugal&lt;/a&gt;&lt;/li&gt;&lt;li&gt;&lt;a href="https://shipglobal.in/service/jaipur-to-portugal"&gt;International Courier Service from Jaipur To Portugal&lt;/a&gt;&lt;/li&gt;&lt;li&gt;&lt;a href="https://shipglobal.in/service/jodhpur-to-portugal"&gt;International Courier Service from Jodhpur To Portugal&lt;/a&gt;&lt;/li&gt;&lt;/ul&gt;&lt;h2&gt;FAQs for International Courier Service from Howrah to Portugal&lt;/h2&gt;</t>
  </si>
  <si>
    <t xml:space="preserve"> What is the fastest way to send a parcel from Howrah to Portugal?
 Air courier is the fastest way to send a parcel from Howrah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Howrah.
 Can I send commercial shipments like textiles or jewellery from Howrah to Portugal?
 Yes, you can. With the growing global demand for Indian goods, you can easily ship products like textiles or jewellery to Portugal with the right export documents like an invoice, packing list, and KYC proofs.
 What kind of items can’t be shipped from Howrah to Portugal?
 Items from the restricted category including batteries, sharp objects, or anything prohibited by the law of the destination country can’t be shipped. It’s always wise to double-check the item eligibility with your courier before booking.
 How do I track my courier from Howrah to Portugal?
Tracking is seamless with modern courier services. Platforms like ShipGlobal.in and FedEx give you a tracking ID right after dispatch so you can follow the package’s journey in real-time.
 Can I send a personal gift or small parcel to Portugal from Howrah?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</si>
  <si>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Howrah to Portugal",
  "image": "https://shipglobal.in/service/howrah-to-portugal",
  "aggregateRating": {
    "@type": "AggregateRating",
    "ratingValue": 4.81,
    "bestRating": 5,
    "worstRating": 1,
    "ratingCount": 2045
  }
}
&lt;/script&gt;</t>
  </si>
  <si>
    <t>service/howrah-to-portugal</t>
  </si>
  <si>
    <t>International Courier Services from Howrah | Save Up to  60%</t>
  </si>
  <si>
    <t>Ship couriers from Howrah to Portugal with trusted international delivery. Easy booking, competitive pricing, and secure doorstep pickup.</t>
  </si>
  <si>
    <t>https://shipglobal.in/service/howrah-to-portugal</t>
  </si>
  <si>
    <t>&lt;script type="application/ld+json"&gt;{"@context":"https://schema.org","@type":"FAQPage","mainEntity":[{"@type":"Question","name":"What is the fastest way to send a parcel from Howrah to Portugal?","acceptedAnswer":{"@type":"Answer","text":"Air courier is the fastest way to send a parcel from Howrah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Howrah."}},{"@type":"Question","name":"Can I send commercial shipments like textiles or jewellery from Howrah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Howrah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Howrah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Howrah?","acceptedAnswer":{"@type":"Answer","text":"Absolutely. Whether it’s a Rakhi, clothes, or a surprise gift, international courier services offer economical shipping options for personal use packages under gift categories."}}]}&lt;/script&gt;</t>
  </si>
  <si>
    <t>[{"question":"What is the fastest way to send a parcel from Howrah to Portugal?","answer":"Air courier is the fastest way to send a parcel from Howrah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Howrah."},{"question":"Can I send commercial shipments like textiles or jewellery from Howrah to Portugal?","answer":"Yes, you can. With the growing global demand for Indian goods, you can easily ship products like textiles or jewellery to Portugal with the right export documents like an invoice, packing list, and KYC proofs."},{"question":"What kind of items can’t be shipped from Howrah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Howrah to Portugal?","answer":"Tracking is seamless with modern courier services. Platforms like ShipGlobal.in and FedEx give you a tracking ID right after dispatch so you can follow the package’s journey in real-time."},{"question":"Can I send a personal gift or small parcel to Portugal from Howrah?","answer":"Absolutely. Whether it’s a Rakhi, clothes, or a surprise gift, international courier services offer economical shipping options for personal use packages under gift categories."}]</t>
  </si>
  <si>
    <t>&lt;p&gt;&lt;strong&gt;What is the fastest way to send a parcel from Howrah to Portugal?&lt;/strong&gt;&lt;br&gt;Air courier is the fastest way to send a parcel from Howrah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Howrah.&lt;/p&gt;&lt;p&gt;&lt;strong&gt;Can I send commercial shipments like textiles or jewellery from Howrah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Howrah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Howrah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Howrah?&lt;/strong&gt;&lt;br&gt;Absolutely.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</si>
  <si>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Howrah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Howrah, you have plenty of great options. Let&amp;rsquo;s check out some of the top international courier services available in Howrah and see which one suits your needs best.&lt;/p&gt;
&lt;h2&gt;1. DHL&lt;/h2&gt;
&lt;p&gt;DHL is one of the biggest names in the shipping world, and for good reason! They operate in over 220 countries and offer express shipping that gets your package from Howrah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Howrah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Howrah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Howrah to Portugal&lt;/h2&gt;
&lt;p&gt;Shipping from Howrah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Howrah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</si>
  <si>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Siliguri to Portugal</t>
  </si>
  <si>
    <t>Top International Courier Service from Siliguri to Portugal</t>
  </si>
  <si>
    <t>Shipping from Siliguri to Portugal is easy with reliable international courier services offering secure transit, quick delivery, and expert customs handling.</t>
  </si>
  <si>
    <t>&lt;p&gt;Ever found yourself wondering which courier service is the best for sending packages from Siliguri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Siliguri, you have plenty of great options. Let&amp;rsquo;s check out some of the top international courier services available in Siliguri and see which one suits your needs best.&lt;/p&gt;
&lt;h2&gt;1. DHL&lt;/h2&gt;
&lt;p&gt;DHL is one of the biggest names in the shipping world, and for good reason! They operate in over 220 countries and offer express shipping that gets your package from Siliguri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Siliguri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Siliguri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Siliguri to Portugal&lt;/h2&gt;
&lt;p&gt;Shipping from Siliguri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Siliguri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</si>
  <si>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href="https://shipglobal.in/service/durgapur-to-portugal"&gt;International Courier Service from Durgapur To Portugal&lt;/a&gt;&lt;/li&gt;&lt;li&gt;&lt;a href="https://shipglobal.in/service/jaipur-to-portugal"&gt;International Courier Service from Jaipur To Portugal&lt;/a&gt;&lt;/li&gt;&lt;li&gt;&lt;a href="https://shipglobal.in/service/jodhpur-to-portugal"&gt;International Courier Service from Jodhpur To Portugal&lt;/a&gt;&lt;/li&gt;&lt;li&gt;&lt;a href="https://shipglobal.in/service/udaipur-to-portugal"&gt;International Courier Service from Udaipur To Portugal&lt;/a&gt;&lt;/li&gt;&lt;/ul&gt;&lt;h2&gt;FAQs for Top International Courier Service from Siliguri to Portugal&lt;/h2&gt;</t>
  </si>
  <si>
    <t xml:space="preserve"> How long does it take to ship a package from Siliguri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Siliguri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</si>
  <si>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Siliguri to Portugal",
  "image": "https://shipglobal.in/service/siliguri-to-portugal",
  "aggregateRating": {
    "@type": "AggregateRating",
    "ratingValue": 4.52,
    "bestRating": 5,
    "worstRating": 1,
    "ratingCount": 2983
  }
}
&lt;/script&gt;</t>
  </si>
  <si>
    <t>service/siliguri-to-portugal</t>
  </si>
  <si>
    <t>Courier Service from Siliguri to Portugal | Save  55%</t>
  </si>
  <si>
    <t>International courier service from Siliguri to Portugal made simple. Ship documents and packages safely with fast delivery options.</t>
  </si>
  <si>
    <t>https://shipglobal.in/service/siliguri-to-portugal</t>
  </si>
  <si>
    <t>&lt;script type="application/ld+json"&gt;{"@context":"https://schema.org","@type":"FAQPage","mainEntity":[{"@type":"Question","name":"How long does it take to ship a package from Siliguri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Siliguri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</si>
  <si>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Siliguri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Siliguri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</si>
  <si>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Siliguri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Siliguri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</si>
  <si>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&lt;p&gt;Ever found yourself wondering which courier service is the best for sending packages from Siliguri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Siliguri, you have plenty of great options. Let&amp;rsquo;s check out some of the top international courier services available in Siliguri and see which one suits your needs best.&lt;/p&gt;
&lt;h2&gt;1. DHL&lt;/h2&gt;
&lt;p&gt;DHL is one of the biggest names in the shipping world, and for good reason! They operate in over 220 countries and offer express shipping that gets your package from Siliguri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Siliguri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Siliguri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Siliguri to Portugal&lt;/h2&gt;
&lt;p&gt;Shipping from Siliguri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Siliguri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</si>
  <si>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Durgapur to Portugal</t>
  </si>
  <si>
    <t>Best International Courier Service from Durgapur to Portugal</t>
  </si>
  <si>
    <t>International courier services from Durgapur to Portugal ensure smooth shipping with secure handling, timely delivery, and professional customs support.</t>
  </si>
  <si>
    <t>&lt;p&gt;Durgapur,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Durgapur,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Durgapur&amp;nbsp;&lt;/h2&gt;
&lt;h3&gt;ShipGlobal&amp;nbsp;&lt;/h3&gt;
&lt;p&gt;ShipGlobal is known for its cost-effective freight forwarding services from Durgapur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Durgapur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Durgapur to the US. They offer packaging assistance, customs support, and competitive pricing for seamless global shipping.&lt;/p&gt;
&lt;h3&gt;Aramex International&lt;/h3&gt;
&lt;p&gt;Aramex is another well-known international courier service that provides efficient shipping to the Portugal from Durgapur.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Durgapur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Durgapur.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Durgapur to Portugal depends on your budget, urgency, and shipping needs. Providers like NimbusPost, DHL, FedEx, Blue Dart, ShipGlobal, Aramex, UPS, and others offer a variety of options for parcel delivery to the US, express shipping and freight forwarding from Durgapur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Durgapur to anywhere in the United States.&lt;/p&gt;</t>
  </si>
  <si>
    <t>&lt;h4&gt;Explore more delivery options from your city&lt;/h4&gt;&lt;ul&gt;&lt;li&gt;&lt;a href="https://shipglobal.in/service/jaipur-to-portugal"&gt;International Courier Service from Jaipur To Portugal&lt;/a&gt;&lt;/li&gt;&lt;li&gt;&lt;a href="https://shipglobal.in/service/jodhpur-to-portugal"&gt;International Courier Service from Jodhpur To Portugal&lt;/a&gt;&lt;/li&gt;&lt;li&gt;&lt;a href="https://shipglobal.in/service/udaipur-to-portugal"&gt;International Courier Service from Udaipur To Portugal&lt;/a&gt;&lt;/li&gt;&lt;li&gt;&lt;a href="https://shipglobal.in/service/bhilwara-to-portugal"&gt;International Courier Service from Bhilwara To Portugal&lt;/a&gt;&lt;/li&gt;&lt;/ul&gt;&lt;h2&gt;FAQs for Best International Courier Service from Durgapur to Portugal&lt;/h2&gt;</t>
  </si>
  <si>
    <t xml:space="preserve"> What is the fastest way to send a parcel from Durgapur to Portugal?
 Air courier is the fastest way to send a parcel from Durgapur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Durgapur.
 Can I send commercial shipments like textiles or jewellery from Durgapur to Portugal?
 Yes, you can. With the growing global demand for Indian goods, you can easily ship products like textiles or jewellery to Portugal with the right export documents like an invoice, packing list, and KYC proofs.
 What kind of items can’t be shipped from Durgapur to Portugal?
 Items from the restricted category including batteries, sharp objects, or anything prohibited by the law of the destination country can’t be shipped. It’s always wise to double-check the item eligibility with your courier before booking.
 How do I track my courier from Durgapur to Portugal?
Tracking is seamless with modern courier services. Platforms like ShipGlobal.in and FedEx give you a tracking ID right after dispatch so you can follow the package’s journey in real-time.
 Can I send a personal gift or small parcel to Portugal from Durgapur?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</si>
  <si>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Durgapur to Portugal",
  "image": "https://shipglobal.in/service/durgapur-to-portugal",
  "aggregateRating": {
    "@type": "AggregateRating",
    "ratingValue": 4.46,
    "bestRating": 5,
    "worstRating": 1,
    "ratingCount": 1728
  }
}
&lt;/script&gt;</t>
  </si>
  <si>
    <t>service/durgapur-to-portugal</t>
  </si>
  <si>
    <t>Courier Services from Durgapur to Portugal | Save Up to  68%</t>
  </si>
  <si>
    <t>Fast and reliable shipping from Durgapur to Portugal. Send documents, parcels, and commercial shipments with affordable rates and end-to-end tracking.</t>
  </si>
  <si>
    <t>https://shipglobal.in/service/durgapur-to-portugal</t>
  </si>
  <si>
    <t>&lt;script type="application/ld+json"&gt;{"@context":"https://schema.org","@type":"FAQPage","mainEntity":[{"@type":"Question","name":"What is the fastest way to send a parcel from Durgapur to Portugal?","acceptedAnswer":{"@type":"Answer","text":"Air courier is the fastest way to send a parcel from Durgapur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Durgapur."}},{"@type":"Question","name":"Can I send commercial shipments like textiles or jewellery from Durgapur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Durgapur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Durgapur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Durgapur?","acceptedAnswer":{"@type":"Answer","text":"Absolutely. Whether it’s a Rakhi, clothes, or a surprise gift, international courier services offer economical shipping options for personal use packages under gift categories."}}]}&lt;/script&gt;</t>
  </si>
  <si>
    <t>[{"question":"What is the fastest way to send a parcel from Durgapur to Portugal?","answer":"Air courier is the fastest way to send a parcel from Durgapur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Durgapur."},{"question":"Can I send commercial shipments like textiles or jewellery from Durgapur to Portugal?","answer":"Yes, you can. With the growing global demand for Indian goods, you can easily ship products like textiles or jewellery to Portugal with the right export documents like an invoice, packing list, and KYC proofs."},{"question":"What kind of items can’t be shipped from Durgapur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Durgapur to Portugal?","answer":"Tracking is seamless with modern courier services. Platforms like ShipGlobal.in and FedEx give you a tracking ID right after dispatch so you can follow the package’s journey in real-time."},{"question":"Can I send a personal gift or small parcel to Portugal from Durgapur?","answer":"Absolutely. Whether it’s a Rakhi, clothes, or a surprise gift, international courier services offer economical shipping options for personal use packages under gift categories."}]</t>
  </si>
  <si>
    <t>&lt;p&gt;&lt;strong&gt;What is the fastest way to send a parcel from Durgapur to Portugal?&lt;/strong&gt;&lt;br&gt;Air courier is the fastest way to send a parcel from Durgapur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Durgapur.&lt;/p&gt;&lt;p&gt;&lt;strong&gt;Can I send commercial shipments like textiles or jewellery from Durgapur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Durgapur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Durgapur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Durgapur?&lt;/strong&gt;&lt;br&gt;Absolutely. Whether it’s a Rakhi, clothes, or a surprise gift, international courier services offer economical shipping options for personal use packages under gift categories.&lt;/p&gt;</t>
  </si>
  <si>
    <t>&lt;p&gt;Durgapur,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Durgapur,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Durgapur&amp;nbsp;&lt;/h2&gt;
&lt;h3&gt;ShipGlobal&amp;nbsp;&lt;/h3&gt;
&lt;p&gt;ShipGlobal is known for its cost-effective freight forwarding services from Durgapur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Durgapur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Durgapur to the US. They offer packaging assistance, customs support, and competitive pricing for seamless global shipping.&lt;/p&gt;
&lt;h3&gt;Aramex International&lt;/h3&gt;
&lt;p&gt;Aramex is another well-known international courier service that provides efficient shipping to the Portugal from Durgapur.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Durgapur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Durgapur.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Durgapur to Portugal depends on your budget, urgency, and shipping needs. Providers like NimbusPost, DHL, FedEx, Blue Dart, ShipGlobal, Aramex, UPS, and others offer a variety of options for parcel delivery to the US, express shipping and freight forwarding from Durgapur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Durgapur to anywhere in the United States.&lt;/p&gt;</t>
  </si>
  <si>
    <t>Jaipur to Portugal</t>
  </si>
  <si>
    <t>Reliable International Courier Service from Jaipur to Portugal</t>
  </si>
  <si>
    <t>Shipping from Jaipur to Portugal is easy with reliable international courier services offering secure transit, quick delivery, and expert customs handling.</t>
  </si>
  <si>
    <t>&lt;p&gt;Ever found yourself wondering which courier service is the best for sending packages from Jaipur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Jaipur, you have plenty of great options. Let&amp;rsquo;s check out some of the top international courier services available in Jaipur and see which one suits your needs best.&lt;/p&gt;
&lt;h2&gt;1. DHL&lt;/h2&gt;
&lt;p&gt;DHL is one of the biggest names in the shipping world, and for good reason! They operate in over 220 countries and offer express shipping that gets your package from Jaipur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Jaipur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Jaipur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Jaipur to Portugal&lt;/h2&gt;
&lt;p&gt;Shipping from Jaipur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Jaipur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</si>
  <si>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href="https://shipglobal.in/service/jodhpur-to-portugal"&gt;International Courier Service from Jodhpur To Portugal&lt;/a&gt;&lt;/li&gt;&lt;li&gt;&lt;a href="https://shipglobal.in/service/udaipur-to-portugal"&gt;International Courier Service from Udaipur To Portugal&lt;/a&gt;&lt;/li&gt;&lt;li&gt;&lt;a href="https://shipglobal.in/service/bhilwara-to-portugal"&gt;International Courier Service from Bhilwara To Portugal&lt;/a&gt;&lt;/li&gt;&lt;li&gt;&lt;a href="https://shipglobal.in/service/kota-to-portugal"&gt;International Courier Service from Kota To Portugal&lt;/a&gt;&lt;/li&gt;&lt;/ul&gt;&lt;h2&gt;FAQs for Reliable International Courier Service from Jaipur to Portugal&lt;/h2&gt;</t>
  </si>
  <si>
    <t xml:space="preserve"> How long does it take to ship a package from Jaipur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Jaipur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</si>
  <si>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"Reliable International Courier Service from Jaipur to Portugal",
  "image": "https://shipglobal.in/service/jaipur-to-portugal",
  "aggregateRating": {
    "@type": "AggregateRating",
    "ratingValue": 4.27,
    "bestRating": 5,
    "worstRating": 1,
    "ratingCount": 1670
  }
}
&lt;/script&gt;</t>
  </si>
  <si>
    <t>service/jaipur-to-portugal</t>
  </si>
  <si>
    <t>Courier from Jaipur to Portugal | Save upto  57%</t>
  </si>
  <si>
    <t>International courier service from Jaipur to Portugal made simple. Ship documents and packages safely with fast delivery options.</t>
  </si>
  <si>
    <t>https://shipglobal.in/service/jaipur-to-portugal</t>
  </si>
  <si>
    <t>&lt;script type="application/ld+json"&gt;{"@context":"https://schema.org","@type":"FAQPage","mainEntity":[{"@type":"Question","name":"How long does it take to ship a package from Jaipur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Jaipur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</si>
  <si>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Jaipur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Jaipur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</si>
  <si>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Jaipur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Jaipur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</si>
  <si>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&lt;p&gt;Ever found yourself wondering which courier service is the best for sending packages from Jaipur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Jaipur, you have plenty of great options. Let&amp;rsquo;s check out some of the top international courier services available in Jaipur and see which one suits your needs best.&lt;/p&gt;
&lt;h2&gt;1. DHL&lt;/h2&gt;
&lt;p&gt;DHL is one of the biggest names in the shipping world, and for good reason! They operate in over 220 countries and offer express shipping that gets your package from Jaipur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Jaipur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Jaipur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Jaipur to Portugal&lt;/h2&gt;
&lt;p&gt;Shipping from Jaipur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Jaipur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</si>
  <si>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Jodhpur to Portugal</t>
  </si>
  <si>
    <t>International Courier Service from Jodhpur to Portugal</t>
  </si>
  <si>
    <t>Shipping from Jodhpur to Portugal is easy with reliable international courier services offering secure transit, quick delivery, and expert customs handling.</t>
  </si>
  <si>
    <t>&lt;p&gt;Jodhpur,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Jodhpur, offering secure, timely, and cost-effective shipping solutions. These services cater to diverse needs, from urgent document deliveries to bulk freight forwarding from Jodhpur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Jodhpur&lt;/h2&gt;
&lt;h3&gt;ShipGlobal&lt;/h3&gt;
&lt;p&gt;ShipGlobal specializes in cost-effective freight forwarding from Jodhpur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Jodhpur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Jodhpur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Jodhpur.&lt;/p&gt;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Jodhpur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Jodhpur efficient and hassle-free.&lt;/p&gt;</t>
  </si>
  <si>
    <t>&lt;h4&gt;Explore more delivery options from your city&lt;/h4&gt;&lt;ul&gt;&lt;li&gt;&lt;a href="https://shipglobal.in/service/udaipur-to-portugal"&gt;International Courier Service from Udaipur To Portugal&lt;/a&gt;&lt;/li&gt;&lt;li&gt;&lt;a href="https://shipglobal.in/service/bhilwara-to-portugal"&gt;International Courier Service from Bhilwara To Portugal&lt;/a&gt;&lt;/li&gt;&lt;li&gt;&lt;a href="https://shipglobal.in/service/kota-to-portugal"&gt;International Courier Service from Kota To Portugal&lt;/a&gt;&lt;/li&gt;&lt;li&gt;&lt;a href="https://shipglobal.in/service/new-delhi-to-portugal"&gt;International Courier Service from New Delhi To Portugal&lt;/a&gt;&lt;/li&gt;&lt;/ul&gt;&lt;h2&gt;FAQs for International Courier Service from Jodhpur to Portugal&lt;/h2&gt;</t>
  </si>
  <si>
    <t xml:space="preserve">How do I choose the best international courier service in Jodhpur?
 Consider delivery speed, cost, tracking features, coverage, and customer reviews. Pick the one that meets your needs best.
How can I book a courier service in Jodhpur?
 You can book online through the official website of courier service providers or contact their customer support for assistance.
 Are there international courier services in Jodhpur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Jodhpur?
Cost-effectiveness depends on factors like package weight, destination, and delivery speed. ShipGlobal.in is known for offering budget-friendly international shipping packages with prices starting from 50g worldwide.
Can I ship heavy or bulky items internationally from Jodhpur?
Yes, many courier services offer solutions for shipping heavy or bulky items internationally, providing specialized packaging and handling to ensure safe delivery.
</t>
  </si>
  <si>
    <t>&lt;script type="application/ld+json"&gt;
{
  "@context": "https://schema.org/",
  "@type": "Product",
  "name": "International Courier Service from Jodhpur to Portugal",
  "image": "https://shipglobal.in/service/jodhpur-to-portugal",
  "aggregateRating": {
    "@type": "AggregateRating",
    "ratingValue": 4.66,
    "bestRating": 5,
    "worstRating": 2,
    "ratingCount": 2078
  }
}
&lt;/script&gt;</t>
  </si>
  <si>
    <t>service/jodhpur-to-portugal</t>
  </si>
  <si>
    <t>Courier from Jodhpur to Portugal | Get   71%</t>
  </si>
  <si>
    <t>Send your shipments from Jodhpur to Portugal with confidence. Reliable international courier solutions for personal and business needs.</t>
  </si>
  <si>
    <t>https://shipglobal.in/service/jodhpur-to-portugal</t>
  </si>
  <si>
    <t>&lt;script type="application/ld+json"&gt;{"@context":"https://schema.org","@type":"FAQPage","mainEntity":[{"@type":"Question","name":"How do I choose the best international courier service in Jodhpur?","acceptedAnswer":{"@type":"Answer","text":"Consider delivery speed, cost, tracking features, coverage, and customer reviews. Pick the one that meets your needs best."}},{"@type":"Question","name":"How can I book a courier service in Jodhpur?","acceptedAnswer":{"@type":"Answer","text":"You can book online through the official website of courier service providers or contact their customer support for assistance."}},{"@type":"Question","name":"Are there international courier services in Jodhpur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Jodhpur?","acceptedAnswer":{"@type":"Answer","text":"Cost-effectiveness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Jodhpur?","acceptedAnswer":{"@type":"Answer","text":"Yes, many courier services offer solutions for shipping heavy or bulky items internationally, providing specialized packaging and handling to ensure safe delivery."}}]}&lt;/script&gt;</t>
  </si>
  <si>
    <t>[{"question":"How do I choose the best international courier service in Jodhpur?","answer":"Consider delivery speed, cost, tracking features, coverage, and customer reviews. Pick the one that meets your needs best."},{"question":"How can I book a courier service in Jodhpur?","answer":"You can book online through the official website of courier service providers or contact their customer support for assistance."},{"question":"Are there international courier services in Jodhpur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Jodhpur?","answer":"Cost-effectiveness depends on factors like package weight, destination, and delivery speed. ShipGlobal.in is known for offering budget-friendly international shipping packages with prices starting from 50g worldwide."},{"question":"Can I ship heavy or bulky items internationally from Jodhpur?","answer":"Yes, many courier services offer solutions for shipping heavy or bulky items internationally, providing specialized packaging and handling to ensure safe delivery."}]</t>
  </si>
  <si>
    <t>&lt;p&gt;&lt;strong&gt;How do I choose the best international courier service in Jodhpur?&lt;/strong&gt;&lt;br&gt;Consider delivery speed, cost, tracking features, coverage, and customer reviews. Pick the one that meets your needs best.&lt;/p&gt;&lt;p&gt;&lt;strong&gt;How can I book a courier service in Jodhpur?&lt;/strong&gt;&lt;br&gt;You can book online through the official website of courier service providers or contact their customer support for assistance.&lt;/p&gt;&lt;p&gt;&lt;strong&gt;Are there international courier services in Jodhpur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Jodhpur?&lt;/strong&gt;&lt;br&gt;Cost-effectiveness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Jodhpur?&lt;/strong&gt;&lt;br&gt;Yes, many courier services offer solutions for shipping heavy or bulky items internationally, providing specialized packaging and handling to ensure safe delivery.&lt;/p&gt;</t>
  </si>
  <si>
    <t>&lt;p&gt;Jodhpur,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Jodhpur, offering secure, timely, and cost-effective shipping solutions. These services cater to diverse needs, from urgent document deliveries to bulk freight forwarding from Jodhpur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Jodhpur&lt;/h2&gt;
&lt;h3&gt;ShipGlobal&lt;/h3&gt;
&lt;p&gt;ShipGlobal specializes in cost-effective freight forwarding from Jodhpur to the Portugal. Catering to eCommerce businesses and individuals alike, they provide flexible shipping solutions that balance affordability with service quality&amp;nbsp;&lt;/p&gt;&lt;p&gt;&lt;a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Jodhpur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Jodhpur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Jodhpur.&lt;/p&gt;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Jodhpur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Jodhpur efficient and hassle-free.&lt;/p&gt;</t>
  </si>
  <si>
    <t>Udaipur to Portugal</t>
  </si>
  <si>
    <t>Top International Courier Service from Udaipur to Portugal</t>
  </si>
  <si>
    <t>International courier services from Udaipur to Portugal ensure smooth shipping with secure handling, timely delivery, and professional customs support.</t>
  </si>
  <si>
    <t>&lt;p&gt;Udaipur,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Udaipur, offering secure, timely, and cost-effective shipping solutions. These services cater to diverse needs, from urgent document deliveries to bulk freight forwarding from Udaipur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Udaipur&lt;/h2&gt;
&lt;h3&gt;ShipGlobal&lt;/h3&gt;
&lt;p&gt;ShipGlobal specializes in cost-effective freight forwarding from Udaipur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Udaipur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Udaipur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Udaipur.&lt;/p&gt;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Udaipur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Udaipur efficient and hassle-free.&lt;/p&gt;</t>
  </si>
  <si>
    <t>&lt;h4&gt;Explore more delivery options from your city&lt;/h4&gt;&lt;ul&gt;&lt;li&gt;&lt;a href="https://shipglobal.in/service/bhilwara-to-portugal"&gt;International Courier Service from Bhilwara To Portugal&lt;/a&gt;&lt;/li&gt;&lt;li&gt;&lt;a href="https://shipglobal.in/service/kota-to-portugal"&gt;International Courier Service from Kota To Portugal&lt;/a&gt;&lt;/li&gt;&lt;li&gt;&lt;a href="https://shipglobal.in/service/new-delhi-to-portugal"&gt;International Courier Service from New Delhi To Portugal&lt;/a&gt;&lt;/li&gt;&lt;li&gt;&lt;a href="https://shipglobal.in/service/okhla-to-portugal"&gt;International Courier Service from Okhla To Portugal&lt;/a&gt;&lt;/li&gt;&lt;/ul&gt;&lt;h2&gt;FAQs for Top International Courier Service from Udaipur to Portugal&lt;/h2&gt;</t>
  </si>
  <si>
    <t xml:space="preserve"> How long does it take to ship a package from Udaipur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Udaipur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</si>
  <si>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Udaipur to Portugal",
  "image": "https://shipglobal.in/service/udaipur-to-portugal",
  "aggregateRating": {
    "@type": "AggregateRating",
    "ratingValue": 4.82,
    "bestRating": 5,
    "worstRating": 2,
    "ratingCount": 1625
  }
}
&lt;/script&gt;</t>
  </si>
  <si>
    <t>service/udaipur-to-portugal</t>
  </si>
  <si>
    <t>Courier from Udaipur to Portugal | Save upto  64%</t>
  </si>
  <si>
    <t>Send your shipments from Udaipur to Portugal with confidence. Reliable international courier solutions for personal and business needs.</t>
  </si>
  <si>
    <t>https://shipglobal.in/service/udaipur-to-portugal</t>
  </si>
  <si>
    <t>&lt;script type="application/ld+json"&gt;{"@context":"https://schema.org","@type":"FAQPage","mainEntity":[{"@type":"Question","name":"How long does it take to ship a package from Udaipur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Udaipur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</si>
  <si>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Udaipur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Udaipur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</si>
  <si>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Udaipur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Udaipur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</si>
  <si>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&lt;p&gt;Udaipur,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Udaipur, offering secure, timely, and cost-effective shipping solutions. These services cater to diverse needs, from urgent document deliveries to bulk freight forwarding from Udaipur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Udaipur&lt;/h2&gt;
&lt;h3&gt;ShipGlobal&lt;/h3&gt;
&lt;p&gt;ShipGlobal specializes in cost-effective freight forwarding from Udaipur to the Portugal. Catering to eCommerce businesses and individuals alike, they provide flexible shipping solutions that balance affordability with service quality&amp;nbsp;&lt;/p&gt;&lt;p&gt;Distribution: Optimizing distribution for e-commerce brands is crucial for customer satisfaction and profitability. This involves strategic warehouse placement, efficient inventory management, and selecting the right shipping partners to minimize delivery times and costs. Leveraging technology for real-time tracking and demand forecasting further enhances the supply chain, ensuring products reach customers quickly and reliably, thereby boosting brand loyalty and sales.&lt;/p&gt;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Udaipur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Udaipur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Udaipur.&lt;/p&gt;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Udaipur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Udaipur efficient and hassle-free.&lt;/p&gt;</t>
  </si>
  <si>
    <t>Bhilwara to Portugal</t>
  </si>
  <si>
    <t>Best International Courier Service from Bhilwara to Portugal</t>
  </si>
  <si>
    <t>International courier services from Bhilwara to Portugal provide secure shipping, efficient customs handling, and timely global deliveries for all needs.</t>
  </si>
  <si>
    <t>&lt;p&gt;Bhilwara,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Bhilwara that specialize in overseas shipping and global package delivery.&lt;/p&gt;
&lt;h2&gt;ShipGlobal.in&lt;/h2&gt;
&lt;p&gt;At ShipGlobal, we take pride in offering seamless and cost-effective international courier services in Bhilwara with a strong network of global partners, We ensure that shipments reach their destinations quickly and safely. Whether it&amp;rsquo;s a small parcel or a large shipment, our advanced logistics solutions make overseas shipping from Bhilwara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Bhilwara.&lt;/p&gt;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Bhilwara.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Bhilwara&lt;/li&gt;
&lt;/ul&gt;
&lt;h2&gt;Garudavega International Courier&lt;/h2&gt;
&lt;p&gt;Garudavega is a trusted name in the industry, offering seamless global package delivery from Bhilwara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Bhilwara&lt;/li&gt;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Bhilwara&amp;nbsp;&lt;/li&gt;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Bhilwara&lt;/p&gt;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Bhilwara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Bhilwara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Bhilwara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</si>
  <si>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href="https://shipglobal.in/service/kota-to-portugal"&gt;International Courier Service from Kota To Portugal&lt;/a&gt;&lt;/li&gt;&lt;li&gt;&lt;a href="https://shipglobal.in/service/new-delhi-to-portugal"&gt;International Courier Service from New Delhi To Portugal&lt;/a&gt;&lt;/li&gt;&lt;li&gt;&lt;a href="https://shipglobal.in/service/okhla-to-portugal"&gt;International Courier Service from Okhla To Portugal&lt;/a&gt;&lt;/li&gt;&lt;li&gt;&lt;a href="https://shipglobal.in/service/naraina-to-portugal"&gt;International Courier Service from Naraina To Portugal&lt;/a&gt;&lt;/li&gt;&lt;/ul&gt;&lt;h2&gt;FAQs for Best International Courier Service from Bhilwara to Portugal&lt;/h2&gt;</t>
  </si>
  <si>
    <t xml:space="preserve">How long does it take to ship a parcel from Bhilwara to the Portugal?
The delivery time depends on the courier service and shipping option chosen. Express shipping can take 2-5 days, while standard shipping may take 5-10 days.
What are the charges for international shipping from Bhilwara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Bhilwara to the Portugal?
Some couriers allow food shipments, but restrictions may apply. Ensure compliance with Portugal food import regulations before shipping.
</t>
  </si>
  <si>
    <t>&lt;script type="application/ld+json"&gt;
{
  "@context": "https://schema.org/",
  "@type": "Product",
  "name": "Best International Courier Service from Bhilwara to Portugal",
  "image": "https://shipglobal.in/service/bhilwara-to-portugal",
  "aggregateRating": {
    "@type": "AggregateRating",
    "ratingValue": 4.77,
    "bestRating": 5,
    "worstRating": 1,
    "ratingCount": 3087
  }
}
&lt;/script&gt;</t>
  </si>
  <si>
    <t>service/bhilwara-to-portugal</t>
  </si>
  <si>
    <t>Courier Services from Bhilwara to Portugal | Save Up to  74%</t>
  </si>
  <si>
    <t>Fast and reliable shipping from Bhilwara to Portugal. Send documents, parcels, and commercial shipments with affordable rates and end-to-end tracking.</t>
  </si>
  <si>
    <t>https://shipglobal.in/service/bhilwara-to-portugal</t>
  </si>
  <si>
    <t>&lt;script type="application/ld+json"&gt;{"@context":"https://schema.org","@type":"FAQPage","mainEntity":[{"@type":"Question","name":"How long does it take to ship a parcel from Bhilwara to the Portugal?","acceptedAnswer":{"@type":"Answer","text":"The delivery time depends on the courier service and shipping option chosen. Express shipping can take 2-5 days, while standard shipping may take 5-10 days."}},{"@type":"Question","name":"What are the charges for international shipping from Bhilwara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Bhilwara to the Portugal?","acceptedAnswer":{"@type":"Answer","text":"Some couriers allow food shipments, but restrictions may apply. Ensure compliance with Portugal food import regulations before shipping."}}]}&lt;/script&gt;</t>
  </si>
  <si>
    <t>[{"question":"How long does it take to ship a parcel from Bhilwara to the Portugal?","answer":"The delivery time depends on the courier service and shipping option chosen. Express shipping can take 2-5 days, while standard shipping may take 5-10 days."},{"question":"What are the charges for international shipping from Bhilwara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Bhilwara to the Portugal?","answer":"Some couriers allow food shipments, but restrictions may apply. Ensure compliance with Portugal food import regulations before shipping."}]</t>
  </si>
  <si>
    <t>&lt;p&gt;&lt;strong&gt;How long does it take to ship a parcel from Bhilwara to the Portugal?&lt;/strong&gt;&lt;br&gt;The delivery time depends on the courier service and shipping option chosen. Express shipping can take 2-5 days, while standard shipping may take 5-10 days.&lt;/p&gt;&lt;p&gt;&lt;strong&gt;What are the charges for international shipping from Bhilwara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Bhilwara to the Portugal?&lt;/strong&gt;&lt;br&gt;Some couriers allow food shipments, but restrictions may apply. Ensure compliance with Portugal food import regulations before shipping.&lt;/p&gt;</t>
  </si>
  <si>
    <t>&lt;p&gt;Bhilwara,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Bhilwara that specialize in overseas shipping and global package delivery.&lt;/p&gt;
&lt;h2&gt;ShipGlobal.in&lt;/h2&gt;
&lt;p&gt;At ShipGlobal, we take pride in offering seamless and cost-effective international courier services in Bhilwara with a strong network of global partners, We ensure that shipments reach their destinations quickly and safely. Whether it&amp;rsquo;s a small parcel or a large shipment, our advanced logistics solutions make overseas shipping from Bhilwara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Bhilwara.&lt;/p&gt;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Bhilwara.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Bhilwara&lt;/li&gt;
&lt;/ul&gt;
&lt;h2&gt;Garudavega International Courier&lt;/h2&gt;
&lt;p&gt;Garudavega is a trusted name in the industry, offering seamless global package delivery from Bhilwara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Bhilwara&lt;/li&gt;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Bhilwara&amp;nbsp;&lt;/li&gt;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Bhilwara&lt;/p&gt;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Bhilwara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Bhilwara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Bhilwara offer efficient logistics solutions to meet your needs. Make sure to compare service offerings and prices before choosing the best overseas shipping option for your shipment.&lt;/p&gt;</t>
  </si>
  <si>
    <t>Kota to Portugal</t>
  </si>
  <si>
    <t>Reliable International Courier Service from Kota to Portugal</t>
  </si>
  <si>
    <t>Shipping from Kota to Portugal is easy with reliable international courier services offering secure transit, quick delivery, and expert customs handling.</t>
  </si>
  <si>
    <t>&lt;p&gt;Ever found yourself wondering which courier service is the best for sending packages from Kota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Kota, you have plenty of great options. Let&amp;rsquo;s check out some of the top international courier services available in Kota and see which one suits your needs best.&lt;/p&gt;
&lt;h2&gt;1. DHL&lt;/h2&gt;
&lt;p&gt;DHL is one of the biggest names in the shipping world, and for good reason! They operate in over 220 countries and offer express shipping that gets your package from Kota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Kota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Kota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Kota to Portugal&lt;/h2&gt;
&lt;p&gt;Shipping from Kota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Kota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</si>
  <si>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href="https://shipglobal.in/service/new-delhi-to-portugal"&gt;International Courier Service from New Delhi To Portugal&lt;/a&gt;&lt;/li&gt;&lt;li&gt;&lt;a href="https://shipglobal.in/service/okhla-to-portugal"&gt;International Courier Service from Okhla To Portugal&lt;/a&gt;&lt;/li&gt;&lt;li&gt;&lt;a href="https://shipglobal.in/service/naraina-to-portugal"&gt;International Courier Service from Naraina To Portugal&lt;/a&gt;&lt;/li&gt;&lt;li&gt;&lt;a href="https://shipglobal.in/service/bawana-industrial-area-to-portugal"&gt;International Courier Service from Bawana Industrial Area To Portugal&lt;/a&gt;&lt;/li&gt;&lt;/ul&gt;&lt;h2&gt;FAQs for Reliable International Courier Service from Kota to Portugal&lt;/h2&gt;</t>
  </si>
  <si>
    <t>&lt;script type="application/ld+json"&gt;
{
  "@context": "https://schema.org/",
  "@type": "Product",
  "name": "Reliable International Courier Service from Kota to Portugal",
  "image": "https://shipglobal.in/service/kota-to-portugal",
  "aggregateRating": {
    "@type": "AggregateRating",
    "ratingValue": 4.7,
    "bestRating": 5,
    "worstRating": 2,
    "ratingCount": 2353
  }
}
&lt;/script&gt;</t>
  </si>
  <si>
    <t>service/kota-to-portugal</t>
  </si>
  <si>
    <t>Courier from Kota to Portugal | Save upto  51%</t>
  </si>
  <si>
    <t>Send your shipments from Kota to Portugal with confidence. Reliable international courier solutions for personal and business needs.</t>
  </si>
  <si>
    <t>https://shipglobal.in/service/kota-to-portugal</t>
  </si>
  <si>
    <t>&lt;p&gt;Ever found yourself wondering which courier service is the best for sending packages from Kota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Kota, you have plenty of great options. Let&amp;rsquo;s check out some of the top international courier services available in Kota and see which one suits your needs best.&lt;/p&gt;
&lt;h2&gt;1. DHL&lt;/h2&gt;
&lt;p&gt;DHL is one of the biggest names in the shipping world, and for good reason! They operate in over 220 countries and offer express shipping that gets your package from Kota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Kota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Kota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Kota to Portugal&lt;/h2&gt;
&lt;p&gt;Shipping from Kota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Kota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</si>
  <si>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New Delhi to Portugal</t>
  </si>
  <si>
    <t>International Courier Service from New Delhi to Portugal</t>
  </si>
  <si>
    <t>International courier services from New Delhi to Portugal provide secure shipping, efficient customs handling, and timely global deliveries for all needs.</t>
  </si>
  <si>
    <t>&lt;p&gt;New Delhi,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New Delhi that specialize in overseas shipping and global package delivery.&lt;/p&gt;
&lt;h2&gt;ShipGlobal.in&lt;/h2&gt;
&lt;p&gt;At ShipGlobal, we take pride in offering seamless and cost-effective international courier services in New Delhi with a strong network of global partners, We ensure that shipments reach their destinations quickly and safely. Whether it&amp;rsquo;s a small parcel or a large shipment, our advanced logistics solutions make overseas shipping from New Delhi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New Delhi.&lt;/p&gt;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New Delhi.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New Delhi&lt;/li&gt;
&lt;/ul&gt;
&lt;h2&gt;Garudavega International Courier&lt;/h2&gt;
&lt;p&gt;Garudavega is a trusted name in the industry, offering seamless global package delivery from New Delhi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New Delhi&lt;/li&gt;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New Delhi&amp;nbsp;&lt;/li&gt;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New Delhi&lt;/p&gt;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New Delhi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New Delhi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New Delhi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</si>
  <si>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href="https://shipglobal.in/service/okhla-to-portugal"&gt;International Courier Service from Okhla To Portugal&lt;/a&gt;&lt;/li&gt;&lt;li&gt;&lt;a href="https://shipglobal.in/service/naraina-to-portugal"&gt;International Courier Service from Naraina To Portugal&lt;/a&gt;&lt;/li&gt;&lt;li&gt;&lt;a href="https://shipglobal.in/service/bawana-industrial-area-to-portugal"&gt;International Courier Service from Bawana Industrial Area To Portugal&lt;/a&gt;&lt;/li&gt;&lt;li&gt;&lt;a href="https://shipglobal.in/service/bhubaneswar-to-portugal"&gt;International Courier Service from Bhubaneswar To Portugal&lt;/a&gt;&lt;/li&gt;&lt;/ul&gt;&lt;h2&gt;FAQs for International Courier Service from New Delhi to Portugal&lt;/h2&gt;</t>
  </si>
  <si>
    <t xml:space="preserve">How long does it take to ship a parcel from New Delhi to the Portugal?
The delivery time depends on the courier service and shipping option chosen. Express shipping can take 2-5 days, while standard shipping may take 5-10 days.
What are the charges for international shipping from New Delhi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New Delhi to the Portugal?
Some couriers allow food shipments, but restrictions may apply. Ensure compliance with Portugal food import regulations before shipping.
</t>
  </si>
  <si>
    <t>&lt;script type="application/ld+json"&gt;
{
  "@context": "https://schema.org/",
  "@type": "Product",
  "name": "International Courier Service from New Delhi to Portugal",
  "image": "https://shipglobal.in/service/new-delhi-to-portugal",
  "aggregateRating": {
    "@type": "AggregateRating",
    "ratingValue": 4.28,
    "bestRating": 5,
    "worstRating": 1,
    "ratingCount": 3396
  }
}
&lt;/script&gt;</t>
  </si>
  <si>
    <t>service/new-delhi-to-portugal</t>
  </si>
  <si>
    <t>Courier from New Delhi to Portugal | Save upto  50%</t>
  </si>
  <si>
    <t>Looking to send parcels from New Delhi, India to Portugal? Get quick international courier services with transparent pricing and real-time shipment tracking.</t>
  </si>
  <si>
    <t>https://shipglobal.in/service/new-delhi-to-portugal</t>
  </si>
  <si>
    <t>&lt;script type="application/ld+json"&gt;{"@context":"https://schema.org","@type":"FAQPage","mainEntity":[{"@type":"Question","name":"How long does it take to ship a parcel from New Delhi to the Portugal?","acceptedAnswer":{"@type":"Answer","text":"The delivery time depends on the courier service and shipping option chosen. Express shipping can take 2-5 days, while standard shipping may take 5-10 days."}},{"@type":"Question","name":"What are the charges for international shipping from New Delhi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New Delhi to the Portugal?","acceptedAnswer":{"@type":"Answer","text":"Some couriers allow food shipments, but restrictions may apply. Ensure compliance with Portugal food import regulations before shipping."}}]}&lt;/script&gt;</t>
  </si>
  <si>
    <t>[{"question":"How long does it take to ship a parcel from New Delhi to the Portugal?","answer":"The delivery time depends on the courier service and shipping option chosen. Express shipping can take 2-5 days, while standard shipping may take 5-10 days."},{"question":"What are the charges for international shipping from New Delhi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New Delhi to the Portugal?","answer":"Some couriers allow food shipments, but restrictions may apply. Ensure compliance with Portugal food import regulations before shipping."}]</t>
  </si>
  <si>
    <t>&lt;p&gt;&lt;strong&gt;How long does it take to ship a parcel from New Delhi to the Portugal?&lt;/strong&gt;&lt;br&gt;The delivery time depends on the courier service and shipping option chosen. Express shipping can take 2-5 days, while standard shipping may take 5-10 days.&lt;/p&gt;&lt;p&gt;&lt;strong&gt;What are the charges for international shipping from New Delhi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New Delhi to the Portugal?&lt;/strong&gt;&lt;br&gt;Some couriers allow food shipments, but restrictions may apply. Ensure compliance with Portugal food import regulations before shipping.&lt;/p&gt;</t>
  </si>
  <si>
    <t>&lt;p&gt;New Delhi,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New Delhi that specialize in overseas shipping and global package delivery.&lt;/p&gt;
&lt;h2&gt;ShipGlobal.in&lt;/h2&gt;
&lt;p&gt;At ShipGlobal, we take pride in offering seamless and cost-effective international courier services in New Delhi with a strong network of global partners, We ensure that shipments reach their destinations quickly and safely. Whether it&amp;rsquo;s a small parcel or a large shipment, our advanced logistics solutions make overseas shipping from New Delhi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New Delhi.&lt;/p&gt;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New Delhi.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New Delhi&lt;/li&gt;
&lt;/ul&gt;
&lt;h2&gt;Garudavega International Courier&lt;/h2&gt;
&lt;p&gt;Garudavega is a trusted name in the industry, offering seamless global package delivery from New Delhi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New Delhi&lt;/li&gt;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New Delhi&amp;nbsp;&lt;/li&gt;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New Delhi&lt;/p&gt;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New Delhi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New Delhi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New Delhi offer efficient logistics solutions to meet your needs. Make sure to compare service offerings and prices before choosing the best overseas shipping option for your shipment.&lt;/p&gt;</t>
  </si>
  <si>
    <t>Okhla to Portugal</t>
  </si>
  <si>
    <t>Top International Courier Service from Okhla to Portugal</t>
  </si>
  <si>
    <t>International courier services from Okhla to Portugal ensure smooth shipping with secure handling, timely delivery, and professional customs support.</t>
  </si>
  <si>
    <t>&lt;p&gt;Ever found yourself wondering which courier service is the best for sending packages from Okhla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Okhla, you have plenty of great options. Let&amp;rsquo;s check out some of the top international courier services available in Okhla and see which one suits your needs best.&lt;/p&gt;
&lt;h2&gt;1. DHL&lt;/h2&gt;
&lt;p&gt;DHL is one of the biggest names in the shipping world, and for good reason! They operate in over 220 countries and offer express shipping that gets your package from Okhla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Okhla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Okhla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Okhla to Portugal&lt;/h2&gt;
&lt;p&gt;Shipping from Okhla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Okhla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</si>
  <si>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href="https://shipglobal.in/service/naraina-to-portugal"&gt;International Courier Service from Naraina To Portugal&lt;/a&gt;&lt;/li&gt;&lt;li&gt;&lt;a href="https://shipglobal.in/service/bawana-industrial-area-to-portugal"&gt;International Courier Service from Bawana Industrial Area To Portugal&lt;/a&gt;&lt;/li&gt;&lt;li&gt;&lt;a href="https://shipglobal.in/service/bhubaneswar-to-portugal"&gt;International Courier Service from Bhubaneswar To Portugal&lt;/a&gt;&lt;/li&gt;&lt;li&gt;&lt;a href="https://shipglobal.in/service/rourkela-to-portugal"&gt;International Courier Service from Rourkela To Portugal&lt;/a&gt;&lt;/li&gt;&lt;/ul&gt;&lt;h2&gt;FAQs for Top International Courier Service from Okhla to Portugal&lt;/h2&gt;</t>
  </si>
  <si>
    <t>&lt;script type="application/ld+json"&gt;
{
  "@context": "https://schema.org/",
  "@type": "Product",
  "name": "Top International Courier Service from Okhla to Portugal",
  "image": "https://shipglobal.in/service/okhla-to-portugal",
  "aggregateRating": {
    "@type": "AggregateRating",
    "ratingValue": 4.65,
    "bestRating": 5,
    "worstRating": 2,
    "ratingCount": 2766
  }
}
&lt;/script&gt;</t>
  </si>
  <si>
    <t>service/okhla-to-portugal</t>
  </si>
  <si>
    <t>Courier Services from Okhla to Portugal | Save Up to  55%</t>
  </si>
  <si>
    <t>Send your shipments from Okhla to Portugal with confidence. Reliable international courier solutions for personal and business needs.</t>
  </si>
  <si>
    <t>https://shipglobal.in/service/okhla-to-portugal</t>
  </si>
  <si>
    <t>&lt;p&gt;Ever found yourself wondering which courier service is the best for sending packages from Okhla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Okhla, you have plenty of great options. Let&amp;rsquo;s check out some of the top international courier services available in Okhla and see which one suits your needs best.&lt;/p&gt;
&lt;h2&gt;1. DHL&lt;/h2&gt;
&lt;p&gt;DHL is one of the biggest names in the shipping world, and for good reason! They operate in over 220 countries and offer express shipping that gets your package from Okhla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Okhla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Okhla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Okhla to Portugal&lt;/h2&gt;
&lt;p&gt;Shipping from Okhla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Okhla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</si>
  <si>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Naraina to Portugal</t>
  </si>
  <si>
    <t>Best International Courier Service from Naraina to Portugal</t>
  </si>
  <si>
    <t>Reliable international courier services from Naraina to Portugal ensure smooth customs clearance, secure packaging, and timely global deliveries.</t>
  </si>
  <si>
    <t>&lt;p&gt;Naraina,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Naraina that specialize in overseas shipping and global package delivery.&lt;/p&gt;
&lt;h2&gt;ShipGlobal.in&lt;/h2&gt;
&lt;p&gt;At ShipGlobal, we take pride in offering seamless and cost-effective international courier services in Naraina with a strong network of global partners, We ensure that shipments reach their destinations quickly and safely. Whether it&amp;rsquo;s a small parcel or a large shipment, our advanced logistics solutions make overseas shipping from Naraina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Naraina.&lt;/p&gt;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Naraina.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Naraina&lt;/li&gt;
&lt;/ul&gt;
&lt;h2&gt;Garudavega International Courier&lt;/h2&gt;
&lt;p&gt;Garudavega is a trusted name in the industry, offering seamless global package delivery from Naraina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Naraina&lt;/li&gt;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Naraina&amp;nbsp;&lt;/li&gt;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Naraina&lt;/p&gt;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Naraina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Naraina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Naraina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</si>
  <si>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href="https://shipglobal.in/service/bawana-industrial-area-to-portugal"&gt;International Courier Service from Bawana Industrial Area To Portugal&lt;/a&gt;&lt;/li&gt;&lt;li&gt;&lt;a href="https://shipglobal.in/service/bhubaneswar-to-portugal"&gt;International Courier Service from Bhubaneswar To Portugal&lt;/a&gt;&lt;/li&gt;&lt;li&gt;&lt;a href="https://shipglobal.in/service/rourkela-to-portugal"&gt;International Courier Service from Rourkela To Portugal&lt;/a&gt;&lt;/li&gt;&lt;li&gt;&lt;a href="https://shipglobal.in/service/paradip-to-portugal"&gt;International Courier Service from Paradip To Portugal&lt;/a&gt;&lt;/li&gt;&lt;/ul&gt;&lt;h2&gt;FAQs for Best International Courier Service from Naraina to Portugal&lt;/h2&gt;</t>
  </si>
  <si>
    <t>&lt;script type="application/ld+json"&gt;
{
  "@context": "https://schema.org/",
  "@type": "Product",
  "name": "Best International Courier Service from Naraina to Portugal",
  "image": "https://shipglobal.in/service/naraina-to-portugal",
  "aggregateRating": {
    "@type": "AggregateRating",
    "ratingValue": 4.65,
    "bestRating": 5,
    "worstRating": 1,
    "ratingCount": 1718
  }
}
&lt;/script&gt;</t>
  </si>
  <si>
    <t>service/naraina-to-portugal</t>
  </si>
  <si>
    <t>Courier from Naraina to Portugal | Save upto  56%</t>
  </si>
  <si>
    <t>International courier service from Naraina to Portugal made simple. Ship documents and packages safely with fast delivery options.</t>
  </si>
  <si>
    <t>https://shipglobal.in/service/naraina-to-portugal</t>
  </si>
  <si>
    <t>&lt;p&gt;Naraina,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Naraina that specialize in overseas shipping and global package delivery.&lt;/p&gt;
&lt;h2&gt;ShipGlobal.in&lt;/h2&gt;
&lt;p&gt;At ShipGlobal, we take pride in offering seamless and cost-effective international courier services in Naraina with a strong network of global partners, We ensure that shipments reach their destinations quickly and safely. Whether it&amp;rsquo;s a small parcel or a large shipment, our advanced logistics solutions make overseas shipping from Naraina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Naraina.&lt;/p&gt;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Naraina.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Naraina&lt;/li&gt;
&lt;/ul&gt;
&lt;h2&gt;Garudavega International Courier&lt;/h2&gt;
&lt;p&gt;Garudavega is a trusted name in the industry, offering seamless global package delivery from Naraina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Naraina&lt;/li&gt;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Naraina&amp;nbsp;&lt;/li&gt;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Naraina&lt;/p&gt;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Naraina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Naraina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Naraina offer efficient logistics solutions to meet your needs. Make sure to compare service offerings and prices before choosing the best overseas shipping option for your shipment.&lt;/p&gt;</t>
  </si>
  <si>
    <t>Bawana Industrial Area to Portugal</t>
  </si>
  <si>
    <t>Reliable International Courier Service from Bawana Industrial Area to Portugal</t>
  </si>
  <si>
    <t>Looking to ship from Bawana Industrial Area to Portugal? Choose reliable international courier services with secure handling, quick transit, and smooth customs clearance.</t>
  </si>
  <si>
    <t>&lt;p&gt;Do you need to send a package abroad from Bawana Industrial Area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Bawana Industrial Area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Bawana Industrial Area.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Bawana Industrial Area,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Bawana Industrial Area.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Bawana Industrial Area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Bawana Industrial Area&lt;/h2&gt;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Bawana Industrial Area,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Bawana Industrial Area has never been easier! So, which one will you trust for your next shipment?&lt;/p&gt;</t>
  </si>
  <si>
    <t>&lt;h4&gt;Explore more delivery options from your city&lt;/h4&gt;&lt;ul&gt;&lt;li&gt;&lt;a href="https://shipglobal.in/service/bhubaneswar-to-portugal"&gt;International Courier Service from Bhubaneswar To Portugal&lt;/a&gt;&lt;/li&gt;&lt;li&gt;&lt;a href="https://shipglobal.in/service/rourkela-to-portugal"&gt;International Courier Service from Rourkela To Portugal&lt;/a&gt;&lt;/li&gt;&lt;li&gt;&lt;a href="https://shipglobal.in/service/paradip-to-portugal"&gt;International Courier Service from Paradip To Portugal&lt;/a&gt;&lt;/li&gt;&lt;li&gt;&lt;a href="https://shipglobal.in/service/cuttack-to-portugal"&gt;International Courier Service from Cuttack To Portugal&lt;/a&gt;&lt;/li&gt;&lt;/ul&gt;&lt;h2&gt;FAQs for Reliable International Courier Service from Bawana Industrial Area to Portugal&lt;/h2&gt;</t>
  </si>
  <si>
    <t>&lt;script type="application/ld+json"&gt;
{
  "@context": "https://schema.org/",
  "@type": "Product",
  "name": "Reliable International Courier Service from Bawana Industrial Area to Portugal",
  "image": "https://shipglobal.in/service/bawana-industrial-area-to-portugal",
  "aggregateRating": {
    "@type": "AggregateRating",
    "ratingValue": 4.23,
    "bestRating": 5,
    "worstRating": 1,
    "ratingCount": 2496
  }
}
&lt;/script&gt;</t>
  </si>
  <si>
    <t>service/bawana-industrial-area-to-portugal</t>
  </si>
  <si>
    <t>International Courier Services from Bawana Industrial Area | Save Up to  50%</t>
  </si>
  <si>
    <t>Fast and reliable shipping from Bawana Industrial Area to Portugal. Send documents, parcels, and commercial shipments with affordable rates and end-to-end tracking.</t>
  </si>
  <si>
    <t>https://shipglobal.in/service/bawana-industrial-area-to-portugal</t>
  </si>
  <si>
    <t>&lt;p&gt;Do you need to send a package abroad from Bawana Industrial Area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Bawana Industrial Area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Bawana Industrial Area.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href="https://shipglobal.in/blogs/amazon-self-ship-orders-third-party-couriers/"&gt;Amazon self-ship&lt;/a&gt;: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
&lt;h2&gt;DHL - Connecting the World with Speed and Efficiency&lt;/h2&gt;
&lt;p&gt;DHL is an excellent option for urgent shipments from Bawana Industrial Area,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Bawana Industrial Area.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Bawana Industrial Area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Bawana Industrial Area&lt;/h2&gt;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Bawana Industrial Area,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Bawana Industrial Area has never been easier! So, which one will you trust for your next shipment?&lt;/p&gt;</t>
  </si>
  <si>
    <t>Bhubaneswar to Portugal</t>
  </si>
  <si>
    <t>International Courier Service from Bhubaneswar to Portugal</t>
  </si>
  <si>
    <t>Looking to ship from Bhubaneswar to Portugal? Choose reliable international courier services with secure handling, quick transit, and smooth customs clearance.</t>
  </si>
  <si>
    <t>&lt;p&gt;Bhubaneswar,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Bhubaneswar that specialize in overseas shipping and global package delivery.&lt;/p&gt;
&lt;h2&gt;ShipGlobal.in&lt;/h2&gt;
&lt;p&gt;At ShipGlobal, we take pride in offering seamless and cost-effective international courier services in Bhubaneswar with a strong network of global partners, We ensure that shipments reach their destinations quickly and safely. Whether it&amp;rsquo;s a small parcel or a large shipment, our advanced logistics solutions make overseas shipping from Bhubaneswar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Bhubaneswar.&lt;/p&gt;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Bhubaneswar.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Bhubaneswar&lt;/li&gt;
&lt;/ul&gt;
&lt;h2&gt;Garudavega International Courier&lt;/h2&gt;
&lt;p&gt;Garudavega is a trusted name in the industry, offering seamless global package delivery from Bhubaneswar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Bhubaneswar&lt;/li&gt;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Bhubaneswar&amp;nbsp;&lt;/li&gt;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Bhubaneswar&lt;/p&gt;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Bhubaneswar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Bhubaneswar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Bhubaneswar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</si>
  <si>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href="https://shipglobal.in/service/rourkela-to-portugal"&gt;International Courier Service from Rourkela To Portugal&lt;/a&gt;&lt;/li&gt;&lt;li&gt;&lt;a href="https://shipglobal.in/service/paradip-to-portugal"&gt;International Courier Service from Paradip To Portugal&lt;/a&gt;&lt;/li&gt;&lt;li&gt;&lt;a href="https://shipglobal.in/service/cuttack-to-portugal"&gt;International Courier Service from Cuttack To Portugal&lt;/a&gt;&lt;/li&gt;&lt;li&gt;&lt;a href="https://shipglobal.in/service/indore-to-portugal"&gt;International Courier Service from Indore To Portugal&lt;/a&gt;&lt;/li&gt;&lt;/ul&gt;&lt;h2&gt;FAQs for International Courier Service from Bhubaneswar to Portugal&lt;/h2&gt;</t>
  </si>
  <si>
    <t xml:space="preserve">How long does it take to ship a parcel from Bhubaneswar to the Portugal?
The delivery time depends on the courier service and shipping option chosen. Express shipping can take 2-5 days, while standard shipping may take 5-10 days.
What are the charges for international shipping from Bhubaneswar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Bhubaneswar to the Portugal?
Some couriers allow food shipments, but restrictions may apply. Ensure compliance with Portugal food import regulations before shipping.
</t>
  </si>
  <si>
    <t>&lt;script type="application/ld+json"&gt;
{
  "@context": "https://schema.org/",
  "@type": "Product",
  "name": "International Courier Service from Bhubaneswar to Portugal",
  "image": "https://shipglobal.in/service/bhubaneswar-to-portugal",
  "aggregateRating": {
    "@type": "AggregateRating",
    "ratingValue": 4.82,
    "bestRating": 5,
    "worstRating": 2,
    "ratingCount": 1087
  }
}
&lt;/script&gt;</t>
  </si>
  <si>
    <t>service/bhubaneswar-to-portugal</t>
  </si>
  <si>
    <t>Courier Services from Bhubaneswar to Portugal | Save Up to  52%</t>
  </si>
  <si>
    <t>Fast and reliable shipping from Bhubaneswar to Portugal. Send documents, parcels, and commercial shipments with affordable rates and end-to-end tracking.</t>
  </si>
  <si>
    <t>https://shipglobal.in/service/bhubaneswar-to-portugal</t>
  </si>
  <si>
    <t>&lt;script type="application/ld+json"&gt;{"@context":"https://schema.org","@type":"FAQPage","mainEntity":[{"@type":"Question","name":"How long does it take to ship a parcel from Bhubaneswar to the Portugal?","acceptedAnswer":{"@type":"Answer","text":"The delivery time depends on the courier service and shipping option chosen. Express shipping can take 2-5 days, while standard shipping may take 5-10 days."}},{"@type":"Question","name":"What are the charges for international shipping from Bhubaneswar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Bhubaneswar to the Portugal?","acceptedAnswer":{"@type":"Answer","text":"Some couriers allow food shipments, but restrictions may apply. Ensure compliance with Portugal food import regulations before shipping."}}]}&lt;/script&gt;</t>
  </si>
  <si>
    <t>[{"question":"How long does it take to ship a parcel from Bhubaneswar to the Portugal?","answer":"The delivery time depends on the courier service and shipping option chosen. Express shipping can take 2-5 days, while standard shipping may take 5-10 days."},{"question":"What are the charges for international shipping from Bhubaneswar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Bhubaneswar to the Portugal?","answer":"Some couriers allow food shipments, but restrictions may apply. Ensure compliance with Portugal food import regulations before shipping."}]</t>
  </si>
  <si>
    <t>&lt;p&gt;&lt;strong&gt;How long does it take to ship a parcel from Bhubaneswar to the Portugal?&lt;/strong&gt;&lt;br&gt;The delivery time depends on the courier service and shipping option chosen. Express shipping can take 2-5 days, while standard shipping may take 5-10 days.&lt;/p&gt;&lt;p&gt;&lt;strong&gt;What are the charges for international shipping from Bhubaneswar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Bhubaneswar to the Portugal?&lt;/strong&gt;&lt;br&gt;Some couriers allow food shipments, but restrictions may apply. Ensure compliance with Portugal food import regulations before shipping.&lt;/p&gt;</t>
  </si>
  <si>
    <t>&lt;p&gt;Bhubaneswar,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Bhubaneswar that specialize in overseas shipping and global package delivery.&lt;/p&gt;
&lt;h2&gt;ShipGlobal.in&lt;/h2&gt;
&lt;p&gt;At ShipGlobal, we take pride in offering seamless and cost-effective international courier services in Bhubaneswar with a strong network of global partners, We ensure that shipments reach their destinations quickly and safely. Whether it&amp;rsquo;s a small parcel or a large shipment, our advanced logistics solutions make overseas shipping from Bhubaneswar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Bhubaneswar.&lt;/p&gt;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Bhubaneswar.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Bhubaneswar&lt;/li&gt;
&lt;/ul&gt;
&lt;h2&gt;Garudavega International Courier&lt;/h2&gt;
&lt;p&gt;Garudavega is a trusted name in the industry, offering seamless global package delivery from Bhubaneswar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Bhubaneswar&lt;/li&gt;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Bhubaneswar&amp;nbsp;&lt;/li&gt;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Bhubaneswar&lt;/p&gt;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Bhubaneswar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Bhubaneswar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Bhubaneswar offer efficient logistics solutions to meet your needs. Make sure to compare service offerings and prices before choosing the best overseas shipping option for your shipment.&lt;/p&gt;</t>
  </si>
  <si>
    <t>Rourkela to Portugal</t>
  </si>
  <si>
    <t>Top International Courier Service from Rourkela to Portugal</t>
  </si>
  <si>
    <t>International courier services from Rourkela to Portugal ensure smooth shipping with secure handling, timely delivery, and professional customs support.</t>
  </si>
  <si>
    <t>&lt;p&gt;Rourkela,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Rourkela,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Rourkela&amp;nbsp;&lt;/h2&gt;
&lt;h3&gt;ShipGlobal&amp;nbsp;&lt;/h3&gt;
&lt;p&gt;ShipGlobal is known for its cost-effective freight forwarding services from Rourkela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Rourkela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Rourkela to the US. They offer packaging assistance, customs support, and competitive pricing for seamless global shipping.&lt;/p&gt;
&lt;h3&gt;Aramex International&lt;/h3&gt;
&lt;p&gt;Aramex is another well-known international courier service that provides efficient shipping to the Portugal from Rourkela.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Rourkela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Rourkela.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Rourkela to Portugal depends on your budget, urgency, and shipping needs. Providers like NimbusPost, DHL, FedEx, Blue Dart, ShipGlobal, Aramex, UPS, and others offer a variety of options for parcel delivery to the US, express shipping and freight forwarding from Rourkela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Rourkela to anywhere in the United States.&lt;/p&gt;</t>
  </si>
  <si>
    <t>&lt;h4&gt;Explore more delivery options from your city&lt;/h4&gt;&lt;ul&gt;&lt;li&gt;&lt;a href="https://shipglobal.in/service/paradip-to-portugal"&gt;International Courier Service from Paradip To Portugal&lt;/a&gt;&lt;/li&gt;&lt;li&gt;&lt;a href="https://shipglobal.in/service/cuttack-to-portugal"&gt;International Courier Service from Cuttack To Portugal&lt;/a&gt;&lt;/li&gt;&lt;li&gt;&lt;a href="https://shipglobal.in/service/indore-to-portugal"&gt;International Courier Service from Indore To Portugal&lt;/a&gt;&lt;/li&gt;&lt;li&gt;&lt;a href="https://shipglobal.in/service/bhopal-to-portugal"&gt;International Courier Service from Bhopal To Portugal&lt;/a&gt;&lt;/li&gt;&lt;/ul&gt;&lt;h2&gt;FAQs for Top International Courier Service from Rourkela to Portugal&lt;/h2&gt;</t>
  </si>
  <si>
    <t xml:space="preserve"> How long does it take to ship a package from Rourkela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Rourkela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</si>
  <si>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Rourkela to Portugal",
  "image": "https://shipglobal.in/service/rourkela-to-portugal",
  "aggregateRating": {
    "@type": "AggregateRating",
    "ratingValue": 4.74,
    "bestRating": 5,
    "worstRating": 2,
    "ratingCount": 2778
  }
}
&lt;/script&gt;</t>
  </si>
  <si>
    <t>service/rourkela-to-portugal</t>
  </si>
  <si>
    <t>Courier Services from Rourkela to Portugal | Save Up to  61%</t>
  </si>
  <si>
    <t>Send your shipments from Rourkela to Portugal with confidence. Reliable international courier solutions for personal and business needs.</t>
  </si>
  <si>
    <t>https://shipglobal.in/service/rourkela-to-portugal</t>
  </si>
  <si>
    <t>&lt;script type="application/ld+json"&gt;{"@context":"https://schema.org","@type":"FAQPage","mainEntity":[{"@type":"Question","name":"How long does it take to ship a package from Rourkela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Rourkela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</si>
  <si>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Rourkela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Rourkela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</si>
  <si>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Rourkela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Rourkela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</si>
  <si>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&lt;p&gt;Rourkela,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Rourkela,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Rourkela&amp;nbsp;&lt;/h2&gt;
&lt;h3&gt;ShipGlobal&amp;nbsp;&lt;/h3&gt;
&lt;p&gt;ShipGlobal is known for its cost-effective freight forwarding services from Rourkela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Rourkela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Rourkela to the US. They offer packaging assistance, customs support, and competitive pricing for seamless global shipping.&lt;/p&gt;
&lt;h3&gt;Aramex International&lt;/h3&gt;
&lt;p&gt;Aramex is another well-known international courier service that provides efficient shipping to the Portugal from Rourkela.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Rourkela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Rourkela.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Rourkela to Portugal depends on your budget, urgency, and shipping needs. Providers like NimbusPost, DHL, FedEx, Blue Dart, ShipGlobal, Aramex, UPS, and others offer a variety of options for parcel delivery to the US, express shipping and freight forwarding from Rourkela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Rourkela to anywhere in the United States.&lt;/p&gt;</t>
  </si>
  <si>
    <t>Paradip to Portugal</t>
  </si>
  <si>
    <t>Best International Courier Service from Paradip to Portugal</t>
  </si>
  <si>
    <t>International courier services from Paradip to Portugal provide secure shipping, efficient customs handling, and timely global deliveries for all needs.</t>
  </si>
  <si>
    <t>&lt;p&gt;Paradip,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Paradip,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Paradip&amp;nbsp;&lt;/h2&gt;
&lt;h3&gt;ShipGlobal&amp;nbsp;&lt;/h3&gt;
&lt;p&gt;ShipGlobal is known for its cost-effective freight forwarding services from Paradip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Paradip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Paradip to the US. They offer packaging assistance, customs support, and competitive pricing for seamless global shipping.&lt;/p&gt;
&lt;h3&gt;Aramex International&lt;/h3&gt;
&lt;p&gt;Aramex is another well-known international courier service that provides efficient shipping to the Portugal from Paradip.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Paradip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Paradip.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Paradip to Portugal depends on your budget, urgency, and shipping needs. Providers like NimbusPost, DHL, FedEx, Blue Dart, ShipGlobal, Aramex, UPS, and others offer a variety of options for parcel delivery to the US, express shipping and freight forwarding from Paradip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Paradip to anywhere in the United States.&lt;/p&gt;</t>
  </si>
  <si>
    <t>&lt;h4&gt;Explore more delivery options from your city&lt;/h4&gt;&lt;ul&gt;&lt;li&gt;&lt;a href="https://shipglobal.in/service/cuttack-to-portugal"&gt;International Courier Service from Cuttack To Portugal&lt;/a&gt;&lt;/li&gt;&lt;li&gt;&lt;a href="https://shipglobal.in/service/indore-to-portugal"&gt;International Courier Service from Indore To Portugal&lt;/a&gt;&lt;/li&gt;&lt;li&gt;&lt;a href="https://shipglobal.in/service/bhopal-to-portugal"&gt;International Courier Service from Bhopal To Portugal&lt;/a&gt;&lt;/li&gt;&lt;li&gt;&lt;a href="https://shipglobal.in/service/gwalior-to-portugal"&gt;International Courier Service from Gwalior To Portugal&lt;/a&gt;&lt;/li&gt;&lt;/ul&gt;&lt;h2&gt;FAQs for Best International Courier Service from Paradip to Portugal&lt;/h2&gt;</t>
  </si>
  <si>
    <t xml:space="preserve"> How much does international shipping cost from Paradip?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Paradip?
DHL, FedEx, and ShipGlobal offer express shipping options with fast international delivery times. Same-day or next-day delivery is available for select destinations.
 Can I track my international parcel from Paradip?
Yes, all major courier services provide real-time tracking features, allowing customers to monitor their shipments throughout the transit process
 Are there affordable international courier services in Paradip?
Yes, many courier companies, including ShipGlobal and Professional Couriers, offer budget-friendly international shipping options without compromising on service quality.
 Do international couriers from Paradip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Paradip?
There are several reliable international courier services in Paradip,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</si>
  <si>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Paradip to Portugal",
  "image": "https://shipglobal.in/service/paradip-to-portugal",
  "aggregateRating": {
    "@type": "AggregateRating",
    "ratingValue": 4.51,
    "bestRating": 5,
    "worstRating": 2,
    "ratingCount": 2223
  }
}
&lt;/script&gt;</t>
  </si>
  <si>
    <t>service/paradip-to-portugal</t>
  </si>
  <si>
    <t>Courier from Paradip to Portugal | Get   51%</t>
  </si>
  <si>
    <t>Send your shipments from Paradip to Portugal with confidence. Reliable international courier solutions for personal and business needs.</t>
  </si>
  <si>
    <t>https://shipglobal.in/service/paradip-to-portugal</t>
  </si>
  <si>
    <t>&lt;script type="application/ld+json"&gt;{"@context":"https://schema.org","@type":"FAQPage","mainEntity":[{"@type":"Question","name":"How much does international shipping cost from Paradip?","acceptedAnswer":{"@type":"Answer","text":"The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Paradip?","acceptedAnswer":{"@type":"Answer","text":"DHL, FedEx, and ShipGlobal offer express shipping options with fast international delivery times. Same-day or next-day delivery is available for select destinations."}},{"@type":"Question","name":"Can I track my international parcel from Paradip?","acceptedAnswer":{"@type":"Answer","text":"Yes, all major courier services provide real-time tracking features, allowing customers to monitor their shipments throughout the transit process"}},{"@type":"Question","name":"Are there affordable international courier services in Paradip?","acceptedAnswer":{"@type":"Answer","text":"Yes, many courier companies, including ShipGlobal and Professional Couriers, offer budget-friendly international shipping options without compromising on service quality."}},{"@type":"Question","name":"Do international couriers from Paradip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Paradip?","acceptedAnswer":{"@type":"Answer","text":"There are several reliable international courier services in Paradip, including Garudavega, Dutch International Couriers, Oscar Express Worldwide, DHL, FedEx, Blue Dart, and ShipGlobal. The best option depends on your shipping needs, budget, and delivery speed requirements."}}]}&lt;/script&gt;</t>
  </si>
  <si>
    <t>[{"question":"How much does international shipping cost from Paradip?","answer":"The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Paradip?","answer":"DHL, FedEx, and ShipGlobal offer express shipping options with fast international delivery times. Same-day or next-day delivery is available for select destinations."},{"question":"Can I track my international parcel from Paradip?","answer":"Yes, all major courier services provide real-time tracking features, allowing customers to monitor their shipments throughout the transit process"},{"question":"Are there affordable international courier services in Paradip?","answer":"Yes, many courier companies, including ShipGlobal and Professional Couriers, offer budget-friendly international shipping options without compromising on service quality."},{"question":"Do international couriers from Paradip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Paradip?","answer":"There are several reliable international courier services in Paradip, including Garudavega, Dutch International Couriers, Oscar Express Worldwide, DHL, FedEx, Blue Dart, and ShipGlobal. The best option depends on your shipping needs, budget, and delivery speed requirements."}]</t>
  </si>
  <si>
    <t>&lt;p&gt;&lt;strong&gt;How much does international shipping cost from Paradip?&lt;/strong&gt;&lt;br&gt;The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Paradip?&lt;/strong&gt;&lt;br&gt;DHL, FedEx, and ShipGlobal offer express shipping options with fast international delivery times. Same-day or next-day delivery is available for select destinations.&lt;/p&gt;&lt;p&gt;&lt;strong&gt;Can I track my international parcel from Paradip?&lt;/strong&gt;&lt;br&gt;Yes, all major courier services provide real-time tracking features, allowing customers to monitor their shipments throughout the transit process&lt;/p&gt;&lt;p&gt;&lt;strong&gt;Are there affordable international courier services in Paradip?&lt;/strong&gt;&lt;br&gt;Yes, many courier companies, including ShipGlobal and Professional Couriers, offer budget-friendly international shipping options without compromising on service quality.&lt;/p&gt;&lt;p&gt;&lt;strong&gt;Do international couriers from Paradip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Paradip?&lt;/strong&gt;&lt;br&gt;There are several reliable international courier services in Paradip, including Garudavega, Dutch International Couriers, Oscar Express Worldwide, DHL, FedEx, Blue Dart, and ShipGlobal. The best option depends on your shipping needs, budget, and delivery speed requirements.&lt;/p&gt;</t>
  </si>
  <si>
    <t>&lt;p&gt;Paradip,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Paradip,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Paradip&amp;nbsp;&lt;/h2&gt;
&lt;h3&gt;ShipGlobal&amp;nbsp;&lt;/h3&gt;
&lt;p&gt;ShipGlobal is known for its cost-effective freight forwarding services from Paradip to the US, catering to &lt;a href="https://shipglobal.in/blogs/shipping-international-ecommerce/"&gt;eCommerce businesses&lt;/a&gt; and individuals alike. They provide flexible shipping to the Portugal, ensuring affordability without compromising on service quality.&lt;/p&gt;&lt;p&gt;Scalable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Paradip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Paradip to the US. They offer packaging assistance, customs support, and competitive pricing for seamless global shipping.&lt;/p&gt;
&lt;h3&gt;Aramex International&lt;/h3&gt;
&lt;p&gt;Aramex is another well-known international courier service that provides efficient shipping to the Portugal from Paradip.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Paradip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Paradip.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Paradip to Portugal depends on your budget, urgency, and shipping needs. Providers like NimbusPost, DHL, FedEx, Blue Dart, ShipGlobal, Aramex, UPS, and others offer a variety of options for parcel delivery to the US, express shipping and freight forwarding from Paradip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Paradip to anywhere in the United States.&lt;/p&gt;</t>
  </si>
  <si>
    <t>Cuttack to Portugal</t>
  </si>
  <si>
    <t>Reliable International Courier Service from Cuttack to Portugal</t>
  </si>
  <si>
    <t>Reliable international courier services from Cuttack to Portugal ensure smooth customs clearance, secure packaging, and timely global deliveries.</t>
  </si>
  <si>
    <t>&lt;p&gt;Cuttack,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Cuttack that specialize in overseas shipping and global package delivery.&lt;/p&gt;
&lt;h2&gt;ShipGlobal.in&lt;/h2&gt;
&lt;p&gt;At ShipGlobal, we take pride in offering seamless and cost-effective international courier services in Cuttack with a strong network of global partners, We ensure that shipments reach their destinations quickly and safely. Whether it&amp;rsquo;s a small parcel or a large shipment, our advanced logistics solutions make overseas shipping from Cuttack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Cuttack.&lt;/p&gt;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Cuttack.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Cuttack&lt;/li&gt;
&lt;/ul&gt;
&lt;h2&gt;Garudavega International Courier&lt;/h2&gt;
&lt;p&gt;Garudavega is a trusted name in the industry, offering seamless global package delivery from Cuttack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Cuttack&lt;/li&gt;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Cuttack&amp;nbsp;&lt;/li&gt;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Cuttack&lt;/p&gt;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Cuttack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Cuttack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Cuttack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</si>
  <si>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href="https://shipglobal.in/service/indore-to-portugal"&gt;International Courier Service from Indore To Portugal&lt;/a&gt;&lt;/li&gt;&lt;li&gt;&lt;a href="https://shipglobal.in/service/bhopal-to-portugal"&gt;International Courier Service from Bhopal To Portugal&lt;/a&gt;&lt;/li&gt;&lt;li&gt;&lt;a href="https://shipglobal.in/service/gwalior-to-portugal"&gt;International Courier Service from Gwalior To Portugal&lt;/a&gt;&lt;/li&gt;&lt;li&gt;&lt;a href="https://shipglobal.in/service/jabalpur-to-portugal"&gt;International Courier Service from Jabalpur To Portugal&lt;/a&gt;&lt;/li&gt;&lt;/ul&gt;&lt;h2&gt;FAQs for Reliable International Courier Service from Cuttack to Portugal&lt;/h2&gt;</t>
  </si>
  <si>
    <t xml:space="preserve"> What is the fastest way to send a parcel from Cuttack to Portugal?
 Air courier is the fastest way to send a parcel from Cuttack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Cuttack.
 Can I send commercial shipments like textiles or jewellery from Cuttack to Portugal?
 Yes, you can. With the growing global demand for Indian goods, you can easily ship products like textiles or jewellery to Portugal with the right export documents like an invoice, packing list, and KYC proofs.
 What kind of items can’t be shipped from Cuttack to Portugal?
 Items from the restricted category including batteries, sharp objects, or anything prohibited by the law of the destination country can’t be shipped. It’s always wise to double-check the item eligibility with your courier before booking.
 How do I track my courier from Cuttack to Portugal?
Tracking is seamless with modern courier services. Platforms like ShipGlobal.in and FedEx give you a tracking ID right after dispatch so you can follow the package’s journey in real-time.
 Can I send a personal gift or small parcel to Portugal from Cuttack?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</si>
  <si>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Cuttack to Portugal",
  "image": "https://shipglobal.in/service/cuttack-to-portugal",
  "aggregateRating": {
    "@type": "AggregateRating",
    "ratingValue": 4.4,
    "bestRating": 5,
    "worstRating": 2,
    "ratingCount": 1632
  }
}
&lt;/script&gt;</t>
  </si>
  <si>
    <t>service/cuttack-to-portugal</t>
  </si>
  <si>
    <t>Courier from Cuttack to Portugal | Save upto  55%</t>
  </si>
  <si>
    <t>Looking to send parcels from Cuttack, India to Portugal? Get quick international courier services with transparent pricing and real-time shipment tracking.</t>
  </si>
  <si>
    <t>https://shipglobal.in/service/cuttack-to-portugal</t>
  </si>
  <si>
    <t>&lt;script type="application/ld+json"&gt;{"@context":"https://schema.org","@type":"FAQPage","mainEntity":[{"@type":"Question","name":"What is the fastest way to send a parcel from Cuttack to Portugal?","acceptedAnswer":{"@type":"Answer","text":"Air courier is the fastest way to send a parcel from Cuttack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Cuttack."}},{"@type":"Question","name":"Can I send commercial shipments like textiles or jewellery from Cuttack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Cuttack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Cuttack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Cuttack?","acceptedAnswer":{"@type":"Answer","text":"Absolutely. Whether it’s a Rakhi, clothes, or a surprise gift, international courier services offer economical shipping options for personal use packages under gift categories."}}]}&lt;/script&gt;</t>
  </si>
  <si>
    <t>[{"question":"What is the fastest way to send a parcel from Cuttack to Portugal?","answer":"Air courier is the fastest way to send a parcel from Cuttack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Cuttack."},{"question":"Can I send commercial shipments like textiles or jewellery from Cuttack to Portugal?","answer":"Yes, you can. With the growing global demand for Indian goods, you can easily ship products like textiles or jewellery to Portugal with the right export documents like an invoice, packing list, and KYC proofs."},{"question":"What kind of items can’t be shipped from Cuttack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Cuttack to Portugal?","answer":"Tracking is seamless with modern courier services. Platforms like ShipGlobal.in and FedEx give you a tracking ID right after dispatch so you can follow the package’s journey in real-time."},{"question":"Can I send a personal gift or small parcel to Portugal from Cuttack?","answer":"Absolutely. Whether it’s a Rakhi, clothes, or a surprise gift, international courier services offer economical shipping options for personal use packages under gift categories."}]</t>
  </si>
  <si>
    <t>&lt;p&gt;&lt;strong&gt;What is the fastest way to send a parcel from Cuttack to Portugal?&lt;/strong&gt;&lt;br&gt;Air courier is the fastest way to send a parcel from Cuttack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Cuttack.&lt;/p&gt;&lt;p&gt;&lt;strong&gt;Can I send commercial shipments like textiles or jewellery from Cuttack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Cuttack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Cuttack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Cuttack?&lt;/strong&gt;&lt;br&gt;Absolutely. Whether it’s a Rakhi, clothes, or a surprise gift, international courier services offer economical shipping options for personal use packages under gift categories.&lt;/p&gt;</t>
  </si>
  <si>
    <t>&lt;p&gt;Cuttack,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Cuttack that specialize in overseas shipping and global package delivery.&lt;/p&gt;
&lt;h2&gt;ShipGlobal.in&lt;/h2&gt;
&lt;p&gt;At ShipGlobal, we take pride in offering seamless and cost-effective international courier services in Cuttack with a strong network of global partners, We ensure that shipments reach their destinations quickly and safely. Whether it&amp;rsquo;s a small parcel or a large shipment, our advanced logistics solutions make overseas shipping from Cuttack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Cuttack.&lt;/p&gt;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Cuttack.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Cuttack&lt;/li&gt;
&lt;/ul&gt;
&lt;h2&gt;Garudavega International Courier&lt;/h2&gt;
&lt;p&gt;Garudavega is a trusted name in the industry, offering seamless global package delivery from Cuttack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Cuttack&lt;/li&gt;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Cuttack&amp;nbsp;&lt;/li&gt;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Cuttack&lt;/p&gt;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Cuttack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Cuttack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Cuttack offer efficient logistics solutions to meet your needs. Make sure to compare service offerings and prices before choosing the best overseas shipping option for your shipment.&lt;/p&gt;</t>
  </si>
  <si>
    <t>Indore to Portugal</t>
  </si>
  <si>
    <t>International Courier Service from Indore to Portugal</t>
  </si>
  <si>
    <t>Looking to ship from Indore to Portugal? Choose reliable international courier services with secure handling, quick transit, and smooth customs clearance.</t>
  </si>
  <si>
    <t>&lt;h4&gt;Explore more delivery options from your city&lt;/h4&gt;&lt;ul&gt;&lt;li&gt;&lt;a href="https://shipglobal.in/service/bhopal-to-portugal"&gt;International Courier Service from Bhopal To Portugal&lt;/a&gt;&lt;/li&gt;&lt;li&gt;&lt;a href="https://shipglobal.in/service/gwalior-to-portugal"&gt;International Courier Service from Gwalior To Portugal&lt;/a&gt;&lt;/li&gt;&lt;li&gt;&lt;a href="https://shipglobal.in/service/jabalpur-to-portugal"&gt;International Courier Service from Jabalpur To Portugal&lt;/a&gt;&lt;/li&gt;&lt;li&gt;&lt;a href="https://shipglobal.in/service/dewas-to-portugal"&gt;International Courier Service from Dewas To Portugal&lt;/a&gt;&lt;/li&gt;&lt;/ul&gt;&lt;h2&gt;FAQs for International Courier Service from Indore to Portugal&lt;/h2&gt;</t>
  </si>
  <si>
    <t xml:space="preserve"> How much does international shipping cost from Indore?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Indore?
DHL, FedEx, and ShipGlobal offer express shipping options with fast international delivery times. Same-day or next-day delivery is available for select destinations.
 Can I track my international parcel from Indore?
Yes, all major courier services provide real-time tracking features, allowing customers to monitor their shipments throughout the transit process
 Are there affordable international courier services in Indore?
Yes, many courier companies, including ShipGlobal and Professional Couriers, offer budget-friendly international shipping options without compromising on service quality.
 Do international couriers from Indore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Indore?
There are several reliable international courier services in Indore,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</si>
  <si>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Indore to Portugal",
  "image": "https://shipglobal.in/service/indore-to-portugal",
  "aggregateRating": {
    "@type": "AggregateRating",
    "ratingValue": 4.26,
    "bestRating": 5,
    "worstRating": 1,
    "ratingCount": 2943
  }
}
&lt;/script&gt;</t>
  </si>
  <si>
    <t>service/indore-to-portugal</t>
  </si>
  <si>
    <t>International Courier Services from Indore | Save Up to  57%</t>
  </si>
  <si>
    <t>Ship couriers from Indore to Portugal with trusted international delivery. Easy booking, competitive pricing, and secure doorstep pickup.</t>
  </si>
  <si>
    <t>https://shipglobal.in/service/indore-to-portugal</t>
  </si>
  <si>
    <t>&lt;script type="application/ld+json"&gt;{"@context":"https://schema.org","@type":"FAQPage","mainEntity":[{"@type":"Question","name":"How much does international shipping cost from Indore?","acceptedAnswer":{"@type":"Answer","text":"The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Indore?","acceptedAnswer":{"@type":"Answer","text":"DHL, FedEx, and ShipGlobal offer express shipping options with fast international delivery times. Same-day or next-day delivery is available for select destinations."}},{"@type":"Question","name":"Can I track my international parcel from Indore?","acceptedAnswer":{"@type":"Answer","text":"Yes, all major courier services provide real-time tracking features, allowing customers to monitor their shipments throughout the transit process"}},{"@type":"Question","name":"Are there affordable international courier services in Indore?","acceptedAnswer":{"@type":"Answer","text":"Yes, many courier companies, including ShipGlobal and Professional Couriers, offer budget-friendly international shipping options without compromising on service quality."}},{"@type":"Question","name":"Do international couriers from Indore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Indore?","acceptedAnswer":{"@type":"Answer","text":"There are several reliable international courier services in Indore, including Garudavega, Dutch International Couriers, Oscar Express Worldwide, DHL, FedEx, Blue Dart, and ShipGlobal. The best option depends on your shipping needs, budget, and delivery speed requirements."}}]}&lt;/script&gt;</t>
  </si>
  <si>
    <t>[{"question":"How much does international shipping cost from Indore?","answer":"The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Indore?","answer":"DHL, FedEx, and ShipGlobal offer express shipping options with fast international delivery times. Same-day or next-day delivery is available for select destinations."},{"question":"Can I track my international parcel from Indore?","answer":"Yes, all major courier services provide real-time tracking features, allowing customers to monitor their shipments throughout the transit process"},{"question":"Are there affordable international courier services in Indore?","answer":"Yes, many courier companies, including ShipGlobal and Professional Couriers, offer budget-friendly international shipping options without compromising on service quality."},{"question":"Do international couriers from Indore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Indore?","answer":"There are several reliable international courier services in Indore, including Garudavega, Dutch International Couriers, Oscar Express Worldwide, DHL, FedEx, Blue Dart, and ShipGlobal. The best option depends on your shipping needs, budget, and delivery speed requirements."}]</t>
  </si>
  <si>
    <t>&lt;p&gt;&lt;strong&gt;How much does international shipping cost from Indore?&lt;/strong&gt;&lt;br&gt;The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Indore?&lt;/strong&gt;&lt;br&gt;DHL, FedEx, and ShipGlobal offer express shipping options with fast international delivery times. Same-day or next-day delivery is available for select destinations.&lt;/p&gt;&lt;p&gt;&lt;strong&gt;Can I track my international parcel from Indore?&lt;/strong&gt;&lt;br&gt;Yes, all major courier services provide real-time tracking features, allowing customers to monitor their shipments throughout the transit process&lt;/p&gt;&lt;p&gt;&lt;strong&gt;Are there affordable international courier services in Indore?&lt;/strong&gt;&lt;br&gt;Yes, many courier companies, including ShipGlobal and Professional Couriers, offer budget-friendly international shipping options without compromising on service quality.&lt;/p&gt;&lt;p&gt;&lt;strong&gt;Do international couriers from Indore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Indore?&lt;/strong&gt;&lt;br&gt;There are several reliable international courier services in Indore, including Garudavega, Dutch International Couriers, Oscar Express Worldwide, DHL, FedEx, Blue Dart, and ShipGlobal. The best option depends on your shipping needs, budget, and delivery speed requirements.&lt;/p&gt;</t>
  </si>
  <si>
    <t>&lt;p&gt;Do you need to send a package abroad from Indore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Indore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Indore.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&lt;h2&gt;DHL - Connecting the World with Speed and Efficiency&lt;/h2&gt;
&lt;p&gt;DHL is an excellent option for urgent shipments from Indore,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Indore.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Indore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Indore&lt;/h2&gt;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Indore,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Indore has never been easier! So, which one will you trust for your next shipment?&lt;/p&gt;</t>
  </si>
  <si>
    <t>Bhopal to Portugal</t>
  </si>
  <si>
    <t>Top International Courier Service from Bhopal to Portugal</t>
  </si>
  <si>
    <t>Shipping from Bhopal to Portugal is easy with reliable international courier services offering secure transit, quick delivery, and expert customs handling.</t>
  </si>
  <si>
    <t>&lt;p&gt;Do you need to send a package abroad from Bhopal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Bhopal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Bhopal.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Bhopal,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Bhopal.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Bhopal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Bhopal&lt;/h2&gt;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Bhopal,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Bhopal has never been easier! So, which one will you trust for your next shipment?&lt;/p&gt;</t>
  </si>
  <si>
    <t>&lt;h4&gt;Explore more delivery options from your city&lt;/h4&gt;&lt;ul&gt;&lt;li&gt;&lt;a href="https://shipglobal.in/service/gwalior-to-portugal"&gt;International Courier Service from Gwalior To Portugal&lt;/a&gt;&lt;/li&gt;&lt;li&gt;&lt;a href="https://shipglobal.in/service/jabalpur-to-portugal"&gt;International Courier Service from Jabalpur To Portugal&lt;/a&gt;&lt;/li&gt;&lt;li&gt;&lt;a href="https://shipglobal.in/service/dewas-to-portugal"&gt;International Courier Service from Dewas To Portugal&lt;/a&gt;&lt;/li&gt;&lt;li&gt;&lt;a href="https://shipglobal.in/service/ludhiana-to-portugal"&gt;International Courier Service from Ludhiana To Portugal&lt;/a&gt;&lt;/li&gt;&lt;/ul&gt;&lt;h2&gt;FAQs for Top International Courier Service from Bhopal to Portugal&lt;/h2&gt;</t>
  </si>
  <si>
    <t xml:space="preserve"> How long does it take to ship a package from Bhopal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Bhopal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</si>
  <si>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Bhopal to Portugal",
  "image": "https://shipglobal.in/service/bhopal-to-portugal",
  "aggregateRating": {
    "@type": "AggregateRating",
    "ratingValue": 4.24,
    "bestRating": 5,
    "worstRating": 2,
    "ratingCount": 1340
  }
}
&lt;/script&gt;</t>
  </si>
  <si>
    <t>service/bhopal-to-portugal</t>
  </si>
  <si>
    <t>Courier Service from Bhopal to Portugal | Save  70%</t>
  </si>
  <si>
    <t>Fast and reliable shipping from Bhopal to Portugal. Send documents, parcels, and commercial shipments with affordable rates and end-to-end tracking.</t>
  </si>
  <si>
    <t>https://shipglobal.in/service/bhopal-to-portugal</t>
  </si>
  <si>
    <t>&lt;script type="application/ld+json"&gt;{"@context":"https://schema.org","@type":"FAQPage","mainEntity":[{"@type":"Question","name":"How long does it take to ship a package from Bhopal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Bhopal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</si>
  <si>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Bhopal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Bhopal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</si>
  <si>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Bhopal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Bhopal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</si>
  <si>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&lt;p&gt;Do you need to send a package abroad from Bhopal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Bhopal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Bhopal.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option.&lt;/p&gt;&lt;p&gt;FBA fulfillment: Amazon's &lt;a href="https://shipglobal.in/blogs/amazon-fba-fulfillment-by-amazon-a-complete-guide/"&gt;Fulfillment by Amazon&lt;/a&gt;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&lt;h2&gt;DHL - Connecting the World with Speed and Efficiency&lt;/h2&gt;
&lt;p&gt;DHL is an excellent option for urgent shipments from Bhopal,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Bhopal.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Bhopal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Bhopal&lt;/h2&gt;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Bhopal,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Bhopal has never been easier! So, which one will you trust for your next shipment?&lt;/p&gt;</t>
  </si>
  <si>
    <t>Gwalior to Portugal</t>
  </si>
  <si>
    <t>Best International Courier Service from Gwalior to Portugal</t>
  </si>
  <si>
    <t>International courier services from Gwalior to Portugal provide secure shipping, efficient customs handling, and timely global deliveries for all needs.</t>
  </si>
  <si>
    <t>&lt;p&gt;Gwalior,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Gwalior,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Gwalior&amp;nbsp;&lt;/h2&gt;
&lt;h3&gt;ShipGlobal&amp;nbsp;&lt;/h3&gt;
&lt;p&gt;ShipGlobal is known for its cost-effective freight forwarding services from Gwalior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Gwalior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Gwalior to the US. They offer packaging assistance, customs support, and competitive pricing for seamless global shipping.&lt;/p&gt;
&lt;h3&gt;Aramex International&lt;/h3&gt;
&lt;p&gt;Aramex is another well-known international courier service that provides efficient shipping to the Portugal from Gwalior.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Gwalior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Gwalior.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Gwalior to Portugal depends on your budget, urgency, and shipping needs. Providers like NimbusPost, DHL, FedEx, Blue Dart, ShipGlobal, Aramex, UPS, and others offer a variety of options for parcel delivery to the US, express shipping and freight forwarding from Gwalior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Gwalior to anywhere in the United States.&lt;/p&gt;</t>
  </si>
  <si>
    <t>&lt;h4&gt;Explore more delivery options from your city&lt;/h4&gt;&lt;ul&gt;&lt;li&gt;&lt;a href="https://shipglobal.in/service/jabalpur-to-portugal"&gt;International Courier Service from Jabalpur To Portugal&lt;/a&gt;&lt;/li&gt;&lt;li&gt;&lt;a href="https://shipglobal.in/service/dewas-to-portugal"&gt;International Courier Service from Dewas To Portugal&lt;/a&gt;&lt;/li&gt;&lt;li&gt;&lt;a href="https://shipglobal.in/service/ludhiana-to-portugal"&gt;International Courier Service from Ludhiana To Portugal&lt;/a&gt;&lt;/li&gt;&lt;li&gt;&lt;a href="https://shipglobal.in/service/amritsar-to-portugal"&gt;International Courier Service from Amritsar To Portugal&lt;/a&gt;&lt;/li&gt;&lt;/ul&gt;&lt;h2&gt;FAQs for Best International Courier Service from Gwalior to Portugal&lt;/h2&gt;</t>
  </si>
  <si>
    <t xml:space="preserve"> How long does it take to ship a package from Gwalior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Gwalior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</si>
  <si>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"Best International Courier Service from Gwalior to Portugal",
  "image": "https://shipglobal.in/service/gwalior-to-portugal",
  "aggregateRating": {
    "@type": "AggregateRating",
    "ratingValue": 4.81,
    "bestRating": 5,
    "worstRating": 1,
    "ratingCount": 1225
  }
}
&lt;/script&gt;</t>
  </si>
  <si>
    <t>service/gwalior-to-portugal</t>
  </si>
  <si>
    <t>International Courier Services from Gwalior | Save Up to  62%</t>
  </si>
  <si>
    <t>Looking to send parcels from Gwalior, India to Portugal? Get quick international courier services with transparent pricing and real-time shipment tracking.</t>
  </si>
  <si>
    <t>https://shipglobal.in/service/gwalior-to-portugal</t>
  </si>
  <si>
    <t>&lt;script type="application/ld+json"&gt;{"@context":"https://schema.org","@type":"FAQPage","mainEntity":[{"@type":"Question","name":"How long does it take to ship a package from Gwalior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Gwalior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</si>
  <si>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Gwalior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Gwalior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</si>
  <si>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Gwalior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Gwalior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</si>
  <si>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&lt;p&gt;Gwalior,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Gwalior,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Gwalior&amp;nbsp;&lt;/h2&gt;
&lt;h3&gt;ShipGlobal&amp;nbsp;&lt;/h3&gt;
&lt;p&gt;ShipGlobal is known for its cost-effective freight forwarding services from Gwalior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href="https://shipglobal.in/blogs/airway-bill-number/"&gt;AWB&lt;/a&gt;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Gwalior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Gwalior to the US. They offer packaging assistance, customs support, and competitive pricing for seamless global shipping.&lt;/p&gt;
&lt;h3&gt;Aramex International&lt;/h3&gt;
&lt;p&gt;Aramex is another well-known international courier service that provides efficient shipping to the Portugal from Gwalior.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Gwalior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Gwalior.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Gwalior to Portugal depends on your budget, urgency, and shipping needs. Providers like NimbusPost, DHL, FedEx, Blue Dart, ShipGlobal, Aramex, UPS, and others offer a variety of options for parcel delivery to the US, express shipping and freight forwarding from Gwalior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Gwalior to anywhere in the United States.&lt;/p&gt;</t>
  </si>
  <si>
    <t>Jabalpur to Portugal</t>
  </si>
  <si>
    <t>Reliable International Courier Service from Jabalpur to Portugal</t>
  </si>
  <si>
    <t>Looking to ship from Jabalpur to Portugal? Choose reliable international courier services with secure handling, quick transit, and smooth customs clearance.</t>
  </si>
  <si>
    <t>&lt;p&gt;Ever found yourself wondering which courier service is the best for sending packages from Jabalpur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Jabalpur, you have plenty of great options. Let&amp;rsquo;s check out some of the top international courier services available in Jabalpur and see which one suits your needs best.&lt;/p&gt;
&lt;h2&gt;1. DHL&lt;/h2&gt;
&lt;p&gt;DHL is one of the biggest names in the shipping world, and for good reason! They operate in over 220 countries and offer express shipping that gets your package from Jabalpur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Jabalpur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Jabalpur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Jabalpur to Portugal&lt;/h2&gt;
&lt;p&gt;Shipping from Jabalpur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Jabalpur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</si>
  <si>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href="https://shipglobal.in/service/dewas-to-portugal"&gt;International Courier Service from Dewas To Portugal&lt;/a&gt;&lt;/li&gt;&lt;li&gt;&lt;a href="https://shipglobal.in/service/ludhiana-to-portugal"&gt;International Courier Service from Ludhiana To Portugal&lt;/a&gt;&lt;/li&gt;&lt;li&gt;&lt;a href="https://shipglobal.in/service/amritsar-to-portugal"&gt;International Courier Service from Amritsar To Portugal&lt;/a&gt;&lt;/li&gt;&lt;li&gt;&lt;a href="https://shipglobal.in/service/jalandhar-to-portugal"&gt;International Courier Service from Jalandhar To Portugal&lt;/a&gt;&lt;/li&gt;&lt;/ul&gt;&lt;h2&gt;FAQs for Reliable International Courier Service from Jabalpur to Portugal&lt;/h2&gt;</t>
  </si>
  <si>
    <t xml:space="preserve"> What is the fastest way to send a parcel from Jabalpur to Portugal?
 Air courier is the fastest way to send a parcel from Jabalpur to Portugal, with timelines ranging from 3–7 business days. Delivery timelines depend on the service selected and end destination.
 Which international courier service offers the best balance of price and reliability for shipping to Portugal?
 ShipGlobal.in is known for its competitive pricing and offers end-to-end support to exporters. With real-time tracking, doorstep pickup, and affordable rates starting from just 50 grams, it’s a preferred choice for shipping from Jabalpur.
 Can I send commercial shipments like textiles or jewellery from Jabalpur to Portugal?
 Yes, you can. With the growing global demand for Indian goods, you can easily ship products like textiles or jewellery to Portugal with the right export documents like an invoice, packing list, and KYC proofs.
 What kind of items can’t be shipped from Jabalpur to Portugal?
 Items from the restricted category including batteries, sharp objects, or anything prohibited by the law of the destination country can’t be shipped. It’s always wise to double-check the item eligibility with your courier before booking.
 How do I track my courier from Jabalpur to Portugal?
Tracking is seamless with modern courier services. Platforms like ShipGlobal.in and FedEx give you a tracking ID right after dispatch so you can follow the package’s journey in real-time.
 Can I send a personal gift or small parcel to Portugal from Jabalpur?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</si>
  <si>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Jabalpur to Portugal",
  "image": "https://shipglobal.in/service/jabalpur-to-portugal",
  "aggregateRating": {
    "@type": "AggregateRating",
    "ratingValue": 4.3,
    "bestRating": 5,
    "worstRating": 2,
    "ratingCount": 1834
  }
}
&lt;/script&gt;</t>
  </si>
  <si>
    <t>service/jabalpur-to-portugal</t>
  </si>
  <si>
    <t>Courier Service from Jabalpur to Portugal | Save  72%</t>
  </si>
  <si>
    <t>Looking to send parcels from Jabalpur, India to Portugal? Get quick international courier services with transparent pricing and real-time shipment tracking.</t>
  </si>
  <si>
    <t>https://shipglobal.in/service/jabalpur-to-portugal</t>
  </si>
  <si>
    <t>&lt;script type="application/ld+json"&gt;{"@context":"https://schema.org","@type":"FAQPage","mainEntity":[{"@type":"Question","name":"What is the fastest way to send a parcel from Jabalpur to Portugal?","acceptedAnswer":{"@type":"Answer","text":"Air courier is the fastest way to send a parcel from Jabalpur to Portugal, with timelines ranging from 3–7 business days. Delivery timelines depend on the service selected and end destination."}},{"@type":"Question","name":"Which international courier service offers the best balance of price and reliability for shipping to Portugal?","acceptedAnswer":{"@type":"Answer","text":"ShipGlobal.in is known for its competitive pricing and offers end-to-end support to exporters. With real-time tracking, doorstep pickup, and affordable rates starting from just 50 grams, it’s a preferred choice for shipping from Jabalpur."}},{"@type":"Question","name":"Can I send commercial shipments like textiles or jewellery from Jabalpur to Portugal?","acceptedAnswer":{"@type":"Answer","text":"Yes, you can. With the growing global demand for Indian goods, you can easily ship products like textiles or jewellery to Portugal with the right export documents like an invoice, packing list, and KYC proofs."}},{"@type":"Question","name":"What kind of items can’t be shipped from Jabalpur to Portugal?","acceptedAnswer":{"@type":"Answer","text":"Items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Jabalpur to Portugal?","acceptedAnswer":{"@type":"Answer","text":"Tracking is seamless with modern courier services. Platforms like ShipGlobal.in and FedEx give you a tracking ID right after dispatch so you can follow the package’s journey in real-time."}},{"@type":"Question","name":"Can I send a personal gift or small parcel to Portugal from Jabalpur?","acceptedAnswer":{"@type":"Answer","text":"Absolutely. Whether it’s a Rakhi, clothes, or a surprise gift, international courier services offer economical shipping options for personal use packages under gift categories."}}]}&lt;/script&gt;</t>
  </si>
  <si>
    <t>[{"question":"What is the fastest way to send a parcel from Jabalpur to Portugal?","answer":"Air courier is the fastest way to send a parcel from Jabalpur to Portugal, with timelines ranging from 3–7 business days. Delivery timelines depend on the service selected and end destination."},{"question":"Which international courier service offers the best balance of price and reliability for shipping to Portugal?","answer":"ShipGlobal.in is known for its competitive pricing and offers end-to-end support to exporters. With real-time tracking, doorstep pickup, and affordable rates starting from just 50 grams, it’s a preferred choice for shipping from Jabalpur."},{"question":"Can I send commercial shipments like textiles or jewellery from Jabalpur to Portugal?","answer":"Yes, you can. With the growing global demand for Indian goods, you can easily ship products like textiles or jewellery to Portugal with the right export documents like an invoice, packing list, and KYC proofs."},{"question":"What kind of items can’t be shipped from Jabalpur to Portugal?","answer":"Items from the restricted category including batteries, sharp objects, or anything prohibited by the law of the destination country can’t be shipped. It’s always wise to double-check the item eligibility with your courier before booking."},{"question":"How do I track my courier from Jabalpur to Portugal?","answer":"Tracking is seamless with modern courier services. Platforms like ShipGlobal.in and FedEx give you a tracking ID right after dispatch so you can follow the package’s journey in real-time."},{"question":"Can I send a personal gift or small parcel to Portugal from Jabalpur?","answer":"Absolutely. Whether it’s a Rakhi, clothes, or a surprise gift, international courier services offer economical shipping options for personal use packages under gift categories."}]</t>
  </si>
  <si>
    <t>&lt;p&gt;&lt;strong&gt;What is the fastest way to send a parcel from Jabalpur to Portugal?&lt;/strong&gt;&lt;br&gt;Air courier is the fastest way to send a parcel from Jabalpur to Portugal, with timelines ranging from 3–7 business days. Delivery timelines depend on the service selected and end destination.&lt;/p&gt;&lt;p&gt;&lt;strong&gt;Which international courier service offers the best balance of price and reliability for shipping to Portugal?&lt;/strong&gt;&lt;br&gt;ShipGlobal.in is known for its competitive pricing and offers end-to-end support to exporters. With real-time tracking, doorstep pickup, and affordable rates starting from just 50 grams, it’s a preferred choice for shipping from Jabalpur.&lt;/p&gt;&lt;p&gt;&lt;strong&gt;Can I send commercial shipments like textiles or jewellery from Jabalpur to Portugal?&lt;/strong&gt;&lt;br&gt;Yes, you can. With the growing global demand for Indian goods, you can easily ship products like textiles or jewellery to Portugal with the right export documents like an invoice, packing list, and KYC proofs.&lt;/p&gt;&lt;p&gt;&lt;strong&gt;What kind of items can’t be shipped from Jabalpur to Portugal?&lt;/strong&gt;&lt;br&gt;Items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Jabalpur to Portugal?&lt;/strong&gt;&lt;br&gt;Tracking is seamless with modern courier services. Platforms like ShipGlobal.in and FedEx give you a tracking ID right after dispatch so you can follow the package’s journey in real-time.&lt;/p&gt;&lt;p&gt;&lt;strong&gt;Can I send a personal gift or small parcel to Portugal from Jabalpur?&lt;/strong&gt;&lt;br&gt;Absolutely.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</si>
  <si>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Jabalpur to Portugal?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Jabalpur, you have plenty of great options. Let&amp;rsquo;s check out some of the top international courier services available in Jabalpur and see which one suits your needs best.&lt;/p&gt;
&lt;h2&gt;1. DHL&lt;/h2&gt;
&lt;p&gt;DHL is one of the biggest names in the shipping world, and for good reason! They operate in over 220 countries and offer express shipping that gets your package from Jabalpur to Portugal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Jabalpur to Portugal.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&lt;p&gt;For those who like things old-school and budget-friendly, India Post is a solid choice. Their EMS Speed Post service gets your parcel to Portugal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Portugal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Portugal.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Jabalpur to Portugal,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Portugal.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Portugal.&lt;/p&gt;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Jabalpur to Portugal&lt;/h2&gt;
&lt;p&gt;Shipping from Jabalpur to Portugal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Portugal,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Jabalpur to Portugal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</si>
  <si>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Dewas to Portugal</t>
  </si>
  <si>
    <t>International Courier Service from Dewas to Portugal</t>
  </si>
  <si>
    <t>Reliable international courier services from Dewas to Portugal ensure smooth customs clearance, secure packaging, and timely global deliveries.</t>
  </si>
  <si>
    <t>&lt;p&gt;Dewas,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Dewas,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Dewas&amp;nbsp;&lt;/h2&gt;
&lt;h3&gt;ShipGlobal&amp;nbsp;&lt;/h3&gt;
&lt;p&gt;ShipGlobal is known for its cost-effective freight forwarding services from Dewas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Dewas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Dewas to the US. They offer packaging assistance, customs support, and competitive pricing for seamless global shipping.&lt;/p&gt;
&lt;h3&gt;Aramex International&lt;/h3&gt;
&lt;p&gt;Aramex is another well-known international courier service that provides efficient shipping to the Portugal from Dewas.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Dewas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Dewas.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Dewas to Portugal depends on your budget, urgency, and shipping needs. Providers like NimbusPost, DHL, FedEx, Blue Dart, ShipGlobal, Aramex, UPS, and others offer a variety of options for parcel delivery to the US, express shipping and freight forwarding from Dewas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Dewas to anywhere in the United States.&lt;/p&gt;</t>
  </si>
  <si>
    <t>&lt;h4&gt;Explore more delivery options from your city&lt;/h4&gt;&lt;ul&gt;&lt;li&gt;&lt;a href="https://shipglobal.in/service/ludhiana-to-portugal"&gt;International Courier Service from Ludhiana To Portugal&lt;/a&gt;&lt;/li&gt;&lt;li&gt;&lt;a href="https://shipglobal.in/service/amritsar-to-portugal"&gt;International Courier Service from Amritsar To Portugal&lt;/a&gt;&lt;/li&gt;&lt;li&gt;&lt;a href="https://shipglobal.in/service/jalandhar-to-portugal"&gt;International Courier Service from Jalandhar To Portugal&lt;/a&gt;&lt;/li&gt;&lt;li&gt;&lt;a href="https://shipglobal.in/service/mohali-to-portugal"&gt;International Courier Service from Mohali To Portugal&lt;/a&gt;&lt;/li&gt;&lt;/ul&gt;&lt;h2&gt;FAQs for International Courier Service from Dewas to Portugal&lt;/h2&gt;</t>
  </si>
  <si>
    <t xml:space="preserve"> How long does it take to ship a package from Dewas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Dewas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</si>
  <si>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"International Courier Service from Dewas to Portugal",
  "image": "https://shipglobal.in/service/dewas-to-portugal",
  "aggregateRating": {
    "@type": "AggregateRating",
    "ratingValue": 4.63,
    "bestRating": 5,
    "worstRating": 2,
    "ratingCount": 1218
  }
}
&lt;/script&gt;</t>
  </si>
  <si>
    <t>service/dewas-to-portugal</t>
  </si>
  <si>
    <t>Courier from Dewas to Portugal | Save upto  48%</t>
  </si>
  <si>
    <t>Send your shipments from Dewas to Portugal with confidence. Reliable international courier solutions for personal and business needs.</t>
  </si>
  <si>
    <t>https://shipglobal.in/service/dewas-to-portugal</t>
  </si>
  <si>
    <t>&lt;script type="application/ld+json"&gt;{"@context":"https://schema.org","@type":"FAQPage","mainEntity":[{"@type":"Question","name":"How long does it take to ship a package from Dewas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Dewas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</si>
  <si>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Dewas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Dewas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</si>
  <si>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Dewas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Dewas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</si>
  <si>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&lt;p&gt;Dewas,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Dewas,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Dewas&amp;nbsp;&lt;/h2&gt;
&lt;h3&gt;ShipGlobal&amp;nbsp;&lt;/h3&gt;
&lt;p&gt;ShipGlobal is known for its cost-effective freight forwarding services from Dewas to the US, catering to &lt;a href="https://shipglobal.in/blogs/shipping-international-ecommerce/"&gt;eCommerce businesses&lt;/a&gt; and individuals alike. They provide flexible shipping to the Portugal, ensuring affordability without compromising on service quality.&lt;/p&gt;&lt;p&gt;Amazon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Dewas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Dewas to the US. They offer packaging assistance, customs support, and competitive pricing for seamless global shipping.&lt;/p&gt;
&lt;h3&gt;Aramex International&lt;/h3&gt;
&lt;p&gt;Aramex is another well-known international courier service that provides efficient shipping to the Portugal from Dewas.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Dewas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Dewas.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Dewas to Portugal depends on your budget, urgency, and shipping needs. Providers like NimbusPost, DHL, FedEx, Blue Dart, ShipGlobal, Aramex, UPS, and others offer a variety of options for parcel delivery to the US, express shipping and freight forwarding from Dewas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Dewas to anywhere in the United States.&lt;/p&gt;</t>
  </si>
  <si>
    <t>Ludhiana to Portugal</t>
  </si>
  <si>
    <t>Top International Courier Service from Ludhiana to Portugal</t>
  </si>
  <si>
    <t>Reliable international courier services from Ludhiana to Portugal ensure smooth customs clearance, secure packaging, and timely global deliveries.</t>
  </si>
  <si>
    <t>&lt;p&gt;Ludhiana,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Ludhiana, offering secure, timely, and cost-effective shipping solutions. These services cater to diverse needs, from urgent document deliveries to bulk freight forwarding from Ludhiana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Ludhiana&lt;/h2&gt;
&lt;h3&gt;ShipGlobal&lt;/h3&gt;
&lt;p&gt;ShipGlobal specializes in cost-effective freight forwarding from Ludhiana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Ludhiana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Ludhiana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Ludhiana.&lt;/p&gt;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Ludhiana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Ludhiana efficient and hassle-free.&lt;/p&gt;</t>
  </si>
  <si>
    <t>&lt;h4&gt;Explore more delivery options from your city&lt;/h4&gt;&lt;ul&gt;&lt;li&gt;&lt;a href="https://shipglobal.in/service/amritsar-to-portugal"&gt;International Courier Service from Amritsar To Portugal&lt;/a&gt;&lt;/li&gt;&lt;li&gt;&lt;a href="https://shipglobal.in/service/jalandhar-to-portugal"&gt;International Courier Service from Jalandhar To Portugal&lt;/a&gt;&lt;/li&gt;&lt;li&gt;&lt;a href="https://shipglobal.in/service/mohali-to-portugal"&gt;International Courier Service from Mohali To Portugal&lt;/a&gt;&lt;/li&gt;&lt;li&gt;&lt;a href="https://shipglobal.in/service/patiala-to-portugal"&gt;International Courier Service from Patiala To Portugal&lt;/a&gt;&lt;/li&gt;&lt;/ul&gt;&lt;h2&gt;FAQs for Top International Courier Service from Ludhiana to Portugal&lt;/h2&gt;</t>
  </si>
  <si>
    <t xml:space="preserve">How long does it take to ship a parcel from Ludhiana to the Portugal?
The delivery time depends on the courier service and shipping option chosen. Express shipping can take 2-5 days, while standard shipping may take 5-10 days.
What are the charges for international shipping from Ludhiana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Ludhiana to the Portugal?
Some couriers allow food shipments, but restrictions may apply. Ensure compliance with Portugal food import regulations before shipping.
</t>
  </si>
  <si>
    <t>&lt;script type="application/ld+json"&gt;
{
  "@context": "https://schema.org/",
  "@type": "Product",
  "name": "Top International Courier Service from Ludhiana to Portugal",
  "image": "https://shipglobal.in/service/ludhiana-to-portugal",
  "aggregateRating": {
    "@type": "AggregateRating",
    "ratingValue": 4.4,
    "bestRating": 5,
    "worstRating": 2,
    "ratingCount": 1735
  }
}
&lt;/script&gt;</t>
  </si>
  <si>
    <t>service/ludhiana-to-portugal</t>
  </si>
  <si>
    <t>Courier from Ludhiana to Portugal | Save upto  58%</t>
  </si>
  <si>
    <t>Fast and reliable shipping from Ludhiana to Portugal. Send documents, parcels, and commercial shipments with affordable rates and end-to-end tracking.</t>
  </si>
  <si>
    <t>https://shipglobal.in/service/ludhiana-to-portugal</t>
  </si>
  <si>
    <t>&lt;script type="application/ld+json"&gt;{"@context":"https://schema.org","@type":"FAQPage","mainEntity":[{"@type":"Question","name":"How long does it take to ship a parcel from Ludhiana to the Portugal?","acceptedAnswer":{"@type":"Answer","text":"The delivery time depends on the courier service and shipping option chosen. Express shipping can take 2-5 days, while standard shipping may take 5-10 days."}},{"@type":"Question","name":"What are the charges for international shipping from Ludhiana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Ludhiana to the Portugal?","acceptedAnswer":{"@type":"Answer","text":"Some couriers allow food shipments, but restrictions may apply. Ensure compliance with Portugal food import regulations before shipping."}}]}&lt;/script&gt;</t>
  </si>
  <si>
    <t>[{"question":"How long does it take to ship a parcel from Ludhiana to the Portugal?","answer":"The delivery time depends on the courier service and shipping option chosen. Express shipping can take 2-5 days, while standard shipping may take 5-10 days."},{"question":"What are the charges for international shipping from Ludhiana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Ludhiana to the Portugal?","answer":"Some couriers allow food shipments, but restrictions may apply. Ensure compliance with Portugal food import regulations before shipping."}]</t>
  </si>
  <si>
    <t>&lt;p&gt;&lt;strong&gt;How long does it take to ship a parcel from Ludhiana to the Portugal?&lt;/strong&gt;&lt;br&gt;The delivery time depends on the courier service and shipping option chosen. Express shipping can take 2-5 days, while standard shipping may take 5-10 days.&lt;/p&gt;&lt;p&gt;&lt;strong&gt;What are the charges for international shipping from Ludhiana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Ludhiana to the Portugal?&lt;/strong&gt;&lt;br&gt;Some couriers allow food shipments, but restrictions may apply. Ensure compliance with Portugal food import regulations before shipping.&lt;/p&gt;</t>
  </si>
  <si>
    <t>&lt;p&gt;Ludhiana,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Ludhiana, offering secure, timely, and cost-effective shipping solutions. These services cater to diverse needs, from urgent document deliveries to bulk freight forwarding from Ludhiana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Ludhiana&lt;/h2&gt;
&lt;h3&gt;ShipGlobal&lt;/h3&gt;
&lt;p&gt;ShipGlobal specializes in cost-effective freight forwarding from Ludhiana to the Portugal. Catering to eCommerce businesses and individuals alike, they provide flexible shipping solutions that balance affordability with service quality&amp;nbsp;&lt;/p&gt;&lt;p&gt;&lt;a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Ludhiana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Ludhiana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Ludhiana.&lt;/p&gt;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Ludhiana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Ludhiana efficient and hassle-free.&lt;/p&gt;</t>
  </si>
  <si>
    <t>Amritsar to Portugal</t>
  </si>
  <si>
    <t>Best International Courier Service from Amritsar to Portugal</t>
  </si>
  <si>
    <t>Looking to ship from Amritsar to Portugal? Choose reliable international courier services with secure handling, quick transit, and smooth customs clearance.</t>
  </si>
  <si>
    <t>&lt;p&gt;Amritsar,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Amritsar, offering secure, timely, and cost-effective shipping solutions. These services cater to diverse needs, from urgent document deliveries to bulk freight forwarding from Amritsar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Amritsar&lt;/h2&gt;
&lt;h3&gt;ShipGlobal&lt;/h3&gt;
&lt;p&gt;ShipGlobal specializes in cost-effective freight forwarding from Amritsar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Amritsar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Amritsar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Amritsar.&lt;/p&gt;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Amritsar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Amritsar efficient and hassle-free.&lt;/p&gt;</t>
  </si>
  <si>
    <t>&lt;h4&gt;Explore more delivery options from your city&lt;/h4&gt;&lt;ul&gt;&lt;li&gt;&lt;a href="https://shipglobal.in/service/jalandhar-to-portugal"&gt;International Courier Service from Jalandhar To Portugal&lt;/a&gt;&lt;/li&gt;&lt;li&gt;&lt;a href="https://shipglobal.in/service/mohali-to-portugal"&gt;International Courier Service from Mohali To Portugal&lt;/a&gt;&lt;/li&gt;&lt;li&gt;&lt;a href="https://shipglobal.in/service/patiala-to-portugal"&gt;International Courier Service from Patiala To Portugal&lt;/a&gt;&lt;/li&gt;&lt;li&gt;&lt;a href="https://shipglobal.in/service/ahmedabad-to-austria"&gt;International Courier Service from Ahmedabad To Austria&lt;/a&gt;&lt;/li&gt;&lt;/ul&gt;&lt;h2&gt;FAQs for Best International Courier Service from Amritsar to Portugal&lt;/h2&gt;</t>
  </si>
  <si>
    <t xml:space="preserve"> How much does international shipping cost from Amritsar?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Amritsar?
DHL, FedEx, and ShipGlobal offer express shipping options with fast international delivery times. Same-day or next-day delivery is available for select destinations.
 Can I track my international parcel from Amritsar?
Yes, all major courier services provide real-time tracking features, allowing customers to monitor their shipments throughout the transit process
 Are there affordable international courier services in Amritsar?
Yes, many courier companies, including ShipGlobal and Professional Couriers, offer budget-friendly international shipping options without compromising on service quality.
 Do international couriers from Amritsar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Amritsar?
There are several reliable international courier services in Amritsar,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</si>
  <si>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Amritsar to Portugal",
  "image": "https://shipglobal.in/service/amritsar-to-portugal",
  "aggregateRating": {
    "@type": "AggregateRating",
    "ratingValue": 4.4,
    "bestRating": 5,
    "worstRating": 1,
    "ratingCount": 2283
  }
}
&lt;/script&gt;</t>
  </si>
  <si>
    <t>service/amritsar-to-portugal</t>
  </si>
  <si>
    <t>International Courier Services from Amritsar | Save Up to  75%</t>
  </si>
  <si>
    <t>Fast and reliable shipping from Amritsar to Portugal. Send documents, parcels, and commercial shipments with affordable rates and end-to-end tracking.</t>
  </si>
  <si>
    <t>https://shipglobal.in/service/amritsar-to-portugal</t>
  </si>
  <si>
    <t>&lt;script type="application/ld+json"&gt;{"@context":"https://schema.org","@type":"FAQPage","mainEntity":[{"@type":"Question","name":"How much does international shipping cost from Amritsar?","acceptedAnswer":{"@type":"Answer","text":"The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Amritsar?","acceptedAnswer":{"@type":"Answer","text":"DHL, FedEx, and ShipGlobal offer express shipping options with fast international delivery times. Same-day or next-day delivery is available for select destinations."}},{"@type":"Question","name":"Can I track my international parcel from Amritsar?","acceptedAnswer":{"@type":"Answer","text":"Yes, all major courier services provide real-time tracking features, allowing customers to monitor their shipments throughout the transit process"}},{"@type":"Question","name":"Are there affordable international courier services in Amritsar?","acceptedAnswer":{"@type":"Answer","text":"Yes, many courier companies, including ShipGlobal and Professional Couriers, offer budget-friendly international shipping options without compromising on service quality."}},{"@type":"Question","name":"Do international couriers from Amritsar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Amritsar?","acceptedAnswer":{"@type":"Answer","text":"There are several reliable international courier services in Amritsar, including Garudavega, Dutch International Couriers, Oscar Express Worldwide, DHL, FedEx, Blue Dart, and ShipGlobal. The best option depends on your shipping needs, budget, and delivery speed requirements."}}]}&lt;/script&gt;</t>
  </si>
  <si>
    <t>[{"question":"How much does international shipping cost from Amritsar?","answer":"The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Amritsar?","answer":"DHL, FedEx, and ShipGlobal offer express shipping options with fast international delivery times. Same-day or next-day delivery is available for select destinations."},{"question":"Can I track my international parcel from Amritsar?","answer":"Yes, all major courier services provide real-time tracking features, allowing customers to monitor their shipments throughout the transit process"},{"question":"Are there affordable international courier services in Amritsar?","answer":"Yes, many courier companies, including ShipGlobal and Professional Couriers, offer budget-friendly international shipping options without compromising on service quality."},{"question":"Do international couriers from Amritsar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Amritsar?","answer":"There are several reliable international courier services in Amritsar, including Garudavega, Dutch International Couriers, Oscar Express Worldwide, DHL, FedEx, Blue Dart, and ShipGlobal. The best option depends on your shipping needs, budget, and delivery speed requirements."}]</t>
  </si>
  <si>
    <t>&lt;p&gt;&lt;strong&gt;How much does international shipping cost from Amritsar?&lt;/strong&gt;&lt;br&gt;The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Amritsar?&lt;/strong&gt;&lt;br&gt;DHL, FedEx, and ShipGlobal offer express shipping options with fast international delivery times. Same-day or next-day delivery is available for select destinations.&lt;/p&gt;&lt;p&gt;&lt;strong&gt;Can I track my international parcel from Amritsar?&lt;/strong&gt;&lt;br&gt;Yes, all major courier services provide real-time tracking features, allowing customers to monitor their shipments throughout the transit process&lt;/p&gt;&lt;p&gt;&lt;strong&gt;Are there affordable international courier services in Amritsar?&lt;/strong&gt;&lt;br&gt;Yes, many courier companies, including ShipGlobal and Professional Couriers, offer budget-friendly international shipping options without compromising on service quality.&lt;/p&gt;&lt;p&gt;&lt;strong&gt;Do international couriers from Amritsar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Amritsar?&lt;/strong&gt;&lt;br&gt;There are several reliable international courier services in Amritsar, including Garudavega, Dutch International Couriers, Oscar Express Worldwide, DHL, FedEx, Blue Dart, and ShipGlobal. The best option depends on your shipping needs, budget, and delivery speed requirements.&lt;/p&gt;</t>
  </si>
  <si>
    <t>&lt;p&gt;Amritsar,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Amritsar, offering secure, timely, and cost-effective shipping solutions. These services cater to diverse needs, from urgent document deliveries to bulk freight forwarding from Amritsar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Amritsar&lt;/h2&gt;
&lt;h3&gt;ShipGlobal&lt;/h3&gt;
&lt;p&gt;ShipGlobal specializes in cost-effective freight forwarding from Amritsar to the Portugal. Catering to eCommerce businesses and individuals alike, they provide flexible shipping solutions that balance affordability with service quality&amp;nbsp;&lt;/p&gt;&lt;p&gt;&lt;a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Amritsar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Amritsar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Amritsar.&lt;/p&gt;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Amritsar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Amritsar efficient and hassle-free.&lt;/p&gt;</t>
  </si>
  <si>
    <t>Jalandhar to Portugal</t>
  </si>
  <si>
    <t>Reliable International Courier Service from Jalandhar to Portugal</t>
  </si>
  <si>
    <t>International courier services from Jalandhar to Portugal provide secure shipping, efficient customs handling, and timely global deliveries for all needs.</t>
  </si>
  <si>
    <t>&lt;p&gt;Jalandhar,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Jalandhar, offering secure, timely, and cost-effective shipping solutions. These services cater to diverse needs, from urgent document deliveries to bulk freight forwarding from Jalandhar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Jalandhar&lt;/h2&gt;
&lt;h3&gt;ShipGlobal&lt;/h3&gt;
&lt;p&gt;ShipGlobal specializes in cost-effective freight forwarding from Jalandhar to the Portugal.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Jalandhar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Jalandhar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Jalandhar.&lt;/p&gt;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Jalandhar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Jalandhar efficient and hassle-free.&lt;/p&gt;</t>
  </si>
  <si>
    <t>&lt;h4&gt;Explore more delivery options from your city&lt;/h4&gt;&lt;ul&gt;&lt;li&gt;&lt;a href="https://shipglobal.in/service/mohali-to-portugal"&gt;International Courier Service from Mohali To Portugal&lt;/a&gt;&lt;/li&gt;&lt;li&gt;&lt;a href="https://shipglobal.in/service/patiala-to-portugal"&gt;International Courier Service from Patiala To Portugal&lt;/a&gt;&lt;/li&gt;&lt;li&gt;&lt;a href="https://shipglobal.in/service/ahmedabad-to-austria"&gt;International Courier Service from Ahmedabad To Austria&lt;/a&gt;&lt;/li&gt;&lt;li&gt;&lt;a href="https://shipglobal.in/service/surat-to-austria"&gt;International Courier Service from Surat To Austria&lt;/a&gt;&lt;/li&gt;&lt;/ul&gt;&lt;h2&gt;FAQs for Reliable International Courier Service from Jalandhar to Portugal&lt;/h2&gt;</t>
  </si>
  <si>
    <t>&lt;script type="application/ld+json"&gt;
{
  "@context": "https://schema.org/",
  "@type": "Product",
  "name": "Reliable International Courier Service from Jalandhar to Portugal",
  "image": "https://shipglobal.in/service/jalandhar-to-portugal",
  "aggregateRating": {
    "@type": "AggregateRating",
    "ratingValue": 4.76,
    "bestRating": 5,
    "worstRating": 2,
    "ratingCount": 2814
  }
}
&lt;/script&gt;</t>
  </si>
  <si>
    <t>service/jalandhar-to-portugal</t>
  </si>
  <si>
    <t>International Courier Services from Jalandhar | Save Up to  60%</t>
  </si>
  <si>
    <t>Fast and reliable shipping from Jalandhar to Portugal. Send documents, parcels, and commercial shipments with affordable rates and end-to-end tracking.</t>
  </si>
  <si>
    <t>https://shipglobal.in/service/jalandhar-to-portugal</t>
  </si>
  <si>
    <t>&lt;p&gt;Jalandhar, a rapidly growing commercial hub, has witnessed a surge in demand for dependable international courier services. Whether you're a business looking to ship products to the Portugal or an individual sending a parcel to family and friends, choosing the right courier service is crucial for a seamless experience.&amp;nbsp;&lt;/p&gt;
&lt;p&gt;Several reputable international courier providers operate in Jalandhar, offering secure, timely, and cost-effective shipping solutions. These services cater to diverse needs, from urgent document deliveries to bulk freight forwarding from Jalandhar to the Portugal.&amp;nbsp;&lt;/p&gt;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Portugal is smooth, with no hidden fees or unexpected delays.&amp;nbsp;&lt;/p&gt;
&lt;h2&gt;Top International Courier Services in Jalandhar&lt;/h2&gt;
&lt;h3&gt;ShipGlobal&lt;/h3&gt;
&lt;p&gt;ShipGlobal specializes in cost-effective freight forwarding from Jalandhar to the Portugal. Catering to eCommerce businesses and individuals alike, they provide flexible shipping solutions that balance affordability with service quality&amp;nbsp;&lt;/p&gt;&lt;p&gt;&lt;a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Portugal.&amp;nbsp;&lt;/p&gt;
&lt;h3&gt;Aramex International&lt;/h3&gt;
&lt;p&gt;Aramex specializes in eCommerce logistics, providing both express and standard shipping to the Portugal.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Portugal,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Jalandhar to the Portugal.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Jalandhar to the Portugal, backed by excellent customer support&lt;/p&gt;
&lt;h3&gt;Delhivery International&lt;/h3&gt;
&lt;p&gt;Delhivery has expanded into international shipping, providing affordable and efficient shipping to the Portugal. They cater primarily to eCommerce businesses looking for reliable freight forwarding solutions from Jalandhar.&lt;/p&gt;
&lt;h3&gt;UPS International&lt;/h3&gt;
&lt;p&gt;UPS is a leading global courier service provider offering international air freight, express parcel delivery, and customs brokerage services. Their well-established logistics network ensures smooth and timely deliveries to the Portugal.&lt;/p&gt;
&lt;h2&gt;How to Choose the Best Courier Service?&lt;/h2&gt;
&lt;p&gt;Before selecting a courier for shipping to the Portugal, consider these factors:&lt;/p&gt;
&lt;ul&gt;
&lt;li&gt;&lt;strong&gt;Delivery Speed:&lt;/strong&gt; If your shipment is urgent, opt for express delivery to the Portugal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Jalandhar to the Portugal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Portugal is smooth, timely, and stress-free. Whether sending documents, gifts, or bulk shipments, these courier services simplify global logistics, making international shipping from Jalandhar efficient and hassle-free.&lt;/p&gt;</t>
  </si>
  <si>
    <t>Mohali to Portugal</t>
  </si>
  <si>
    <t>International Courier Service from Mohali to Portugal</t>
  </si>
  <si>
    <t>Reliable international courier services from Mohali to Portugal ensure smooth customs clearance, secure packaging, and timely global deliveries.</t>
  </si>
  <si>
    <t>&lt;p&gt;Mohali,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Mohali that specialize in overseas shipping and global package delivery.&lt;/p&gt;
&lt;h2&gt;ShipGlobal.in&lt;/h2&gt;
&lt;p&gt;At ShipGlobal, we take pride in offering seamless and cost-effective international courier services in Mohali with a strong network of global partners, We ensure that shipments reach their destinations quickly and safely. Whether it&amp;rsquo;s a small parcel or a large shipment, our advanced logistics solutions make overseas shipping from Mohali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Mohali.&lt;/p&gt;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Mohali.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Mohali&lt;/li&gt;
&lt;/ul&gt;
&lt;h2&gt;Garudavega International Courier&lt;/h2&gt;
&lt;p&gt;Garudavega is a trusted name in the industry, offering seamless global package delivery from Mohali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Mohali&lt;/li&gt;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Mohali&amp;nbsp;&lt;/li&gt;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Mohali&lt;/p&gt;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Mohali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Mohali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Mohali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</si>
  <si>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href="https://shipglobal.in/service/patiala-to-portugal"&gt;International Courier Service from Patiala To Portugal&lt;/a&gt;&lt;/li&gt;&lt;li&gt;&lt;a href="https://shipglobal.in/service/ahmedabad-to-austria"&gt;International Courier Service from Ahmedabad To Austria&lt;/a&gt;&lt;/li&gt;&lt;li&gt;&lt;a href="https://shipglobal.in/service/surat-to-austria"&gt;International Courier Service from Surat To Austria&lt;/a&gt;&lt;/li&gt;&lt;li&gt;&lt;a href="https://shipglobal.in/service/vadodara-to-austria"&gt;International Courier Service from Vadodara To Austria&lt;/a&gt;&lt;/li&gt;&lt;/ul&gt;&lt;h2&gt;FAQs for International Courier Service from Mohali to Portugal&lt;/h2&gt;</t>
  </si>
  <si>
    <t xml:space="preserve">How long does it take to ship a parcel from Mohali to the Portugal?
The delivery time depends on the courier service and shipping option chosen. Express shipping can take 2-5 days, while standard shipping may take 5-10 days.
What are the charges for international shipping from Mohali to the Portugal?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Portugal?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Mohali to the Portugal?
Some couriers allow food shipments, but restrictions may apply. Ensure compliance with Portugal food import regulations before shipping.
</t>
  </si>
  <si>
    <t>&lt;script type="application/ld+json"&gt;
{
  "@context": "https://schema.org/",
  "@type": "Product",
  "name": "International Courier Service from Mohali to Portugal",
  "image": "https://shipglobal.in/service/mohali-to-portugal",
  "aggregateRating": {
    "@type": "AggregateRating",
    "ratingValue": 4.7,
    "bestRating": 5,
    "worstRating": 1,
    "ratingCount": 2271
  }
}
&lt;/script&gt;</t>
  </si>
  <si>
    <t>service/mohali-to-portugal</t>
  </si>
  <si>
    <t>Courier Services from Mohali to Portugal | Save Up to  50%</t>
  </si>
  <si>
    <t>Looking to send parcels from Mohali, India to Portugal? Get quick international courier services with transparent pricing and real-time shipment tracking.</t>
  </si>
  <si>
    <t>https://shipglobal.in/service/mohali-to-portugal</t>
  </si>
  <si>
    <t>&lt;script type="application/ld+json"&gt;{"@context":"https://schema.org","@type":"FAQPage","mainEntity":[{"@type":"Question","name":"How long does it take to ship a parcel from Mohali to the Portugal?","acceptedAnswer":{"@type":"Answer","text":"The delivery time depends on the courier service and shipping option chosen. Express shipping can take 2-5 days, while standard shipping may take 5-10 days."}},{"@type":"Question","name":"What are the charges for international shipping from Mohali to the Portugal?","acceptedAnswer":{"@type":"Answer","text":"Shipping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Portugal?","acceptedAnswer":{"@type":"Answer","text":"Yes,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Mohali to the Portugal?","acceptedAnswer":{"@type":"Answer","text":"Some couriers allow food shipments, but restrictions may apply. Ensure compliance with Portugal food import regulations before shipping."}}]}&lt;/script&gt;</t>
  </si>
  <si>
    <t>[{"question":"How long does it take to ship a parcel from Mohali to the Portugal?","answer":"The delivery time depends on the courier service and shipping option chosen. Express shipping can take 2-5 days, while standard shipping may take 5-10 days."},{"question":"What are the charges for international shipping from Mohali to the Portugal?","answer":"Shipping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Portugal?","answer":"Yes,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Mohali to the Portugal?","answer":"Some couriers allow food shipments, but restrictions may apply. Ensure compliance with Portugal food import regulations before shipping."}]</t>
  </si>
  <si>
    <t>&lt;p&gt;&lt;strong&gt;How long does it take to ship a parcel from Mohali to the Portugal?&lt;/strong&gt;&lt;br&gt;The delivery time depends on the courier service and shipping option chosen. Express shipping can take 2-5 days, while standard shipping may take 5-10 days.&lt;/p&gt;&lt;p&gt;&lt;strong&gt;What are the charges for international shipping from Mohali to the Portugal?&lt;/strong&gt;&lt;br&gt;Shipping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Portugal?&lt;/strong&gt;&lt;br&gt;Yes,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Mohali to the Portugal?&lt;/strong&gt;&lt;br&gt;Some couriers allow food shipments, but restrictions may apply. Ensure compliance with Portugal food import regulations before shipping.&lt;/p&gt;</t>
  </si>
  <si>
    <t>&lt;p&gt;Mohali,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Mohali that specialize in overseas shipping and global package delivery.&lt;/p&gt;
&lt;h2&gt;ShipGlobal.in&lt;/h2&gt;
&lt;p&gt;At ShipGlobal, we take pride in offering seamless and cost-effective international courier services in Mohali with a strong network of global partners, We ensure that shipments reach their destinations quickly and safely. Whether it&amp;rsquo;s a small parcel or a large shipment, our advanced logistics solutions make overseas shipping from Mohali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Mohali.&lt;/p&gt;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Mohali.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Mohali&lt;/li&gt;
&lt;/ul&gt;
&lt;h2&gt;Garudavega International Courier&lt;/h2&gt;
&lt;p&gt;Garudavega is a trusted name in the industry, offering seamless global package delivery from Mohali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Mohali&lt;/li&gt;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Mohali&amp;nbsp;&lt;/li&gt;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Mohali&lt;/p&gt;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Mohali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Mohali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Mohali offer efficient logistics solutions to meet your needs. Make sure to compare service offerings and prices before choosing the best overseas shipping option for your shipment.&lt;/p&gt;</t>
  </si>
  <si>
    <t>Patiala to Portugal</t>
  </si>
  <si>
    <t>Top International Courier Service from Patiala to Portugal</t>
  </si>
  <si>
    <t>Looking to ship from Patiala to Portugal? Choose reliable international courier services with secure handling, quick transit, and smooth customs clearance.</t>
  </si>
  <si>
    <t>&lt;p&gt;Patiala,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Patiala,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Patiala&amp;nbsp;&lt;/h2&gt;
&lt;h3&gt;ShipGlobal&amp;nbsp;&lt;/h3&gt;
&lt;p&gt;ShipGlobal is known for its cost-effective freight forwarding services from Patiala to the US, catering to &lt;a href="https://shipglobal.in/blogs/shipping-international-ecommerce/"&gt;eCommerce businesses&lt;/a&gt; and individuals alike. They provide flexible shipping to the Portugal, ensuring affordability without compromising on service quality.&lt;/p&gt;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Patiala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Patiala to the US. They offer packaging assistance, customs support, and competitive pricing for seamless global shipping.&lt;/p&gt;
&lt;h3&gt;Aramex International&lt;/h3&gt;
&lt;p&gt;Aramex is another well-known international courier service that provides efficient shipping to the Portugal from Patiala.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Patiala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Patiala.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Patiala to Portugal depends on your budget, urgency, and shipping needs. Providers like NimbusPost, DHL, FedEx, Blue Dart, ShipGlobal, Aramex, UPS, and others offer a variety of options for parcel delivery to the US, express shipping and freight forwarding from Patiala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Patiala to anywhere in the United States.&lt;/p&gt;</t>
  </si>
  <si>
    <t>&lt;h4&gt;Explore more delivery options from your city&lt;/h4&gt;&lt;ul&gt;&lt;li&gt;&lt;a href="https://shipglobal.in/service/ahmedabad-to-austria"&gt;International Courier Service from Ahmedabad To Austria&lt;/a&gt;&lt;/li&gt;&lt;li&gt;&lt;a href="https://shipglobal.in/service/surat-to-austria"&gt;International Courier Service from Surat To Austria&lt;/a&gt;&lt;/li&gt;&lt;li&gt;&lt;a href="https://shipglobal.in/service/vadodara-to-austria"&gt;International Courier Service from Vadodara To Austria&lt;/a&gt;&lt;/li&gt;&lt;li&gt;&lt;a href="https://shipglobal.in/service/rajkot-to-austria"&gt;International Courier Service from Rajkot To Austria&lt;/a&gt;&lt;/li&gt;&lt;/ul&gt;&lt;h2&gt;FAQs for Top International Courier Service from Patiala to Portugal&lt;/h2&gt;</t>
  </si>
  <si>
    <t xml:space="preserve"> How long does it take to ship a package from Patiala to Portugal?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Portugal?
Yes, restricted items include perishables, hazardous materials, certain electronics, and counterfeit goods. It’s best to check with the courier before shipping.
 How much does it cost to send a parcel from Patiala to Portugal?
Costs depend on the package weight, dimensions, courier service, and shipping speed. Express services are more expensive than economy options.
 Do I need to pay customs duties on my shipment?
Yes, the recipient in the Portugal may have to pay customs duties, depending on the package value and category.
 What is the best courier service for urgent deliveries?
DHL, FedEx, and UPS offer the fastest delivery options for urgent shipments.
 Can I ship food and medicines to the Portugal?
Yes, but certain restrictions apply. Some couriers offer specialized services for food and pharmaceutical shipments.
</t>
  </si>
  <si>
    <t>&lt;script type="application/ld+json"&gt;
{
  "@context": "https://schema.org/",
  "@type": "Product",
  "name": "Top International Courier Service from Patiala to Portugal",
  "image": "https://shipglobal.in/service/patiala-to-portugal",
  "aggregateRating": {
    "@type": "AggregateRating",
    "ratingValue": 4.74,
    "bestRating": 5,
    "worstRating": 1,
    "ratingCount": 1993
  }
}
&lt;/script&gt;</t>
  </si>
  <si>
    <t>service/patiala-to-portugal</t>
  </si>
  <si>
    <t>Courier from Patiala to Portugal | Save upto  51%</t>
  </si>
  <si>
    <t>Looking to send parcels from Patiala, India to Portugal? Get quick international courier services with transparent pricing and real-time shipment tracking.</t>
  </si>
  <si>
    <t>https://shipglobal.in/service/patiala-to-portugal</t>
  </si>
  <si>
    <t>&lt;script type="application/ld+json"&gt;{"@context":"https://schema.org","@type":"FAQPage","mainEntity":[{"@type":"Question","name":"How long does it take to ship a package from Patiala to Portugal?","acceptedAnswer":{"@type":"Answer","text":"Delivery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Portugal?","acceptedAnswer":{"@type":"Answer","text":"Yes, restricted items include perishables, hazardous materials, certain electronics, and counterfeit goods. It’s best to check with the courier before shipping."}},{"@type":"Question","name":"How much does it cost to send a parcel from Patiala to Portugal?","acceptedAnswer":{"@type":"Answer","text":"Costs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Portugal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Portugal?","acceptedAnswer":{"@type":"Answer","text":"Yes, but certain restrictions apply. Some couriers offer specialized services for food and pharmaceutical shipments."}}]}&lt;/script&gt;</t>
  </si>
  <si>
    <t>[{"question":"How long does it take to ship a package from Patiala to Portugal?","answer":"Delivery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Portugal?","answer":"Yes, restricted items include perishables, hazardous materials, certain electronics, and counterfeit goods. It’s best to check with the courier before shipping."},{"question":"How much does it cost to send a parcel from Patiala to Portugal?","answer":"Costs depend on the package weight, dimensions, courier service, and shipping speed. Express services are more expensive than economy options."},{"question":"Do I need to pay customs duties on my shipment?","answer":"Yes, the recipient in the Portugal may have to pay customs duties, depending on the package value and category."},{"question":"What is the best courier service for urgent deliveries?","answer":"DHL, FedEx, and UPS offer the fastest delivery options for urgent shipments."},{"question":"Can I ship food and medicines to the Portugal?","answer":"Yes, but certain restrictions apply. Some couriers offer specialized services for food and pharmaceutical shipments."}]</t>
  </si>
  <si>
    <t>&lt;p&gt;&lt;strong&gt;How long does it take to ship a package from Patiala to Portugal?&lt;/strong&gt;&lt;br&gt;Delivery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Portugal?&lt;/strong&gt;&lt;br&gt;Yes, restricted items include perishables, hazardous materials, certain electronics, and counterfeit goods. It’s best to check with the courier before shipping.&lt;/p&gt;&lt;p&gt;&lt;strong&gt;How much does it cost to send a parcel from Patiala to Portugal?&lt;/strong&gt;&lt;br&gt;Costs depend on the package weight, dimensions, courier service, and shipping speed. Express services are more expensive than economy options.&lt;/p&gt;&lt;p&gt;&lt;strong&gt;Do I need to pay customs duties on my shipment?&lt;/strong&gt;&lt;br&gt;Yes, the recipient in the Portugal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Portugal?&lt;/strong&gt;&lt;br&gt;Yes, but certain restrictions apply. Some couriers offer specialized services for food and pharmaceutical shipments.&lt;/p&gt;</t>
  </si>
  <si>
    <t>&lt;p&gt;Patiala, a fast-growing commercial hub, has seen an increasing demand for reliable international courier services. Whether you&amp;rsquo;re a business looking to ship products overseas or an individual sending a parcel to family or friends in the Portugal, choosing the right courier services is essential for a smooth and stress-free experience.&amp;nbsp;&lt;/p&gt;
&lt;p&gt;Several reputed international courier providers operate in Patiala, offering safe, timely, and cost-effective shipping solutions. These services cater to a variety of needs, from express document deliveries to large cargo shipments.&amp;nbsp;&lt;/p&gt;
&lt;h2&gt;Why Choosing the Right Courier Service Matters?&lt;/h2&gt;
&lt;p&gt;Efficient shipping to the Portugal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Patiala&amp;nbsp;&lt;/h2&gt;
&lt;h3&gt;ShipGlobal&amp;nbsp;&lt;/h3&gt;
&lt;p&gt;ShipGlobal is known for its cost-effective freight forwarding services from Patiala to the US, catering to &lt;a href="https://shipglobal.in/blogs/shipping-international-ecommerce/"&gt;eCommerce businesses&lt;/a&gt; and individuals alike. They provide flexible shipping to the Portugal, ensuring affordability without compromising on service quality.&lt;/p&gt;&lt;p&gt;&lt;a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&lt;h3&gt;DHL Express&lt;/h3&gt;
&lt;p&gt;DHL Express is one of the most well-known international courier services, offering fast and reliable shipping to the Portugal. Their extensive logistics network ensures &lt;a href="https://shipglobal.in/blogs/freight-forwarder/"&gt;efficient freight forwarding&lt;/a&gt; from Patiala to Portugal,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Portugal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Portugal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Patiala to the US. They offer packaging assistance, customs support, and competitive pricing for seamless global shipping.&lt;/p&gt;
&lt;h3&gt;Aramex International&lt;/h3&gt;
&lt;p&gt;Aramex is another well-known international courier service that provides efficient shipping to the Portugal from Patiala.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Patiala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Portugal from Patiala.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Portugal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Portugal.&lt;/li&gt;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Patiala to Portugal depends on your budget, urgency, and shipping needs. Providers like NimbusPost, DHL, FedEx, Blue Dart, ShipGlobal, Aramex, UPS, and others offer a variety of options for parcel delivery to the US, express shipping and freight forwarding from Patiala to the US.&amp;nbsp;&lt;/p&gt;
&lt;p&gt;By choosing a trusted service provider, you can ensure your shipping to the Portugal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Patiala to anywhere in the United States.&lt;/p&gt;</t>
  </si>
  <si>
    <t>Austria</t>
  </si>
  <si>
    <t>Ahmedabad to Austria</t>
  </si>
  <si>
    <t>Best International Courier Service from Ahmedabad to Austria</t>
  </si>
  <si>
    <t>Looking to ship from Ahmedabad to Austria? Choose reliable international courier services with secure handling, quick transit, and smooth customs clearance.</t>
  </si>
  <si>
    <t>&lt;p&gt;Ahmedabad,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Ahmedabad,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Ahmedabad&amp;nbsp;&lt;/h2&gt;
&lt;h3&gt;ShipGlobal&amp;nbsp;&lt;/h3&gt;
&lt;p&gt;ShipGlobal is known for its cost-effective freight forwarding services from Ahmedabad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Ahmedabad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Ahmedabad to the US. They offer packaging assistance, customs support, and competitive pricing for seamless global shipping.&lt;/p&gt;
&lt;h3&gt;Aramex International&lt;/h3&gt;
&lt;p&gt;Aramex is another well-known international courier service that provides efficient shipping to the Austria from Ahmedabad.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Ahmedabad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Ahmedabad.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Ahmedabad to Austria depends on your budget, urgency, and shipping needs. Providers like NimbusPost, DHL, FedEx, Blue Dart, ShipGlobal, Aramex, UPS, and others offer a variety of options for parcel delivery to the US, express shipping and freight forwarding from Ahmedabad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Ahmedabad to anywhere in the United States.&lt;/p&gt;</t>
  </si>
  <si>
    <t>&lt;h4&gt;Explore more delivery options from your city&lt;/h4&gt;&lt;ul&gt;&lt;li&gt;&lt;a href="https://shipglobal.in/service/surat-to-austria"&gt;International Courier Service from Surat To Austria&lt;/a&gt;&lt;/li&gt;&lt;li&gt;&lt;a href="https://shipglobal.in/service/vadodara-to-austria"&gt;International Courier Service from Vadodara To Austria&lt;/a&gt;&lt;/li&gt;&lt;li&gt;&lt;a href="https://shipglobal.in/service/rajkot-to-austria"&gt;International Courier Service from Rajkot To Austria&lt;/a&gt;&lt;/li&gt;&lt;li&gt;&lt;a href="https://shipglobal.in/service/gandhidham-to-austria"&gt;International Courier Service from Gandhidham To Austria&lt;/a&gt;&lt;/li&gt;&lt;/ul&gt;&lt;h2&gt;FAQs for Best International Courier Service from Ahmedabad to Austria&lt;/h2&gt;</t>
  </si>
  <si>
    <t xml:space="preserve"> How long does it take to ship a package from Ahmedabad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Ahmedabad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</si>
  <si>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"Best International Courier Service from Ahmedabad to Austria",
  "image": "https://shipglobal.in/service/ahmedabad-to-austria",
  "aggregateRating": {
    "@type": "AggregateRating",
    "ratingValue": 4.84,
    "bestRating": 5,
    "worstRating": 1,
    "ratingCount": 1261
  }
}
&lt;/script&gt;</t>
  </si>
  <si>
    <t>service/ahmedabad-to-austria</t>
  </si>
  <si>
    <t>International Courier Services from Ahmedabad | Save Up to  73%</t>
  </si>
  <si>
    <t>International courier service from Ahmedabad to Austria made simple. Ship documents and packages safely with fast delivery options.</t>
  </si>
  <si>
    <t>https://shipglobal.in/service/ahmedabad-to-austria</t>
  </si>
  <si>
    <t>&lt;script type="application/ld+json"&gt;{"@context":"https://schema.org","@type":"FAQPage","mainEntity":[{"@type":"Question","name":"How long does it take to ship a package from Ahmedabad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Ahmedabad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</si>
  <si>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Ahmedabad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Ahmedabad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</si>
  <si>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Ahmedabad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Ahmedabad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</si>
  <si>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&lt;p&gt;Ahmedabad,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Ahmedabad,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Ahmedabad&amp;nbsp;&lt;/h2&gt;
&lt;h3&gt;ShipGlobal&amp;nbsp;&lt;/h3&gt;
&lt;p&gt;ShipGlobal is known for its cost-effective freight forwarding services from Ahmedabad to the US, catering to &lt;a href="https://shipglobal.in/blogs/shipping-international-ecommerce/"&gt;eCommerce businesses&lt;/a&gt; and individuals alike. They provide flexible shipping to the Austria, ensuring affordability without compromising on service quality.&lt;/p&gt;&lt;p&gt;IEC: Exporters must adhere to International Electrotechnical Commission (IEC) standards to ensure product safety and interoperability. Compliance demonstrates a commitment to quality and facilitates market access globally. Understanding specific IEC requirements for their product category is crucial for successful international trade and avoiding costly non-compliance issues.&lt;/p&gt;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Ahmedabad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Ahmedabad to the US. They offer packaging assistance, customs support, and competitive pricing for seamless global shipping.&lt;/p&gt;
&lt;h3&gt;Aramex International&lt;/h3&gt;
&lt;p&gt;Aramex is another well-known international courier service that provides efficient shipping to the Austria from Ahmedabad.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Ahmedabad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Ahmedabad.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Ahmedabad to Austria depends on your budget, urgency, and shipping needs. Providers like NimbusPost, DHL, FedEx, Blue Dart, ShipGlobal, Aramex, UPS, and others offer a variety of options for parcel delivery to the US, express shipping and freight forwarding from Ahmedabad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Ahmedabad to anywhere in the United States.&lt;/p&gt;</t>
  </si>
  <si>
    <t>Surat to Austria</t>
  </si>
  <si>
    <t>Reliable International Courier Service from Surat to Austria</t>
  </si>
  <si>
    <t>International courier services from Surat to Austria provide secure shipping, efficient customs handling, and timely global deliveries for all needs.</t>
  </si>
  <si>
    <t>&lt;p&gt;Do you need to send a package abroad from Surat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Surat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Surat.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Surat,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Surat.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Surat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Surat&lt;/h2&gt;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Surat,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Surat has never been easier! So, which one will you trust for your next shipment?&lt;/p&gt;</t>
  </si>
  <si>
    <t>&lt;h4&gt;Explore more delivery options from your city&lt;/h4&gt;&lt;ul&gt;&lt;li&gt;&lt;a href="https://shipglobal.in/service/vadodara-to-austria"&gt;International Courier Service from Vadodara To Austria&lt;/a&gt;&lt;/li&gt;&lt;li&gt;&lt;a href="https://shipglobal.in/service/rajkot-to-austria"&gt;International Courier Service from Rajkot To Austria&lt;/a&gt;&lt;/li&gt;&lt;li&gt;&lt;a href="https://shipglobal.in/service/gandhidham-to-austria"&gt;International Courier Service from Gandhidham To Austria&lt;/a&gt;&lt;/li&gt;&lt;li&gt;&lt;a href="https://shipglobal.in/service/mumbai-to-austria"&gt;International Courier Service from Mumbai To Austria&lt;/a&gt;&lt;/li&gt;&lt;/ul&gt;&lt;h2&gt;FAQs for Reliable International Courier Service from Surat to Austria&lt;/h2&gt;</t>
  </si>
  <si>
    <t xml:space="preserve"> How long does it take to ship a package from Surat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Surat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</si>
  <si>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"Reliable International Courier Service from Surat to Austria",
  "image": "https://shipglobal.in/service/surat-to-austria",
  "aggregateRating": {
    "@type": "AggregateRating",
    "ratingValue": 4.84,
    "bestRating": 5,
    "worstRating": 1,
    "ratingCount": 1506
  }
}
&lt;/script&gt;</t>
  </si>
  <si>
    <t>service/surat-to-austria</t>
  </si>
  <si>
    <t>Courier from Surat to Austria | Get   74%</t>
  </si>
  <si>
    <t>Looking to send parcels from Surat, India to Austria? Get quick international courier services with transparent pricing and real-time shipment tracking.</t>
  </si>
  <si>
    <t>https://shipglobal.in/service/surat-to-austria</t>
  </si>
  <si>
    <t>&lt;script type="application/ld+json"&gt;{"@context":"https://schema.org","@type":"FAQPage","mainEntity":[{"@type":"Question","name":"How long does it take to ship a package from Surat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Surat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</si>
  <si>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Surat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Surat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</si>
  <si>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Surat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Surat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</si>
  <si>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&lt;p&gt;Do you need to send a package abroad from Surat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Surat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Surat.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&lt;h2&gt;DHL - Connecting the World with Speed and Efficiency&lt;/h2&gt;
&lt;p&gt;DHL is an excellent option for urgent shipments from Surat,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Surat.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Surat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Surat&lt;/h2&gt;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Surat,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Surat has never been easier! So, which one will you trust for your next shipment?&lt;/p&gt;</t>
  </si>
  <si>
    <t>Vadodara to Austria</t>
  </si>
  <si>
    <t>International Courier Service from Vadodara to Austria</t>
  </si>
  <si>
    <t>Shipping from Vadodara to Austria is easy with reliable international courier services offering secure transit, quick delivery, and expert customs handling.</t>
  </si>
  <si>
    <t>&lt;p&gt;Vadodara,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Vadodara,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Vadodara&amp;nbsp;&lt;/h2&gt;
&lt;h3&gt;ShipGlobal&amp;nbsp;&lt;/h3&gt;
&lt;p&gt;ShipGlobal is known for its cost-effective freight forwarding services from Vadodara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Vadodara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Vadodara to the US. They offer packaging assistance, customs support, and competitive pricing for seamless global shipping.&lt;/p&gt;
&lt;h3&gt;Aramex International&lt;/h3&gt;
&lt;p&gt;Aramex is another well-known international courier service that provides efficient shipping to the Austria from Vadodara.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Vadodara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Vadodara.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Vadodara to Austria depends on your budget, urgency, and shipping needs. Providers like NimbusPost, DHL, FedEx, Blue Dart, ShipGlobal, Aramex, UPS, and others offer a variety of options for parcel delivery to the US, express shipping and freight forwarding from Vadodara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Vadodara to anywhere in the United States.&lt;/p&gt;</t>
  </si>
  <si>
    <t>&lt;h4&gt;Explore more delivery options from your city&lt;/h4&gt;&lt;ul&gt;&lt;li&gt;&lt;a href="https://shipglobal.in/service/rajkot-to-austria"&gt;International Courier Service from Rajkot To Austria&lt;/a&gt;&lt;/li&gt;&lt;li&gt;&lt;a href="https://shipglobal.in/service/gandhidham-to-austria"&gt;International Courier Service from Gandhidham To Austria&lt;/a&gt;&lt;/li&gt;&lt;li&gt;&lt;a href="https://shipglobal.in/service/mumbai-to-austria"&gt;International Courier Service from Mumbai To Austria&lt;/a&gt;&lt;/li&gt;&lt;li&gt;&lt;a href="https://shipglobal.in/service/pune-to-austria"&gt;International Courier Service from Pune To Austria&lt;/a&gt;&lt;/li&gt;&lt;/ul&gt;&lt;h2&gt;FAQs for International Courier Service from Vadodara to Austria&lt;/h2&gt;</t>
  </si>
  <si>
    <t xml:space="preserve"> What is the fastest way to send a parcel from Vadodara to Austria?
 Air courier is the fastest way to send a parcel from Vadodara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Vadodara.
 Can I send commercial shipments like textiles or jewellery from Vadodara to Austria?
 Yes, you can. With the growing global demand for Indian goods, you can easily ship products like textiles or jewellery to Austria with the right export documents like an invoice, packing list, and KYC proofs.
 What kind of items can’t be shipped from Vadodara to Austria?
 Items from the restricted category including batteries, sharp objects, or anything prohibited by the law of the destination country can’t be shipped. It’s always wise to double-check the item eligibility with your courier before booking.
 How do I track my courier from Vadodara to Austria?
Tracking is seamless with modern courier services. Platforms like ShipGlobal.in and FedEx give you a tracking ID right after dispatch so you can follow the package’s journey in real-time.
 Can I send a personal gift or small parcel to Austria from Vadodara?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</si>
  <si>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Vadodara to Austria",
  "image": "https://shipglobal.in/service/vadodara-to-austria",
  "aggregateRating": {
    "@type": "AggregateRating",
    "ratingValue": 4.73,
    "bestRating": 5,
    "worstRating": 1,
    "ratingCount": 1161
  }
}
&lt;/script&gt;</t>
  </si>
  <si>
    <t>service/vadodara-to-austria</t>
  </si>
  <si>
    <t>International Courier Services from Vadodara | Save Up to  70%</t>
  </si>
  <si>
    <t>Ship couriers from Vadodara to Austria with trusted international delivery. Easy booking, competitive pricing, and secure doorstep pickup.</t>
  </si>
  <si>
    <t>https://shipglobal.in/service/vadodara-to-austria</t>
  </si>
  <si>
    <t>&lt;script type="application/ld+json"&gt;{"@context":"https://schema.org","@type":"FAQPage","mainEntity":[{"@type":"Question","name":"What is the fastest way to send a parcel from Vadodara to Austria?","acceptedAnswer":{"@type":"Answer","text":"Air courier is the fastest way to send a parcel from Vadodara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Vadodara."}},{"@type":"Question","name":"Can I send commercial shipments like textiles or jewellery from Vadodara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Vadodara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Vadodara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Vadodara?","acceptedAnswer":{"@type":"Answer","text":"Absolutely. Whether it’s a Rakhi, clothes, or a surprise gift, international courier services offer economical shipping options for personal use packages under gift categories."}}]}&lt;/script&gt;</t>
  </si>
  <si>
    <t>[{"question":"What is the fastest way to send a parcel from Vadodara to Austria?","answer":"Air courier is the fastest way to send a parcel from Vadodara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Vadodara."},{"question":"Can I send commercial shipments like textiles or jewellery from Vadodara to Austria?","answer":"Yes, you can. With the growing global demand for Indian goods, you can easily ship products like textiles or jewellery to Austria with the right export documents like an invoice, packing list, and KYC proofs."},{"question":"What kind of items can’t be shipped from Vadodara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Vadodara to Austria?","answer":"Tracking is seamless with modern courier services. Platforms like ShipGlobal.in and FedEx give you a tracking ID right after dispatch so you can follow the package’s journey in real-time."},{"question":"Can I send a personal gift or small parcel to Austria from Vadodara?","answer":"Absolutely. Whether it’s a Rakhi, clothes, or a surprise gift, international courier services offer economical shipping options for personal use packages under gift categories."}]</t>
  </si>
  <si>
    <t>&lt;p&gt;&lt;strong&gt;What is the fastest way to send a parcel from Vadodara to Austria?&lt;/strong&gt;&lt;br&gt;Air courier is the fastest way to send a parcel from Vadodara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Vadodara.&lt;/p&gt;&lt;p&gt;&lt;strong&gt;Can I send commercial shipments like textiles or jewellery from Vadodara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Vadodara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Vadodara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Vadodara?&lt;/strong&gt;&lt;br&gt;Absolutely. Whether it’s a Rakhi, clothes, or a surprise gift, international courier services offer economical shipping options for personal use packages under gift categories.&lt;/p&gt;</t>
  </si>
  <si>
    <t>&lt;p&gt;Vadodara,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Vadodara,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Vadodara&amp;nbsp;&lt;/h2&gt;
&lt;h3&gt;ShipGlobal&amp;nbsp;&lt;/h3&gt;
&lt;p&gt;ShipGlobal is known for its cost-effective freight forwarding services from Vadodara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Vadodara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Vadodara to the US. They offer packaging assistance, customs support, and competitive pricing for seamless global shipping.&lt;/p&gt;
&lt;h3&gt;Aramex International&lt;/h3&gt;
&lt;p&gt;Aramex is another well-known international courier service that provides efficient shipping to the Austria from Vadodara.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Vadodara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Vadodara.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Vadodara to Austria depends on your budget, urgency, and shipping needs. Providers like NimbusPost, DHL, FedEx, Blue Dart, ShipGlobal, Aramex, UPS, and others offer a variety of options for parcel delivery to the US, express shipping and freight forwarding from Vadodara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Vadodara to anywhere in the United States.&lt;/p&gt;</t>
  </si>
  <si>
    <t>Rajkot to Austria</t>
  </si>
  <si>
    <t>Top International Courier Service from Rajkot to Austria</t>
  </si>
  <si>
    <t>International courier services from Rajkot to Austria ensure smooth shipping with secure handling, timely delivery, and professional customs support.</t>
  </si>
  <si>
    <t>&lt;p&gt;Do you need to send a package abroad from Rajkot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Rajkot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Rajkot.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Rajkot,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Rajkot.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Rajkot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Rajkot&lt;/h2&gt;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Rajkot,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Rajkot has never been easier! So, which one will you trust for your next shipment?&lt;/p&gt;</t>
  </si>
  <si>
    <t>&lt;h4&gt;Explore more delivery options from your city&lt;/h4&gt;&lt;ul&gt;&lt;li&gt;&lt;a href="https://shipglobal.in/service/gandhidham-to-austria"&gt;International Courier Service from Gandhidham To Austria&lt;/a&gt;&lt;/li&gt;&lt;li&gt;&lt;a href="https://shipglobal.in/service/mumbai-to-austria"&gt;International Courier Service from Mumbai To Austria&lt;/a&gt;&lt;/li&gt;&lt;li&gt;&lt;a href="https://shipglobal.in/service/pune-to-austria"&gt;International Courier Service from Pune To Austria&lt;/a&gt;&lt;/li&gt;&lt;li&gt;&lt;a href="https://shipglobal.in/service/nagpur-to-austria"&gt;International Courier Service from Nagpur To Austria&lt;/a&gt;&lt;/li&gt;&lt;/ul&gt;&lt;h2&gt;FAQs for Top International Courier Service from Rajkot to Austria&lt;/h2&gt;</t>
  </si>
  <si>
    <t>&lt;script type="application/ld+json"&gt;
{
  "@context": "https://schema.org/",
  "@type": "Product",
  "name": "Top International Courier Service from Rajkot to Austria",
  "image": "https://shipglobal.in/service/rajkot-to-austria",
  "aggregateRating": {
    "@type": "AggregateRating",
    "ratingValue": 4.62,
    "bestRating": 5,
    "worstRating": 2,
    "ratingCount": 2973
  }
}
&lt;/script&gt;</t>
  </si>
  <si>
    <t>service/rajkot-to-austria</t>
  </si>
  <si>
    <t>International Courier Services from Rajkot | Save Up to  70%</t>
  </si>
  <si>
    <t>Fast and reliable shipping from Rajkot to Austria. Send documents, parcels, and commercial shipments with affordable rates and end-to-end tracking.</t>
  </si>
  <si>
    <t>https://shipglobal.in/service/rajkot-to-austria</t>
  </si>
  <si>
    <t>&lt;p&gt;Do you need to send a package abroad from Rajkot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Rajkot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Rajkot.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&lt;h2&gt;DHL - Connecting the World with Speed and Efficiency&lt;/h2&gt;
&lt;p&gt;DHL is an excellent option for urgent shipments from Rajkot,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Rajkot.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Rajkot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Rajkot&lt;/h2&gt;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Rajkot,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Rajkot has never been easier! So, which one will you trust for your next shipment?&lt;/p&gt;</t>
  </si>
  <si>
    <t>Gandhidham to Austria</t>
  </si>
  <si>
    <t>Best International Courier Service from Gandhidham to Austria</t>
  </si>
  <si>
    <t>International courier services from Gandhidham to Austria provide secure shipping, efficient customs handling, and timely global deliveries for all needs.</t>
  </si>
  <si>
    <t>&lt;p&gt;Ever found yourself wondering which courier service is the best for sending packages from Gandhidham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Gandhidham, you have plenty of great options. Let&amp;rsquo;s check out some of the top international courier services available in Gandhidham and see which one suits your needs best.&lt;/p&gt;
&lt;h2&gt;1. DHL&lt;/h2&gt;
&lt;p&gt;DHL is one of the biggest names in the shipping world, and for good reason! They operate in over 220 countries and offer express shipping that gets your package from Gandhidham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Gandhidham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Gandhidham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Gandhidham to Austria&lt;/h2&gt;
&lt;p&gt;Shipping from Gandhidham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Gandhidham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</si>
  <si>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href="https://shipglobal.in/service/mumbai-to-austria"&gt;International Courier Service from Mumbai To Austria&lt;/a&gt;&lt;/li&gt;&lt;li&gt;&lt;a href="https://shipglobal.in/service/pune-to-austria"&gt;International Courier Service from Pune To Austria&lt;/a&gt;&lt;/li&gt;&lt;li&gt;&lt;a href="https://shipglobal.in/service/nagpur-to-austria"&gt;International Courier Service from Nagpur To Austria&lt;/a&gt;&lt;/li&gt;&lt;li&gt;&lt;a href="https://shipglobal.in/service/nashik-to-austria"&gt;International Courier Service from Nashik To Austria&lt;/a&gt;&lt;/li&gt;&lt;/ul&gt;&lt;h2&gt;FAQs for Best International Courier Service from Gandhidham to Austria&lt;/h2&gt;</t>
  </si>
  <si>
    <t xml:space="preserve">How do I choose the best international courier service in Gandhidham?
 Consider delivery speed, cost, tracking features, coverage, and customer reviews. Pick the one that meets your needs best.
How can I book a courier service in Gandhidham?
 You can book online through the official website of courier service providers or contact their customer support for assistance.
 Are there international courier services in Gandhidham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Gandhidham?
Cost-effectiveness depends on factors like package weight, destination, and delivery speed. ShipGlobal.in is known for offering budget-friendly international shipping packages with prices starting from 50g worldwide.
Can I ship heavy or bulky items internationally from Gandhidham?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</si>
  <si>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Gandhidham to Austria",
  "image": "https://shipglobal.in/service/gandhidham-to-austria",
  "aggregateRating": {
    "@type": "AggregateRating",
    "ratingValue": 4.88,
    "bestRating": 5,
    "worstRating": 1,
    "ratingCount": 1682
  }
}
&lt;/script&gt;</t>
  </si>
  <si>
    <t>service/gandhidham-to-austria</t>
  </si>
  <si>
    <t>Courier Services from Gandhidham to Austria | Save Up to  65%</t>
  </si>
  <si>
    <t>Fast and reliable shipping from Gandhidham to Austria. Send documents, parcels, and commercial shipments with affordable rates and end-to-end tracking.</t>
  </si>
  <si>
    <t>https://shipglobal.in/service/gandhidham-to-austria</t>
  </si>
  <si>
    <t>&lt;script type="application/ld+json"&gt;{"@context":"https://schema.org","@type":"FAQPage","mainEntity":[{"@type":"Question","name":"How do I choose the best international courier service in Gandhidham?","acceptedAnswer":{"@type":"Answer","text":"Consider delivery speed, cost, tracking features, coverage, and customer reviews. Pick the one that meets your needs best."}},{"@type":"Question","name":"How can I book a courier service in Gandhidham?","acceptedAnswer":{"@type":"Answer","text":"You can book online through the official website of courier service providers or contact their customer support for assistance."}},{"@type":"Question","name":"Are there international courier services in Gandhidham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Gandhidham?","acceptedAnswer":{"@type":"Answer","text":"Cost-effectiveness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Gandhidham?","acceptedAnswer":{"@type":"Answer","text":"Yes, many courier services offer solutions for shipping heavy or bulky items internationally, providing specialized packaging and handling to ensure safe delivery."}}]}&lt;/script&gt;</t>
  </si>
  <si>
    <t>[{"question":"How do I choose the best international courier service in Gandhidham?","answer":"Consider delivery speed, cost, tracking features, coverage, and customer reviews. Pick the one that meets your needs best."},{"question":"How can I book a courier service in Gandhidham?","answer":"You can book online through the official website of courier service providers or contact their customer support for assistance."},{"question":"Are there international courier services in Gandhidham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Gandhidham?","answer":"Cost-effectiveness depends on factors like package weight, destination, and delivery speed. ShipGlobal.in is known for offering budget-friendly international shipping packages with prices starting from 50g worldwide."},{"question":"Can I ship heavy or bulky items internationally from Gandhidham?","answer":"Yes, many courier services offer solutions for shipping heavy or bulky items internationally, providing specialized packaging and handling to ensure safe delivery."}]</t>
  </si>
  <si>
    <t>&lt;p&gt;&lt;strong&gt;How do I choose the best international courier service in Gandhidham?&lt;/strong&gt;&lt;br&gt;Consider delivery speed, cost, tracking features, coverage, and customer reviews. Pick the one that meets your needs best.&lt;/p&gt;&lt;p&gt;&lt;strong&gt;How can I book a courier service in Gandhidham?&lt;/strong&gt;&lt;br&gt;You can book online through the official website of courier service providers or contact their customer support for assistance.&lt;/p&gt;&lt;p&gt;&lt;strong&gt;Are there international courier services in Gandhidham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Gandhidham?&lt;/strong&gt;&lt;br&gt;Cost-effectiveness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Gandhidham?&lt;/strong&gt;&lt;br&gt;Yes,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</si>
  <si>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Gandhidham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Gandhidham, you have plenty of great options. Let&amp;rsquo;s check out some of the top international courier services available in Gandhidham and see which one suits your needs best.&lt;/p&gt;
&lt;h2&gt;1. DHL&lt;/h2&gt;
&lt;p&gt;DHL is one of the biggest names in the shipping world, and for good reason! They operate in over 220 countries and offer express shipping that gets your package from Gandhidham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Gandhidham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Gandhidham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Gandhidham to Austria&lt;/h2&gt;
&lt;p&gt;Shipping from Gandhidham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Gandhidham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</si>
  <si>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Mumbai to Austria</t>
  </si>
  <si>
    <t>Reliable International Courier Service from Mumbai to Austria</t>
  </si>
  <si>
    <t>International courier services from Mumbai to Austria provide secure shipping, efficient customs handling, and timely global deliveries for all needs.</t>
  </si>
  <si>
    <t>&lt;h4&gt;Explore more delivery options from your city&lt;/h4&gt;&lt;ul&gt;&lt;li&gt;&lt;a href="https://shipglobal.in/service/pune-to-austria"&gt;International Courier Service from Pune To Austria&lt;/a&gt;&lt;/li&gt;&lt;li&gt;&lt;a href="https://shipglobal.in/service/nagpur-to-austria"&gt;International Courier Service from Nagpur To Austria&lt;/a&gt;&lt;/li&gt;&lt;li&gt;&lt;a href="https://shipglobal.in/service/nashik-to-austria"&gt;International Courier Service from Nashik To Austria&lt;/a&gt;&lt;/li&gt;&lt;li&gt;&lt;a href="https://shipglobal.in/service/aurangabad-to-austria"&gt;International Courier Service from Aurangabad To Austria&lt;/a&gt;&lt;/li&gt;&lt;/ul&gt;&lt;h2&gt;FAQs for Reliable International Courier Service from Mumbai to Austria&lt;/h2&gt;</t>
  </si>
  <si>
    <t xml:space="preserve"> How long does it take to ship a package from Mumbai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Mumbai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</si>
  <si>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"Reliable International Courier Service from Mumbai to Austria",
  "image": "https://shipglobal.in/service/mumbai-to-austria",
  "aggregateRating": {
    "@type": "AggregateRating",
    "ratingValue": 4.6,
    "bestRating": 5,
    "worstRating": 1,
    "ratingCount": 1233
  }
}
&lt;/script&gt;</t>
  </si>
  <si>
    <t>service/mumbai-to-austria</t>
  </si>
  <si>
    <t>Courier from Mumbai to Austria | Save upto  76%</t>
  </si>
  <si>
    <t>Send your shipments from Mumbai to Austria with confidence. Reliable international courier solutions for personal and business needs.</t>
  </si>
  <si>
    <t>https://shipglobal.in/service/mumbai-to-austria</t>
  </si>
  <si>
    <t>&lt;script type="application/ld+json"&gt;{"@context":"https://schema.org","@type":"FAQPage","mainEntity":[{"@type":"Question","name":"How long does it take to ship a package from Mumbai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Mumbai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</si>
  <si>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Mumbai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Mumbai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</si>
  <si>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Mumbai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Mumbai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</si>
  <si>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&lt;p&gt;Mumbai,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Mumbai that specialize in overseas shipping and global package delivery.&lt;/p&gt;
&lt;h2&gt;ShipGlobal.in&lt;/h2&gt;
&lt;p&gt;At ShipGlobal, we take pride in offering seamless and cost-effective international courier services in Mumbai with a strong network of global partners, We ensure that shipments reach their destinations quickly and safely. Whether it&amp;rsquo;s a small parcel or a large shipment, our advanced logistics solutions make overseas shipping from Mumbai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Mumbai.&lt;/p&gt;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Mumbai.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Mumbai&lt;/li&gt;
&lt;/ul&gt;
&lt;h2&gt;Garudavega International Courier&lt;/h2&gt;
&lt;p&gt;Garudavega is a trusted name in the industry, offering seamless global package delivery from Mumbai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Mumbai&lt;/li&gt;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Mumbai&amp;nbsp;&lt;/li&gt;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Mumbai&lt;/p&gt;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Mumbai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Mumbai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Mumbai offer efficient logistics solutions to meet your needs. Make sure to compare service offerings and prices before choosing the best overseas shipping option for your shipment.&lt;/p&gt;</t>
  </si>
  <si>
    <t>Pune to Austria</t>
  </si>
  <si>
    <t>International Courier Service from Pune to Austria</t>
  </si>
  <si>
    <t>International courier services from Pune to Austria ensure smooth shipping with secure handling, timely delivery, and professional customs support.</t>
  </si>
  <si>
    <t>&lt;h4&gt;Explore more delivery options from your city&lt;/h4&gt;&lt;ul&gt;&lt;li&gt;&lt;a href="https://shipglobal.in/service/nagpur-to-austria"&gt;International Courier Service from Nagpur To Austria&lt;/a&gt;&lt;/li&gt;&lt;li&gt;&lt;a href="https://shipglobal.in/service/nashik-to-austria"&gt;International Courier Service from Nashik To Austria&lt;/a&gt;&lt;/li&gt;&lt;li&gt;&lt;a href="https://shipglobal.in/service/aurangabad-to-austria"&gt;International Courier Service from Aurangabad To Austria&lt;/a&gt;&lt;/li&gt;&lt;li&gt;&lt;a href="https://shipglobal.in/service/chennai-to-austria"&gt;International Courier Service from Chennai To Austria&lt;/a&gt;&lt;/li&gt;&lt;/ul&gt;&lt;h2&gt;FAQs for International Courier Service from Pune to Austria&lt;/h2&gt;</t>
  </si>
  <si>
    <t xml:space="preserve"> How long does it take to ship a package from Pune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Pune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</si>
  <si>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"International Courier Service from Pune to Austria",
  "image": "https://shipglobal.in/service/pune-to-austria",
  "aggregateRating": {
    "@type": "AggregateRating",
    "ratingValue": 4.89,
    "bestRating": 5,
    "worstRating": 2,
    "ratingCount": 1927
  }
}
&lt;/script&gt;</t>
  </si>
  <si>
    <t>service/pune-to-austria</t>
  </si>
  <si>
    <t>International Courier Services from Pune | Save Up to  51%</t>
  </si>
  <si>
    <t>Send your shipments from Pune to Austria with confidence. Reliable international courier solutions for personal and business needs.</t>
  </si>
  <si>
    <t>https://shipglobal.in/service/pune-to-austria</t>
  </si>
  <si>
    <t>&lt;script type="application/ld+json"&gt;{"@context":"https://schema.org","@type":"FAQPage","mainEntity":[{"@type":"Question","name":"How long does it take to ship a package from Pune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Pune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</si>
  <si>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Pune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Pune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</si>
  <si>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Pune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Pune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</si>
  <si>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&lt;p&gt;Pune,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Pune that specialize in overseas shipping and global package delivery.&lt;/p&gt;
&lt;h2&gt;ShipGlobal.in&lt;/h2&gt;
&lt;p&gt;At ShipGlobal, we take pride in offering seamless and cost-effective international courier services in Pune with a strong network of global partners, We ensure that shipments reach their destinations quickly and safely. Whether it&amp;rsquo;s a small parcel or a large shipment, our advanced logistics solutions make overseas shipping from Pune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Pune.&lt;/p&gt;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Pune.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Pune&lt;/li&gt;
&lt;/ul&gt;
&lt;h2&gt;Garudavega International Courier&lt;/h2&gt;
&lt;p&gt;Garudavega is a trusted name in the industry, offering seamless global package delivery from Pune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Pune&lt;/li&gt;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Pune&amp;nbsp;&lt;/li&gt;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Pune&lt;/p&gt;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Pune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Pune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Pune offer efficient logistics solutions to meet your needs. Make sure to compare service offerings and prices before choosing the best overseas shipping option for your shipment.&lt;/p&gt;</t>
  </si>
  <si>
    <t>Nagpur to Austria</t>
  </si>
  <si>
    <t>Top International Courier Service from Nagpur to Austria</t>
  </si>
  <si>
    <t>Reliable international courier services from Nagpur to Austria ensure smooth customs clearance, secure packaging, and timely global deliveries.</t>
  </si>
  <si>
    <t>&lt;p&gt;Do you need to send a package abroad from Nagpur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Nagpur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Nagpur.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Nagpur,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Nagpur.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Nagpur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Nagpur&lt;/h2&gt;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Nagpur,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Nagpur has never been easier! So, which one will you trust for your next shipment?&lt;/p&gt;</t>
  </si>
  <si>
    <t>&lt;h4&gt;Explore more delivery options from your city&lt;/h4&gt;&lt;ul&gt;&lt;li&gt;&lt;a href="https://shipglobal.in/service/nashik-to-austria"&gt;International Courier Service from Nashik To Austria&lt;/a&gt;&lt;/li&gt;&lt;li&gt;&lt;a href="https://shipglobal.in/service/aurangabad-to-austria"&gt;International Courier Service from Aurangabad To Austria&lt;/a&gt;&lt;/li&gt;&lt;li&gt;&lt;a href="https://shipglobal.in/service/chennai-to-austria"&gt;International Courier Service from Chennai To Austria&lt;/a&gt;&lt;/li&gt;&lt;li&gt;&lt;a href="https://shipglobal.in/service/coimbatore-to-austria"&gt;International Courier Service from Coimbatore To Austria&lt;/a&gt;&lt;/li&gt;&lt;/ul&gt;&lt;h2&gt;FAQs for Top International Courier Service from Nagpur to Austria&lt;/h2&gt;</t>
  </si>
  <si>
    <t xml:space="preserve">How do I choose the best international courier service in Nagpur?
 Consider delivery speed, cost, tracking features, coverage, and customer reviews. Pick the one that meets your needs best.
How can I book a courier service in Nagpur?
 You can book online through the official website of courier service providers or contact their customer support for assistance.
 Are there international courier services in Nagpur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Nagpur?
Cost-effectiveness depends on factors like package weight, destination, and delivery speed. ShipGlobal.in is known for offering budget-friendly international shipping packages with prices starting from 50g worldwide.
Can I ship heavy or bulky items internationally from Nagpur?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</si>
  <si>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Nagpur to Austria",
  "image": "https://shipglobal.in/service/nagpur-to-austria",
  "aggregateRating": {
    "@type": "AggregateRating",
    "ratingValue": 4.27,
    "bestRating": 5,
    "worstRating": 1,
    "ratingCount": 3357
  }
}
&lt;/script&gt;</t>
  </si>
  <si>
    <t>service/nagpur-to-austria</t>
  </si>
  <si>
    <t>International Courier Services from Nagpur | Save Up to  57%</t>
  </si>
  <si>
    <t>Send your shipments from Nagpur to Austria with confidence. Reliable international courier solutions for personal and business needs.</t>
  </si>
  <si>
    <t>https://shipglobal.in/service/nagpur-to-austria</t>
  </si>
  <si>
    <t>&lt;script type="application/ld+json"&gt;{"@context":"https://schema.org","@type":"FAQPage","mainEntity":[{"@type":"Question","name":"How do I choose the best international courier service in Nagpur?","acceptedAnswer":{"@type":"Answer","text":"Consider delivery speed, cost, tracking features, coverage, and customer reviews. Pick the one that meets your needs best."}},{"@type":"Question","name":"How can I book a courier service in Nagpur?","acceptedAnswer":{"@type":"Answer","text":"You can book online through the official website of courier service providers or contact their customer support for assistance."}},{"@type":"Question","name":"Are there international courier services in Nagpur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Nagpur?","acceptedAnswer":{"@type":"Answer","text":"Cost-effectiveness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Nagpur?","acceptedAnswer":{"@type":"Answer","text":"Yes, many courier services offer solutions for shipping heavy or bulky items internationally, providing specialized packaging and handling to ensure safe delivery."}}]}&lt;/script&gt;</t>
  </si>
  <si>
    <t>[{"question":"How do I choose the best international courier service in Nagpur?","answer":"Consider delivery speed, cost, tracking features, coverage, and customer reviews. Pick the one that meets your needs best."},{"question":"How can I book a courier service in Nagpur?","answer":"You can book online through the official website of courier service providers or contact their customer support for assistance."},{"question":"Are there international courier services in Nagpur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Nagpur?","answer":"Cost-effectiveness depends on factors like package weight, destination, and delivery speed. ShipGlobal.in is known for offering budget-friendly international shipping packages with prices starting from 50g worldwide."},{"question":"Can I ship heavy or bulky items internationally from Nagpur?","answer":"Yes, many courier services offer solutions for shipping heavy or bulky items internationally, providing specialized packaging and handling to ensure safe delivery."}]</t>
  </si>
  <si>
    <t>&lt;p&gt;&lt;strong&gt;How do I choose the best international courier service in Nagpur?&lt;/strong&gt;&lt;br&gt;Consider delivery speed, cost, tracking features, coverage, and customer reviews. Pick the one that meets your needs best.&lt;/p&gt;&lt;p&gt;&lt;strong&gt;How can I book a courier service in Nagpur?&lt;/strong&gt;&lt;br&gt;You can book online through the official website of courier service providers or contact their customer support for assistance.&lt;/p&gt;&lt;p&gt;&lt;strong&gt;Are there international courier services in Nagpur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Nagpur?&lt;/strong&gt;&lt;br&gt;Cost-effectiveness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Nagpur?&lt;/strong&gt;&lt;br&gt;Yes, many courier services offer solutions for shipping heavy or bulky items internationally, providing specialized packaging and handling to ensure safe delivery.&lt;/p&gt;</t>
  </si>
  <si>
    <t>&lt;p&gt;Do you need to send a package abroad from Nagpur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Nagpur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Nagpur.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href="https://shipglobal.in/blogs/understanding-firc/"&gt;FIRC&lt;/a&gt;: The Foreign Inward Remittance Certificate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&lt;h2&gt;DHL - Connecting the World with Speed and Efficiency&lt;/h2&gt;
&lt;p&gt;DHL is an excellent option for urgent shipments from Nagpur,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Nagpur.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Nagpur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Nagpur&lt;/h2&gt;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Nagpur,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Nagpur has never been easier! So, which one will you trust for your next shipment?&lt;/p&gt;</t>
  </si>
  <si>
    <t>Nashik to Austria</t>
  </si>
  <si>
    <t>Best International Courier Service from Nashik to Austria</t>
  </si>
  <si>
    <t>Looking to ship from Nashik to Austria? Choose reliable international courier services with secure handling, quick transit, and smooth customs clearance.</t>
  </si>
  <si>
    <t>&lt;p&gt;Do you need to send a package abroad from Nashik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Nashik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Nashik.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Nashik,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Nashik.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Nashik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Nashik&lt;/h2&gt;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Nashik,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Nashik has never been easier! So, which one will you trust for your next shipment?&lt;/p&gt;</t>
  </si>
  <si>
    <t>&lt;h4&gt;Explore more delivery options from your city&lt;/h4&gt;&lt;ul&gt;&lt;li&gt;&lt;a href="https://shipglobal.in/service/aurangabad-to-austria"&gt;International Courier Service from Aurangabad To Austria&lt;/a&gt;&lt;/li&gt;&lt;li&gt;&lt;a href="https://shipglobal.in/service/chennai-to-austria"&gt;International Courier Service from Chennai To Austria&lt;/a&gt;&lt;/li&gt;&lt;li&gt;&lt;a href="https://shipglobal.in/service/coimbatore-to-austria"&gt;International Courier Service from Coimbatore To Austria&lt;/a&gt;&lt;/li&gt;&lt;li&gt;&lt;a href="https://shipglobal.in/service/tiruppur-to-austria"&gt;International Courier Service from Tiruppur To Austria&lt;/a&gt;&lt;/li&gt;&lt;/ul&gt;&lt;h2&gt;FAQs for Best International Courier Service from Nashik to Austria&lt;/h2&gt;</t>
  </si>
  <si>
    <t>&lt;script type="application/ld+json"&gt;
{
  "@context": "https://schema.org/",
  "@type": "Product",
  "name": "Best International Courier Service from Nashik to Austria",
  "image": "https://shipglobal.in/service/nashik-to-austria",
  "aggregateRating": {
    "@type": "AggregateRating",
    "ratingValue": 4.45,
    "bestRating": 5,
    "worstRating": 2,
    "ratingCount": 3321
  }
}
&lt;/script&gt;</t>
  </si>
  <si>
    <t>service/nashik-to-austria</t>
  </si>
  <si>
    <t>Courier from Nashik to Austria | Get   62%</t>
  </si>
  <si>
    <t>Fast and reliable shipping from Nashik to Austria. Send documents, parcels, and commercial shipments with affordable rates and end-to-end tracking.</t>
  </si>
  <si>
    <t>https://shipglobal.in/service/nashik-to-austria</t>
  </si>
  <si>
    <t>&lt;p&gt;Do you need to send a package abroad from Nashik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Nashik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Nashik.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
&lt;h2&gt;DHL - Connecting the World with Speed and Efficiency&lt;/h2&gt;
&lt;p&gt;DHL is an excellent option for urgent shipments from Nashik,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Nashik.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Nashik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Nashik&lt;/h2&gt;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Nashik,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Nashik has never been easier! So, which one will you trust for your next shipment?&lt;/p&gt;</t>
  </si>
  <si>
    <t>Aurangabad to Austria</t>
  </si>
  <si>
    <t>Reliable International Courier Service from Aurangabad to Austria</t>
  </si>
  <si>
    <t>Looking to ship from Aurangabad to Austria? Choose reliable international courier services with secure handling, quick transit, and smooth customs clearance.</t>
  </si>
  <si>
    <t>&lt;p&gt;Do you need to send a package abroad from Aurangabad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Aurangabad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Aurangabad.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Aurangabad,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Aurangabad.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Aurangabad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Aurangabad&lt;/h2&gt;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Aurangabad,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Aurangabad has never been easier! So, which one will you trust for your next shipment?&lt;/p&gt;</t>
  </si>
  <si>
    <t>&lt;h4&gt;Explore more delivery options from your city&lt;/h4&gt;&lt;ul&gt;&lt;li&gt;&lt;a href="https://shipglobal.in/service/chennai-to-austria"&gt;International Courier Service from Chennai To Austria&lt;/a&gt;&lt;/li&gt;&lt;li&gt;&lt;a href="https://shipglobal.in/service/coimbatore-to-austria"&gt;International Courier Service from Coimbatore To Austria&lt;/a&gt;&lt;/li&gt;&lt;li&gt;&lt;a href="https://shipglobal.in/service/tiruppur-to-austria"&gt;International Courier Service from Tiruppur To Austria&lt;/a&gt;&lt;/li&gt;&lt;li&gt;&lt;a href="https://shipglobal.in/service/madurai-to-austria"&gt;International Courier Service from Madurai To Austria&lt;/a&gt;&lt;/li&gt;&lt;/ul&gt;&lt;h2&gt;FAQs for Reliable International Courier Service from Aurangabad to Austria&lt;/h2&gt;</t>
  </si>
  <si>
    <t xml:space="preserve"> What is the fastest way to send a parcel from Aurangabad to Austria?
 Air courier is the fastest way to send a parcel from Aurangabad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Aurangabad.
 Can I send commercial shipments like textiles or jewellery from Aurangabad to Austria?
 Yes, you can. With the growing global demand for Indian goods, you can easily ship products like textiles or jewellery to Austria with the right export documents like an invoice, packing list, and KYC proofs.
 What kind of items can’t be shipped from Aurangabad to Austria?
 Items from the restricted category including batteries, sharp objects, or anything prohibited by the law of the destination country can’t be shipped. It’s always wise to double-check the item eligibility with your courier before booking.
 How do I track my courier from Aurangabad to Austria?
Tracking is seamless with modern courier services. Platforms like ShipGlobal.in and FedEx give you a tracking ID right after dispatch so you can follow the package’s journey in real-time.
 Can I send a personal gift or small parcel to Austria from Aurangabad?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</si>
  <si>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Aurangabad to Austria",
  "image": "https://shipglobal.in/service/aurangabad-to-austria",
  "aggregateRating": {
    "@type": "AggregateRating",
    "ratingValue": 4.44,
    "bestRating": 5,
    "worstRating": 2,
    "ratingCount": 1619
  }
}
&lt;/script&gt;</t>
  </si>
  <si>
    <t>service/aurangabad-to-austria</t>
  </si>
  <si>
    <t>Courier Service from Aurangabad to Austria | Save  63%</t>
  </si>
  <si>
    <t>International courier service from Aurangabad to Austria made simple. Ship documents and packages safely with fast delivery options.</t>
  </si>
  <si>
    <t>https://shipglobal.in/service/aurangabad-to-austria</t>
  </si>
  <si>
    <t>&lt;script type="application/ld+json"&gt;{"@context":"https://schema.org","@type":"FAQPage","mainEntity":[{"@type":"Question","name":"What is the fastest way to send a parcel from Aurangabad to Austria?","acceptedAnswer":{"@type":"Answer","text":"Air courier is the fastest way to send a parcel from Aurangabad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Aurangabad."}},{"@type":"Question","name":"Can I send commercial shipments like textiles or jewellery from Aurangabad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Aurangabad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Aurangabad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Aurangabad?","acceptedAnswer":{"@type":"Answer","text":"Absolutely. Whether it’s a Rakhi, clothes, or a surprise gift, international courier services offer economical shipping options for personal use packages under gift categories."}}]}&lt;/script&gt;</t>
  </si>
  <si>
    <t>[{"question":"What is the fastest way to send a parcel from Aurangabad to Austria?","answer":"Air courier is the fastest way to send a parcel from Aurangabad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Aurangabad."},{"question":"Can I send commercial shipments like textiles or jewellery from Aurangabad to Austria?","answer":"Yes, you can. With the growing global demand for Indian goods, you can easily ship products like textiles or jewellery to Austria with the right export documents like an invoice, packing list, and KYC proofs."},{"question":"What kind of items can’t be shipped from Aurangabad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Aurangabad to Austria?","answer":"Tracking is seamless with modern courier services. Platforms like ShipGlobal.in and FedEx give you a tracking ID right after dispatch so you can follow the package’s journey in real-time."},{"question":"Can I send a personal gift or small parcel to Austria from Aurangabad?","answer":"Absolutely. Whether it’s a Rakhi, clothes, or a surprise gift, international courier services offer economical shipping options for personal use packages under gift categories."}]</t>
  </si>
  <si>
    <t>&lt;p&gt;&lt;strong&gt;What is the fastest way to send a parcel from Aurangabad to Austria?&lt;/strong&gt;&lt;br&gt;Air courier is the fastest way to send a parcel from Aurangabad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Aurangabad.&lt;/p&gt;&lt;p&gt;&lt;strong&gt;Can I send commercial shipments like textiles or jewellery from Aurangabad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Aurangabad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Aurangabad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Aurangabad?&lt;/strong&gt;&lt;br&gt;Absolutely. Whether it’s a Rakhi, clothes, or a surprise gift, international courier services offer economical shipping options for personal use packages under gift categories.&lt;/p&gt;</t>
  </si>
  <si>
    <t>&lt;p&gt;Do you need to send a package abroad from Aurangabad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Aurangabad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Aurangabad.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&lt;h2&gt;DHL - Connecting the World with Speed and Efficiency&lt;/h2&gt;
&lt;p&gt;DHL is an excellent option for urgent shipments from Aurangabad,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Aurangabad.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Aurangabad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Aurangabad&lt;/h2&gt;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Aurangabad,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Aurangabad has never been easier! So, which one will you trust for your next shipment?&lt;/p&gt;</t>
  </si>
  <si>
    <t>Chennai to Austria</t>
  </si>
  <si>
    <t>International Courier Service from Chennai to Austria</t>
  </si>
  <si>
    <t>Reliable international courier services from Chennai to Austria ensure smooth customs clearance, secure packaging, and timely global deliveries.</t>
  </si>
  <si>
    <t>&lt;p&gt;Chennai,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Chennai,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Chennai&amp;nbsp;&lt;/h2&gt;
&lt;h3&gt;ShipGlobal&amp;nbsp;&lt;/h3&gt;
&lt;p&gt;ShipGlobal is known for its cost-effective freight forwarding services from Chennai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Chennai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Chennai to the US. They offer packaging assistance, customs support, and competitive pricing for seamless global shipping.&lt;/p&gt;
&lt;h3&gt;Aramex International&lt;/h3&gt;
&lt;p&gt;Aramex is another well-known international courier service that provides efficient shipping to the Austria from Chennai.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Chennai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Chennai.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Chennai to Austria depends on your budget, urgency, and shipping needs. Providers like NimbusPost, DHL, FedEx, Blue Dart, ShipGlobal, Aramex, UPS, and others offer a variety of options for parcel delivery to the US, express shipping and freight forwarding from Chennai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Chennai to anywhere in the United States.&lt;/p&gt;</t>
  </si>
  <si>
    <t>&lt;h4&gt;Explore more delivery options from your city&lt;/h4&gt;&lt;ul&gt;&lt;li&gt;&lt;a href="https://shipglobal.in/service/coimbatore-to-austria"&gt;International Courier Service from Coimbatore To Austria&lt;/a&gt;&lt;/li&gt;&lt;li&gt;&lt;a href="https://shipglobal.in/service/tiruppur-to-austria"&gt;International Courier Service from Tiruppur To Austria&lt;/a&gt;&lt;/li&gt;&lt;li&gt;&lt;a href="https://shipglobal.in/service/madurai-to-austria"&gt;International Courier Service from Madurai To Austria&lt;/a&gt;&lt;/li&gt;&lt;li&gt;&lt;a href="https://shipglobal.in/service/erode-to-austria"&gt;International Courier Service from Erode To Austria&lt;/a&gt;&lt;/li&gt;&lt;/ul&gt;&lt;h2&gt;FAQs for International Courier Service from Chennai to Austria&lt;/h2&gt;</t>
  </si>
  <si>
    <t xml:space="preserve">How long does it take to ship a parcel from Chennai to the Austria?
The delivery time depends on the courier service and shipping option chosen. Express shipping can take 2-5 days, while standard shipping may take 5-10 days.
What are the charges for international shipping from Chennai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Chennai to the Austria?
Some couriers allow food shipments, but restrictions may apply. Ensure compliance with Austria food import regulations before shipping.
</t>
  </si>
  <si>
    <t>&lt;script type="application/ld+json"&gt;
{
  "@context": "https://schema.org/",
  "@type": "Product",
  "name": "International Courier Service from Chennai to Austria",
  "image": "https://shipglobal.in/service/chennai-to-austria",
  "aggregateRating": {
    "@type": "AggregateRating",
    "ratingValue": 4.43,
    "bestRating": 5,
    "worstRating": 1,
    "ratingCount": 2924
  }
}
&lt;/script&gt;</t>
  </si>
  <si>
    <t>service/chennai-to-austria</t>
  </si>
  <si>
    <t>Courier from Chennai to Austria | Save upto  49%</t>
  </si>
  <si>
    <t>Looking to send parcels from Chennai, India to Austria? Get quick international courier services with transparent pricing and real-time shipment tracking.</t>
  </si>
  <si>
    <t>https://shipglobal.in/service/chennai-to-austria</t>
  </si>
  <si>
    <t>&lt;script type="application/ld+json"&gt;{"@context":"https://schema.org","@type":"FAQPage","mainEntity":[{"@type":"Question","name":"How long does it take to ship a parcel from Chennai to the Austria?","acceptedAnswer":{"@type":"Answer","text":"The delivery time depends on the courier service and shipping option chosen. Express shipping can take 2-5 days, while standard shipping may take 5-10 days."}},{"@type":"Question","name":"What are the charges for international shipping from Chennai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Chennai to the Austria?","acceptedAnswer":{"@type":"Answer","text":"Some couriers allow food shipments, but restrictions may apply. Ensure compliance with Austria food import regulations before shipping."}}]}&lt;/script&gt;</t>
  </si>
  <si>
    <t>[{"question":"How long does it take to ship a parcel from Chennai to the Austria?","answer":"The delivery time depends on the courier service and shipping option chosen. Express shipping can take 2-5 days, while standard shipping may take 5-10 days."},{"question":"What are the charges for international shipping from Chennai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Chennai to the Austria?","answer":"Some couriers allow food shipments, but restrictions may apply. Ensure compliance with Austria food import regulations before shipping."}]</t>
  </si>
  <si>
    <t>&lt;p&gt;&lt;strong&gt;How long does it take to ship a parcel from Chennai to the Austria?&lt;/strong&gt;&lt;br&gt;The delivery time depends on the courier service and shipping option chosen. Express shipping can take 2-5 days, while standard shipping may take 5-10 days.&lt;/p&gt;&lt;p&gt;&lt;strong&gt;What are the charges for international shipping from Chennai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Chennai to the Austria?&lt;/strong&gt;&lt;br&gt;Some couriers allow food shipments, but restrictions may apply. Ensure compliance with Austria food import regulations before shipping.&lt;/p&gt;</t>
  </si>
  <si>
    <t>&lt;p&gt;Chennai,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Chennai,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Chennai&amp;nbsp;&lt;/h2&gt;
&lt;h3&gt;ShipGlobal&amp;nbsp;&lt;/h3&gt;
&lt;p&gt;ShipGlobal is known for its cost-effective freight forwarding services from Chennai to the US, catering to &lt;a href="https://shipglobal.in/blogs/shipping-international-ecommerce/"&gt;eCommerce businesses&lt;/a&gt; and individuals alike. They provide flexible shipping to the Austria, ensuring affordability without compromising on service quality.&lt;/p&gt;&lt;p&gt;**Prohibited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Chennai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Chennai to the US. They offer packaging assistance, customs support, and competitive pricing for seamless global shipping.&lt;/p&gt;
&lt;h3&gt;Aramex International&lt;/h3&gt;
&lt;p&gt;Aramex is another well-known international courier service that provides efficient shipping to the Austria from Chennai.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Chennai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Chennai.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Chennai to Austria depends on your budget, urgency, and shipping needs. Providers like NimbusPost, DHL, FedEx, Blue Dart, ShipGlobal, Aramex, UPS, and others offer a variety of options for parcel delivery to the US, express shipping and freight forwarding from Chennai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Chennai to anywhere in the United States.&lt;/p&gt;</t>
  </si>
  <si>
    <t>Coimbatore to Austria</t>
  </si>
  <si>
    <t>Top International Courier Service from Coimbatore to Austria</t>
  </si>
  <si>
    <t>Reliable international courier services from Coimbatore to Austria ensure smooth customs clearance, secure packaging, and timely global deliveries.</t>
  </si>
  <si>
    <t>&lt;p&gt;Coimbatore,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Coimbatore,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Coimbatore&amp;nbsp;&lt;/h2&gt;
&lt;h3&gt;ShipGlobal&amp;nbsp;&lt;/h3&gt;
&lt;p&gt;ShipGlobal is known for its cost-effective freight forwarding services from Coimbatore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Coimbatore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Coimbatore to the US. They offer packaging assistance, customs support, and competitive pricing for seamless global shipping.&lt;/p&gt;
&lt;h3&gt;Aramex International&lt;/h3&gt;
&lt;p&gt;Aramex is another well-known international courier service that provides efficient shipping to the Austria from Coimbatore.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Coimbatore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Coimbatore.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Coimbatore to Austria depends on your budget, urgency, and shipping needs. Providers like NimbusPost, DHL, FedEx, Blue Dart, ShipGlobal, Aramex, UPS, and others offer a variety of options for parcel delivery to the US, express shipping and freight forwarding from Coimbatore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Coimbatore to anywhere in the United States.&lt;/p&gt;</t>
  </si>
  <si>
    <t>&lt;h4&gt;Explore more delivery options from your city&lt;/h4&gt;&lt;ul&gt;&lt;li&gt;&lt;a href="https://shipglobal.in/service/tiruppur-to-austria"&gt;International Courier Service from Tiruppur To Austria&lt;/a&gt;&lt;/li&gt;&lt;li&gt;&lt;a href="https://shipglobal.in/service/madurai-to-austria"&gt;International Courier Service from Madurai To Austria&lt;/a&gt;&lt;/li&gt;&lt;li&gt;&lt;a href="https://shipglobal.in/service/erode-to-austria"&gt;International Courier Service from Erode To Austria&lt;/a&gt;&lt;/li&gt;&lt;li&gt;&lt;a href="https://shipglobal.in/service/bengaluru-to-austria"&gt;International Courier Service from Bengaluru To Austria&lt;/a&gt;&lt;/li&gt;&lt;/ul&gt;&lt;h2&gt;FAQs for Top International Courier Service from Coimbatore to Austria&lt;/h2&gt;</t>
  </si>
  <si>
    <t xml:space="preserve">How long does it take to ship a parcel from Coimbatore to the Austria?
The delivery time depends on the courier service and shipping option chosen. Express shipping can take 2-5 days, while standard shipping may take 5-10 days.
What are the charges for international shipping from Coimbatore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Coimbatore to the Austria?
Some couriers allow food shipments, but restrictions may apply. Ensure compliance with Austria food import regulations before shipping.
</t>
  </si>
  <si>
    <t>&lt;script type="application/ld+json"&gt;
{
  "@context": "https://schema.org/",
  "@type": "Product",
  "name": "Top International Courier Service from Coimbatore to Austria",
  "image": "https://shipglobal.in/service/coimbatore-to-austria",
  "aggregateRating": {
    "@type": "AggregateRating",
    "ratingValue": 4.61,
    "bestRating": 5,
    "worstRating": 1,
    "ratingCount": 2708
  }
}
&lt;/script&gt;</t>
  </si>
  <si>
    <t>service/coimbatore-to-austria</t>
  </si>
  <si>
    <t>Courier from Coimbatore to Austria | Get   63%</t>
  </si>
  <si>
    <t>Looking to send parcels from Coimbatore, India to Austria? Get quick international courier services with transparent pricing and real-time shipment tracking.</t>
  </si>
  <si>
    <t>https://shipglobal.in/service/coimbatore-to-austria</t>
  </si>
  <si>
    <t>&lt;script type="application/ld+json"&gt;{"@context":"https://schema.org","@type":"FAQPage","mainEntity":[{"@type":"Question","name":"How long does it take to ship a parcel from Coimbatore to the Austria?","acceptedAnswer":{"@type":"Answer","text":"The delivery time depends on the courier service and shipping option chosen. Express shipping can take 2-5 days, while standard shipping may take 5-10 days."}},{"@type":"Question","name":"What are the charges for international shipping from Coimbatore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Coimbatore to the Austria?","acceptedAnswer":{"@type":"Answer","text":"Some couriers allow food shipments, but restrictions may apply. Ensure compliance with Austria food import regulations before shipping."}}]}&lt;/script&gt;</t>
  </si>
  <si>
    <t>[{"question":"How long does it take to ship a parcel from Coimbatore to the Austria?","answer":"The delivery time depends on the courier service and shipping option chosen. Express shipping can take 2-5 days, while standard shipping may take 5-10 days."},{"question":"What are the charges for international shipping from Coimbatore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Coimbatore to the Austria?","answer":"Some couriers allow food shipments, but restrictions may apply. Ensure compliance with Austria food import regulations before shipping."}]</t>
  </si>
  <si>
    <t>&lt;p&gt;&lt;strong&gt;How long does it take to ship a parcel from Coimbatore to the Austria?&lt;/strong&gt;&lt;br&gt;The delivery time depends on the courier service and shipping option chosen. Express shipping can take 2-5 days, while standard shipping may take 5-10 days.&lt;/p&gt;&lt;p&gt;&lt;strong&gt;What are the charges for international shipping from Coimbatore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Coimbatore to the Austria?&lt;/strong&gt;&lt;br&gt;Some couriers allow food shipments, but restrictions may apply. Ensure compliance with Austria food import regulations before shipping.&lt;/p&gt;</t>
  </si>
  <si>
    <t>&lt;p&gt;Coimbatore,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Coimbatore,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Coimbatore&amp;nbsp;&lt;/h2&gt;
&lt;h3&gt;ShipGlobal&amp;nbsp;&lt;/h3&gt;
&lt;p&gt;ShipGlobal is known for its cost-effective freight forwarding services from Coimbatore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Coimbatore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Coimbatore to the US. They offer packaging assistance, customs support, and competitive pricing for seamless global shipping.&lt;/p&gt;
&lt;h3&gt;Aramex International&lt;/h3&gt;
&lt;p&gt;Aramex is another well-known international courier service that provides efficient shipping to the Austria from Coimbatore.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Coimbatore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Coimbatore.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Coimbatore to Austria depends on your budget, urgency, and shipping needs. Providers like NimbusPost, DHL, FedEx, Blue Dart, ShipGlobal, Aramex, UPS, and others offer a variety of options for parcel delivery to the US, express shipping and freight forwarding from Coimbatore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Coimbatore to anywhere in the United States.&lt;/p&gt;</t>
  </si>
  <si>
    <t>Tiruppur to Austria</t>
  </si>
  <si>
    <t>Best International Courier Service from Tiruppur to Austria</t>
  </si>
  <si>
    <t>International courier services from Tiruppur to Austria ensure smooth shipping with secure handling, timely delivery, and professional customs support.</t>
  </si>
  <si>
    <t>&lt;p&gt;Ever found yourself wondering which courier service is the best for sending packages from Tiruppur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Tiruppur, you have plenty of great options. Let&amp;rsquo;s check out some of the top international courier services available in Tiruppur and see which one suits your needs best.&lt;/p&gt;
&lt;h2&gt;1. DHL&lt;/h2&gt;
&lt;p&gt;DHL is one of the biggest names in the shipping world, and for good reason! They operate in over 220 countries and offer express shipping that gets your package from Tiruppur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Tiruppur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Tiruppur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Tiruppur to Austria&lt;/h2&gt;
&lt;p&gt;Shipping from Tiruppur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Tiruppur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</si>
  <si>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href="https://shipglobal.in/service/madurai-to-austria"&gt;International Courier Service from Madurai To Austria&lt;/a&gt;&lt;/li&gt;&lt;li&gt;&lt;a href="https://shipglobal.in/service/erode-to-austria"&gt;International Courier Service from Erode To Austria&lt;/a&gt;&lt;/li&gt;&lt;li&gt;&lt;a href="https://shipglobal.in/service/bengaluru-to-austria"&gt;International Courier Service from Bengaluru To Austria&lt;/a&gt;&lt;/li&gt;&lt;li&gt;&lt;a href="https://shipglobal.in/service/mangaluru-to-austria"&gt;International Courier Service from Mangaluru To Austria&lt;/a&gt;&lt;/li&gt;&lt;/ul&gt;&lt;h2&gt;FAQs for Best International Courier Service from Tiruppur to Austria&lt;/h2&gt;</t>
  </si>
  <si>
    <t xml:space="preserve">How do I choose the best international courier service in Tiruppur?
 Consider delivery speed, cost, tracking features, coverage, and customer reviews. Pick the one that meets your needs best.
How can I book a courier service in Tiruppur?
 You can book online through the official website of courier service providers or contact their customer support for assistance.
 Are there international courier services in Tiruppur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Tiruppur?
Cost-effectiveness depends on factors like package weight, destination, and delivery speed. ShipGlobal.in is known for offering budget-friendly international shipping packages with prices starting from 50g worldwide.
Can I ship heavy or bulky items internationally from Tiruppur?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</si>
  <si>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Tiruppur to Austria",
  "image": "https://shipglobal.in/service/tiruppur-to-austria",
  "aggregateRating": {
    "@type": "AggregateRating",
    "ratingValue": 4.51,
    "bestRating": 5,
    "worstRating": 2,
    "ratingCount": 3201
  }
}
&lt;/script&gt;</t>
  </si>
  <si>
    <t>service/tiruppur-to-austria</t>
  </si>
  <si>
    <t>Courier Services from Tiruppur to Austria | Save Up to  75%</t>
  </si>
  <si>
    <t>Send your shipments from Tiruppur to Austria with confidence. Reliable international courier solutions for personal and business needs.</t>
  </si>
  <si>
    <t>https://shipglobal.in/service/tiruppur-to-austria</t>
  </si>
  <si>
    <t>&lt;script type="application/ld+json"&gt;{"@context":"https://schema.org","@type":"FAQPage","mainEntity":[{"@type":"Question","name":"How do I choose the best international courier service in Tiruppur?","acceptedAnswer":{"@type":"Answer","text":"Consider delivery speed, cost, tracking features, coverage, and customer reviews. Pick the one that meets your needs best."}},{"@type":"Question","name":"How can I book a courier service in Tiruppur?","acceptedAnswer":{"@type":"Answer","text":"You can book online through the official website of courier service providers or contact their customer support for assistance."}},{"@type":"Question","name":"Are there international courier services in Tiruppur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Tiruppur?","acceptedAnswer":{"@type":"Answer","text":"Cost-effectiveness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Tiruppur?","acceptedAnswer":{"@type":"Answer","text":"Yes, many courier services offer solutions for shipping heavy or bulky items internationally, providing specialized packaging and handling to ensure safe delivery."}}]}&lt;/script&gt;</t>
  </si>
  <si>
    <t>[{"question":"How do I choose the best international courier service in Tiruppur?","answer":"Consider delivery speed, cost, tracking features, coverage, and customer reviews. Pick the one that meets your needs best."},{"question":"How can I book a courier service in Tiruppur?","answer":"You can book online through the official website of courier service providers or contact their customer support for assistance."},{"question":"Are there international courier services in Tiruppur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Tiruppur?","answer":"Cost-effectiveness depends on factors like package weight, destination, and delivery speed. ShipGlobal.in is known for offering budget-friendly international shipping packages with prices starting from 50g worldwide."},{"question":"Can I ship heavy or bulky items internationally from Tiruppur?","answer":"Yes, many courier services offer solutions for shipping heavy or bulky items internationally, providing specialized packaging and handling to ensure safe delivery."}]</t>
  </si>
  <si>
    <t>&lt;p&gt;&lt;strong&gt;How do I choose the best international courier service in Tiruppur?&lt;/strong&gt;&lt;br&gt;Consider delivery speed, cost, tracking features, coverage, and customer reviews. Pick the one that meets your needs best.&lt;/p&gt;&lt;p&gt;&lt;strong&gt;How can I book a courier service in Tiruppur?&lt;/strong&gt;&lt;br&gt;You can book online through the official website of courier service providers or contact their customer support for assistance.&lt;/p&gt;&lt;p&gt;&lt;strong&gt;Are there international courier services in Tiruppur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Tiruppur?&lt;/strong&gt;&lt;br&gt;Cost-effectiveness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Tiruppur?&lt;/strong&gt;&lt;br&gt;Yes,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</si>
  <si>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Tiruppur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Tiruppur, you have plenty of great options. Let&amp;rsquo;s check out some of the top international courier services available in Tiruppur and see which one suits your needs best.&lt;/p&gt;
&lt;h2&gt;1. DHL&lt;/h2&gt;
&lt;p&gt;DHL is one of the biggest names in the shipping world, and for good reason! They operate in over 220 countries and offer express shipping that gets your package from Tiruppur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Tiruppur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Tiruppur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Tiruppur to Austria&lt;/h2&gt;
&lt;p&gt;Shipping from Tiruppur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Tiruppur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</si>
  <si>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Madurai to Austria</t>
  </si>
  <si>
    <t>Reliable International Courier Service from Madurai to Austria</t>
  </si>
  <si>
    <t>Shipping from Madurai to Austria is easy with reliable international courier services offering secure transit, quick delivery, and expert customs handling.</t>
  </si>
  <si>
    <t>&lt;p&gt;Ever found yourself wondering which courier service is the best for sending packages from Madurai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Madurai, you have plenty of great options. Let&amp;rsquo;s check out some of the top international courier services available in Madurai and see which one suits your needs best.&lt;/p&gt;
&lt;h2&gt;1. DHL&lt;/h2&gt;
&lt;p&gt;DHL is one of the biggest names in the shipping world, and for good reason! They operate in over 220 countries and offer express shipping that gets your package from Madurai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Madurai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Madurai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Madurai to Austria&lt;/h2&gt;
&lt;p&gt;Shipping from Madurai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Madurai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</si>
  <si>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href="https://shipglobal.in/service/erode-to-austria"&gt;International Courier Service from Erode To Austria&lt;/a&gt;&lt;/li&gt;&lt;li&gt;&lt;a href="https://shipglobal.in/service/bengaluru-to-austria"&gt;International Courier Service from Bengaluru To Austria&lt;/a&gt;&lt;/li&gt;&lt;li&gt;&lt;a href="https://shipglobal.in/service/mangaluru-to-austria"&gt;International Courier Service from Mangaluru To Austria&lt;/a&gt;&lt;/li&gt;&lt;li&gt;&lt;a href="https://shipglobal.in/service/mysuru-to-austria"&gt;International Courier Service from Mysuru To Austria&lt;/a&gt;&lt;/li&gt;&lt;/ul&gt;&lt;h2&gt;FAQs for Reliable International Courier Service from Madurai to Austria&lt;/h2&gt;</t>
  </si>
  <si>
    <t xml:space="preserve"> What is the fastest way to send a parcel from Madurai to Austria?
 Air courier is the fastest way to send a parcel from Madurai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Madurai.
 Can I send commercial shipments like textiles or jewellery from Madurai to Austria?
 Yes, you can. With the growing global demand for Indian goods, you can easily ship products like textiles or jewellery to Austria with the right export documents like an invoice, packing list, and KYC proofs.
 What kind of items can’t be shipped from Madurai to Austria?
 Items from the restricted category including batteries, sharp objects, or anything prohibited by the law of the destination country can’t be shipped. It’s always wise to double-check the item eligibility with your courier before booking.
 How do I track my courier from Madurai to Austria?
Tracking is seamless with modern courier services. Platforms like ShipGlobal.in and FedEx give you a tracking ID right after dispatch so you can follow the package’s journey in real-time.
 Can I send a personal gift or small parcel to Austria from Madurai?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</si>
  <si>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Madurai to Austria",
  "image": "https://shipglobal.in/service/madurai-to-austria",
  "aggregateRating": {
    "@type": "AggregateRating",
    "ratingValue": 4.28,
    "bestRating": 5,
    "worstRating": 2,
    "ratingCount": 2242
  }
}
&lt;/script&gt;</t>
  </si>
  <si>
    <t>service/madurai-to-austria</t>
  </si>
  <si>
    <t>Courier Service from Madurai to Austria | Save  50%</t>
  </si>
  <si>
    <t>International courier service from Madurai to Austria made simple. Ship documents and packages safely with fast delivery options.</t>
  </si>
  <si>
    <t>https://shipglobal.in/service/madurai-to-austria</t>
  </si>
  <si>
    <t>&lt;script type="application/ld+json"&gt;{"@context":"https://schema.org","@type":"FAQPage","mainEntity":[{"@type":"Question","name":"What is the fastest way to send a parcel from Madurai to Austria?","acceptedAnswer":{"@type":"Answer","text":"Air courier is the fastest way to send a parcel from Madurai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Madurai."}},{"@type":"Question","name":"Can I send commercial shipments like textiles or jewellery from Madurai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Madurai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Madurai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Madurai?","acceptedAnswer":{"@type":"Answer","text":"Absolutely. Whether it’s a Rakhi, clothes, or a surprise gift, international courier services offer economical shipping options for personal use packages under gift categories."}}]}&lt;/script&gt;</t>
  </si>
  <si>
    <t>[{"question":"What is the fastest way to send a parcel from Madurai to Austria?","answer":"Air courier is the fastest way to send a parcel from Madurai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Madurai."},{"question":"Can I send commercial shipments like textiles or jewellery from Madurai to Austria?","answer":"Yes, you can. With the growing global demand for Indian goods, you can easily ship products like textiles or jewellery to Austria with the right export documents like an invoice, packing list, and KYC proofs."},{"question":"What kind of items can’t be shipped from Madurai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Madurai to Austria?","answer":"Tracking is seamless with modern courier services. Platforms like ShipGlobal.in and FedEx give you a tracking ID right after dispatch so you can follow the package’s journey in real-time."},{"question":"Can I send a personal gift or small parcel to Austria from Madurai?","answer":"Absolutely. Whether it’s a Rakhi, clothes, or a surprise gift, international courier services offer economical shipping options for personal use packages under gift categories."}]</t>
  </si>
  <si>
    <t>&lt;p&gt;&lt;strong&gt;What is the fastest way to send a parcel from Madurai to Austria?&lt;/strong&gt;&lt;br&gt;Air courier is the fastest way to send a parcel from Madurai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Madurai.&lt;/p&gt;&lt;p&gt;&lt;strong&gt;Can I send commercial shipments like textiles or jewellery from Madurai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Madurai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Madurai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Madurai?&lt;/strong&gt;&lt;br&gt;Absolutely.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</si>
  <si>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Madurai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Madurai, you have plenty of great options. Let&amp;rsquo;s check out some of the top international courier services available in Madurai and see which one suits your needs best.&lt;/p&gt;
&lt;h2&gt;1. DHL&lt;/h2&gt;
&lt;p&gt;DHL is one of the biggest names in the shipping world, and for good reason! They operate in over 220 countries and offer express shipping that gets your package from Madurai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Madurai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Madurai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Madurai to Austria&lt;/h2&gt;
&lt;p&gt;Shipping from Madurai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Madurai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</si>
  <si>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Erode to Austria</t>
  </si>
  <si>
    <t>International Courier Service from Erode to Austria</t>
  </si>
  <si>
    <t>International courier services from Erode to Austria ensure smooth shipping with secure handling, timely delivery, and professional customs support.</t>
  </si>
  <si>
    <t>&lt;p&gt;Erode,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Erode, offering secure, timely, and cost-effective shipping solutions. These services cater to diverse needs, from urgent document deliveries to bulk freight forwarding from Erode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Erode&lt;/h2&gt;
&lt;h3&gt;ShipGlobal&lt;/h3&gt;
&lt;p&gt;ShipGlobal specializes in cost-effective freight forwarding from Erode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Erode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Erode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Erode.&lt;/p&gt;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Erode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Erode efficient and hassle-free.&lt;/p&gt;</t>
  </si>
  <si>
    <t>&lt;h4&gt;Explore more delivery options from your city&lt;/h4&gt;&lt;ul&gt;&lt;li&gt;&lt;a href="https://shipglobal.in/service/bengaluru-to-austria"&gt;International Courier Service from Bengaluru To Austria&lt;/a&gt;&lt;/li&gt;&lt;li&gt;&lt;a href="https://shipglobal.in/service/mangaluru-to-austria"&gt;International Courier Service from Mangaluru To Austria&lt;/a&gt;&lt;/li&gt;&lt;li&gt;&lt;a href="https://shipglobal.in/service/mysuru-to-austria"&gt;International Courier Service from Mysuru To Austria&lt;/a&gt;&lt;/li&gt;&lt;li&gt;&lt;a href="https://shipglobal.in/service/hubballi-to-austria"&gt;International Courier Service from Hubballi To Austria&lt;/a&gt;&lt;/li&gt;&lt;/ul&gt;&lt;h2&gt;FAQs for International Courier Service from Erode to Austria&lt;/h2&gt;</t>
  </si>
  <si>
    <t xml:space="preserve"> How much does international shipping cost from Erode?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Erode?
DHL, FedEx, and ShipGlobal offer express shipping options with fast international delivery times. Same-day or next-day delivery is available for select destinations.
 Can I track my international parcel from Erode?
Yes, all major courier services provide real-time tracking features, allowing customers to monitor their shipments throughout the transit process
 Are there affordable international courier services in Erode?
Yes, many courier companies, including ShipGlobal and Professional Couriers, offer budget-friendly international shipping options without compromising on service quality.
 Do international couriers from Erode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Erode?
There are several reliable international courier services in Erode,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</si>
  <si>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Erode to Austria",
  "image": "https://shipglobal.in/service/erode-to-austria",
  "aggregateRating": {
    "@type": "AggregateRating",
    "ratingValue": 4.28,
    "bestRating": 5,
    "worstRating": 1,
    "ratingCount": 3010
  }
}
&lt;/script&gt;</t>
  </si>
  <si>
    <t>service/erode-to-austria</t>
  </si>
  <si>
    <t>Courier Service from Erode to Austria | Save  57%</t>
  </si>
  <si>
    <t>Ship couriers from Erode to Austria with trusted international delivery. Easy booking, competitive pricing, and secure doorstep pickup.</t>
  </si>
  <si>
    <t>https://shipglobal.in/service/erode-to-austria</t>
  </si>
  <si>
    <t>&lt;script type="application/ld+json"&gt;{"@context":"https://schema.org","@type":"FAQPage","mainEntity":[{"@type":"Question","name":"How much does international shipping cost from Erode?","acceptedAnswer":{"@type":"Answer","text":"The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Erode?","acceptedAnswer":{"@type":"Answer","text":"DHL, FedEx, and ShipGlobal offer express shipping options with fast international delivery times. Same-day or next-day delivery is available for select destinations."}},{"@type":"Question","name":"Can I track my international parcel from Erode?","acceptedAnswer":{"@type":"Answer","text":"Yes, all major courier services provide real-time tracking features, allowing customers to monitor their shipments throughout the transit process"}},{"@type":"Question","name":"Are there affordable international courier services in Erode?","acceptedAnswer":{"@type":"Answer","text":"Yes, many courier companies, including ShipGlobal and Professional Couriers, offer budget-friendly international shipping options without compromising on service quality."}},{"@type":"Question","name":"Do international couriers from Erode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Erode?","acceptedAnswer":{"@type":"Answer","text":"There are several reliable international courier services in Erode, including Garudavega, Dutch International Couriers, Oscar Express Worldwide, DHL, FedEx, Blue Dart, and ShipGlobal. The best option depends on your shipping needs, budget, and delivery speed requirements."}}]}&lt;/script&gt;</t>
  </si>
  <si>
    <t>[{"question":"How much does international shipping cost from Erode?","answer":"The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Erode?","answer":"DHL, FedEx, and ShipGlobal offer express shipping options with fast international delivery times. Same-day or next-day delivery is available for select destinations."},{"question":"Can I track my international parcel from Erode?","answer":"Yes, all major courier services provide real-time tracking features, allowing customers to monitor their shipments throughout the transit process"},{"question":"Are there affordable international courier services in Erode?","answer":"Yes, many courier companies, including ShipGlobal and Professional Couriers, offer budget-friendly international shipping options without compromising on service quality."},{"question":"Do international couriers from Erode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Erode?","answer":"There are several reliable international courier services in Erode, including Garudavega, Dutch International Couriers, Oscar Express Worldwide, DHL, FedEx, Blue Dart, and ShipGlobal. The best option depends on your shipping needs, budget, and delivery speed requirements."}]</t>
  </si>
  <si>
    <t>&lt;p&gt;&lt;strong&gt;How much does international shipping cost from Erode?&lt;/strong&gt;&lt;br&gt;The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Erode?&lt;/strong&gt;&lt;br&gt;DHL, FedEx, and ShipGlobal offer express shipping options with fast international delivery times. Same-day or next-day delivery is available for select destinations.&lt;/p&gt;&lt;p&gt;&lt;strong&gt;Can I track my international parcel from Erode?&lt;/strong&gt;&lt;br&gt;Yes, all major courier services provide real-time tracking features, allowing customers to monitor their shipments throughout the transit process&lt;/p&gt;&lt;p&gt;&lt;strong&gt;Are there affordable international courier services in Erode?&lt;/strong&gt;&lt;br&gt;Yes, many courier companies, including ShipGlobal and Professional Couriers, offer budget-friendly international shipping options without compromising on service quality.&lt;/p&gt;&lt;p&gt;&lt;strong&gt;Do international couriers from Erode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Erode?&lt;/strong&gt;&lt;br&gt;There are several reliable international courier services in Erode, including Garudavega, Dutch International Couriers, Oscar Express Worldwide, DHL, FedEx, Blue Dart, and ShipGlobal. The best option depends on your shipping needs, budget, and delivery speed requirements.&lt;/p&gt;</t>
  </si>
  <si>
    <t>&lt;p&gt;Erode,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Erode, offering secure, timely, and cost-effective shipping solutions. These services cater to diverse needs, from urgent document deliveries to bulk freight forwarding from Erode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Erode&lt;/h2&gt;
&lt;h3&gt;ShipGlobal&lt;/h3&gt;
&lt;p&gt;ShipGlobal specializes in cost-effective freight forwarding from Erode to the Austria. Catering to eCommerce businesses and individuals alike, they provide flexible shipping solutions that balance affordability with service quality&amp;nbsp;&lt;/p&gt;&lt;p&gt;&lt;a href="https://shipglobal.in/blogs/airway-bill-number/"&gt;AWB&lt;/a&gt;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Erode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Erode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Erode.&lt;/p&gt;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Erode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Erode efficient and hassle-free.&lt;/p&gt;</t>
  </si>
  <si>
    <t>Bengaluru to Austria</t>
  </si>
  <si>
    <t>Top International Courier Service from Bengaluru to Austria</t>
  </si>
  <si>
    <t>International courier services from Bengaluru to Austria provide secure shipping, efficient customs handling, and timely global deliveries for all needs.</t>
  </si>
  <si>
    <t>&lt;p&gt;Bengaluru,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Bengaluru,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Bengaluru&amp;nbsp;&lt;/h2&gt;
&lt;h3&gt;ShipGlobal&amp;nbsp;&lt;/h3&gt;
&lt;p&gt;ShipGlobal is known for its cost-effective freight forwarding services from Bengaluru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Bengaluru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Bengaluru to the US. They offer packaging assistance, customs support, and competitive pricing for seamless global shipping.&lt;/p&gt;
&lt;h3&gt;Aramex International&lt;/h3&gt;
&lt;p&gt;Aramex is another well-known international courier service that provides efficient shipping to the Austria from Bengaluru.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Bengaluru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Bengaluru.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Bengaluru to Austria depends on your budget, urgency, and shipping needs. Providers like NimbusPost, DHL, FedEx, Blue Dart, ShipGlobal, Aramex, UPS, and others offer a variety of options for parcel delivery to the US, express shipping and freight forwarding from Bengaluru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Bengaluru to anywhere in the United States.&lt;/p&gt;</t>
  </si>
  <si>
    <t>&lt;h4&gt;Explore more delivery options from your city&lt;/h4&gt;&lt;ul&gt;&lt;li&gt;&lt;a href="https://shipglobal.in/service/mangaluru-to-austria"&gt;International Courier Service from Mangaluru To Austria&lt;/a&gt;&lt;/li&gt;&lt;li&gt;&lt;a href="https://shipglobal.in/service/mysuru-to-austria"&gt;International Courier Service from Mysuru To Austria&lt;/a&gt;&lt;/li&gt;&lt;li&gt;&lt;a href="https://shipglobal.in/service/hubballi-to-austria"&gt;International Courier Service from Hubballi To Austria&lt;/a&gt;&lt;/li&gt;&lt;li&gt;&lt;a href="https://shipglobal.in/service/dharwad-to-austria"&gt;International Courier Service from Dharwad To Austria&lt;/a&gt;&lt;/li&gt;&lt;/ul&gt;&lt;h2&gt;FAQs for Top International Courier Service from Bengaluru to Austria&lt;/h2&gt;</t>
  </si>
  <si>
    <t xml:space="preserve"> What is the fastest way to send a parcel from Bengaluru to Austria?
 Air courier is the fastest way to send a parcel from Bengaluru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Bengaluru.
 Can I send commercial shipments like textiles or jewellery from Bengaluru to Austria?
 Yes, you can. With the growing global demand for Indian goods, you can easily ship products like textiles or jewellery to Austria with the right export documents like an invoice, packing list, and KYC proofs.
 What kind of items can’t be shipped from Bengaluru to Austria?
 Items from the restricted category including batteries, sharp objects, or anything prohibited by the law of the destination country can’t be shipped. It’s always wise to double-check the item eligibility with your courier before booking.
 How do I track my courier from Bengaluru to Austria?
Tracking is seamless with modern courier services. Platforms like ShipGlobal.in and FedEx give you a tracking ID right after dispatch so you can follow the package’s journey in real-time.
 Can I send a personal gift or small parcel to Austria from Bengaluru?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</si>
  <si>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Bengaluru to Austria",
  "image": "https://shipglobal.in/service/bengaluru-to-austria",
  "aggregateRating": {
    "@type": "AggregateRating",
    "ratingValue": 4.81,
    "bestRating": 5,
    "worstRating": 1,
    "ratingCount": 3321
  }
}
&lt;/script&gt;</t>
  </si>
  <si>
    <t>service/bengaluru-to-austria</t>
  </si>
  <si>
    <t>Courier Service from Bengaluru to Austria | Save  58%</t>
  </si>
  <si>
    <t>Fast and reliable shipping from Bengaluru to Austria. Send documents, parcels, and commercial shipments with affordable rates and end-to-end tracking.</t>
  </si>
  <si>
    <t>https://shipglobal.in/service/bengaluru-to-austria</t>
  </si>
  <si>
    <t>&lt;script type="application/ld+json"&gt;{"@context":"https://schema.org","@type":"FAQPage","mainEntity":[{"@type":"Question","name":"What is the fastest way to send a parcel from Bengaluru to Austria?","acceptedAnswer":{"@type":"Answer","text":"Air courier is the fastest way to send a parcel from Bengaluru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Bengaluru."}},{"@type":"Question","name":"Can I send commercial shipments like textiles or jewellery from Bengaluru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Bengaluru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Bengaluru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Bengaluru?","acceptedAnswer":{"@type":"Answer","text":"Absolutely. Whether it’s a Rakhi, clothes, or a surprise gift, international courier services offer economical shipping options for personal use packages under gift categories."}}]}&lt;/script&gt;</t>
  </si>
  <si>
    <t>[{"question":"What is the fastest way to send a parcel from Bengaluru to Austria?","answer":"Air courier is the fastest way to send a parcel from Bengaluru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Bengaluru."},{"question":"Can I send commercial shipments like textiles or jewellery from Bengaluru to Austria?","answer":"Yes, you can. With the growing global demand for Indian goods, you can easily ship products like textiles or jewellery to Austria with the right export documents like an invoice, packing list, and KYC proofs."},{"question":"What kind of items can’t be shipped from Bengaluru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Bengaluru to Austria?","answer":"Tracking is seamless with modern courier services. Platforms like ShipGlobal.in and FedEx give you a tracking ID right after dispatch so you can follow the package’s journey in real-time."},{"question":"Can I send a personal gift or small parcel to Austria from Bengaluru?","answer":"Absolutely. Whether it’s a Rakhi, clothes, or a surprise gift, international courier services offer economical shipping options for personal use packages under gift categories."}]</t>
  </si>
  <si>
    <t>&lt;p&gt;&lt;strong&gt;What is the fastest way to send a parcel from Bengaluru to Austria?&lt;/strong&gt;&lt;br&gt;Air courier is the fastest way to send a parcel from Bengaluru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Bengaluru.&lt;/p&gt;&lt;p&gt;&lt;strong&gt;Can I send commercial shipments like textiles or jewellery from Bengaluru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Bengaluru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Bengaluru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Bengaluru?&lt;/strong&gt;&lt;br&gt;Absolutely. Whether it’s a Rakhi, clothes, or a surprise gift, international courier services offer economical shipping options for personal use packages under gift categories.&lt;/p&gt;</t>
  </si>
  <si>
    <t>&lt;p&gt;Bengaluru,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Bengaluru,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Bengaluru&amp;nbsp;&lt;/h2&gt;
&lt;h3&gt;ShipGlobal&amp;nbsp;&lt;/h3&gt;
&lt;p&gt;ShipGlobal is known for its cost-effective freight forwarding services from Bengaluru to the US, catering to &lt;a href="https://shipglobal.in/blogs/shipping-international-ecommerce/"&gt;eCommerce businesses&lt;/a&gt; and individuals alike. They provide flexible shipping to the Austria, ensuring affordability without compromising on service quality.&lt;/p&gt;&lt;p&gt;**Prohibited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Bengaluru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Bengaluru to the US. They offer packaging assistance, customs support, and competitive pricing for seamless global shipping.&lt;/p&gt;
&lt;h3&gt;Aramex International&lt;/h3&gt;
&lt;p&gt;Aramex is another well-known international courier service that provides efficient shipping to the Austria from Bengaluru.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Bengaluru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Bengaluru.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Bengaluru to Austria depends on your budget, urgency, and shipping needs. Providers like NimbusPost, DHL, FedEx, Blue Dart, ShipGlobal, Aramex, UPS, and others offer a variety of options for parcel delivery to the US, express shipping and freight forwarding from Bengaluru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Bengaluru to anywhere in the United States.&lt;/p&gt;</t>
  </si>
  <si>
    <t>Mangaluru to Austria</t>
  </si>
  <si>
    <t>Best International Courier Service from Mangaluru to Austria</t>
  </si>
  <si>
    <t>Reliable international courier services from Mangaluru to Austria ensure smooth customs clearance, secure packaging, and timely global deliveries.</t>
  </si>
  <si>
    <t>&lt;p&gt;Mangaluru,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Mangaluru,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Mangaluru&amp;nbsp;&lt;/h2&gt;
&lt;h3&gt;ShipGlobal&amp;nbsp;&lt;/h3&gt;
&lt;p&gt;ShipGlobal is known for its cost-effective freight forwarding services from Mangaluru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Mangaluru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Mangaluru to the US. They offer packaging assistance, customs support, and competitive pricing for seamless global shipping.&lt;/p&gt;
&lt;h3&gt;Aramex International&lt;/h3&gt;
&lt;p&gt;Aramex is another well-known international courier service that provides efficient shipping to the Austria from Mangaluru.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Mangaluru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Mangaluru.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Mangaluru to Austria depends on your budget, urgency, and shipping needs. Providers like NimbusPost, DHL, FedEx, Blue Dart, ShipGlobal, Aramex, UPS, and others offer a variety of options for parcel delivery to the US, express shipping and freight forwarding from Mangaluru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Mangaluru to anywhere in the United States.&lt;/p&gt;</t>
  </si>
  <si>
    <t>&lt;h4&gt;Explore more delivery options from your city&lt;/h4&gt;&lt;ul&gt;&lt;li&gt;&lt;a href="https://shipglobal.in/service/mysuru-to-austria"&gt;International Courier Service from Mysuru To Austria&lt;/a&gt;&lt;/li&gt;&lt;li&gt;&lt;a href="https://shipglobal.in/service/hubballi-to-austria"&gt;International Courier Service from Hubballi To Austria&lt;/a&gt;&lt;/li&gt;&lt;li&gt;&lt;a href="https://shipglobal.in/service/dharwad-to-austria"&gt;International Courier Service from Dharwad To Austria&lt;/a&gt;&lt;/li&gt;&lt;li&gt;&lt;a href="https://shipglobal.in/service/belagavi-to-austria"&gt;International Courier Service from Belagavi To Austria&lt;/a&gt;&lt;/li&gt;&lt;/ul&gt;&lt;h2&gt;FAQs for Best International Courier Service from Mangaluru to Austria&lt;/h2&gt;</t>
  </si>
  <si>
    <t xml:space="preserve"> What is the fastest way to send a parcel from Mangaluru to Austria?
 Air courier is the fastest way to send a parcel from Mangaluru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Mangaluru.
 Can I send commercial shipments like textiles or jewellery from Mangaluru to Austria?
 Yes, you can. With the growing global demand for Indian goods, you can easily ship products like textiles or jewellery to Austria with the right export documents like an invoice, packing list, and KYC proofs.
 What kind of items can’t be shipped from Mangaluru to Austria?
 Items from the restricted category including batteries, sharp objects, or anything prohibited by the law of the destination country can’t be shipped. It’s always wise to double-check the item eligibility with your courier before booking.
 How do I track my courier from Mangaluru to Austria?
Tracking is seamless with modern courier services. Platforms like ShipGlobal.in and FedEx give you a tracking ID right after dispatch so you can follow the package’s journey in real-time.
 Can I send a personal gift or small parcel to Austria from Mangaluru?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</si>
  <si>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Mangaluru to Austria",
  "image": "https://shipglobal.in/service/mangaluru-to-austria",
  "aggregateRating": {
    "@type": "AggregateRating",
    "ratingValue": 4.55,
    "bestRating": 5,
    "worstRating": 2,
    "ratingCount": 2696
  }
}
&lt;/script&gt;</t>
  </si>
  <si>
    <t>service/mangaluru-to-austria</t>
  </si>
  <si>
    <t>Courier from Mangaluru to Austria | Save upto  56%</t>
  </si>
  <si>
    <t>Ship couriers from Mangaluru to Austria with trusted international delivery. Easy booking, competitive pricing, and secure doorstep pickup.</t>
  </si>
  <si>
    <t>https://shipglobal.in/service/mangaluru-to-austria</t>
  </si>
  <si>
    <t>&lt;script type="application/ld+json"&gt;{"@context":"https://schema.org","@type":"FAQPage","mainEntity":[{"@type":"Question","name":"What is the fastest way to send a parcel from Mangaluru to Austria?","acceptedAnswer":{"@type":"Answer","text":"Air courier is the fastest way to send a parcel from Mangaluru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Mangaluru."}},{"@type":"Question","name":"Can I send commercial shipments like textiles or jewellery from Mangaluru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Mangaluru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Mangaluru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Mangaluru?","acceptedAnswer":{"@type":"Answer","text":"Absolutely. Whether it’s a Rakhi, clothes, or a surprise gift, international courier services offer economical shipping options for personal use packages under gift categories."}}]}&lt;/script&gt;</t>
  </si>
  <si>
    <t>[{"question":"What is the fastest way to send a parcel from Mangaluru to Austria?","answer":"Air courier is the fastest way to send a parcel from Mangaluru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Mangaluru."},{"question":"Can I send commercial shipments like textiles or jewellery from Mangaluru to Austria?","answer":"Yes, you can. With the growing global demand for Indian goods, you can easily ship products like textiles or jewellery to Austria with the right export documents like an invoice, packing list, and KYC proofs."},{"question":"What kind of items can’t be shipped from Mangaluru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Mangaluru to Austria?","answer":"Tracking is seamless with modern courier services. Platforms like ShipGlobal.in and FedEx give you a tracking ID right after dispatch so you can follow the package’s journey in real-time."},{"question":"Can I send a personal gift or small parcel to Austria from Mangaluru?","answer":"Absolutely. Whether it’s a Rakhi, clothes, or a surprise gift, international courier services offer economical shipping options for personal use packages under gift categories."}]</t>
  </si>
  <si>
    <t>&lt;p&gt;&lt;strong&gt;What is the fastest way to send a parcel from Mangaluru to Austria?&lt;/strong&gt;&lt;br&gt;Air courier is the fastest way to send a parcel from Mangaluru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Mangaluru.&lt;/p&gt;&lt;p&gt;&lt;strong&gt;Can I send commercial shipments like textiles or jewellery from Mangaluru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Mangaluru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Mangaluru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Mangaluru?&lt;/strong&gt;&lt;br&gt;Absolutely. Whether it’s a Rakhi, clothes, or a surprise gift, international courier services offer economical shipping options for personal use packages under gift categories.&lt;/p&gt;</t>
  </si>
  <si>
    <t>&lt;p&gt;Mangaluru,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Mangaluru,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Mangaluru&amp;nbsp;&lt;/h2&gt;
&lt;h3&gt;ShipGlobal&amp;nbsp;&lt;/h3&gt;
&lt;p&gt;ShipGlobal is known for its cost-effective freight forwarding services from Mangaluru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Mangaluru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Mangaluru to the US. They offer packaging assistance, customs support, and competitive pricing for seamless global shipping.&lt;/p&gt;
&lt;h3&gt;Aramex International&lt;/h3&gt;
&lt;p&gt;Aramex is another well-known international courier service that provides efficient shipping to the Austria from Mangaluru.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Mangaluru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Mangaluru.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Mangaluru to Austria depends on your budget, urgency, and shipping needs. Providers like NimbusPost, DHL, FedEx, Blue Dart, ShipGlobal, Aramex, UPS, and others offer a variety of options for parcel delivery to the US, express shipping and freight forwarding from Mangaluru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Mangaluru to anywhere in the United States.&lt;/p&gt;</t>
  </si>
  <si>
    <t>Mysuru to Austria</t>
  </si>
  <si>
    <t>Reliable International Courier Service from Mysuru to Austria</t>
  </si>
  <si>
    <t>International courier services from Mysuru to Austria provide secure shipping, efficient customs handling, and timely global deliveries for all needs.</t>
  </si>
  <si>
    <t>&lt;p&gt;Mysuru,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Mysuru,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Mysuru&amp;nbsp;&lt;/h2&gt;
&lt;h3&gt;ShipGlobal&amp;nbsp;&lt;/h3&gt;
&lt;p&gt;ShipGlobal is known for its cost-effective freight forwarding services from Mysuru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Mysuru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Mysuru to the US. They offer packaging assistance, customs support, and competitive pricing for seamless global shipping.&lt;/p&gt;
&lt;h3&gt;Aramex International&lt;/h3&gt;
&lt;p&gt;Aramex is another well-known international courier service that provides efficient shipping to the Austria from Mysuru.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Mysuru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Mysuru.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Mysuru to Austria depends on your budget, urgency, and shipping needs. Providers like NimbusPost, DHL, FedEx, Blue Dart, ShipGlobal, Aramex, UPS, and others offer a variety of options for parcel delivery to the US, express shipping and freight forwarding from Mysuru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Mysuru to anywhere in the United States.&lt;/p&gt;</t>
  </si>
  <si>
    <t>&lt;h4&gt;Explore more delivery options from your city&lt;/h4&gt;&lt;ul&gt;&lt;li&gt;&lt;a href="https://shipglobal.in/service/hubballi-to-austria"&gt;International Courier Service from Hubballi To Austria&lt;/a&gt;&lt;/li&gt;&lt;li&gt;&lt;a href="https://shipglobal.in/service/dharwad-to-austria"&gt;International Courier Service from Dharwad To Austria&lt;/a&gt;&lt;/li&gt;&lt;li&gt;&lt;a href="https://shipglobal.in/service/belagavi-to-austria"&gt;International Courier Service from Belagavi To Austria&lt;/a&gt;&lt;/li&gt;&lt;li&gt;&lt;a href="https://shipglobal.in/service/kanpur-to-austria"&gt;International Courier Service from Kanpur To Austria&lt;/a&gt;&lt;/li&gt;&lt;/ul&gt;&lt;h2&gt;FAQs for Reliable International Courier Service from Mysuru to Austria&lt;/h2&gt;</t>
  </si>
  <si>
    <t xml:space="preserve">How long does it take to ship a parcel from Mysuru to the Austria?
The delivery time depends on the courier service and shipping option chosen. Express shipping can take 2-5 days, while standard shipping may take 5-10 days.
What are the charges for international shipping from Mysuru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Mysuru to the Austria?
Some couriers allow food shipments, but restrictions may apply. Ensure compliance with Austria food import regulations before shipping.
</t>
  </si>
  <si>
    <t>&lt;script type="application/ld+json"&gt;
{
  "@context": "https://schema.org/",
  "@type": "Product",
  "name": "Reliable International Courier Service from Mysuru to Austria",
  "image": "https://shipglobal.in/service/mysuru-to-austria",
  "aggregateRating": {
    "@type": "AggregateRating",
    "ratingValue": 4.55,
    "bestRating": 5,
    "worstRating": 2,
    "ratingCount": 2106
  }
}
&lt;/script&gt;</t>
  </si>
  <si>
    <t>service/mysuru-to-austria</t>
  </si>
  <si>
    <t>Courier from Mysuru to Austria | Save upto  47%</t>
  </si>
  <si>
    <t>Fast and reliable shipping from Mysuru to Austria. Send documents, parcels, and commercial shipments with affordable rates and end-to-end tracking.</t>
  </si>
  <si>
    <t>https://shipglobal.in/service/mysuru-to-austria</t>
  </si>
  <si>
    <t>&lt;script type="application/ld+json"&gt;{"@context":"https://schema.org","@type":"FAQPage","mainEntity":[{"@type":"Question","name":"How long does it take to ship a parcel from Mysuru to the Austria?","acceptedAnswer":{"@type":"Answer","text":"The delivery time depends on the courier service and shipping option chosen. Express shipping can take 2-5 days, while standard shipping may take 5-10 days."}},{"@type":"Question","name":"What are the charges for international shipping from Mysuru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Mysuru to the Austria?","acceptedAnswer":{"@type":"Answer","text":"Some couriers allow food shipments, but restrictions may apply. Ensure compliance with Austria food import regulations before shipping."}}]}&lt;/script&gt;</t>
  </si>
  <si>
    <t>[{"question":"How long does it take to ship a parcel from Mysuru to the Austria?","answer":"The delivery time depends on the courier service and shipping option chosen. Express shipping can take 2-5 days, while standard shipping may take 5-10 days."},{"question":"What are the charges for international shipping from Mysuru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Mysuru to the Austria?","answer":"Some couriers allow food shipments, but restrictions may apply. Ensure compliance with Austria food import regulations before shipping."}]</t>
  </si>
  <si>
    <t>&lt;p&gt;&lt;strong&gt;How long does it take to ship a parcel from Mysuru to the Austria?&lt;/strong&gt;&lt;br&gt;The delivery time depends on the courier service and shipping option chosen. Express shipping can take 2-5 days, while standard shipping may take 5-10 days.&lt;/p&gt;&lt;p&gt;&lt;strong&gt;What are the charges for international shipping from Mysuru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Mysuru to the Austria?&lt;/strong&gt;&lt;br&gt;Some couriers allow food shipments, but restrictions may apply. Ensure compliance with Austria food import regulations before shipping.&lt;/p&gt;</t>
  </si>
  <si>
    <t>&lt;p&gt;Mysuru,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Mysuru,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Mysuru&amp;nbsp;&lt;/h2&gt;
&lt;h3&gt;ShipGlobal&amp;nbsp;&lt;/h3&gt;
&lt;p&gt;ShipGlobal is known for its cost-effective freight forwarding services from Mysuru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Mysuru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Mysuru to the US. They offer packaging assistance, customs support, and competitive pricing for seamless global shipping.&lt;/p&gt;
&lt;h3&gt;Aramex International&lt;/h3&gt;
&lt;p&gt;Aramex is another well-known international courier service that provides efficient shipping to the Austria from Mysuru.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Mysuru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Mysuru.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Mysuru to Austria depends on your budget, urgency, and shipping needs. Providers like NimbusPost, DHL, FedEx, Blue Dart, ShipGlobal, Aramex, UPS, and others offer a variety of options for parcel delivery to the US, express shipping and freight forwarding from Mysuru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Mysuru to anywhere in the United States.&lt;/p&gt;</t>
  </si>
  <si>
    <t>Hubballi to Austria</t>
  </si>
  <si>
    <t>International Courier Service from Hubballi to Austria</t>
  </si>
  <si>
    <t>Shipping from Hubballi to Austria is easy with reliable international courier services offering secure transit, quick delivery, and expert customs handling.</t>
  </si>
  <si>
    <t>&lt;p&gt;Hubballi,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Hubballi, offering secure, timely, and cost-effective shipping solutions. These services cater to diverse needs, from urgent document deliveries to bulk freight forwarding from Hubballi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Hubballi&lt;/h2&gt;
&lt;h3&gt;ShipGlobal&lt;/h3&gt;
&lt;p&gt;ShipGlobal specializes in cost-effective freight forwarding from Hubballi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Hubballi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Hubballi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Hubballi.&lt;/p&gt;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Hubballi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Hubballi efficient and hassle-free.&lt;/p&gt;</t>
  </si>
  <si>
    <t>&lt;h4&gt;Explore more delivery options from your city&lt;/h4&gt;&lt;ul&gt;&lt;li&gt;&lt;a href="https://shipglobal.in/service/dharwad-to-austria"&gt;International Courier Service from Dharwad To Austria&lt;/a&gt;&lt;/li&gt;&lt;li&gt;&lt;a href="https://shipglobal.in/service/belagavi-to-austria"&gt;International Courier Service from Belagavi To Austria&lt;/a&gt;&lt;/li&gt;&lt;li&gt;&lt;a href="https://shipglobal.in/service/kanpur-to-austria"&gt;International Courier Service from Kanpur To Austria&lt;/a&gt;&lt;/li&gt;&lt;li&gt;&lt;a href="https://shipglobal.in/service/noida-to-austria"&gt;International Courier Service from Noida To Austria&lt;/a&gt;&lt;/li&gt;&lt;/ul&gt;&lt;h2&gt;FAQs for International Courier Service from Hubballi to Austria&lt;/h2&gt;</t>
  </si>
  <si>
    <t xml:space="preserve"> How long does it take to ship a package from Hubballi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Hubballi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</si>
  <si>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"International Courier Service from Hubballi to Austria",
  "image": "https://shipglobal.in/service/hubballi-to-austria",
  "aggregateRating": {
    "@type": "AggregateRating",
    "ratingValue": 4.74,
    "bestRating": 5,
    "worstRating": 2,
    "ratingCount": 2814
  }
}
&lt;/script&gt;</t>
  </si>
  <si>
    <t>service/hubballi-to-austria</t>
  </si>
  <si>
    <t>International Courier Services from Hubballi | Save Up to  53%</t>
  </si>
  <si>
    <t>Ship couriers from Hubballi to Austria with trusted international delivery. Easy booking, competitive pricing, and secure doorstep pickup.</t>
  </si>
  <si>
    <t>https://shipglobal.in/service/hubballi-to-austria</t>
  </si>
  <si>
    <t>&lt;script type="application/ld+json"&gt;{"@context":"https://schema.org","@type":"FAQPage","mainEntity":[{"@type":"Question","name":"How long does it take to ship a package from Hubballi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Hubballi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</si>
  <si>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Hubballi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Hubballi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</si>
  <si>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Hubballi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Hubballi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</si>
  <si>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&lt;p&gt;Hubballi,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Hubballi, offering secure, timely, and cost-effective shipping solutions. These services cater to diverse needs, from urgent document deliveries to bulk freight forwarding from Hubballi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Hubballi&lt;/h2&gt;
&lt;h3&gt;ShipGlobal&lt;/h3&gt;
&lt;p&gt;ShipGlobal specializes in cost-effective freight forwarding from Hubballi to the Austria. Catering to eCommerce businesses and individuals alike, they provide flexible shipping solutions that balance affordability with service quality&amp;nbsp;&lt;/p&gt;&lt;p&gt;&lt;a href="https://shipglobal.in/blogs/amazon-fba-fulfillment-by-amazon-a-complete-guide/"&gt;Fulfillment by Amazon&lt;/a&gt; (FBA) is a service where Amazon stores your products in its fulfillment centers, picks, packs, ships, and provides customer service for these products. This allows sellers to leverage Amazon's vast logistics network, reach Prime members, and focus on growing their business. FBA handles the heavy lifting of inventory management and order fulfillment, simplifying the selling process.&lt;/p&gt;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Hubballi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Hubballi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Hubballi.&lt;/p&gt;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Hubballi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Hubballi efficient and hassle-free.&lt;/p&gt;</t>
  </si>
  <si>
    <t>Dharwad to Austria</t>
  </si>
  <si>
    <t>Top International Courier Service from Dharwad to Austria</t>
  </si>
  <si>
    <t>Looking to ship from Dharwad to Austria? Choose reliable international courier services with secure handling, quick transit, and smooth customs clearance.</t>
  </si>
  <si>
    <t>&lt;p&gt;Ever found yourself wondering which courier service is the best for sending packages from Dharwad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Dharwad, you have plenty of great options. Let&amp;rsquo;s check out some of the top international courier services available in Dharwad and see which one suits your needs best.&lt;/p&gt;
&lt;h2&gt;1. DHL&lt;/h2&gt;
&lt;p&gt;DHL is one of the biggest names in the shipping world, and for good reason! They operate in over 220 countries and offer express shipping that gets your package from Dharwad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Dharwad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Dharwad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Dharwad to Austria&lt;/h2&gt;
&lt;p&gt;Shipping from Dharwad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Dharwad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</si>
  <si>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href="https://shipglobal.in/service/belagavi-to-austria"&gt;International Courier Service from Belagavi To Austria&lt;/a&gt;&lt;/li&gt;&lt;li&gt;&lt;a href="https://shipglobal.in/service/kanpur-to-austria"&gt;International Courier Service from Kanpur To Austria&lt;/a&gt;&lt;/li&gt;&lt;li&gt;&lt;a href="https://shipglobal.in/service/noida-to-austria"&gt;International Courier Service from Noida To Austria&lt;/a&gt;&lt;/li&gt;&lt;li&gt;&lt;a href="https://shipglobal.in/service/moradabad-to-austria"&gt;International Courier Service from Moradabad To Austria&lt;/a&gt;&lt;/li&gt;&lt;/ul&gt;&lt;h2&gt;FAQs for Top International Courier Service from Dharwad to Austria&lt;/h2&gt;</t>
  </si>
  <si>
    <t xml:space="preserve">How long does it take to ship a parcel from Dharwad to the Austria?
The delivery time depends on the courier service and shipping option chosen. Express shipping can take 2-5 days, while standard shipping may take 5-10 days.
What are the charges for international shipping from Dharwad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Dharwad to the Austria?
Some couriers allow food shipments, but restrictions may apply. Ensure compliance with Austria food import regulations before shipping.
</t>
  </si>
  <si>
    <t>&lt;script type="application/ld+json"&gt;
{
  "@context": "https://schema.org/",
  "@type": "Product",
  "name": "Top International Courier Service from Dharwad to Austria",
  "image": "https://shipglobal.in/service/dharwad-to-austria",
  "aggregateRating": {
    "@type": "AggregateRating",
    "ratingValue": 4.4,
    "bestRating": 5,
    "worstRating": 2,
    "ratingCount": 1562
  }
}
&lt;/script&gt;</t>
  </si>
  <si>
    <t>service/dharwad-to-austria</t>
  </si>
  <si>
    <t>Courier Services from Dharwad to Austria | Save Up to  51%</t>
  </si>
  <si>
    <t>International courier service from Dharwad to Austria made simple. Ship documents and packages safely with fast delivery options.</t>
  </si>
  <si>
    <t>https://shipglobal.in/service/dharwad-to-austria</t>
  </si>
  <si>
    <t>&lt;script type="application/ld+json"&gt;{"@context":"https://schema.org","@type":"FAQPage","mainEntity":[{"@type":"Question","name":"How long does it take to ship a parcel from Dharwad to the Austria?","acceptedAnswer":{"@type":"Answer","text":"The delivery time depends on the courier service and shipping option chosen. Express shipping can take 2-5 days, while standard shipping may take 5-10 days."}},{"@type":"Question","name":"What are the charges for international shipping from Dharwad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Dharwad to the Austria?","acceptedAnswer":{"@type":"Answer","text":"Some couriers allow food shipments, but restrictions may apply. Ensure compliance with Austria food import regulations before shipping."}}]}&lt;/script&gt;</t>
  </si>
  <si>
    <t>[{"question":"How long does it take to ship a parcel from Dharwad to the Austria?","answer":"The delivery time depends on the courier service and shipping option chosen. Express shipping can take 2-5 days, while standard shipping may take 5-10 days."},{"question":"What are the charges for international shipping from Dharwad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Dharwad to the Austria?","answer":"Some couriers allow food shipments, but restrictions may apply. Ensure compliance with Austria food import regulations before shipping."}]</t>
  </si>
  <si>
    <t>&lt;p&gt;&lt;strong&gt;How long does it take to ship a parcel from Dharwad to the Austria?&lt;/strong&gt;&lt;br&gt;The delivery time depends on the courier service and shipping option chosen. Express shipping can take 2-5 days, while standard shipping may take 5-10 days.&lt;/p&gt;&lt;p&gt;&lt;strong&gt;What are the charges for international shipping from Dharwad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Dharwad to the Austria?&lt;/strong&gt;&lt;br&gt;Some couriers allow food shipments, but restrictions may apply. Ensure compliance with Austria food import regulations before shipping.&lt;/p&gt;</t>
  </si>
  <si>
    <t>&lt;p&gt;Ever found yourself wondering which courier service is the best for sending packages from Dharwad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Dharwad, you have plenty of great options. Let&amp;rsquo;s check out some of the top international courier services available in Dharwad and see which one suits your needs best.&lt;/p&gt;
&lt;h2&gt;1. DHL&lt;/h2&gt;
&lt;p&gt;DHL is one of the biggest names in the shipping world, and for good reason! They operate in over 220 countries and offer express shipping that gets your package from Dharwad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Dharwad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Dharwad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Dharwad to Austria&lt;/h2&gt;
&lt;p&gt;Shipping from Dharwad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Dharwad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</si>
  <si>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Belagavi to Austria</t>
  </si>
  <si>
    <t>Best International Courier Service from Belagavi to Austria</t>
  </si>
  <si>
    <t>International courier services from Belagavi to Austria provide secure shipping, efficient customs handling, and timely global deliveries for all needs.</t>
  </si>
  <si>
    <t>&lt;p&gt;Belagavi,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Belagavi that specialize in overseas shipping and global package delivery.&lt;/p&gt;
&lt;h2&gt;ShipGlobal.in&lt;/h2&gt;
&lt;p&gt;At ShipGlobal, we take pride in offering seamless and cost-effective international courier services in Belagavi with a strong network of global partners, We ensure that shipments reach their destinations quickly and safely. Whether it&amp;rsquo;s a small parcel or a large shipment, our advanced logistics solutions make overseas shipping from Belagavi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Belagavi.&lt;/p&gt;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Belagavi.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Belagavi&lt;/li&gt;
&lt;/ul&gt;
&lt;h2&gt;Garudavega International Courier&lt;/h2&gt;
&lt;p&gt;Garudavega is a trusted name in the industry, offering seamless global package delivery from Belagavi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Belagavi&lt;/li&gt;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Belagavi&amp;nbsp;&lt;/li&gt;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Belagavi&lt;/p&gt;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Belagavi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Belagavi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Belagavi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</si>
  <si>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href="https://shipglobal.in/service/kanpur-to-austria"&gt;International Courier Service from Kanpur To Austria&lt;/a&gt;&lt;/li&gt;&lt;li&gt;&lt;a href="https://shipglobal.in/service/noida-to-austria"&gt;International Courier Service from Noida To Austria&lt;/a&gt;&lt;/li&gt;&lt;li&gt;&lt;a href="https://shipglobal.in/service/moradabad-to-austria"&gt;International Courier Service from Moradabad To Austria&lt;/a&gt;&lt;/li&gt;&lt;li&gt;&lt;a href="https://shipglobal.in/service/varanasi-to-austria"&gt;International Courier Service from Varanasi To Austria&lt;/a&gt;&lt;/li&gt;&lt;/ul&gt;&lt;h2&gt;FAQs for Best International Courier Service from Belagavi to Austria&lt;/h2&gt;</t>
  </si>
  <si>
    <t xml:space="preserve"> How much does international shipping cost from Belagavi?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Belagavi?
DHL, FedEx, and ShipGlobal offer express shipping options with fast international delivery times. Same-day or next-day delivery is available for select destinations.
 Can I track my international parcel from Belagavi?
Yes, all major courier services provide real-time tracking features, allowing customers to monitor their shipments throughout the transit process
 Are there affordable international courier services in Belagavi?
Yes, many courier companies, including ShipGlobal and Professional Couriers, offer budget-friendly international shipping options without compromising on service quality.
 Do international couriers from Belagavi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Belagavi?
There are several reliable international courier services in Belagavi,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</si>
  <si>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Belagavi to Austria",
  "image": "https://shipglobal.in/service/belagavi-to-austria",
  "aggregateRating": {
    "@type": "AggregateRating",
    "ratingValue": 4.3,
    "bestRating": 5,
    "worstRating": 2,
    "ratingCount": 2655
  }
}
&lt;/script&gt;</t>
  </si>
  <si>
    <t>service/belagavi-to-austria</t>
  </si>
  <si>
    <t>Courier from Belagavi to Austria | Save upto  51%</t>
  </si>
  <si>
    <t>Send your shipments from Belagavi to Austria with confidence. Reliable international courier solutions for personal and business needs.</t>
  </si>
  <si>
    <t>https://shipglobal.in/service/belagavi-to-austria</t>
  </si>
  <si>
    <t>&lt;script type="application/ld+json"&gt;{"@context":"https://schema.org","@type":"FAQPage","mainEntity":[{"@type":"Question","name":"How much does international shipping cost from Belagavi?","acceptedAnswer":{"@type":"Answer","text":"The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Belagavi?","acceptedAnswer":{"@type":"Answer","text":"DHL, FedEx, and ShipGlobal offer express shipping options with fast international delivery times. Same-day or next-day delivery is available for select destinations."}},{"@type":"Question","name":"Can I track my international parcel from Belagavi?","acceptedAnswer":{"@type":"Answer","text":"Yes, all major courier services provide real-time tracking features, allowing customers to monitor their shipments throughout the transit process"}},{"@type":"Question","name":"Are there affordable international courier services in Belagavi?","acceptedAnswer":{"@type":"Answer","text":"Yes, many courier companies, including ShipGlobal and Professional Couriers, offer budget-friendly international shipping options without compromising on service quality."}},{"@type":"Question","name":"Do international couriers from Belagavi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Belagavi?","acceptedAnswer":{"@type":"Answer","text":"There are several reliable international courier services in Belagavi, including Garudavega, Dutch International Couriers, Oscar Express Worldwide, DHL, FedEx, Blue Dart, and ShipGlobal. The best option depends on your shipping needs, budget, and delivery speed requirements."}}]}&lt;/script&gt;</t>
  </si>
  <si>
    <t>[{"question":"How much does international shipping cost from Belagavi?","answer":"The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Belagavi?","answer":"DHL, FedEx, and ShipGlobal offer express shipping options with fast international delivery times. Same-day or next-day delivery is available for select destinations."},{"question":"Can I track my international parcel from Belagavi?","answer":"Yes, all major courier services provide real-time tracking features, allowing customers to monitor their shipments throughout the transit process"},{"question":"Are there affordable international courier services in Belagavi?","answer":"Yes, many courier companies, including ShipGlobal and Professional Couriers, offer budget-friendly international shipping options without compromising on service quality."},{"question":"Do international couriers from Belagavi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Belagavi?","answer":"There are several reliable international courier services in Belagavi, including Garudavega, Dutch International Couriers, Oscar Express Worldwide, DHL, FedEx, Blue Dart, and ShipGlobal. The best option depends on your shipping needs, budget, and delivery speed requirements."}]</t>
  </si>
  <si>
    <t>&lt;p&gt;&lt;strong&gt;How much does international shipping cost from Belagavi?&lt;/strong&gt;&lt;br&gt;The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Belagavi?&lt;/strong&gt;&lt;br&gt;DHL, FedEx, and ShipGlobal offer express shipping options with fast international delivery times. Same-day or next-day delivery is available for select destinations.&lt;/p&gt;&lt;p&gt;&lt;strong&gt;Can I track my international parcel from Belagavi?&lt;/strong&gt;&lt;br&gt;Yes, all major courier services provide real-time tracking features, allowing customers to monitor their shipments throughout the transit process&lt;/p&gt;&lt;p&gt;&lt;strong&gt;Are there affordable international courier services in Belagavi?&lt;/strong&gt;&lt;br&gt;Yes, many courier companies, including ShipGlobal and Professional Couriers, offer budget-friendly international shipping options without compromising on service quality.&lt;/p&gt;&lt;p&gt;&lt;strong&gt;Do international couriers from Belagavi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Belagavi?&lt;/strong&gt;&lt;br&gt;There are several reliable international courier services in Belagavi, including Garudavega, Dutch International Couriers, Oscar Express Worldwide, DHL, FedEx, Blue Dart, and ShipGlobal. The best option depends on your shipping needs, budget, and delivery speed requirements.&lt;/p&gt;</t>
  </si>
  <si>
    <t>&lt;p&gt;Belagavi,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Belagavi that specialize in overseas shipping and global package delivery.&lt;/p&gt;
&lt;h2&gt;ShipGlobal.in&lt;/h2&gt;
&lt;p&gt;At ShipGlobal, we take pride in offering seamless and cost-effective international courier services in Belagavi with a strong network of global partners, We ensure that shipments reach their destinations quickly and safely. Whether it&amp;rsquo;s a small parcel or a large shipment, our advanced logistics solutions make overseas shipping from Belagavi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&lt;/ul&gt;&lt;p&gt;**Top Global Shipping Companies in India:** Maersk, MSC, CMA CGM, COSCO, and Hapag-Lloyd are leading global shipping companies with a significant presence in India. They offer extensive container shipping services, connecting Indian ports to major international trade routes. These companies play a crucial role in facilitating India's import and export activities, contributing to the nation's economic growth through efficient logistics and supply chain solutions. Their operations are vital for industries reliant on global trade.&lt;/p&gt;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Belagavi.&lt;/p&gt;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Belagavi.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Belagavi&lt;/li&gt;
&lt;/ul&gt;
&lt;h2&gt;Garudavega International Courier&lt;/h2&gt;
&lt;p&gt;Garudavega is a trusted name in the industry, offering seamless global package delivery from Belagavi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Belagavi&lt;/li&gt;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Belagavi&amp;nbsp;&lt;/li&gt;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Belagavi&lt;/p&gt;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Belagavi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Belagavi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Belagavi offer efficient logistics solutions to meet your needs. Make sure to compare service offerings and prices before choosing the best overseas shipping option for your shipment.&lt;/p&gt;</t>
  </si>
  <si>
    <t>Kanpur to Austria</t>
  </si>
  <si>
    <t>Reliable International Courier Service from Kanpur to Austria</t>
  </si>
  <si>
    <t>International courier services from Kanpur to Austria provide secure shipping, efficient customs handling, and timely global deliveries for all needs.</t>
  </si>
  <si>
    <t>&lt;p&gt;Kanpur,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Kanpur, offering secure, timely, and cost-effective shipping solutions. These services cater to diverse needs, from urgent document deliveries to bulk freight forwarding from Kanpur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Kanpur&lt;/h2&gt;
&lt;h3&gt;ShipGlobal&lt;/h3&gt;
&lt;p&gt;ShipGlobal specializes in cost-effective freight forwarding from Kanpur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Kanpur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Kanpur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Kanpur.&lt;/p&gt;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Kanpur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Kanpur efficient and hassle-free.&lt;/p&gt;</t>
  </si>
  <si>
    <t>&lt;h4&gt;Explore more delivery options from your city&lt;/h4&gt;&lt;ul&gt;&lt;li&gt;&lt;a href="https://shipglobal.in/service/noida-to-austria"&gt;International Courier Service from Noida To Austria&lt;/a&gt;&lt;/li&gt;&lt;li&gt;&lt;a href="https://shipglobal.in/service/moradabad-to-austria"&gt;International Courier Service from Moradabad To Austria&lt;/a&gt;&lt;/li&gt;&lt;li&gt;&lt;a href="https://shipglobal.in/service/varanasi-to-austria"&gt;International Courier Service from Varanasi To Austria&lt;/a&gt;&lt;/li&gt;&lt;li&gt;&lt;a href="https://shipglobal.in/service/agra-to-austria"&gt;International Courier Service from Agra To Austria&lt;/a&gt;&lt;/li&gt;&lt;/ul&gt;&lt;h2&gt;FAQs for Reliable International Courier Service from Kanpur to Austria&lt;/h2&gt;</t>
  </si>
  <si>
    <t>&lt;script type="application/ld+json"&gt;
{
  "@context": "https://schema.org/",
  "@type": "Product",
  "name": "Reliable International Courier Service from Kanpur to Austria",
  "image": "https://shipglobal.in/service/kanpur-to-austria",
  "aggregateRating": {
    "@type": "AggregateRating",
    "ratingValue": 4.88,
    "bestRating": 5,
    "worstRating": 2,
    "ratingCount": 2210
  }
}
&lt;/script&gt;</t>
  </si>
  <si>
    <t>service/kanpur-to-austria</t>
  </si>
  <si>
    <t>International Courier Services from Kanpur | Save Up to  60%</t>
  </si>
  <si>
    <t>Send your shipments from Kanpur to Austria with confidence. Reliable international courier solutions for personal and business needs.</t>
  </si>
  <si>
    <t>https://shipglobal.in/service/kanpur-to-austria</t>
  </si>
  <si>
    <t>&lt;p&gt;Kanpur,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Kanpur, offering secure, timely, and cost-effective shipping solutions. These services cater to diverse needs, from urgent document deliveries to bulk freight forwarding from Kanpur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Kanpur&lt;/h2&gt;
&lt;h3&gt;ShipGlobal&lt;/h3&gt;
&lt;p&gt;ShipGlobal specializes in cost-effective freight forwarding from Kanpur to the Austria. Catering to eCommerce businesses and individuals alike, they provide flexible shipping solutions that balance affordability with service quality&amp;nbsp;&lt;/p&gt;&lt;p&gt;&lt;a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Kanpur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Kanpur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Kanpur.&lt;/p&gt;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Kanpur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Kanpur efficient and hassle-free.&lt;/p&gt;</t>
  </si>
  <si>
    <t>Noida to Austria</t>
  </si>
  <si>
    <t>International Courier Service from Noida to Austria</t>
  </si>
  <si>
    <t>Shipping from Noida to Austria is easy with reliable international courier services offering secure transit, quick delivery, and expert customs handling.</t>
  </si>
  <si>
    <t>&lt;p&gt;Noida,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Noida,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Noida&amp;nbsp;&lt;/h2&gt;
&lt;h3&gt;ShipGlobal&amp;nbsp;&lt;/h3&gt;
&lt;p&gt;ShipGlobal is known for its cost-effective freight forwarding services from Noida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Noida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Noida to the US. They offer packaging assistance, customs support, and competitive pricing for seamless global shipping.&lt;/p&gt;
&lt;h3&gt;Aramex International&lt;/h3&gt;
&lt;p&gt;Aramex is another well-known international courier service that provides efficient shipping to the Austria from Noida.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Noida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Noida.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Noida to Austria depends on your budget, urgency, and shipping needs. Providers like NimbusPost, DHL, FedEx, Blue Dart, ShipGlobal, Aramex, UPS, and others offer a variety of options for parcel delivery to the US, express shipping and freight forwarding from Noida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Noida to anywhere in the United States.&lt;/p&gt;</t>
  </si>
  <si>
    <t>&lt;h4&gt;Explore more delivery options from your city&lt;/h4&gt;&lt;ul&gt;&lt;li&gt;&lt;a href="https://shipglobal.in/service/moradabad-to-austria"&gt;International Courier Service from Moradabad To Austria&lt;/a&gt;&lt;/li&gt;&lt;li&gt;&lt;a href="https://shipglobal.in/service/varanasi-to-austria"&gt;International Courier Service from Varanasi To Austria&lt;/a&gt;&lt;/li&gt;&lt;li&gt;&lt;a href="https://shipglobal.in/service/agra-to-austria"&gt;International Courier Service from Agra To Austria&lt;/a&gt;&lt;/li&gt;&lt;li&gt;&lt;a href="https://shipglobal.in/service/visakhapatnam-to-austria"&gt;International Courier Service from Visakhapatnam To Austria&lt;/a&gt;&lt;/li&gt;&lt;/ul&gt;&lt;h2&gt;FAQs for International Courier Service from Noida to Austria&lt;/h2&gt;</t>
  </si>
  <si>
    <t xml:space="preserve"> How much does international shipping cost from Noida?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Noida?
DHL, FedEx, and ShipGlobal offer express shipping options with fast international delivery times. Same-day or next-day delivery is available for select destinations.
 Can I track my international parcel from Noida?
Yes, all major courier services provide real-time tracking features, allowing customers to monitor their shipments throughout the transit process
 Are there affordable international courier services in Noida?
Yes, many courier companies, including ShipGlobal and Professional Couriers, offer budget-friendly international shipping options without compromising on service quality.
 Do international couriers from Noida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Noida?
There are several reliable international courier services in Noida,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</si>
  <si>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Noida to Austria",
  "image": "https://shipglobal.in/service/noida-to-austria",
  "aggregateRating": {
    "@type": "AggregateRating",
    "ratingValue": 4.74,
    "bestRating": 5,
    "worstRating": 2,
    "ratingCount": 1181
  }
}
&lt;/script&gt;</t>
  </si>
  <si>
    <t>service/noida-to-austria</t>
  </si>
  <si>
    <t>Courier from Noida to Austria | Save upto  66%</t>
  </si>
  <si>
    <t>Ship couriers from Noida to Austria with trusted international delivery. Easy booking, competitive pricing, and secure doorstep pickup.</t>
  </si>
  <si>
    <t>https://shipglobal.in/service/noida-to-austria</t>
  </si>
  <si>
    <t>&lt;script type="application/ld+json"&gt;{"@context":"https://schema.org","@type":"FAQPage","mainEntity":[{"@type":"Question","name":"How much does international shipping cost from Noida?","acceptedAnswer":{"@type":"Answer","text":"The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Noida?","acceptedAnswer":{"@type":"Answer","text":"DHL, FedEx, and ShipGlobal offer express shipping options with fast international delivery times. Same-day or next-day delivery is available for select destinations."}},{"@type":"Question","name":"Can I track my international parcel from Noida?","acceptedAnswer":{"@type":"Answer","text":"Yes, all major courier services provide real-time tracking features, allowing customers to monitor their shipments throughout the transit process"}},{"@type":"Question","name":"Are there affordable international courier services in Noida?","acceptedAnswer":{"@type":"Answer","text":"Yes, many courier companies, including ShipGlobal and Professional Couriers, offer budget-friendly international shipping options without compromising on service quality."}},{"@type":"Question","name":"Do international couriers from Noida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Noida?","acceptedAnswer":{"@type":"Answer","text":"There are several reliable international courier services in Noida, including Garudavega, Dutch International Couriers, Oscar Express Worldwide, DHL, FedEx, Blue Dart, and ShipGlobal. The best option depends on your shipping needs, budget, and delivery speed requirements."}}]}&lt;/script&gt;</t>
  </si>
  <si>
    <t>[{"question":"How much does international shipping cost from Noida?","answer":"The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Noida?","answer":"DHL, FedEx, and ShipGlobal offer express shipping options with fast international delivery times. Same-day or next-day delivery is available for select destinations."},{"question":"Can I track my international parcel from Noida?","answer":"Yes, all major courier services provide real-time tracking features, allowing customers to monitor their shipments throughout the transit process"},{"question":"Are there affordable international courier services in Noida?","answer":"Yes, many courier companies, including ShipGlobal and Professional Couriers, offer budget-friendly international shipping options without compromising on service quality."},{"question":"Do international couriers from Noida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Noida?","answer":"There are several reliable international courier services in Noida, including Garudavega, Dutch International Couriers, Oscar Express Worldwide, DHL, FedEx, Blue Dart, and ShipGlobal. The best option depends on your shipping needs, budget, and delivery speed requirements."}]</t>
  </si>
  <si>
    <t>&lt;p&gt;&lt;strong&gt;How much does international shipping cost from Noida?&lt;/strong&gt;&lt;br&gt;The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Noida?&lt;/strong&gt;&lt;br&gt;DHL, FedEx, and ShipGlobal offer express shipping options with fast international delivery times. Same-day or next-day delivery is available for select destinations.&lt;/p&gt;&lt;p&gt;&lt;strong&gt;Can I track my international parcel from Noida?&lt;/strong&gt;&lt;br&gt;Yes, all major courier services provide real-time tracking features, allowing customers to monitor their shipments throughout the transit process&lt;/p&gt;&lt;p&gt;&lt;strong&gt;Are there affordable international courier services in Noida?&lt;/strong&gt;&lt;br&gt;Yes, many courier companies, including ShipGlobal and Professional Couriers, offer budget-friendly international shipping options without compromising on service quality.&lt;/p&gt;&lt;p&gt;&lt;strong&gt;Do international couriers from Noida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Noida?&lt;/strong&gt;&lt;br&gt;There are several reliable international courier services in Noida, including Garudavega, Dutch International Couriers, Oscar Express Worldwide, DHL, FedEx, Blue Dart, and ShipGlobal. The best option depends on your shipping needs, budget, and delivery speed requirements.&lt;/p&gt;</t>
  </si>
  <si>
    <t>&lt;p&gt;Noida,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Noida,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Noida&amp;nbsp;&lt;/h2&gt;
&lt;h3&gt;ShipGlobal&amp;nbsp;&lt;/h3&gt;
&lt;p&gt;ShipGlobal is known for its cost-effective freight forwarding services from Noida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href="https://shipglobal.in/blogs/understanding-firc/"&gt;FIRC&lt;/a&gt;: The Foreign Inward Remittance Certificate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Noida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Noida to the US. They offer packaging assistance, customs support, and competitive pricing for seamless global shipping.&lt;/p&gt;
&lt;h3&gt;Aramex International&lt;/h3&gt;
&lt;p&gt;Aramex is another well-known international courier service that provides efficient shipping to the Austria from Noida.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Noida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Noida.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Noida to Austria depends on your budget, urgency, and shipping needs. Providers like NimbusPost, DHL, FedEx, Blue Dart, ShipGlobal, Aramex, UPS, and others offer a variety of options for parcel delivery to the US, express shipping and freight forwarding from Noida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Noida to anywhere in the United States.&lt;/p&gt;</t>
  </si>
  <si>
    <t>Moradabad to Austria</t>
  </si>
  <si>
    <t>Top International Courier Service from Moradabad to Austria</t>
  </si>
  <si>
    <t>Looking to ship from Moradabad to Austria? Choose reliable international courier services with secure handling, quick transit, and smooth customs clearance.</t>
  </si>
  <si>
    <t>&lt;p&gt;Do you need to send a package abroad from Moradabad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Moradabad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Moradabad.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Moradabad,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Moradabad.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Moradabad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Moradabad&lt;/h2&gt;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Moradabad,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Moradabad has never been easier! So, which one will you trust for your next shipment?&lt;/p&gt;</t>
  </si>
  <si>
    <t>&lt;h4&gt;Explore more delivery options from your city&lt;/h4&gt;&lt;ul&gt;&lt;li&gt;&lt;a href="https://shipglobal.in/service/varanasi-to-austria"&gt;International Courier Service from Varanasi To Austria&lt;/a&gt;&lt;/li&gt;&lt;li&gt;&lt;a href="https://shipglobal.in/service/agra-to-austria"&gt;International Courier Service from Agra To Austria&lt;/a&gt;&lt;/li&gt;&lt;li&gt;&lt;a href="https://shipglobal.in/service/visakhapatnam-to-austria"&gt;International Courier Service from Visakhapatnam To Austria&lt;/a&gt;&lt;/li&gt;&lt;li&gt;&lt;a href="https://shipglobal.in/service/vijayawada-to-austria"&gt;International Courier Service from Vijayawada To Austria&lt;/a&gt;&lt;/li&gt;&lt;/ul&gt;&lt;h2&gt;FAQs for Top International Courier Service from Moradabad to Austria&lt;/h2&gt;</t>
  </si>
  <si>
    <t xml:space="preserve"> What is the fastest way to send a parcel from Moradabad to Austria?
 Air courier is the fastest way to send a parcel from Moradabad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Moradabad.
 Can I send commercial shipments like textiles or jewellery from Moradabad to Austria?
 Yes, you can. With the growing global demand for Indian goods, you can easily ship products like textiles or jewellery to Austria with the right export documents like an invoice, packing list, and KYC proofs.
 What kind of items can’t be shipped from Moradabad to Austria?
 Items from the restricted category including batteries, sharp objects, or anything prohibited by the law of the destination country can’t be shipped. It’s always wise to double-check the item eligibility with your courier before booking.
 How do I track my courier from Moradabad to Austria?
Tracking is seamless with modern courier services. Platforms like ShipGlobal.in and FedEx give you a tracking ID right after dispatch so you can follow the package’s journey in real-time.
 Can I send a personal gift or small parcel to Austria from Moradabad?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</si>
  <si>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Moradabad to Austria",
  "image": "https://shipglobal.in/service/moradabad-to-austria",
  "aggregateRating": {
    "@type": "AggregateRating",
    "ratingValue": 4.25,
    "bestRating": 5,
    "worstRating": 2,
    "ratingCount": 3170
  }
}
&lt;/script&gt;</t>
  </si>
  <si>
    <t>service/moradabad-to-austria</t>
  </si>
  <si>
    <t>Courier from Moradabad to Austria | Get   70%</t>
  </si>
  <si>
    <t>Send your shipments from Moradabad to Austria with confidence. Reliable international courier solutions for personal and business needs.</t>
  </si>
  <si>
    <t>https://shipglobal.in/service/moradabad-to-austria</t>
  </si>
  <si>
    <t>&lt;script type="application/ld+json"&gt;{"@context":"https://schema.org","@type":"FAQPage","mainEntity":[{"@type":"Question","name":"What is the fastest way to send a parcel from Moradabad to Austria?","acceptedAnswer":{"@type":"Answer","text":"Air courier is the fastest way to send a parcel from Moradabad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Moradabad."}},{"@type":"Question","name":"Can I send commercial shipments like textiles or jewellery from Moradabad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Moradabad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Moradabad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Moradabad?","acceptedAnswer":{"@type":"Answer","text":"Absolutely. Whether it’s a Rakhi, clothes, or a surprise gift, international courier services offer economical shipping options for personal use packages under gift categories."}}]}&lt;/script&gt;</t>
  </si>
  <si>
    <t>[{"question":"What is the fastest way to send a parcel from Moradabad to Austria?","answer":"Air courier is the fastest way to send a parcel from Moradabad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Moradabad."},{"question":"Can I send commercial shipments like textiles or jewellery from Moradabad to Austria?","answer":"Yes, you can. With the growing global demand for Indian goods, you can easily ship products like textiles or jewellery to Austria with the right export documents like an invoice, packing list, and KYC proofs."},{"question":"What kind of items can’t be shipped from Moradabad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Moradabad to Austria?","answer":"Tracking is seamless with modern courier services. Platforms like ShipGlobal.in and FedEx give you a tracking ID right after dispatch so you can follow the package’s journey in real-time."},{"question":"Can I send a personal gift or small parcel to Austria from Moradabad?","answer":"Absolutely. Whether it’s a Rakhi, clothes, or a surprise gift, international courier services offer economical shipping options for personal use packages under gift categories."}]</t>
  </si>
  <si>
    <t>&lt;p&gt;&lt;strong&gt;What is the fastest way to send a parcel from Moradabad to Austria?&lt;/strong&gt;&lt;br&gt;Air courier is the fastest way to send a parcel from Moradabad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Moradabad.&lt;/p&gt;&lt;p&gt;&lt;strong&gt;Can I send commercial shipments like textiles or jewellery from Moradabad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Moradabad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Moradabad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Moradabad?&lt;/strong&gt;&lt;br&gt;Absolutely. Whether it’s a Rakhi, clothes, or a surprise gift, international courier services offer economical shipping options for personal use packages under gift categories.&lt;/p&gt;</t>
  </si>
  <si>
    <t>&lt;p&gt;Do you need to send a package abroad from Moradabad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Moradabad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Moradabad.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&lt;h2&gt;DHL - Connecting the World with Speed and Efficiency&lt;/h2&gt;
&lt;p&gt;DHL is an excellent option for urgent shipments from Moradabad,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Moradabad.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Moradabad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Moradabad&lt;/h2&gt;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Moradabad,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Moradabad has never been easier! So, which one will you trust for your next shipment?&lt;/p&gt;</t>
  </si>
  <si>
    <t>Varanasi to Austria</t>
  </si>
  <si>
    <t>Best International Courier Service from Varanasi to Austria</t>
  </si>
  <si>
    <t>International courier services from Varanasi to Austria ensure smooth shipping with secure handling, timely delivery, and professional customs support.</t>
  </si>
  <si>
    <t>&lt;p&gt;Varanasi,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Varanasi,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Varanasi&amp;nbsp;&lt;/h2&gt;
&lt;h3&gt;ShipGlobal&amp;nbsp;&lt;/h3&gt;
&lt;p&gt;ShipGlobal is known for its cost-effective freight forwarding services from Varanasi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Varanasi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Varanasi to the US. They offer packaging assistance, customs support, and competitive pricing for seamless global shipping.&lt;/p&gt;
&lt;h3&gt;Aramex International&lt;/h3&gt;
&lt;p&gt;Aramex is another well-known international courier service that provides efficient shipping to the Austria from Varanasi.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Varanasi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Varanasi.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Varanasi to Austria depends on your budget, urgency, and shipping needs. Providers like NimbusPost, DHL, FedEx, Blue Dart, ShipGlobal, Aramex, UPS, and others offer a variety of options for parcel delivery to the US, express shipping and freight forwarding from Varanasi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Varanasi to anywhere in the United States.&lt;/p&gt;</t>
  </si>
  <si>
    <t>&lt;h4&gt;Explore more delivery options from your city&lt;/h4&gt;&lt;ul&gt;&lt;li&gt;&lt;a href="https://shipglobal.in/service/agra-to-austria"&gt;International Courier Service from Agra To Austria&lt;/a&gt;&lt;/li&gt;&lt;li&gt;&lt;a href="https://shipglobal.in/service/visakhapatnam-to-austria"&gt;International Courier Service from Visakhapatnam To Austria&lt;/a&gt;&lt;/li&gt;&lt;li&gt;&lt;a href="https://shipglobal.in/service/vijayawada-to-austria"&gt;International Courier Service from Vijayawada To Austria&lt;/a&gt;&lt;/li&gt;&lt;li&gt;&lt;a href="https://shipglobal.in/service/guntur-to-austria"&gt;International Courier Service from Guntur To Austria&lt;/a&gt;&lt;/li&gt;&lt;/ul&gt;&lt;h2&gt;FAQs for Best International Courier Service from Varanasi to Austria&lt;/h2&gt;</t>
  </si>
  <si>
    <t xml:space="preserve"> What is the fastest way to send a parcel from Varanasi to Austria?
 Air courier is the fastest way to send a parcel from Varanasi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Varanasi.
 Can I send commercial shipments like textiles or jewellery from Varanasi to Austria?
 Yes, you can. With the growing global demand for Indian goods, you can easily ship products like textiles or jewellery to Austria with the right export documents like an invoice, packing list, and KYC proofs.
 What kind of items can’t be shipped from Varanasi to Austria?
 Items from the restricted category including batteries, sharp objects, or anything prohibited by the law of the destination country can’t be shipped. It’s always wise to double-check the item eligibility with your courier before booking.
 How do I track my courier from Varanasi to Austria?
Tracking is seamless with modern courier services. Platforms like ShipGlobal.in and FedEx give you a tracking ID right after dispatch so you can follow the package’s journey in real-time.
 Can I send a personal gift or small parcel to Austria from Varanasi?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</si>
  <si>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Varanasi to Austria",
  "image": "https://shipglobal.in/service/varanasi-to-austria",
  "aggregateRating": {
    "@type": "AggregateRating",
    "ratingValue": 4.74,
    "bestRating": 5,
    "worstRating": 1,
    "ratingCount": 2367
  }
}
&lt;/script&gt;</t>
  </si>
  <si>
    <t>service/varanasi-to-austria</t>
  </si>
  <si>
    <t>Courier from Varanasi to Austria | Get   50%</t>
  </si>
  <si>
    <t>Fast and reliable shipping from Varanasi to Austria. Send documents, parcels, and commercial shipments with affordable rates and end-to-end tracking.</t>
  </si>
  <si>
    <t>https://shipglobal.in/service/varanasi-to-austria</t>
  </si>
  <si>
    <t>&lt;script type="application/ld+json"&gt;{"@context":"https://schema.org","@type":"FAQPage","mainEntity":[{"@type":"Question","name":"What is the fastest way to send a parcel from Varanasi to Austria?","acceptedAnswer":{"@type":"Answer","text":"Air courier is the fastest way to send a parcel from Varanasi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Varanasi."}},{"@type":"Question","name":"Can I send commercial shipments like textiles or jewellery from Varanasi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Varanasi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Varanasi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Varanasi?","acceptedAnswer":{"@type":"Answer","text":"Absolutely. Whether it’s a Rakhi, clothes, or a surprise gift, international courier services offer economical shipping options for personal use packages under gift categories."}}]}&lt;/script&gt;</t>
  </si>
  <si>
    <t>[{"question":"What is the fastest way to send a parcel from Varanasi to Austria?","answer":"Air courier is the fastest way to send a parcel from Varanasi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Varanasi."},{"question":"Can I send commercial shipments like textiles or jewellery from Varanasi to Austria?","answer":"Yes, you can. With the growing global demand for Indian goods, you can easily ship products like textiles or jewellery to Austria with the right export documents like an invoice, packing list, and KYC proofs."},{"question":"What kind of items can’t be shipped from Varanasi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Varanasi to Austria?","answer":"Tracking is seamless with modern courier services. Platforms like ShipGlobal.in and FedEx give you a tracking ID right after dispatch so you can follow the package’s journey in real-time."},{"question":"Can I send a personal gift or small parcel to Austria from Varanasi?","answer":"Absolutely. Whether it’s a Rakhi, clothes, or a surprise gift, international courier services offer economical shipping options for personal use packages under gift categories."}]</t>
  </si>
  <si>
    <t>&lt;p&gt;&lt;strong&gt;What is the fastest way to send a parcel from Varanasi to Austria?&lt;/strong&gt;&lt;br&gt;Air courier is the fastest way to send a parcel from Varanasi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Varanasi.&lt;/p&gt;&lt;p&gt;&lt;strong&gt;Can I send commercial shipments like textiles or jewellery from Varanasi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Varanasi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Varanasi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Varanasi?&lt;/strong&gt;&lt;br&gt;Absolutely. Whether it’s a Rakhi, clothes, or a surprise gift, international courier services offer economical shipping options for personal use packages under gift categories.&lt;/p&gt;</t>
  </si>
  <si>
    <t>&lt;p&gt;Varanasi,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Varanasi,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Varanasi&amp;nbsp;&lt;/h2&gt;
&lt;h3&gt;ShipGlobal&amp;nbsp;&lt;/h3&gt;
&lt;p&gt;ShipGlobal is known for its cost-effective freight forwarding services from Varanasi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Varanasi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Varanasi to the US. They offer packaging assistance, customs support, and competitive pricing for seamless global shipping.&lt;/p&gt;
&lt;h3&gt;Aramex International&lt;/h3&gt;
&lt;p&gt;Aramex is another well-known international courier service that provides efficient shipping to the Austria from Varanasi.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Varanasi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Varanasi.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Varanasi to Austria depends on your budget, urgency, and shipping needs. Providers like NimbusPost, DHL, FedEx, Blue Dart, ShipGlobal, Aramex, UPS, and others offer a variety of options for parcel delivery to the US, express shipping and freight forwarding from Varanasi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Varanasi to anywhere in the United States.&lt;/p&gt;</t>
  </si>
  <si>
    <t>Agra to Austria</t>
  </si>
  <si>
    <t>Reliable International Courier Service from Agra to Austria</t>
  </si>
  <si>
    <t>International courier services from Agra to Austria ensure smooth shipping with secure handling, timely delivery, and professional customs support.</t>
  </si>
  <si>
    <t>&lt;p&gt;Agra,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Agra,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Agra&amp;nbsp;&lt;/h2&gt;
&lt;h3&gt;ShipGlobal&amp;nbsp;&lt;/h3&gt;
&lt;p&gt;ShipGlobal is known for its cost-effective freight forwarding services from Agra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Agra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Agra to the US. They offer packaging assistance, customs support, and competitive pricing for seamless global shipping.&lt;/p&gt;
&lt;h3&gt;Aramex International&lt;/h3&gt;
&lt;p&gt;Aramex is another well-known international courier service that provides efficient shipping to the Austria from Agra.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Agra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Agra.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Agra to Austria depends on your budget, urgency, and shipping needs. Providers like NimbusPost, DHL, FedEx, Blue Dart, ShipGlobal, Aramex, UPS, and others offer a variety of options for parcel delivery to the US, express shipping and freight forwarding from Agra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Agra to anywhere in the United States.&lt;/p&gt;</t>
  </si>
  <si>
    <t>&lt;h4&gt;Explore more delivery options from your city&lt;/h4&gt;&lt;ul&gt;&lt;li&gt;&lt;a href="https://shipglobal.in/service/visakhapatnam-to-austria"&gt;International Courier Service from Visakhapatnam To Austria&lt;/a&gt;&lt;/li&gt;&lt;li&gt;&lt;a href="https://shipglobal.in/service/vijayawada-to-austria"&gt;International Courier Service from Vijayawada To Austria&lt;/a&gt;&lt;/li&gt;&lt;li&gt;&lt;a href="https://shipglobal.in/service/guntur-to-austria"&gt;International Courier Service from Guntur To Austria&lt;/a&gt;&lt;/li&gt;&lt;li&gt;&lt;a href="https://shipglobal.in/service/tirupati-to-austria"&gt;International Courier Service from Tirupati To Austria&lt;/a&gt;&lt;/li&gt;&lt;/ul&gt;&lt;h2&gt;FAQs for Reliable International Courier Service from Agra to Austria&lt;/h2&gt;</t>
  </si>
  <si>
    <t>&lt;script type="application/ld+json"&gt;
{
  "@context": "https://schema.org/",
  "@type": "Product",
  "name": "Reliable International Courier Service from Agra to Austria",
  "image": "https://shipglobal.in/service/agra-to-austria",
  "aggregateRating": {
    "@type": "AggregateRating",
    "ratingValue": 4.25,
    "bestRating": 5,
    "worstRating": 1,
    "ratingCount": 1504
  }
}
&lt;/script&gt;</t>
  </si>
  <si>
    <t>service/agra-to-austria</t>
  </si>
  <si>
    <t>Courier Services from Agra to Austria | Save Up to  75%</t>
  </si>
  <si>
    <t>Fast and reliable shipping from Agra to Austria. Send documents, parcels, and commercial shipments with affordable rates and end-to-end tracking.</t>
  </si>
  <si>
    <t>https://shipglobal.in/service/agra-to-austria</t>
  </si>
  <si>
    <t>&lt;p&gt;Agra,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Agra,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Agra&amp;nbsp;&lt;/h2&gt;
&lt;h3&gt;ShipGlobal&amp;nbsp;&lt;/h3&gt;
&lt;p&gt;ShipGlobal is known for its cost-effective freight forwarding services from Agra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href="https://shipglobal.in/blogs/amazon-fba-fulfillment-by-amazon-a-complete-guide/"&gt;Fulfillment by Amazon&lt;/a&gt; (FBA) is a service where Amazon stores your products in its fulfillment centers, picks, packs, ships, and provides customer service for these products. This allows sellers to leverage Amazon's vast logistics network, reach Prime members, and focus on growing their business. FBA handles the heavy lifting of inventory management and order fulfillment, simplifying the selling process.&lt;/p&gt;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Agra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Agra to the US. They offer packaging assistance, customs support, and competitive pricing for seamless global shipping.&lt;/p&gt;
&lt;h3&gt;Aramex International&lt;/h3&gt;
&lt;p&gt;Aramex is another well-known international courier service that provides efficient shipping to the Austria from Agra.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Agra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Agra.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Agra to Austria depends on your budget, urgency, and shipping needs. Providers like NimbusPost, DHL, FedEx, Blue Dart, ShipGlobal, Aramex, UPS, and others offer a variety of options for parcel delivery to the US, express shipping and freight forwarding from Agra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Agra to anywhere in the United States.&lt;/p&gt;</t>
  </si>
  <si>
    <t>Visakhapatnam to Austria</t>
  </si>
  <si>
    <t>International Courier Service from Visakhapatnam to Austria</t>
  </si>
  <si>
    <t>Reliable international courier services from Visakhapatnam to Austria ensure smooth customs clearance, secure packaging, and timely global deliveries.</t>
  </si>
  <si>
    <t>&lt;p&gt;Visakhapatnam,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Visakhapatnam,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Visakhapatnam&amp;nbsp;&lt;/h2&gt;
&lt;h3&gt;ShipGlobal&amp;nbsp;&lt;/h3&gt;
&lt;p&gt;ShipGlobal is known for its cost-effective freight forwarding services from Visakhapatnam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Visakhapatnam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Visakhapatnam to the US. They offer packaging assistance, customs support, and competitive pricing for seamless global shipping.&lt;/p&gt;
&lt;h3&gt;Aramex International&lt;/h3&gt;
&lt;p&gt;Aramex is another well-known international courier service that provides efficient shipping to the Austria from Visakhapatnam.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Visakhapatnam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Visakhapatnam.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Visakhapatnam to Austria depends on your budget, urgency, and shipping needs. Providers like NimbusPost, DHL, FedEx, Blue Dart, ShipGlobal, Aramex, UPS, and others offer a variety of options for parcel delivery to the US, express shipping and freight forwarding from Visakhapatnam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Visakhapatnam to anywhere in the United States.&lt;/p&gt;</t>
  </si>
  <si>
    <t>&lt;h4&gt;Explore more delivery options from your city&lt;/h4&gt;&lt;ul&gt;&lt;li&gt;&lt;a href="https://shipglobal.in/service/vijayawada-to-austria"&gt;International Courier Service from Vijayawada To Austria&lt;/a&gt;&lt;/li&gt;&lt;li&gt;&lt;a href="https://shipglobal.in/service/guntur-to-austria"&gt;International Courier Service from Guntur To Austria&lt;/a&gt;&lt;/li&gt;&lt;li&gt;&lt;a href="https://shipglobal.in/service/tirupati-to-austria"&gt;International Courier Service from Tirupati To Austria&lt;/a&gt;&lt;/li&gt;&lt;li&gt;&lt;a href="https://shipglobal.in/service/kakinada-to-austria"&gt;International Courier Service from Kakinada To Austria&lt;/a&gt;&lt;/li&gt;&lt;/ul&gt;&lt;h2&gt;FAQs for International Courier Service from Visakhapatnam to Austria&lt;/h2&gt;</t>
  </si>
  <si>
    <t xml:space="preserve"> What is the fastest way to send a parcel from Visakhapatnam to Austria?
 Air courier is the fastest way to send a parcel from Visakhapatnam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Visakhapatnam.
 Can I send commercial shipments like textiles or jewellery from Visakhapatnam to Austria?
 Yes, you can. With the growing global demand for Indian goods, you can easily ship products like textiles or jewellery to Austria with the right export documents like an invoice, packing list, and KYC proofs.
 What kind of items can’t be shipped from Visakhapatnam to Austria?
 Items from the restricted category including batteries, sharp objects, or anything prohibited by the law of the destination country can’t be shipped. It’s always wise to double-check the item eligibility with your courier before booking.
 How do I track my courier from Visakhapatnam to Austria?
Tracking is seamless with modern courier services. Platforms like ShipGlobal.in and FedEx give you a tracking ID right after dispatch so you can follow the package’s journey in real-time.
 Can I send a personal gift or small parcel to Austria from Visakhapatnam?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</si>
  <si>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Visakhapatnam to Austria",
  "image": "https://shipglobal.in/service/visakhapatnam-to-austria",
  "aggregateRating": {
    "@type": "AggregateRating",
    "ratingValue": 4.82,
    "bestRating": 5,
    "worstRating": 2,
    "ratingCount": 2582
  }
}
&lt;/script&gt;</t>
  </si>
  <si>
    <t>service/visakhapatnam-to-austria</t>
  </si>
  <si>
    <t>Courier from Visakhapatnam to Austria | Get   77%</t>
  </si>
  <si>
    <t>Ship couriers from Visakhapatnam to Austria with trusted international delivery. Easy booking, competitive pricing, and secure doorstep pickup.</t>
  </si>
  <si>
    <t>https://shipglobal.in/service/visakhapatnam-to-austria</t>
  </si>
  <si>
    <t>&lt;script type="application/ld+json"&gt;{"@context":"https://schema.org","@type":"FAQPage","mainEntity":[{"@type":"Question","name":"What is the fastest way to send a parcel from Visakhapatnam to Austria?","acceptedAnswer":{"@type":"Answer","text":"Air courier is the fastest way to send a parcel from Visakhapatnam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Visakhapatnam."}},{"@type":"Question","name":"Can I send commercial shipments like textiles or jewellery from Visakhapatnam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Visakhapatnam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Visakhapatnam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Visakhapatnam?","acceptedAnswer":{"@type":"Answer","text":"Absolutely. Whether it’s a Rakhi, clothes, or a surprise gift, international courier services offer economical shipping options for personal use packages under gift categories."}}]}&lt;/script&gt;</t>
  </si>
  <si>
    <t>[{"question":"What is the fastest way to send a parcel from Visakhapatnam to Austria?","answer":"Air courier is the fastest way to send a parcel from Visakhapatnam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Visakhapatnam."},{"question":"Can I send commercial shipments like textiles or jewellery from Visakhapatnam to Austria?","answer":"Yes, you can. With the growing global demand for Indian goods, you can easily ship products like textiles or jewellery to Austria with the right export documents like an invoice, packing list, and KYC proofs."},{"question":"What kind of items can’t be shipped from Visakhapatnam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Visakhapatnam to Austria?","answer":"Tracking is seamless with modern courier services. Platforms like ShipGlobal.in and FedEx give you a tracking ID right after dispatch so you can follow the package’s journey in real-time."},{"question":"Can I send a personal gift or small parcel to Austria from Visakhapatnam?","answer":"Absolutely. Whether it’s a Rakhi, clothes, or a surprise gift, international courier services offer economical shipping options for personal use packages under gift categories."}]</t>
  </si>
  <si>
    <t>&lt;p&gt;&lt;strong&gt;What is the fastest way to send a parcel from Visakhapatnam to Austria?&lt;/strong&gt;&lt;br&gt;Air courier is the fastest way to send a parcel from Visakhapatnam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Visakhapatnam.&lt;/p&gt;&lt;p&gt;&lt;strong&gt;Can I send commercial shipments like textiles or jewellery from Visakhapatnam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Visakhapatnam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Visakhapatnam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Visakhapatnam?&lt;/strong&gt;&lt;br&gt;Absolutely. Whether it’s a Rakhi, clothes, or a surprise gift, international courier services offer economical shipping options for personal use packages under gift categories.&lt;/p&gt;</t>
  </si>
  <si>
    <t>&lt;p&gt;Visakhapatnam,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Visakhapatnam,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Visakhapatnam&amp;nbsp;&lt;/h2&gt;
&lt;h3&gt;ShipGlobal&amp;nbsp;&lt;/h3&gt;
&lt;p&gt;ShipGlobal is known for its cost-effective freight forwarding services from Visakhapatnam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Visakhapatnam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Visakhapatnam to the US. They offer packaging assistance, customs support, and competitive pricing for seamless global shipping.&lt;/p&gt;
&lt;h3&gt;Aramex International&lt;/h3&gt;
&lt;p&gt;Aramex is another well-known international courier service that provides efficient shipping to the Austria from Visakhapatnam.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Visakhapatnam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Visakhapatnam.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Visakhapatnam to Austria depends on your budget, urgency, and shipping needs. Providers like NimbusPost, DHL, FedEx, Blue Dart, ShipGlobal, Aramex, UPS, and others offer a variety of options for parcel delivery to the US, express shipping and freight forwarding from Visakhapatnam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Visakhapatnam to anywhere in the United States.&lt;/p&gt;</t>
  </si>
  <si>
    <t>Vijayawada to Austria</t>
  </si>
  <si>
    <t>Top International Courier Service from Vijayawada to Austria</t>
  </si>
  <si>
    <t>International courier services from Vijayawada to Austria ensure smooth shipping with secure handling, timely delivery, and professional customs support.</t>
  </si>
  <si>
    <t>&lt;h4&gt;Explore more delivery options from your city&lt;/h4&gt;&lt;ul&gt;&lt;li&gt;&lt;a href="https://shipglobal.in/service/guntur-to-austria"&gt;International Courier Service from Guntur To Austria&lt;/a&gt;&lt;/li&gt;&lt;li&gt;&lt;a href="https://shipglobal.in/service/tirupati-to-austria"&gt;International Courier Service from Tirupati To Austria&lt;/a&gt;&lt;/li&gt;&lt;li&gt;&lt;a href="https://shipglobal.in/service/kakinada-to-austria"&gt;International Courier Service from Kakinada To Austria&lt;/a&gt;&lt;/li&gt;&lt;li&gt;&lt;a href="https://shipglobal.in/service/hyderabad-to-austria"&gt;International Courier Service from Hyderabad To Austria&lt;/a&gt;&lt;/li&gt;&lt;/ul&gt;&lt;h2&gt;FAQs for Top International Courier Service from Vijayawada to Austria&lt;/h2&gt;</t>
  </si>
  <si>
    <t xml:space="preserve">How long does it take to ship a parcel from Vijayawada to the Austria?
The delivery time depends on the courier service and shipping option chosen. Express shipping can take 2-5 days, while standard shipping may take 5-10 days.
What are the charges for international shipping from Vijayawada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Vijayawada to the Austria?
Some couriers allow food shipments, but restrictions may apply. Ensure compliance with Austria food import regulations before shipping.
</t>
  </si>
  <si>
    <t>&lt;script type="application/ld+json"&gt;
{
  "@context": "https://schema.org/",
  "@type": "Product",
  "name": "Top International Courier Service from Vijayawada to Austria",
  "image": "https://shipglobal.in/service/vijayawada-to-austria",
  "aggregateRating": {
    "@type": "AggregateRating",
    "ratingValue": 4.81,
    "bestRating": 5,
    "worstRating": 1,
    "ratingCount": 1907
  }
}
&lt;/script&gt;</t>
  </si>
  <si>
    <t>service/vijayawada-to-austria</t>
  </si>
  <si>
    <t>Courier Service from Vijayawada to Austria | Save  48%</t>
  </si>
  <si>
    <t>Fast and reliable shipping from Vijayawada to Austria. Send documents, parcels, and commercial shipments with affordable rates and end-to-end tracking.</t>
  </si>
  <si>
    <t>https://shipglobal.in/service/vijayawada-to-austria</t>
  </si>
  <si>
    <t>&lt;script type="application/ld+json"&gt;{"@context":"https://schema.org","@type":"FAQPage","mainEntity":[{"@type":"Question","name":"How long does it take to ship a parcel from Vijayawada to the Austria?","acceptedAnswer":{"@type":"Answer","text":"The delivery time depends on the courier service and shipping option chosen. Express shipping can take 2-5 days, while standard shipping may take 5-10 days."}},{"@type":"Question","name":"What are the charges for international shipping from Vijayawada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Vijayawada to the Austria?","acceptedAnswer":{"@type":"Answer","text":"Some couriers allow food shipments, but restrictions may apply. Ensure compliance with Austria food import regulations before shipping."}}]}&lt;/script&gt;</t>
  </si>
  <si>
    <t>[{"question":"How long does it take to ship a parcel from Vijayawada to the Austria?","answer":"The delivery time depends on the courier service and shipping option chosen. Express shipping can take 2-5 days, while standard shipping may take 5-10 days."},{"question":"What are the charges for international shipping from Vijayawada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Vijayawada to the Austria?","answer":"Some couriers allow food shipments, but restrictions may apply. Ensure compliance with Austria food import regulations before shipping."}]</t>
  </si>
  <si>
    <t>&lt;p&gt;&lt;strong&gt;How long does it take to ship a parcel from Vijayawada to the Austria?&lt;/strong&gt;&lt;br&gt;The delivery time depends on the courier service and shipping option chosen. Express shipping can take 2-5 days, while standard shipping may take 5-10 days.&lt;/p&gt;&lt;p&gt;&lt;strong&gt;What are the charges for international shipping from Vijayawada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Vijayawada to the Austria?&lt;/strong&gt;&lt;br&gt;Some couriers allow food shipments, but restrictions may apply. Ensure compliance with Austria food import regulations before shipping.&lt;/p&gt;</t>
  </si>
  <si>
    <t>&lt;p&gt;Do you need to send a package abroad from Vijayawada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Vijayawada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Vijayawada.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href="https://shipglobal.in/blogs/understanding-firc/"&gt;FIRC&lt;/a&gt;: The Foreign Inward Remittance Certificate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&lt;h2&gt;DHL - Connecting the World with Speed and Efficiency&lt;/h2&gt;
&lt;p&gt;DHL is an excellent option for urgent shipments from Vijayawada,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Vijayawada.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Vijayawada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Vijayawada&lt;/h2&gt;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Vijayawada,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Vijayawada has never been easier! So, which one will you trust for your next shipment?&lt;/p&gt;</t>
  </si>
  <si>
    <t>Guntur to Austria</t>
  </si>
  <si>
    <t>Best International Courier Service from Guntur to Austria</t>
  </si>
  <si>
    <t>International courier services from Guntur to Austria provide secure shipping, efficient customs handling, and timely global deliveries for all needs.</t>
  </si>
  <si>
    <t>&lt;p&gt;Do you need to send a package abroad from Guntur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Guntur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Guntur.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Guntur,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Guntur.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Guntur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Guntur&lt;/h2&gt;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Guntur,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Guntur has never been easier! So, which one will you trust for your next shipment?&lt;/p&gt;</t>
  </si>
  <si>
    <t>&lt;h4&gt;Explore more delivery options from your city&lt;/h4&gt;&lt;ul&gt;&lt;li&gt;&lt;a href="https://shipglobal.in/service/tirupati-to-austria"&gt;International Courier Service from Tirupati To Austria&lt;/a&gt;&lt;/li&gt;&lt;li&gt;&lt;a href="https://shipglobal.in/service/kakinada-to-austria"&gt;International Courier Service from Kakinada To Austria&lt;/a&gt;&lt;/li&gt;&lt;li&gt;&lt;a href="https://shipglobal.in/service/hyderabad-to-austria"&gt;International Courier Service from Hyderabad To Austria&lt;/a&gt;&lt;/li&gt;&lt;li&gt;&lt;a href="https://shipglobal.in/service/warangal-to-austria"&gt;International Courier Service from Warangal To Austria&lt;/a&gt;&lt;/li&gt;&lt;/ul&gt;&lt;h2&gt;FAQs for Best International Courier Service from Guntur to Austria&lt;/h2&gt;</t>
  </si>
  <si>
    <t xml:space="preserve">How do I choose the best international courier service in Guntur?
 Consider delivery speed, cost, tracking features, coverage, and customer reviews. Pick the one that meets your needs best.
How can I book a courier service in Guntur?
 You can book online through the official website of courier service providers or contact their customer support for assistance.
 Are there international courier services in Guntur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Guntur?
Cost-effectiveness depends on factors like package weight, destination, and delivery speed. ShipGlobal.in is known for offering budget-friendly international shipping packages with prices starting from 50g worldwide.
Can I ship heavy or bulky items internationally from Guntur?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</si>
  <si>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Guntur to Austria",
  "image": "https://shipglobal.in/service/guntur-to-austria",
  "aggregateRating": {
    "@type": "AggregateRating",
    "ratingValue": 4.47,
    "bestRating": 5,
    "worstRating": 2,
    "ratingCount": 3305
  }
}
&lt;/script&gt;</t>
  </si>
  <si>
    <t>service/guntur-to-austria</t>
  </si>
  <si>
    <t>International Courier Services from Guntur | Save Up to  73%</t>
  </si>
  <si>
    <t>Looking to send parcels from Guntur, India to Austria? Get quick international courier services with transparent pricing and real-time shipment tracking.</t>
  </si>
  <si>
    <t>https://shipglobal.in/service/guntur-to-austria</t>
  </si>
  <si>
    <t>&lt;script type="application/ld+json"&gt;{"@context":"https://schema.org","@type":"FAQPage","mainEntity":[{"@type":"Question","name":"How do I choose the best international courier service in Guntur?","acceptedAnswer":{"@type":"Answer","text":"Consider delivery speed, cost, tracking features, coverage, and customer reviews. Pick the one that meets your needs best."}},{"@type":"Question","name":"How can I book a courier service in Guntur?","acceptedAnswer":{"@type":"Answer","text":"You can book online through the official website of courier service providers or contact their customer support for assistance."}},{"@type":"Question","name":"Are there international courier services in Guntur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Guntur?","acceptedAnswer":{"@type":"Answer","text":"Cost-effectiveness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Guntur?","acceptedAnswer":{"@type":"Answer","text":"Yes, many courier services offer solutions for shipping heavy or bulky items internationally, providing specialized packaging and handling to ensure safe delivery."}}]}&lt;/script&gt;</t>
  </si>
  <si>
    <t>[{"question":"How do I choose the best international courier service in Guntur?","answer":"Consider delivery speed, cost, tracking features, coverage, and customer reviews. Pick the one that meets your needs best."},{"question":"How can I book a courier service in Guntur?","answer":"You can book online through the official website of courier service providers or contact their customer support for assistance."},{"question":"Are there international courier services in Guntur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Guntur?","answer":"Cost-effectiveness depends on factors like package weight, destination, and delivery speed. ShipGlobal.in is known for offering budget-friendly international shipping packages with prices starting from 50g worldwide."},{"question":"Can I ship heavy or bulky items internationally from Guntur?","answer":"Yes, many courier services offer solutions for shipping heavy or bulky items internationally, providing specialized packaging and handling to ensure safe delivery."}]</t>
  </si>
  <si>
    <t>&lt;p&gt;&lt;strong&gt;How do I choose the best international courier service in Guntur?&lt;/strong&gt;&lt;br&gt;Consider delivery speed, cost, tracking features, coverage, and customer reviews. Pick the one that meets your needs best.&lt;/p&gt;&lt;p&gt;&lt;strong&gt;How can I book a courier service in Guntur?&lt;/strong&gt;&lt;br&gt;You can book online through the official website of courier service providers or contact their customer support for assistance.&lt;/p&gt;&lt;p&gt;&lt;strong&gt;Are there international courier services in Guntur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Guntur?&lt;/strong&gt;&lt;br&gt;Cost-effectiveness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Guntur?&lt;/strong&gt;&lt;br&gt;Yes, many courier services offer solutions for shipping heavy or bulky items internationally, providing specialized packaging and handling to ensure safe delivery.&lt;/p&gt;</t>
  </si>
  <si>
    <t>&lt;p&gt;Do you need to send a package abroad from Guntur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Guntur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Guntur.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&lt;h2&gt;DHL - Connecting the World with Speed and Efficiency&lt;/h2&gt;
&lt;p&gt;DHL is an excellent option for urgent shipments from Guntur,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Guntur.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Guntur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Guntur&lt;/h2&gt;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Guntur,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Guntur has never been easier! So, which one will you trust for your next shipment?&lt;/p&gt;</t>
  </si>
  <si>
    <t>Tirupati to Austria</t>
  </si>
  <si>
    <t>Reliable International Courier Service from Tirupati to Austria</t>
  </si>
  <si>
    <t>Shipping from Tirupati to Austria is easy with reliable international courier services offering secure transit, quick delivery, and expert customs handling.</t>
  </si>
  <si>
    <t>&lt;p&gt;Tirupati,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Tirupati,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Tirupati&amp;nbsp;&lt;/h2&gt;
&lt;h3&gt;ShipGlobal&amp;nbsp;&lt;/h3&gt;
&lt;p&gt;ShipGlobal is known for its cost-effective freight forwarding services from Tirupati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Tirupati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Tirupati to the US. They offer packaging assistance, customs support, and competitive pricing for seamless global shipping.&lt;/p&gt;
&lt;h3&gt;Aramex International&lt;/h3&gt;
&lt;p&gt;Aramex is another well-known international courier service that provides efficient shipping to the Austria from Tirupati.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Tirupati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Tirupati.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Tirupati to Austria depends on your budget, urgency, and shipping needs. Providers like NimbusPost, DHL, FedEx, Blue Dart, ShipGlobal, Aramex, UPS, and others offer a variety of options for parcel delivery to the US, express shipping and freight forwarding from Tirupati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Tirupati to anywhere in the United States.&lt;/p&gt;</t>
  </si>
  <si>
    <t>&lt;h4&gt;Explore more delivery options from your city&lt;/h4&gt;&lt;ul&gt;&lt;li&gt;&lt;a href="https://shipglobal.in/service/kakinada-to-austria"&gt;International Courier Service from Kakinada To Austria&lt;/a&gt;&lt;/li&gt;&lt;li&gt;&lt;a href="https://shipglobal.in/service/hyderabad-to-austria"&gt;International Courier Service from Hyderabad To Austria&lt;/a&gt;&lt;/li&gt;&lt;li&gt;&lt;a href="https://shipglobal.in/service/warangal-to-austria"&gt;International Courier Service from Warangal To Austria&lt;/a&gt;&lt;/li&gt;&lt;li&gt;&lt;a href="https://shipglobal.in/service/karimnagar-to-austria"&gt;International Courier Service from Karimnagar To Austria&lt;/a&gt;&lt;/li&gt;&lt;/ul&gt;&lt;h2&gt;FAQs for Reliable International Courier Service from Tirupati to Austria&lt;/h2&gt;</t>
  </si>
  <si>
    <t>&lt;script type="application/ld+json"&gt;
{
  "@context": "https://schema.org/",
  "@type": "Product",
  "name": "Reliable International Courier Service from Tirupati to Austria",
  "image": "https://shipglobal.in/service/tirupati-to-austria",
  "aggregateRating": {
    "@type": "AggregateRating",
    "ratingValue": 4.53,
    "bestRating": 5,
    "worstRating": 2,
    "ratingCount": 2118
  }
}
&lt;/script&gt;</t>
  </si>
  <si>
    <t>service/tirupati-to-austria</t>
  </si>
  <si>
    <t>Courier Service from Tirupati to Austria | Save  74%</t>
  </si>
  <si>
    <t>Looking to send parcels from Tirupati, India to Austria? Get quick international courier services with transparent pricing and real-time shipment tracking.</t>
  </si>
  <si>
    <t>https://shipglobal.in/service/tirupati-to-austria</t>
  </si>
  <si>
    <t>&lt;p&gt;Tirupati,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Tirupati,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Tirupati&amp;nbsp;&lt;/h2&gt;
&lt;h3&gt;ShipGlobal&amp;nbsp;&lt;/h3&gt;
&lt;p&gt;ShipGlobal is known for its cost-effective freight forwarding services from Tirupati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Tirupati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Tirupati to the US. They offer packaging assistance, customs support, and competitive pricing for seamless global shipping.&lt;/p&gt;
&lt;h3&gt;Aramex International&lt;/h3&gt;
&lt;p&gt;Aramex is another well-known international courier service that provides efficient shipping to the Austria from Tirupati.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Tirupati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Tirupati.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Tirupati to Austria depends on your budget, urgency, and shipping needs. Providers like NimbusPost, DHL, FedEx, Blue Dart, ShipGlobal, Aramex, UPS, and others offer a variety of options for parcel delivery to the US, express shipping and freight forwarding from Tirupati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Tirupati to anywhere in the United States.&lt;/p&gt;</t>
  </si>
  <si>
    <t>Kakinada to Austria</t>
  </si>
  <si>
    <t>International Courier Service from Kakinada to Austria</t>
  </si>
  <si>
    <t>Shipping from Kakinada to Austria is easy with reliable international courier services offering secure transit, quick delivery, and expert customs handling.</t>
  </si>
  <si>
    <t>&lt;p&gt;Ever found yourself wondering which courier service is the best for sending packages from Kakinada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Kakinada, you have plenty of great options. Let&amp;rsquo;s check out some of the top international courier services available in Kakinada and see which one suits your needs best.&lt;/p&gt;
&lt;h2&gt;1. DHL&lt;/h2&gt;
&lt;p&gt;DHL is one of the biggest names in the shipping world, and for good reason! They operate in over 220 countries and offer express shipping that gets your package from Kakinada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Kakinada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Kakinada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Kakinada to Austria&lt;/h2&gt;
&lt;p&gt;Shipping from Kakinada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Kakinada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</si>
  <si>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href="https://shipglobal.in/service/hyderabad-to-austria"&gt;International Courier Service from Hyderabad To Austria&lt;/a&gt;&lt;/li&gt;&lt;li&gt;&lt;a href="https://shipglobal.in/service/warangal-to-austria"&gt;International Courier Service from Warangal To Austria&lt;/a&gt;&lt;/li&gt;&lt;li&gt;&lt;a href="https://shipglobal.in/service/karimnagar-to-austria"&gt;International Courier Service from Karimnagar To Austria&lt;/a&gt;&lt;/li&gt;&lt;li&gt;&lt;a href="https://shipglobal.in/service/nizamabad-to-austria"&gt;International Courier Service from Nizamabad To Austria&lt;/a&gt;&lt;/li&gt;&lt;/ul&gt;&lt;h2&gt;FAQs for International Courier Service from Kakinada to Austria&lt;/h2&gt;</t>
  </si>
  <si>
    <t xml:space="preserve">How long does it take to ship a parcel from Kakinada to the Austria?
The delivery time depends on the courier service and shipping option chosen. Express shipping can take 2-5 days, while standard shipping may take 5-10 days.
What are the charges for international shipping from Kakinada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Kakinada to the Austria?
Some couriers allow food shipments, but restrictions may apply. Ensure compliance with Austria food import regulations before shipping.
</t>
  </si>
  <si>
    <t>&lt;script type="application/ld+json"&gt;
{
  "@context": "https://schema.org/",
  "@type": "Product",
  "name": "International Courier Service from Kakinada to Austria",
  "image": "https://shipglobal.in/service/kakinada-to-austria",
  "aggregateRating": {
    "@type": "AggregateRating",
    "ratingValue": 4.4,
    "bestRating": 5,
    "worstRating": 1,
    "ratingCount": 2551
  }
}
&lt;/script&gt;</t>
  </si>
  <si>
    <t>service/kakinada-to-austria</t>
  </si>
  <si>
    <t>Courier from Kakinada to Austria | Get   71%</t>
  </si>
  <si>
    <t>Ship couriers from Kakinada to Austria with trusted international delivery. Easy booking, competitive pricing, and secure doorstep pickup.</t>
  </si>
  <si>
    <t>https://shipglobal.in/service/kakinada-to-austria</t>
  </si>
  <si>
    <t>&lt;script type="application/ld+json"&gt;{"@context":"https://schema.org","@type":"FAQPage","mainEntity":[{"@type":"Question","name":"How long does it take to ship a parcel from Kakinada to the Austria?","acceptedAnswer":{"@type":"Answer","text":"The delivery time depends on the courier service and shipping option chosen. Express shipping can take 2-5 days, while standard shipping may take 5-10 days."}},{"@type":"Question","name":"What are the charges for international shipping from Kakinada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Kakinada to the Austria?","acceptedAnswer":{"@type":"Answer","text":"Some couriers allow food shipments, but restrictions may apply. Ensure compliance with Austria food import regulations before shipping."}}]}&lt;/script&gt;</t>
  </si>
  <si>
    <t>[{"question":"How long does it take to ship a parcel from Kakinada to the Austria?","answer":"The delivery time depends on the courier service and shipping option chosen. Express shipping can take 2-5 days, while standard shipping may take 5-10 days."},{"question":"What are the charges for international shipping from Kakinada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Kakinada to the Austria?","answer":"Some couriers allow food shipments, but restrictions may apply. Ensure compliance with Austria food import regulations before shipping."}]</t>
  </si>
  <si>
    <t>&lt;p&gt;&lt;strong&gt;How long does it take to ship a parcel from Kakinada to the Austria?&lt;/strong&gt;&lt;br&gt;The delivery time depends on the courier service and shipping option chosen. Express shipping can take 2-5 days, while standard shipping may take 5-10 days.&lt;/p&gt;&lt;p&gt;&lt;strong&gt;What are the charges for international shipping from Kakinada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Kakinada to the Austria?&lt;/strong&gt;&lt;br&gt;Some couriers allow food shipments, but restrictions may apply. Ensure compliance with Austria food import regulations before shipping.&lt;/p&gt;</t>
  </si>
  <si>
    <t>&lt;p&gt;Ever found yourself wondering which courier service is the best for sending packages from Kakinada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Kakinada, you have plenty of great options. Let&amp;rsquo;s check out some of the top international courier services available in Kakinada and see which one suits your needs best.&lt;/p&gt;
&lt;h2&gt;1. DHL&lt;/h2&gt;
&lt;p&gt;DHL is one of the biggest names in the shipping world, and for good reason! They operate in over 220 countries and offer express shipping that gets your package from Kakinada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Kakinada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Kakinada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Kakinada to Austria&lt;/h2&gt;
&lt;p&gt;Shipping from Kakinada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Kakinada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</si>
  <si>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Hyderabad to Austria</t>
  </si>
  <si>
    <t>Top International Courier Service from Hyderabad to Austria</t>
  </si>
  <si>
    <t>International courier services from Hyderabad to Austria provide secure shipping, efficient customs handling, and timely global deliveries for all needs.</t>
  </si>
  <si>
    <t>&lt;p&gt;Hyderabad,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Hyderabad that specialize in overseas shipping and global package delivery.&lt;/p&gt;
&lt;h2&gt;ShipGlobal.in&lt;/h2&gt;
&lt;p&gt;At ShipGlobal, we take pride in offering seamless and cost-effective international courier services in Hyderabad with a strong network of global partners, We ensure that shipments reach their destinations quickly and safely. Whether it&amp;rsquo;s a small parcel or a large shipment, our advanced logistics solutions make overseas shipping from Hyderabad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Hyderabad.&lt;/p&gt;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Hyderabad.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Hyderabad&lt;/li&gt;
&lt;/ul&gt;
&lt;h2&gt;Garudavega International Courier&lt;/h2&gt;
&lt;p&gt;Garudavega is a trusted name in the industry, offering seamless global package delivery from Hyderabad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Hyderabad&lt;/li&gt;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Hyderabad&amp;nbsp;&lt;/li&gt;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Hyderabad&lt;/p&gt;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Hyderabad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Hyderabad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Hyderabad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</si>
  <si>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href="https://shipglobal.in/service/warangal-to-austria"&gt;International Courier Service from Warangal To Austria&lt;/a&gt;&lt;/li&gt;&lt;li&gt;&lt;a href="https://shipglobal.in/service/karimnagar-to-austria"&gt;International Courier Service from Karimnagar To Austria&lt;/a&gt;&lt;/li&gt;&lt;li&gt;&lt;a href="https://shipglobal.in/service/nizamabad-to-austria"&gt;International Courier Service from Nizamabad To Austria&lt;/a&gt;&lt;/li&gt;&lt;li&gt;&lt;a href="https://shipglobal.in/service/gurugram-to-austria"&gt;International Courier Service from Gurugram To Austria&lt;/a&gt;&lt;/li&gt;&lt;/ul&gt;&lt;h2&gt;FAQs for Top International Courier Service from Hyderabad to Austria&lt;/h2&gt;</t>
  </si>
  <si>
    <t xml:space="preserve"> What is the fastest way to send a parcel from Hyderabad to Austria?
 Air courier is the fastest way to send a parcel from Hyderabad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Hyderabad.
 Can I send commercial shipments like textiles or jewellery from Hyderabad to Austria?
 Yes, you can. With the growing global demand for Indian goods, you can easily ship products like textiles or jewellery to Austria with the right export documents like an invoice, packing list, and KYC proofs.
 What kind of items can’t be shipped from Hyderabad to Austria?
 Items from the restricted category including batteries, sharp objects, or anything prohibited by the law of the destination country can’t be shipped. It’s always wise to double-check the item eligibility with your courier before booking.
 How do I track my courier from Hyderabad to Austria?
Tracking is seamless with modern courier services. Platforms like ShipGlobal.in and FedEx give you a tracking ID right after dispatch so you can follow the package’s journey in real-time.
 Can I send a personal gift or small parcel to Austria from Hyderabad?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</si>
  <si>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Hyderabad to Austria",
  "image": "https://shipglobal.in/service/hyderabad-to-austria",
  "aggregateRating": {
    "@type": "AggregateRating",
    "ratingValue": 4.76,
    "bestRating": 5,
    "worstRating": 1,
    "ratingCount": 1709
  }
}
&lt;/script&gt;</t>
  </si>
  <si>
    <t>service/hyderabad-to-austria</t>
  </si>
  <si>
    <t>International Courier Services from Hyderabad | Save Up to  73%</t>
  </si>
  <si>
    <t>Fast and reliable shipping from Hyderabad to Austria. Send documents, parcels, and commercial shipments with affordable rates and end-to-end tracking.</t>
  </si>
  <si>
    <t>https://shipglobal.in/service/hyderabad-to-austria</t>
  </si>
  <si>
    <t>&lt;script type="application/ld+json"&gt;{"@context":"https://schema.org","@type":"FAQPage","mainEntity":[{"@type":"Question","name":"What is the fastest way to send a parcel from Hyderabad to Austria?","acceptedAnswer":{"@type":"Answer","text":"Air courier is the fastest way to send a parcel from Hyderabad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Hyderabad."}},{"@type":"Question","name":"Can I send commercial shipments like textiles or jewellery from Hyderabad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Hyderabad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Hyderabad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Hyderabad?","acceptedAnswer":{"@type":"Answer","text":"Absolutely. Whether it’s a Rakhi, clothes, or a surprise gift, international courier services offer economical shipping options for personal use packages under gift categories."}}]}&lt;/script&gt;</t>
  </si>
  <si>
    <t>[{"question":"What is the fastest way to send a parcel from Hyderabad to Austria?","answer":"Air courier is the fastest way to send a parcel from Hyderabad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Hyderabad."},{"question":"Can I send commercial shipments like textiles or jewellery from Hyderabad to Austria?","answer":"Yes, you can. With the growing global demand for Indian goods, you can easily ship products like textiles or jewellery to Austria with the right export documents like an invoice, packing list, and KYC proofs."},{"question":"What kind of items can’t be shipped from Hyderabad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Hyderabad to Austria?","answer":"Tracking is seamless with modern courier services. Platforms like ShipGlobal.in and FedEx give you a tracking ID right after dispatch so you can follow the package’s journey in real-time."},{"question":"Can I send a personal gift or small parcel to Austria from Hyderabad?","answer":"Absolutely. Whether it’s a Rakhi, clothes, or a surprise gift, international courier services offer economical shipping options for personal use packages under gift categories."}]</t>
  </si>
  <si>
    <t>&lt;p&gt;&lt;strong&gt;What is the fastest way to send a parcel from Hyderabad to Austria?&lt;/strong&gt;&lt;br&gt;Air courier is the fastest way to send a parcel from Hyderabad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Hyderabad.&lt;/p&gt;&lt;p&gt;&lt;strong&gt;Can I send commercial shipments like textiles or jewellery from Hyderabad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Hyderabad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Hyderabad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Hyderabad?&lt;/strong&gt;&lt;br&gt;Absolutely. Whether it’s a Rakhi, clothes, or a surprise gift, international courier services offer economical shipping options for personal use packages under gift categories.&lt;/p&gt;</t>
  </si>
  <si>
    <t>&lt;p&gt;Hyderabad,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Hyderabad that specialize in overseas shipping and global package delivery.&lt;/p&gt;
&lt;h2&gt;ShipGlobal.in&lt;/h2&gt;
&lt;p&gt;At ShipGlobal, we take pride in offering seamless and cost-effective international courier services in Hyderabad with a strong network of global partners, We ensure that shipments reach their destinations quickly and safely. Whether it&amp;rsquo;s a small parcel or a large shipment, our advanced logistics solutions make overseas shipping from Hyderabad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Hyderabad.&lt;/p&gt;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Hyderabad.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Hyderabad&lt;/li&gt;
&lt;/ul&gt;
&lt;h2&gt;Garudavega International Courier&lt;/h2&gt;
&lt;p&gt;Garudavega is a trusted name in the industry, offering seamless global package delivery from Hyderabad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Hyderabad&lt;/li&gt;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Hyderabad&amp;nbsp;&lt;/li&gt;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Hyderabad&lt;/p&gt;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Hyderabad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Hyderabad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Hyderabad offer efficient logistics solutions to meet your needs. Make sure to compare service offerings and prices before choosing the best overseas shipping option for your shipment.&lt;/p&gt;</t>
  </si>
  <si>
    <t>Warangal to Austria</t>
  </si>
  <si>
    <t>Best International Courier Service from Warangal to Austria</t>
  </si>
  <si>
    <t>International courier services from Warangal to Austria provide secure shipping, efficient customs handling, and timely global deliveries for all needs.</t>
  </si>
  <si>
    <t>&lt;p&gt;Warangal,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Warangal that specialize in overseas shipping and global package delivery.&lt;/p&gt;
&lt;h2&gt;ShipGlobal.in&lt;/h2&gt;
&lt;p&gt;At ShipGlobal, we take pride in offering seamless and cost-effective international courier services in Warangal with a strong network of global partners, We ensure that shipments reach their destinations quickly and safely. Whether it&amp;rsquo;s a small parcel or a large shipment, our advanced logistics solutions make overseas shipping from Warangal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Warangal.&lt;/p&gt;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Warangal.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Warangal&lt;/li&gt;
&lt;/ul&gt;
&lt;h2&gt;Garudavega International Courier&lt;/h2&gt;
&lt;p&gt;Garudavega is a trusted name in the industry, offering seamless global package delivery from Warangal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Warangal&lt;/li&gt;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Warangal&amp;nbsp;&lt;/li&gt;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Warangal&lt;/p&gt;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Warangal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Warangal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Warangal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</si>
  <si>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href="https://shipglobal.in/service/karimnagar-to-austria"&gt;International Courier Service from Karimnagar To Austria&lt;/a&gt;&lt;/li&gt;&lt;li&gt;&lt;a href="https://shipglobal.in/service/nizamabad-to-austria"&gt;International Courier Service from Nizamabad To Austria&lt;/a&gt;&lt;/li&gt;&lt;li&gt;&lt;a href="https://shipglobal.in/service/gurugram-to-austria"&gt;International Courier Service from Gurugram To Austria&lt;/a&gt;&lt;/li&gt;&lt;li&gt;&lt;a href="https://shipglobal.in/service/faridabad-to-austria"&gt;International Courier Service from Faridabad To Austria&lt;/a&gt;&lt;/li&gt;&lt;/ul&gt;&lt;h2&gt;FAQs for Best International Courier Service from Warangal to Austria&lt;/h2&gt;</t>
  </si>
  <si>
    <t xml:space="preserve"> What is the fastest way to send a parcel from Warangal to Austria?
 Air courier is the fastest way to send a parcel from Warangal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Warangal.
 Can I send commercial shipments like textiles or jewellery from Warangal to Austria?
 Yes, you can. With the growing global demand for Indian goods, you can easily ship products like textiles or jewellery to Austria with the right export documents like an invoice, packing list, and KYC proofs.
 What kind of items can’t be shipped from Warangal to Austria?
 Items from the restricted category including batteries, sharp objects, or anything prohibited by the law of the destination country can’t be shipped. It’s always wise to double-check the item eligibility with your courier before booking.
 How do I track my courier from Warangal to Austria?
Tracking is seamless with modern courier services. Platforms like ShipGlobal.in and FedEx give you a tracking ID right after dispatch so you can follow the package’s journey in real-time.
 Can I send a personal gift or small parcel to Austria from Warangal?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</si>
  <si>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Warangal to Austria",
  "image": "https://shipglobal.in/service/warangal-to-austria",
  "aggregateRating": {
    "@type": "AggregateRating",
    "ratingValue": 4.36,
    "bestRating": 5,
    "worstRating": 2,
    "ratingCount": 1999
  }
}
&lt;/script&gt;</t>
  </si>
  <si>
    <t>service/warangal-to-austria</t>
  </si>
  <si>
    <t>Courier from Warangal to Austria | Get   61%</t>
  </si>
  <si>
    <t>International courier service from Warangal to Austria made simple. Ship documents and packages safely with fast delivery options.</t>
  </si>
  <si>
    <t>https://shipglobal.in/service/warangal-to-austria</t>
  </si>
  <si>
    <t>&lt;script type="application/ld+json"&gt;{"@context":"https://schema.org","@type":"FAQPage","mainEntity":[{"@type":"Question","name":"What is the fastest way to send a parcel from Warangal to Austria?","acceptedAnswer":{"@type":"Answer","text":"Air courier is the fastest way to send a parcel from Warangal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Warangal."}},{"@type":"Question","name":"Can I send commercial shipments like textiles or jewellery from Warangal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Warangal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Warangal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Warangal?","acceptedAnswer":{"@type":"Answer","text":"Absolutely. Whether it’s a Rakhi, clothes, or a surprise gift, international courier services offer economical shipping options for personal use packages under gift categories."}}]}&lt;/script&gt;</t>
  </si>
  <si>
    <t>[{"question":"What is the fastest way to send a parcel from Warangal to Austria?","answer":"Air courier is the fastest way to send a parcel from Warangal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Warangal."},{"question":"Can I send commercial shipments like textiles or jewellery from Warangal to Austria?","answer":"Yes, you can. With the growing global demand for Indian goods, you can easily ship products like textiles or jewellery to Austria with the right export documents like an invoice, packing list, and KYC proofs."},{"question":"What kind of items can’t be shipped from Warangal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Warangal to Austria?","answer":"Tracking is seamless with modern courier services. Platforms like ShipGlobal.in and FedEx give you a tracking ID right after dispatch so you can follow the package’s journey in real-time."},{"question":"Can I send a personal gift or small parcel to Austria from Warangal?","answer":"Absolutely. Whether it’s a Rakhi, clothes, or a surprise gift, international courier services offer economical shipping options for personal use packages under gift categories."}]</t>
  </si>
  <si>
    <t>&lt;p&gt;&lt;strong&gt;What is the fastest way to send a parcel from Warangal to Austria?&lt;/strong&gt;&lt;br&gt;Air courier is the fastest way to send a parcel from Warangal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Warangal.&lt;/p&gt;&lt;p&gt;&lt;strong&gt;Can I send commercial shipments like textiles or jewellery from Warangal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Warangal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Warangal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Warangal?&lt;/strong&gt;&lt;br&gt;Absolutely. Whether it’s a Rakhi, clothes, or a surprise gift, international courier services offer economical shipping options for personal use packages under gift categories.&lt;/p&gt;</t>
  </si>
  <si>
    <t>&lt;p&gt;Warangal,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Warangal that specialize in overseas shipping and global package delivery.&lt;/p&gt;
&lt;h2&gt;ShipGlobal.in&lt;/h2&gt;
&lt;p&gt;At ShipGlobal, we take pride in offering seamless and cost-effective international courier services in Warangal with a strong network of global partners, We ensure that shipments reach their destinations quickly and safely. Whether it&amp;rsquo;s a small parcel or a large shipment, our advanced logistics solutions make overseas shipping from Warangal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Warangal.&lt;/p&gt;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Warangal.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Warangal&lt;/li&gt;
&lt;/ul&gt;
&lt;h2&gt;Garudavega International Courier&lt;/h2&gt;
&lt;p&gt;Garudavega is a trusted name in the industry, offering seamless global package delivery from Warangal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Warangal&lt;/li&gt;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Warangal&amp;nbsp;&lt;/li&gt;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Warangal&lt;/p&gt;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Warangal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Warangal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Warangal offer efficient logistics solutions to meet your needs. Make sure to compare service offerings and prices before choosing the best overseas shipping option for your shipment.&lt;/p&gt;</t>
  </si>
  <si>
    <t>Karimnagar to Austria</t>
  </si>
  <si>
    <t>Reliable International Courier Service from Karimnagar to Austria</t>
  </si>
  <si>
    <t>Looking to ship from Karimnagar to Austria? Choose reliable international courier services with secure handling, quick transit, and smooth customs clearance.</t>
  </si>
  <si>
    <t>&lt;p&gt;Ever found yourself wondering which courier service is the best for sending packages from Karimnagar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Karimnagar, you have plenty of great options. Let&amp;rsquo;s check out some of the top international courier services available in Karimnagar and see which one suits your needs best.&lt;/p&gt;
&lt;h2&gt;1. DHL&lt;/h2&gt;
&lt;p&gt;DHL is one of the biggest names in the shipping world, and for good reason! They operate in over 220 countries and offer express shipping that gets your package from Karimnagar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Karimnagar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Karimnagar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Karimnagar to Austria&lt;/h2&gt;
&lt;p&gt;Shipping from Karimnagar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Karimnagar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</si>
  <si>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href="https://shipglobal.in/service/nizamabad-to-austria"&gt;International Courier Service from Nizamabad To Austria&lt;/a&gt;&lt;/li&gt;&lt;li&gt;&lt;a href="https://shipglobal.in/service/gurugram-to-austria"&gt;International Courier Service from Gurugram To Austria&lt;/a&gt;&lt;/li&gt;&lt;li&gt;&lt;a href="https://shipglobal.in/service/faridabad-to-austria"&gt;International Courier Service from Faridabad To Austria&lt;/a&gt;&lt;/li&gt;&lt;li&gt;&lt;a href="https://shipglobal.in/service/panipat-to-austria"&gt;International Courier Service from Panipat To Austria&lt;/a&gt;&lt;/li&gt;&lt;/ul&gt;&lt;h2&gt;FAQs for Reliable International Courier Service from Karimnagar to Austria&lt;/h2&gt;</t>
  </si>
  <si>
    <t xml:space="preserve"> How long does it take to ship a package from Karimnagar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Karimnagar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</si>
  <si>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"Reliable International Courier Service from Karimnagar to Austria",
  "image": "https://shipglobal.in/service/karimnagar-to-austria",
  "aggregateRating": {
    "@type": "AggregateRating",
    "ratingValue": 4.81,
    "bestRating": 5,
    "worstRating": 2,
    "ratingCount": 1051
  }
}
&lt;/script&gt;</t>
  </si>
  <si>
    <t>service/karimnagar-to-austria</t>
  </si>
  <si>
    <t>Courier from Karimnagar to Austria | Save upto  58%</t>
  </si>
  <si>
    <t>Ship couriers from Karimnagar to Austria with trusted international delivery. Easy booking, competitive pricing, and secure doorstep pickup.</t>
  </si>
  <si>
    <t>https://shipglobal.in/service/karimnagar-to-austria</t>
  </si>
  <si>
    <t>&lt;script type="application/ld+json"&gt;{"@context":"https://schema.org","@type":"FAQPage","mainEntity":[{"@type":"Question","name":"How long does it take to ship a package from Karimnagar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Karimnagar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</si>
  <si>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Karimnagar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Karimnagar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</si>
  <si>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Karimnagar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Karimnagar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</si>
  <si>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&lt;p&gt;Ever found yourself wondering which courier service is the best for sending packages from Karimnagar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Karimnagar, you have plenty of great options. Let&amp;rsquo;s check out some of the top international courier services available in Karimnagar and see which one suits your needs best.&lt;/p&gt;
&lt;h2&gt;1. DHL&lt;/h2&gt;
&lt;p&gt;DHL is one of the biggest names in the shipping world, and for good reason! They operate in over 220 countries and offer express shipping that gets your package from Karimnagar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Karimnagar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Karimnagar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Karimnagar to Austria&lt;/h2&gt;
&lt;p&gt;Shipping from Karimnagar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Karimnagar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</si>
  <si>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Nizamabad to Austria</t>
  </si>
  <si>
    <t>International Courier Service from Nizamabad to Austria</t>
  </si>
  <si>
    <t>Shipping from Nizamabad to Austria is easy with reliable international courier services offering secure transit, quick delivery, and expert customs handling.</t>
  </si>
  <si>
    <t>&lt;p&gt;Nizamabad,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Nizamabad,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Nizamabad&amp;nbsp;&lt;/h2&gt;
&lt;h3&gt;ShipGlobal&amp;nbsp;&lt;/h3&gt;
&lt;p&gt;ShipGlobal is known for its cost-effective freight forwarding services from Nizamabad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Nizamabad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Nizamabad to the US. They offer packaging assistance, customs support, and competitive pricing for seamless global shipping.&lt;/p&gt;
&lt;h3&gt;Aramex International&lt;/h3&gt;
&lt;p&gt;Aramex is another well-known international courier service that provides efficient shipping to the Austria from Nizamabad.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Nizamabad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Nizamabad.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Nizamabad to Austria depends on your budget, urgency, and shipping needs. Providers like NimbusPost, DHL, FedEx, Blue Dart, ShipGlobal, Aramex, UPS, and others offer a variety of options for parcel delivery to the US, express shipping and freight forwarding from Nizamabad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Nizamabad to anywhere in the United States.&lt;/p&gt;</t>
  </si>
  <si>
    <t>&lt;h4&gt;Explore more delivery options from your city&lt;/h4&gt;&lt;ul&gt;&lt;li&gt;&lt;a href="https://shipglobal.in/service/gurugram-to-austria"&gt;International Courier Service from Gurugram To Austria&lt;/a&gt;&lt;/li&gt;&lt;li&gt;&lt;a href="https://shipglobal.in/service/faridabad-to-austria"&gt;International Courier Service from Faridabad To Austria&lt;/a&gt;&lt;/li&gt;&lt;li&gt;&lt;a href="https://shipglobal.in/service/panipat-to-austria"&gt;International Courier Service from Panipat To Austria&lt;/a&gt;&lt;/li&gt;&lt;li&gt;&lt;a href="https://shipglobal.in/service/karnal-to-austria"&gt;International Courier Service from Karnal To Austria&lt;/a&gt;&lt;/li&gt;&lt;/ul&gt;&lt;h2&gt;FAQs for International Courier Service from Nizamabad to Austria&lt;/h2&gt;</t>
  </si>
  <si>
    <t xml:space="preserve">How long does it take to ship a parcel from Nizamabad to the Austria?
The delivery time depends on the courier service and shipping option chosen. Express shipping can take 2-5 days, while standard shipping may take 5-10 days.
What are the charges for international shipping from Nizamabad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Nizamabad to the Austria?
Some couriers allow food shipments, but restrictions may apply. Ensure compliance with Austria food import regulations before shipping.
</t>
  </si>
  <si>
    <t>&lt;script type="application/ld+json"&gt;
{
  "@context": "https://schema.org/",
  "@type": "Product",
  "name": "International Courier Service from Nizamabad to Austria",
  "image": "https://shipglobal.in/service/nizamabad-to-austria",
  "aggregateRating": {
    "@type": "AggregateRating",
    "ratingValue": 4.64,
    "bestRating": 5,
    "worstRating": 2,
    "ratingCount": 1107
  }
}
&lt;/script&gt;</t>
  </si>
  <si>
    <t>service/nizamabad-to-austria</t>
  </si>
  <si>
    <t>Courier Service from Nizamabad to Austria | Save  49%</t>
  </si>
  <si>
    <t>Looking to send parcels from Nizamabad, India to Austria? Get quick international courier services with transparent pricing and real-time shipment tracking.</t>
  </si>
  <si>
    <t>https://shipglobal.in/service/nizamabad-to-austria</t>
  </si>
  <si>
    <t>&lt;script type="application/ld+json"&gt;{"@context":"https://schema.org","@type":"FAQPage","mainEntity":[{"@type":"Question","name":"How long does it take to ship a parcel from Nizamabad to the Austria?","acceptedAnswer":{"@type":"Answer","text":"The delivery time depends on the courier service and shipping option chosen. Express shipping can take 2-5 days, while standard shipping may take 5-10 days."}},{"@type":"Question","name":"What are the charges for international shipping from Nizamabad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Nizamabad to the Austria?","acceptedAnswer":{"@type":"Answer","text":"Some couriers allow food shipments, but restrictions may apply. Ensure compliance with Austria food import regulations before shipping."}}]}&lt;/script&gt;</t>
  </si>
  <si>
    <t>[{"question":"How long does it take to ship a parcel from Nizamabad to the Austria?","answer":"The delivery time depends on the courier service and shipping option chosen. Express shipping can take 2-5 days, while standard shipping may take 5-10 days."},{"question":"What are the charges for international shipping from Nizamabad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Nizamabad to the Austria?","answer":"Some couriers allow food shipments, but restrictions may apply. Ensure compliance with Austria food import regulations before shipping."}]</t>
  </si>
  <si>
    <t>&lt;p&gt;&lt;strong&gt;How long does it take to ship a parcel from Nizamabad to the Austria?&lt;/strong&gt;&lt;br&gt;The delivery time depends on the courier service and shipping option chosen. Express shipping can take 2-5 days, while standard shipping may take 5-10 days.&lt;/p&gt;&lt;p&gt;&lt;strong&gt;What are the charges for international shipping from Nizamabad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Nizamabad to the Austria?&lt;/strong&gt;&lt;br&gt;Some couriers allow food shipments, but restrictions may apply. Ensure compliance with Austria food import regulations before shipping.&lt;/p&gt;</t>
  </si>
  <si>
    <t>&lt;p&gt;Nizamabad,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Nizamabad,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Nizamabad&amp;nbsp;&lt;/h2&gt;
&lt;h3&gt;ShipGlobal&amp;nbsp;&lt;/h3&gt;
&lt;p&gt;ShipGlobal is known for its cost-effective freight forwarding services from Nizamabad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Nizamabad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Nizamabad to the US. They offer packaging assistance, customs support, and competitive pricing for seamless global shipping.&lt;/p&gt;
&lt;h3&gt;Aramex International&lt;/h3&gt;
&lt;p&gt;Aramex is another well-known international courier service that provides efficient shipping to the Austria from Nizamabad.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Nizamabad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Nizamabad.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Nizamabad to Austria depends on your budget, urgency, and shipping needs. Providers like NimbusPost, DHL, FedEx, Blue Dart, ShipGlobal, Aramex, UPS, and others offer a variety of options for parcel delivery to the US, express shipping and freight forwarding from Nizamabad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Nizamabad to anywhere in the United States.&lt;/p&gt;</t>
  </si>
  <si>
    <t>Gurugram to Austria</t>
  </si>
  <si>
    <t>Top International Courier Service from Gurugram to Austria</t>
  </si>
  <si>
    <t>Reliable international courier services from Gurugram to Austria ensure smooth customs clearance, secure packaging, and timely global deliveries.</t>
  </si>
  <si>
    <t>&lt;p&gt;Do you need to send a package abroad from Gurugram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Gurugram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Gurugram.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Gurugram,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Gurugram.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Gurugram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Gurugram&lt;/h2&gt;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Gurugram,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Gurugram has never been easier! So, which one will you trust for your next shipment?&lt;/p&gt;</t>
  </si>
  <si>
    <t>&lt;h4&gt;Explore more delivery options from your city&lt;/h4&gt;&lt;ul&gt;&lt;li&gt;&lt;a href="https://shipglobal.in/service/faridabad-to-austria"&gt;International Courier Service from Faridabad To Austria&lt;/a&gt;&lt;/li&gt;&lt;li&gt;&lt;a href="https://shipglobal.in/service/panipat-to-austria"&gt;International Courier Service from Panipat To Austria&lt;/a&gt;&lt;/li&gt;&lt;li&gt;&lt;a href="https://shipglobal.in/service/karnal-to-austria"&gt;International Courier Service from Karnal To Austria&lt;/a&gt;&lt;/li&gt;&lt;li&gt;&lt;a href="https://shipglobal.in/service/sonipat-to-austria"&gt;International Courier Service from Sonipat To Austria&lt;/a&gt;&lt;/li&gt;&lt;/ul&gt;&lt;h2&gt;FAQs for Top International Courier Service from Gurugram to Austria&lt;/h2&gt;</t>
  </si>
  <si>
    <t xml:space="preserve">How do I choose the best international courier service in Gurugram?
 Consider delivery speed, cost, tracking features, coverage, and customer reviews. Pick the one that meets your needs best.
How can I book a courier service in Gurugram?
 You can book online through the official website of courier service providers or contact their customer support for assistance.
 Are there international courier services in Gurugram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Gurugram?
Cost-effectiveness depends on factors like package weight, destination, and delivery speed. ShipGlobal.in is known for offering budget-friendly international shipping packages with prices starting from 50g worldwide.
Can I ship heavy or bulky items internationally from Gurugram?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</si>
  <si>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Gurugram to Austria",
  "image": "https://shipglobal.in/service/gurugram-to-austria",
  "aggregateRating": {
    "@type": "AggregateRating",
    "ratingValue": 4.54,
    "bestRating": 5,
    "worstRating": 2,
    "ratingCount": 3124
  }
}
&lt;/script&gt;</t>
  </si>
  <si>
    <t>service/gurugram-to-austria</t>
  </si>
  <si>
    <t>International Courier Services from Gurugram | Save Up to  49%</t>
  </si>
  <si>
    <t>International courier service from Gurugram to Austria made simple. Ship documents and packages safely with fast delivery options.</t>
  </si>
  <si>
    <t>https://shipglobal.in/service/gurugram-to-austria</t>
  </si>
  <si>
    <t>&lt;script type="application/ld+json"&gt;{"@context":"https://schema.org","@type":"FAQPage","mainEntity":[{"@type":"Question","name":"How do I choose the best international courier service in Gurugram?","acceptedAnswer":{"@type":"Answer","text":"Consider delivery speed, cost, tracking features, coverage, and customer reviews. Pick the one that meets your needs best."}},{"@type":"Question","name":"How can I book a courier service in Gurugram?","acceptedAnswer":{"@type":"Answer","text":"You can book online through the official website of courier service providers or contact their customer support for assistance."}},{"@type":"Question","name":"Are there international courier services in Gurugram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Gurugram?","acceptedAnswer":{"@type":"Answer","text":"Cost-effectiveness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Gurugram?","acceptedAnswer":{"@type":"Answer","text":"Yes, many courier services offer solutions for shipping heavy or bulky items internationally, providing specialized packaging and handling to ensure safe delivery."}}]}&lt;/script&gt;</t>
  </si>
  <si>
    <t>[{"question":"How do I choose the best international courier service in Gurugram?","answer":"Consider delivery speed, cost, tracking features, coverage, and customer reviews. Pick the one that meets your needs best."},{"question":"How can I book a courier service in Gurugram?","answer":"You can book online through the official website of courier service providers or contact their customer support for assistance."},{"question":"Are there international courier services in Gurugram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Gurugram?","answer":"Cost-effectiveness depends on factors like package weight, destination, and delivery speed. ShipGlobal.in is known for offering budget-friendly international shipping packages with prices starting from 50g worldwide."},{"question":"Can I ship heavy or bulky items internationally from Gurugram?","answer":"Yes, many courier services offer solutions for shipping heavy or bulky items internationally, providing specialized packaging and handling to ensure safe delivery."}]</t>
  </si>
  <si>
    <t>&lt;p&gt;&lt;strong&gt;How do I choose the best international courier service in Gurugram?&lt;/strong&gt;&lt;br&gt;Consider delivery speed, cost, tracking features, coverage, and customer reviews. Pick the one that meets your needs best.&lt;/p&gt;&lt;p&gt;&lt;strong&gt;How can I book a courier service in Gurugram?&lt;/strong&gt;&lt;br&gt;You can book online through the official website of courier service providers or contact their customer support for assistance.&lt;/p&gt;&lt;p&gt;&lt;strong&gt;Are there international courier services in Gurugram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Gurugram?&lt;/strong&gt;&lt;br&gt;Cost-effectiveness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Gurugram?&lt;/strong&gt;&lt;br&gt;Yes, many courier services offer solutions for shipping heavy or bulky items internationally, providing specialized packaging and handling to ensure safe delivery.&lt;/p&gt;</t>
  </si>
  <si>
    <t>&lt;p&gt;Do you need to send a package abroad from Gurugram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Gurugram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Gurugram.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
&lt;h2&gt;DHL - Connecting the World with Speed and Efficiency&lt;/h2&gt;
&lt;p&gt;DHL is an excellent option for urgent shipments from Gurugram,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Gurugram.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Gurugram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Gurugram&lt;/h2&gt;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Gurugram,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Gurugram has never been easier! So, which one will you trust for your next shipment?&lt;/p&gt;</t>
  </si>
  <si>
    <t>Faridabad to Austria</t>
  </si>
  <si>
    <t>Best International Courier Service from Faridabad to Austria</t>
  </si>
  <si>
    <t>International courier services from Faridabad to Austria provide secure shipping, efficient customs handling, and timely global deliveries for all needs.</t>
  </si>
  <si>
    <t>&lt;p&gt;Faridabad,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Faridabad,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Faridabad&amp;nbsp;&lt;/h2&gt;
&lt;h3&gt;ShipGlobal&amp;nbsp;&lt;/h3&gt;
&lt;p&gt;ShipGlobal is known for its cost-effective freight forwarding services from Faridabad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Faridabad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Faridabad to the US. They offer packaging assistance, customs support, and competitive pricing for seamless global shipping.&lt;/p&gt;
&lt;h3&gt;Aramex International&lt;/h3&gt;
&lt;p&gt;Aramex is another well-known international courier service that provides efficient shipping to the Austria from Faridabad.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Faridabad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Faridabad.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Faridabad to Austria depends on your budget, urgency, and shipping needs. Providers like NimbusPost, DHL, FedEx, Blue Dart, ShipGlobal, Aramex, UPS, and others offer a variety of options for parcel delivery to the US, express shipping and freight forwarding from Faridabad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Faridabad to anywhere in the United States.&lt;/p&gt;</t>
  </si>
  <si>
    <t>&lt;h4&gt;Explore more delivery options from your city&lt;/h4&gt;&lt;ul&gt;&lt;li&gt;&lt;a href="https://shipglobal.in/service/panipat-to-austria"&gt;International Courier Service from Panipat To Austria&lt;/a&gt;&lt;/li&gt;&lt;li&gt;&lt;a href="https://shipglobal.in/service/karnal-to-austria"&gt;International Courier Service from Karnal To Austria&lt;/a&gt;&lt;/li&gt;&lt;li&gt;&lt;a href="https://shipglobal.in/service/sonipat-to-austria"&gt;International Courier Service from Sonipat To Austria&lt;/a&gt;&lt;/li&gt;&lt;li&gt;&lt;a href="https://shipglobal.in/service/kolkata-to-austria"&gt;International Courier Service from Kolkata To Austria&lt;/a&gt;&lt;/li&gt;&lt;/ul&gt;&lt;h2&gt;FAQs for Best International Courier Service from Faridabad to Austria&lt;/h2&gt;</t>
  </si>
  <si>
    <t xml:space="preserve">How long does it take to ship a parcel from Faridabad to the Austria?
The delivery time depends on the courier service and shipping option chosen. Express shipping can take 2-5 days, while standard shipping may take 5-10 days.
What are the charges for international shipping from Faridabad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Faridabad to the Austria?
Some couriers allow food shipments, but restrictions may apply. Ensure compliance with Austria food import regulations before shipping.
</t>
  </si>
  <si>
    <t>&lt;script type="application/ld+json"&gt;
{
  "@context": "https://schema.org/",
  "@type": "Product",
  "name": "Best International Courier Service from Faridabad to Austria",
  "image": "https://shipglobal.in/service/faridabad-to-austria",
  "aggregateRating": {
    "@type": "AggregateRating",
    "ratingValue": 4.89,
    "bestRating": 5,
    "worstRating": 2,
    "ratingCount": 1883
  }
}
&lt;/script&gt;</t>
  </si>
  <si>
    <t>service/faridabad-to-austria</t>
  </si>
  <si>
    <t>Courier from Faridabad to Austria | Save upto  54%</t>
  </si>
  <si>
    <t>International courier service from Faridabad to Austria made simple. Ship documents and packages safely with fast delivery options.</t>
  </si>
  <si>
    <t>https://shipglobal.in/service/faridabad-to-austria</t>
  </si>
  <si>
    <t>&lt;script type="application/ld+json"&gt;{"@context":"https://schema.org","@type":"FAQPage","mainEntity":[{"@type":"Question","name":"How long does it take to ship a parcel from Faridabad to the Austria?","acceptedAnswer":{"@type":"Answer","text":"The delivery time depends on the courier service and shipping option chosen. Express shipping can take 2-5 days, while standard shipping may take 5-10 days."}},{"@type":"Question","name":"What are the charges for international shipping from Faridabad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Faridabad to the Austria?","acceptedAnswer":{"@type":"Answer","text":"Some couriers allow food shipments, but restrictions may apply. Ensure compliance with Austria food import regulations before shipping."}}]}&lt;/script&gt;</t>
  </si>
  <si>
    <t>[{"question":"How long does it take to ship a parcel from Faridabad to the Austria?","answer":"The delivery time depends on the courier service and shipping option chosen. Express shipping can take 2-5 days, while standard shipping may take 5-10 days."},{"question":"What are the charges for international shipping from Faridabad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Faridabad to the Austria?","answer":"Some couriers allow food shipments, but restrictions may apply. Ensure compliance with Austria food import regulations before shipping."}]</t>
  </si>
  <si>
    <t>&lt;p&gt;&lt;strong&gt;How long does it take to ship a parcel from Faridabad to the Austria?&lt;/strong&gt;&lt;br&gt;The delivery time depends on the courier service and shipping option chosen. Express shipping can take 2-5 days, while standard shipping may take 5-10 days.&lt;/p&gt;&lt;p&gt;&lt;strong&gt;What are the charges for international shipping from Faridabad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Faridabad to the Austria?&lt;/strong&gt;&lt;br&gt;Some couriers allow food shipments, but restrictions may apply. Ensure compliance with Austria food import regulations before shipping.&lt;/p&gt;</t>
  </si>
  <si>
    <t>&lt;p&gt;Faridabad,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Faridabad,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Faridabad&amp;nbsp;&lt;/h2&gt;
&lt;h3&gt;ShipGlobal&amp;nbsp;&lt;/h3&gt;
&lt;p&gt;ShipGlobal is known for its cost-effective freight forwarding services from Faridabad to the US, catering to &lt;a href="https://shipglobal.in/blogs/shipping-international-ecommerce/"&gt;eCommerce businesses&lt;/a&gt; and individuals alike. They provide flexible shipping to the Austria, ensuring affordability without compromising on service quality.&lt;/p&gt;&lt;p&gt;IEC: Exporters must adhere to International Electrotechnical Commission (IEC) standards to ensure product safety and interoperability. Compliance demonstrates a commitment to quality and facilitates market access globally. Understanding specific IEC requirements for their product category is crucial for successful international trade and avoiding costly non-compliance issues.&lt;/p&gt;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Faridabad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Faridabad to the US. They offer packaging assistance, customs support, and competitive pricing for seamless global shipping.&lt;/p&gt;
&lt;h3&gt;Aramex International&lt;/h3&gt;
&lt;p&gt;Aramex is another well-known international courier service that provides efficient shipping to the Austria from Faridabad.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Faridabad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Faridabad.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Faridabad to Austria depends on your budget, urgency, and shipping needs. Providers like NimbusPost, DHL, FedEx, Blue Dart, ShipGlobal, Aramex, UPS, and others offer a variety of options for parcel delivery to the US, express shipping and freight forwarding from Faridabad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Faridabad to anywhere in the United States.&lt;/p&gt;</t>
  </si>
  <si>
    <t>Panipat to Austria</t>
  </si>
  <si>
    <t>Reliable International Courier Service from Panipat to Austria</t>
  </si>
  <si>
    <t>Shipping from Panipat to Austria is easy with reliable international courier services offering secure transit, quick delivery, and expert customs handling.</t>
  </si>
  <si>
    <t>&lt;p&gt;Ever found yourself wondering which courier service is the best for sending packages from Panipat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Panipat, you have plenty of great options. Let&amp;rsquo;s check out some of the top international courier services available in Panipat and see which one suits your needs best.&lt;/p&gt;
&lt;h2&gt;1. DHL&lt;/h2&gt;
&lt;p&gt;DHL is one of the biggest names in the shipping world, and for good reason! They operate in over 220 countries and offer express shipping that gets your package from Panipat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Panipat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Panipat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Panipat to Austria&lt;/h2&gt;
&lt;p&gt;Shipping from Panipat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Panipat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</si>
  <si>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href="https://shipglobal.in/service/karnal-to-austria"&gt;International Courier Service from Karnal To Austria&lt;/a&gt;&lt;/li&gt;&lt;li&gt;&lt;a href="https://shipglobal.in/service/sonipat-to-austria"&gt;International Courier Service from Sonipat To Austria&lt;/a&gt;&lt;/li&gt;&lt;li&gt;&lt;a href="https://shipglobal.in/service/kolkata-to-austria"&gt;International Courier Service from Kolkata To Austria&lt;/a&gt;&lt;/li&gt;&lt;li&gt;&lt;a href="https://shipglobal.in/service/howrah-to-austria"&gt;International Courier Service from Howrah To Austria&lt;/a&gt;&lt;/li&gt;&lt;/ul&gt;&lt;h2&gt;FAQs for Reliable International Courier Service from Panipat to Austria&lt;/h2&gt;</t>
  </si>
  <si>
    <t xml:space="preserve">How long does it take to ship a parcel from Panipat to the Austria?
The delivery time depends on the courier service and shipping option chosen. Express shipping can take 2-5 days, while standard shipping may take 5-10 days.
What are the charges for international shipping from Panipat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Panipat to the Austria?
Some couriers allow food shipments, but restrictions may apply. Ensure compliance with Austria food import regulations before shipping.
</t>
  </si>
  <si>
    <t>&lt;script type="application/ld+json"&gt;
{
  "@context": "https://schema.org/",
  "@type": "Product",
  "name": "Reliable International Courier Service from Panipat to Austria",
  "image": "https://shipglobal.in/service/panipat-to-austria",
  "aggregateRating": {
    "@type": "AggregateRating",
    "ratingValue": 4.76,
    "bestRating": 5,
    "worstRating": 2,
    "ratingCount": 3265
  }
}
&lt;/script&gt;</t>
  </si>
  <si>
    <t>service/panipat-to-austria</t>
  </si>
  <si>
    <t>Courier from Panipat to Austria | Get   52%</t>
  </si>
  <si>
    <t>Looking to send parcels from Panipat, India to Austria? Get quick international courier services with transparent pricing and real-time shipment tracking.</t>
  </si>
  <si>
    <t>https://shipglobal.in/service/panipat-to-austria</t>
  </si>
  <si>
    <t>&lt;script type="application/ld+json"&gt;{"@context":"https://schema.org","@type":"FAQPage","mainEntity":[{"@type":"Question","name":"How long does it take to ship a parcel from Panipat to the Austria?","acceptedAnswer":{"@type":"Answer","text":"The delivery time depends on the courier service and shipping option chosen. Express shipping can take 2-5 days, while standard shipping may take 5-10 days."}},{"@type":"Question","name":"What are the charges for international shipping from Panipat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Panipat to the Austria?","acceptedAnswer":{"@type":"Answer","text":"Some couriers allow food shipments, but restrictions may apply. Ensure compliance with Austria food import regulations before shipping."}}]}&lt;/script&gt;</t>
  </si>
  <si>
    <t>[{"question":"How long does it take to ship a parcel from Panipat to the Austria?","answer":"The delivery time depends on the courier service and shipping option chosen. Express shipping can take 2-5 days, while standard shipping may take 5-10 days."},{"question":"What are the charges for international shipping from Panipat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Panipat to the Austria?","answer":"Some couriers allow food shipments, but restrictions may apply. Ensure compliance with Austria food import regulations before shipping."}]</t>
  </si>
  <si>
    <t>&lt;p&gt;&lt;strong&gt;How long does it take to ship a parcel from Panipat to the Austria?&lt;/strong&gt;&lt;br&gt;The delivery time depends on the courier service and shipping option chosen. Express shipping can take 2-5 days, while standard shipping may take 5-10 days.&lt;/p&gt;&lt;p&gt;&lt;strong&gt;What are the charges for international shipping from Panipat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Panipat to the Austria?&lt;/strong&gt;&lt;br&gt;Some couriers allow food shipments, but restrictions may apply. Ensure compliance with Austria food import regulations before shipping.&lt;/p&gt;</t>
  </si>
  <si>
    <t>&lt;p&gt;Ever found yourself wondering which courier service is the best for sending packages from Panipat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Panipat, you have plenty of great options. Let&amp;rsquo;s check out some of the top international courier services available in Panipat and see which one suits your needs best.&lt;/p&gt;
&lt;h2&gt;1. DHL&lt;/h2&gt;
&lt;p&gt;DHL is one of the biggest names in the shipping world, and for good reason! They operate in over 220 countries and offer express shipping that gets your package from Panipat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Panipat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href="https://shipglobal.in/blogs/cbic/"&gt;CBIC&lt;/a&gt; Guidelines: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Panipat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Panipat to Austria&lt;/h2&gt;
&lt;p&gt;Shipping from Panipat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Panipat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</si>
  <si>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Karnal to Austria</t>
  </si>
  <si>
    <t>International Courier Service from Karnal to Austria</t>
  </si>
  <si>
    <t>Looking to ship from Karnal to Austria? Choose reliable international courier services with secure handling, quick transit, and smooth customs clearance.</t>
  </si>
  <si>
    <t>&lt;h4&gt;Explore more delivery options from your city&lt;/h4&gt;&lt;ul&gt;&lt;li&gt;&lt;a href="https://shipglobal.in/service/sonipat-to-austria"&gt;International Courier Service from Sonipat To Austria&lt;/a&gt;&lt;/li&gt;&lt;li&gt;&lt;a href="https://shipglobal.in/service/kolkata-to-austria"&gt;International Courier Service from Kolkata To Austria&lt;/a&gt;&lt;/li&gt;&lt;li&gt;&lt;a href="https://shipglobal.in/service/howrah-to-austria"&gt;International Courier Service from Howrah To Austria&lt;/a&gt;&lt;/li&gt;&lt;li&gt;&lt;a href="https://shipglobal.in/service/siliguri-to-austria"&gt;International Courier Service from Siliguri To Austria&lt;/a&gt;&lt;/li&gt;&lt;/ul&gt;&lt;h2&gt;FAQs for International Courier Service from Karnal to Austria&lt;/h2&gt;</t>
  </si>
  <si>
    <t xml:space="preserve">How do I choose the best international courier service in Karnal?
 Consider delivery speed, cost, tracking features, coverage, and customer reviews. Pick the one that meets your needs best.
How can I book a courier service in Karnal?
 You can book online through the official website of courier service providers or contact their customer support for assistance.
 Are there international courier services in Karnal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Karnal?
Cost-effectiveness depends on factors like package weight, destination, and delivery speed. ShipGlobal.in is known for offering budget-friendly international shipping packages with prices starting from 50g worldwide.
Can I ship heavy or bulky items internationally from Karnal?
Yes, many courier services offer solutions for shipping heavy or bulky items internationally, providing specialized packaging and handling to ensure safe delivery.
</t>
  </si>
  <si>
    <t>&lt;script type="application/ld+json"&gt;
{
  "@context": "https://schema.org/",
  "@type": "Product",
  "name": "International Courier Service from Karnal to Austria",
  "image": "https://shipglobal.in/service/karnal-to-austria",
  "aggregateRating": {
    "@type": "AggregateRating",
    "ratingValue": 4.64,
    "bestRating": 5,
    "worstRating": 2,
    "ratingCount": 1070
  }
}
&lt;/script&gt;</t>
  </si>
  <si>
    <t>service/karnal-to-austria</t>
  </si>
  <si>
    <t>Courier from Karnal to Austria | Get   71%</t>
  </si>
  <si>
    <t>Send your shipments from Karnal to Austria with confidence. Reliable international courier solutions for personal and business needs.</t>
  </si>
  <si>
    <t>https://shipglobal.in/service/karnal-to-austria</t>
  </si>
  <si>
    <t>&lt;script type="application/ld+json"&gt;{"@context":"https://schema.org","@type":"FAQPage","mainEntity":[{"@type":"Question","name":"How do I choose the best international courier service in Karnal?","acceptedAnswer":{"@type":"Answer","text":"Consider delivery speed, cost, tracking features, coverage, and customer reviews. Pick the one that meets your needs best."}},{"@type":"Question","name":"How can I book a courier service in Karnal?","acceptedAnswer":{"@type":"Answer","text":"You can book online through the official website of courier service providers or contact their customer support for assistance."}},{"@type":"Question","name":"Are there international courier services in Karnal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Karnal?","acceptedAnswer":{"@type":"Answer","text":"Cost-effectiveness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Karnal?","acceptedAnswer":{"@type":"Answer","text":"Yes, many courier services offer solutions for shipping heavy or bulky items internationally, providing specialized packaging and handling to ensure safe delivery."}}]}&lt;/script&gt;</t>
  </si>
  <si>
    <t>[{"question":"How do I choose the best international courier service in Karnal?","answer":"Consider delivery speed, cost, tracking features, coverage, and customer reviews. Pick the one that meets your needs best."},{"question":"How can I book a courier service in Karnal?","answer":"You can book online through the official website of courier service providers or contact their customer support for assistance."},{"question":"Are there international courier services in Karnal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Karnal?","answer":"Cost-effectiveness depends on factors like package weight, destination, and delivery speed. ShipGlobal.in is known for offering budget-friendly international shipping packages with prices starting from 50g worldwide."},{"question":"Can I ship heavy or bulky items internationally from Karnal?","answer":"Yes, many courier services offer solutions for shipping heavy or bulky items internationally, providing specialized packaging and handling to ensure safe delivery."}]</t>
  </si>
  <si>
    <t>&lt;p&gt;&lt;strong&gt;How do I choose the best international courier service in Karnal?&lt;/strong&gt;&lt;br&gt;Consider delivery speed, cost, tracking features, coverage, and customer reviews. Pick the one that meets your needs best.&lt;/p&gt;&lt;p&gt;&lt;strong&gt;How can I book a courier service in Karnal?&lt;/strong&gt;&lt;br&gt;You can book online through the official website of courier service providers or contact their customer support for assistance.&lt;/p&gt;&lt;p&gt;&lt;strong&gt;Are there international courier services in Karnal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Karnal?&lt;/strong&gt;&lt;br&gt;Cost-effectiveness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Karnal?&lt;/strong&gt;&lt;br&gt;Yes, many courier services offer solutions for shipping heavy or bulky items internationally, providing specialized packaging and handling to ensure safe delivery.&lt;/p&gt;</t>
  </si>
  <si>
    <t>&lt;p&gt;Do you need to send a package abroad from Karnal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Karnal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Karnal.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&lt;h2&gt;DHL - Connecting the World with Speed and Efficiency&lt;/h2&gt;
&lt;p&gt;DHL is an excellent option for urgent shipments from Karnal,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Karnal.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Karnal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Karnal&lt;/h2&gt;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Karnal,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Karnal has never been easier! So, which one will you trust for your next shipment?&lt;/p&gt;</t>
  </si>
  <si>
    <t>Sonipat to Austria</t>
  </si>
  <si>
    <t>Top International Courier Service from Sonipat to Austria</t>
  </si>
  <si>
    <t>Reliable international courier services from Sonipat to Austria ensure smooth customs clearance, secure packaging, and timely global deliveries.</t>
  </si>
  <si>
    <t>&lt;p&gt;Sonipat,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Sonipat, offering secure, timely, and cost-effective shipping solutions. These services cater to diverse needs, from urgent document deliveries to bulk freight forwarding from Sonipat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Sonipat&lt;/h2&gt;
&lt;h3&gt;ShipGlobal&lt;/h3&gt;
&lt;p&gt;ShipGlobal specializes in cost-effective freight forwarding from Sonipat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Sonipat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Sonipat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Sonipat.&lt;/p&gt;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Sonipat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Sonipat efficient and hassle-free.&lt;/p&gt;</t>
  </si>
  <si>
    <t>&lt;h4&gt;Explore more delivery options from your city&lt;/h4&gt;&lt;ul&gt;&lt;li&gt;&lt;a href="https://shipglobal.in/service/kolkata-to-austria"&gt;International Courier Service from Kolkata To Austria&lt;/a&gt;&lt;/li&gt;&lt;li&gt;&lt;a href="https://shipglobal.in/service/howrah-to-austria"&gt;International Courier Service from Howrah To Austria&lt;/a&gt;&lt;/li&gt;&lt;li&gt;&lt;a href="https://shipglobal.in/service/siliguri-to-austria"&gt;International Courier Service from Siliguri To Austria&lt;/a&gt;&lt;/li&gt;&lt;li&gt;&lt;a href="https://shipglobal.in/service/durgapur-to-austria"&gt;International Courier Service from Durgapur To Austria&lt;/a&gt;&lt;/li&gt;&lt;/ul&gt;&lt;h2&gt;FAQs for Top International Courier Service from Sonipat to Austria&lt;/h2&gt;</t>
  </si>
  <si>
    <t xml:space="preserve">How long does it take to ship a parcel from Sonipat to the Austria?
The delivery time depends on the courier service and shipping option chosen. Express shipping can take 2-5 days, while standard shipping may take 5-10 days.
What are the charges for international shipping from Sonipat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Sonipat to the Austria?
Some couriers allow food shipments, but restrictions may apply. Ensure compliance with Austria food import regulations before shipping.
</t>
  </si>
  <si>
    <t>&lt;script type="application/ld+json"&gt;
{
  "@context": "https://schema.org/",
  "@type": "Product",
  "name": "Top International Courier Service from Sonipat to Austria",
  "image": "https://shipglobal.in/service/sonipat-to-austria",
  "aggregateRating": {
    "@type": "AggregateRating",
    "ratingValue": 4.27,
    "bestRating": 5,
    "worstRating": 2,
    "ratingCount": 2115
  }
}
&lt;/script&gt;</t>
  </si>
  <si>
    <t>service/sonipat-to-austria</t>
  </si>
  <si>
    <t>Courier from Sonipat to Austria | Save upto  68%</t>
  </si>
  <si>
    <t>Looking to send parcels from Sonipat, India to Austria? Get quick international courier services with transparent pricing and real-time shipment tracking.</t>
  </si>
  <si>
    <t>https://shipglobal.in/service/sonipat-to-austria</t>
  </si>
  <si>
    <t>&lt;script type="application/ld+json"&gt;{"@context":"https://schema.org","@type":"FAQPage","mainEntity":[{"@type":"Question","name":"How long does it take to ship a parcel from Sonipat to the Austria?","acceptedAnswer":{"@type":"Answer","text":"The delivery time depends on the courier service and shipping option chosen. Express shipping can take 2-5 days, while standard shipping may take 5-10 days."}},{"@type":"Question","name":"What are the charges for international shipping from Sonipat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Sonipat to the Austria?","acceptedAnswer":{"@type":"Answer","text":"Some couriers allow food shipments, but restrictions may apply. Ensure compliance with Austria food import regulations before shipping."}}]}&lt;/script&gt;</t>
  </si>
  <si>
    <t>[{"question":"How long does it take to ship a parcel from Sonipat to the Austria?","answer":"The delivery time depends on the courier service and shipping option chosen. Express shipping can take 2-5 days, while standard shipping may take 5-10 days."},{"question":"What are the charges for international shipping from Sonipat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Sonipat to the Austria?","answer":"Some couriers allow food shipments, but restrictions may apply. Ensure compliance with Austria food import regulations before shipping."}]</t>
  </si>
  <si>
    <t>&lt;p&gt;&lt;strong&gt;How long does it take to ship a parcel from Sonipat to the Austria?&lt;/strong&gt;&lt;br&gt;The delivery time depends on the courier service and shipping option chosen. Express shipping can take 2-5 days, while standard shipping may take 5-10 days.&lt;/p&gt;&lt;p&gt;&lt;strong&gt;What are the charges for international shipping from Sonipat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Sonipat to the Austria?&lt;/strong&gt;&lt;br&gt;Some couriers allow food shipments, but restrictions may apply. Ensure compliance with Austria food import regulations before shipping.&lt;/p&gt;</t>
  </si>
  <si>
    <t>&lt;p&gt;Sonipat,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Sonipat, offering secure, timely, and cost-effective shipping solutions. These services cater to diverse needs, from urgent document deliveries to bulk freight forwarding from Sonipat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Sonipat&lt;/h2&gt;
&lt;h3&gt;ShipGlobal&lt;/h3&gt;
&lt;p&gt;ShipGlobal specializes in cost-effective freight forwarding from Sonipat to the Austria. Catering to eCommerce businesses and individuals alike, they provide flexible shipping solutions that balance affordability with service quality&amp;nbsp;&lt;/p&gt;&lt;p&gt;&lt;a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Sonipat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Sonipat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Sonipat.&lt;/p&gt;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Sonipat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Sonipat efficient and hassle-free.&lt;/p&gt;</t>
  </si>
  <si>
    <t>Kolkata to Austria</t>
  </si>
  <si>
    <t>Best International Courier Service from Kolkata to Austria</t>
  </si>
  <si>
    <t>Shipping from Kolkata to Austria is easy with reliable international courier services offering secure transit, quick delivery, and expert customs handling.</t>
  </si>
  <si>
    <t>&lt;p&gt;Kolkata,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Kolkata, offering secure, timely, and cost-effective shipping solutions. These services cater to diverse needs, from urgent document deliveries to bulk freight forwarding from Kolkata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Kolkata&lt;/h2&gt;
&lt;h3&gt;ShipGlobal&lt;/h3&gt;
&lt;p&gt;ShipGlobal specializes in cost-effective freight forwarding from Kolkata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Kolkata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Kolkata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Kolkata.&lt;/p&gt;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Kolkata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Kolkata efficient and hassle-free.&lt;/p&gt;</t>
  </si>
  <si>
    <t>&lt;h4&gt;Explore more delivery options from your city&lt;/h4&gt;&lt;ul&gt;&lt;li&gt;&lt;a href="https://shipglobal.in/service/howrah-to-austria"&gt;International Courier Service from Howrah To Austria&lt;/a&gt;&lt;/li&gt;&lt;li&gt;&lt;a href="https://shipglobal.in/service/siliguri-to-austria"&gt;International Courier Service from Siliguri To Austria&lt;/a&gt;&lt;/li&gt;&lt;li&gt;&lt;a href="https://shipglobal.in/service/durgapur-to-austria"&gt;International Courier Service from Durgapur To Austria&lt;/a&gt;&lt;/li&gt;&lt;li&gt;&lt;a href="https://shipglobal.in/service/jaipur-to-austria"&gt;International Courier Service from Jaipur To Austria&lt;/a&gt;&lt;/li&gt;&lt;/ul&gt;&lt;h2&gt;FAQs for Best International Courier Service from Kolkata to Austria&lt;/h2&gt;</t>
  </si>
  <si>
    <t xml:space="preserve">How long does it take to ship a parcel from Kolkata to the Austria?
The delivery time depends on the courier service and shipping option chosen. Express shipping can take 2-5 days, while standard shipping may take 5-10 days.
What are the charges for international shipping from Kolkata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Kolkata to the Austria?
Some couriers allow food shipments, but restrictions may apply. Ensure compliance with Austria food import regulations before shipping.
</t>
  </si>
  <si>
    <t>&lt;script type="application/ld+json"&gt;
{
  "@context": "https://schema.org/",
  "@type": "Product",
  "name": "Best International Courier Service from Kolkata to Austria",
  "image": "https://shipglobal.in/service/kolkata-to-austria",
  "aggregateRating": {
    "@type": "AggregateRating",
    "ratingValue": 4.75,
    "bestRating": 5,
    "worstRating": 1,
    "ratingCount": 1362
  }
}
&lt;/script&gt;</t>
  </si>
  <si>
    <t>service/kolkata-to-austria</t>
  </si>
  <si>
    <t>Courier Services from Kolkata to Austria | Save Up to  73%</t>
  </si>
  <si>
    <t>Send your shipments from Kolkata to Austria with confidence. Reliable international courier solutions for personal and business needs.</t>
  </si>
  <si>
    <t>https://shipglobal.in/service/kolkata-to-austria</t>
  </si>
  <si>
    <t>&lt;script type="application/ld+json"&gt;{"@context":"https://schema.org","@type":"FAQPage","mainEntity":[{"@type":"Question","name":"How long does it take to ship a parcel from Kolkata to the Austria?","acceptedAnswer":{"@type":"Answer","text":"The delivery time depends on the courier service and shipping option chosen. Express shipping can take 2-5 days, while standard shipping may take 5-10 days."}},{"@type":"Question","name":"What are the charges for international shipping from Kolkata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Kolkata to the Austria?","acceptedAnswer":{"@type":"Answer","text":"Some couriers allow food shipments, but restrictions may apply. Ensure compliance with Austria food import regulations before shipping."}}]}&lt;/script&gt;</t>
  </si>
  <si>
    <t>[{"question":"How long does it take to ship a parcel from Kolkata to the Austria?","answer":"The delivery time depends on the courier service and shipping option chosen. Express shipping can take 2-5 days, while standard shipping may take 5-10 days."},{"question":"What are the charges for international shipping from Kolkata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Kolkata to the Austria?","answer":"Some couriers allow food shipments, but restrictions may apply. Ensure compliance with Austria food import regulations before shipping."}]</t>
  </si>
  <si>
    <t>&lt;p&gt;&lt;strong&gt;How long does it take to ship a parcel from Kolkata to the Austria?&lt;/strong&gt;&lt;br&gt;The delivery time depends on the courier service and shipping option chosen. Express shipping can take 2-5 days, while standard shipping may take 5-10 days.&lt;/p&gt;&lt;p&gt;&lt;strong&gt;What are the charges for international shipping from Kolkata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Kolkata to the Austria?&lt;/strong&gt;&lt;br&gt;Some couriers allow food shipments, but restrictions may apply. Ensure compliance with Austria food import regulations before shipping.&lt;/p&gt;</t>
  </si>
  <si>
    <t>&lt;p&gt;Kolkata,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Kolkata, offering secure, timely, and cost-effective shipping solutions. These services cater to diverse needs, from urgent document deliveries to bulk freight forwarding from Kolkata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Kolkata&lt;/h2&gt;
&lt;h3&gt;ShipGlobal&lt;/h3&gt;
&lt;p&gt;ShipGlobal specializes in cost-effective freight forwarding from Kolkata to the Austria. Catering to eCommerce businesses and individuals alike, they provide flexible shipping solutions that balance affordability with service quality&amp;nbsp;&lt;/p&gt;&lt;p&gt;Scalable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Kolkata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Kolkata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Kolkata.&lt;/p&gt;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Kolkata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Kolkata efficient and hassle-free.&lt;/p&gt;</t>
  </si>
  <si>
    <t>Howrah to Austria</t>
  </si>
  <si>
    <t>Reliable International Courier Service from Howrah to Austria</t>
  </si>
  <si>
    <t>Shipping from Howrah to Austria is easy with reliable international courier services offering secure transit, quick delivery, and expert customs handling.</t>
  </si>
  <si>
    <t>&lt;p&gt;Do you need to send a package abroad from Howrah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Howrah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Howrah.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Howrah,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Howrah.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Howrah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Howrah&lt;/h2&gt;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Howrah,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Howrah has never been easier! So, which one will you trust for your next shipment?&lt;/p&gt;</t>
  </si>
  <si>
    <t>&lt;h4&gt;Explore more delivery options from your city&lt;/h4&gt;&lt;ul&gt;&lt;li&gt;&lt;a href="https://shipglobal.in/service/siliguri-to-austria"&gt;International Courier Service from Siliguri To Austria&lt;/a&gt;&lt;/li&gt;&lt;li&gt;&lt;a href="https://shipglobal.in/service/durgapur-to-austria"&gt;International Courier Service from Durgapur To Austria&lt;/a&gt;&lt;/li&gt;&lt;li&gt;&lt;a href="https://shipglobal.in/service/jaipur-to-austria"&gt;International Courier Service from Jaipur To Austria&lt;/a&gt;&lt;/li&gt;&lt;li&gt;&lt;a href="https://shipglobal.in/service/jodhpur-to-austria"&gt;International Courier Service from Jodhpur To Austria&lt;/a&gt;&lt;/li&gt;&lt;/ul&gt;&lt;h2&gt;FAQs for Reliable International Courier Service from Howrah to Austria&lt;/h2&gt;</t>
  </si>
  <si>
    <t xml:space="preserve"> How long does it take to ship a package from Howrah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Howrah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</si>
  <si>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"Reliable International Courier Service from Howrah to Austria",
  "image": "https://shipglobal.in/service/howrah-to-austria",
  "aggregateRating": {
    "@type": "AggregateRating",
    "ratingValue": 4.72,
    "bestRating": 5,
    "worstRating": 1,
    "ratingCount": 2749
  }
}
&lt;/script&gt;</t>
  </si>
  <si>
    <t>service/howrah-to-austria</t>
  </si>
  <si>
    <t>International Courier Services from Howrah | Save Up to  49%</t>
  </si>
  <si>
    <t>Ship couriers from Howrah to Austria with trusted international delivery. Easy booking, competitive pricing, and secure doorstep pickup.</t>
  </si>
  <si>
    <t>https://shipglobal.in/service/howrah-to-austria</t>
  </si>
  <si>
    <t>&lt;script type="application/ld+json"&gt;{"@context":"https://schema.org","@type":"FAQPage","mainEntity":[{"@type":"Question","name":"How long does it take to ship a package from Howrah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Howrah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</si>
  <si>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Howrah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Howrah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</si>
  <si>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Howrah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Howrah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</si>
  <si>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&lt;p&gt;Do you need to send a package abroad from Howrah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Howrah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Howrah.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&lt;h2&gt;DHL - Connecting the World with Speed and Efficiency&lt;/h2&gt;
&lt;p&gt;DHL is an excellent option for urgent shipments from Howrah,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Howrah.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Howrah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Howrah&lt;/h2&gt;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Howrah,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Howrah has never been easier! So, which one will you trust for your next shipment?&lt;/p&gt;</t>
  </si>
  <si>
    <t>Siliguri to Austria</t>
  </si>
  <si>
    <t>International Courier Service from Siliguri to Austria</t>
  </si>
  <si>
    <t>International courier services from Siliguri to Austria ensure smooth shipping with secure handling, timely delivery, and professional customs support.</t>
  </si>
  <si>
    <t>&lt;p&gt;Siliguri,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Siliguri,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Siliguri&amp;nbsp;&lt;/h2&gt;
&lt;h3&gt;ShipGlobal&amp;nbsp;&lt;/h3&gt;
&lt;p&gt;ShipGlobal is known for its cost-effective freight forwarding services from Siliguri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Siliguri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Siliguri to the US. They offer packaging assistance, customs support, and competitive pricing for seamless global shipping.&lt;/p&gt;
&lt;h3&gt;Aramex International&lt;/h3&gt;
&lt;p&gt;Aramex is another well-known international courier service that provides efficient shipping to the Austria from Siliguri.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Siliguri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Siliguri.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Siliguri to Austria depends on your budget, urgency, and shipping needs. Providers like NimbusPost, DHL, FedEx, Blue Dart, ShipGlobal, Aramex, UPS, and others offer a variety of options for parcel delivery to the US, express shipping and freight forwarding from Siliguri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Siliguri to anywhere in the United States.&lt;/p&gt;</t>
  </si>
  <si>
    <t>&lt;h4&gt;Explore more delivery options from your city&lt;/h4&gt;&lt;ul&gt;&lt;li&gt;&lt;a href="https://shipglobal.in/service/durgapur-to-austria"&gt;International Courier Service from Durgapur To Austria&lt;/a&gt;&lt;/li&gt;&lt;li&gt;&lt;a href="https://shipglobal.in/service/jaipur-to-austria"&gt;International Courier Service from Jaipur To Austria&lt;/a&gt;&lt;/li&gt;&lt;li&gt;&lt;a href="https://shipglobal.in/service/jodhpur-to-austria"&gt;International Courier Service from Jodhpur To Austria&lt;/a&gt;&lt;/li&gt;&lt;li&gt;&lt;a href="https://shipglobal.in/service/udaipur-to-austria"&gt;International Courier Service from Udaipur To Austria&lt;/a&gt;&lt;/li&gt;&lt;/ul&gt;&lt;h2&gt;FAQs for International Courier Service from Siliguri to Austria&lt;/h2&gt;</t>
  </si>
  <si>
    <t xml:space="preserve"> How long does it take to ship a package from Siliguri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Siliguri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</si>
  <si>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"International Courier Service from Siliguri to Austria",
  "image": "https://shipglobal.in/service/siliguri-to-austria",
  "aggregateRating": {
    "@type": "AggregateRating",
    "ratingValue": 4.23,
    "bestRating": 5,
    "worstRating": 2,
    "ratingCount": 2355
  }
}
&lt;/script&gt;</t>
  </si>
  <si>
    <t>service/siliguri-to-austria</t>
  </si>
  <si>
    <t>Courier Service from Siliguri to Austria | Save  62%</t>
  </si>
  <si>
    <t>Ship couriers from Siliguri to Austria with trusted international delivery. Easy booking, competitive pricing, and secure doorstep pickup.</t>
  </si>
  <si>
    <t>https://shipglobal.in/service/siliguri-to-austria</t>
  </si>
  <si>
    <t>&lt;script type="application/ld+json"&gt;{"@context":"https://schema.org","@type":"FAQPage","mainEntity":[{"@type":"Question","name":"How long does it take to ship a package from Siliguri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Siliguri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</si>
  <si>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Siliguri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Siliguri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</si>
  <si>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Siliguri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Siliguri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</si>
  <si>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&lt;p&gt;Siliguri,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Siliguri,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Siliguri&amp;nbsp;&lt;/h2&gt;
&lt;h3&gt;ShipGlobal&amp;nbsp;&lt;/h3&gt;
&lt;p&gt;ShipGlobal is known for its cost-effective freight forwarding services from Siliguri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Siliguri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Siliguri to the US. They offer packaging assistance, customs support, and competitive pricing for seamless global shipping.&lt;/p&gt;
&lt;h3&gt;Aramex International&lt;/h3&gt;
&lt;p&gt;Aramex is another well-known international courier service that provides efficient shipping to the Austria from Siliguri.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Siliguri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Siliguri.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Siliguri to Austria depends on your budget, urgency, and shipping needs. Providers like NimbusPost, DHL, FedEx, Blue Dart, ShipGlobal, Aramex, UPS, and others offer a variety of options for parcel delivery to the US, express shipping and freight forwarding from Siliguri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Siliguri to anywhere in the United States.&lt;/p&gt;</t>
  </si>
  <si>
    <t>Durgapur to Austria</t>
  </si>
  <si>
    <t>Top International Courier Service from Durgapur to Austria</t>
  </si>
  <si>
    <t>Looking to ship from Durgapur to Austria? Choose reliable international courier services with secure handling, quick transit, and smooth customs clearance.</t>
  </si>
  <si>
    <t>&lt;p&gt;Ever found yourself wondering which courier service is the best for sending packages from Durgapur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Durgapur, you have plenty of great options. Let&amp;rsquo;s check out some of the top international courier services available in Durgapur and see which one suits your needs best.&lt;/p&gt;
&lt;h2&gt;1. DHL&lt;/h2&gt;
&lt;p&gt;DHL is one of the biggest names in the shipping world, and for good reason! They operate in over 220 countries and offer express shipping that gets your package from Durgapur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Durgapur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Durgapur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Durgapur to Austria&lt;/h2&gt;
&lt;p&gt;Shipping from Durgapur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Durgapur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</si>
  <si>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href="https://shipglobal.in/service/jaipur-to-austria"&gt;International Courier Service from Jaipur To Austria&lt;/a&gt;&lt;/li&gt;&lt;li&gt;&lt;a href="https://shipglobal.in/service/jodhpur-to-austria"&gt;International Courier Service from Jodhpur To Austria&lt;/a&gt;&lt;/li&gt;&lt;li&gt;&lt;a href="https://shipglobal.in/service/udaipur-to-austria"&gt;International Courier Service from Udaipur To Austria&lt;/a&gt;&lt;/li&gt;&lt;li&gt;&lt;a href="https://shipglobal.in/service/bhilwara-to-austria"&gt;International Courier Service from Bhilwara To Austria&lt;/a&gt;&lt;/li&gt;&lt;/ul&gt;&lt;h2&gt;FAQs for Top International Courier Service from Durgapur to Austria&lt;/h2&gt;</t>
  </si>
  <si>
    <t xml:space="preserve">How long does it take to ship a parcel from Durgapur to the Austria?
The delivery time depends on the courier service and shipping option chosen. Express shipping can take 2-5 days, while standard shipping may take 5-10 days.
What are the charges for international shipping from Durgapur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Durgapur to the Austria?
Some couriers allow food shipments, but restrictions may apply. Ensure compliance with Austria food import regulations before shipping.
</t>
  </si>
  <si>
    <t>&lt;script type="application/ld+json"&gt;
{
  "@context": "https://schema.org/",
  "@type": "Product",
  "name": "Top International Courier Service from Durgapur to Austria",
  "image": "https://shipglobal.in/service/durgapur-to-austria",
  "aggregateRating": {
    "@type": "AggregateRating",
    "ratingValue": 4.5,
    "bestRating": 5,
    "worstRating": 1,
    "ratingCount": 1225
  }
}
&lt;/script&gt;</t>
  </si>
  <si>
    <t>service/durgapur-to-austria</t>
  </si>
  <si>
    <t>Courier from Durgapur to Austria | Save upto  60%</t>
  </si>
  <si>
    <t>International courier service from Durgapur to Austria made simple. Ship documents and packages safely with fast delivery options.</t>
  </si>
  <si>
    <t>https://shipglobal.in/service/durgapur-to-austria</t>
  </si>
  <si>
    <t>&lt;script type="application/ld+json"&gt;{"@context":"https://schema.org","@type":"FAQPage","mainEntity":[{"@type":"Question","name":"How long does it take to ship a parcel from Durgapur to the Austria?","acceptedAnswer":{"@type":"Answer","text":"The delivery time depends on the courier service and shipping option chosen. Express shipping can take 2-5 days, while standard shipping may take 5-10 days."}},{"@type":"Question","name":"What are the charges for international shipping from Durgapur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Durgapur to the Austria?","acceptedAnswer":{"@type":"Answer","text":"Some couriers allow food shipments, but restrictions may apply. Ensure compliance with Austria food import regulations before shipping."}}]}&lt;/script&gt;</t>
  </si>
  <si>
    <t>[{"question":"How long does it take to ship a parcel from Durgapur to the Austria?","answer":"The delivery time depends on the courier service and shipping option chosen. Express shipping can take 2-5 days, while standard shipping may take 5-10 days."},{"question":"What are the charges for international shipping from Durgapur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Durgapur to the Austria?","answer":"Some couriers allow food shipments, but restrictions may apply. Ensure compliance with Austria food import regulations before shipping."}]</t>
  </si>
  <si>
    <t>&lt;p&gt;&lt;strong&gt;How long does it take to ship a parcel from Durgapur to the Austria?&lt;/strong&gt;&lt;br&gt;The delivery time depends on the courier service and shipping option chosen. Express shipping can take 2-5 days, while standard shipping may take 5-10 days.&lt;/p&gt;&lt;p&gt;&lt;strong&gt;What are the charges for international shipping from Durgapur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Durgapur to the Austria?&lt;/strong&gt;&lt;br&gt;Some couriers allow food shipments, but restrictions may apply. Ensure compliance with Austria food import regulations before shipping.&lt;/p&gt;</t>
  </si>
  <si>
    <t>&lt;p&gt;Ever found yourself wondering which courier service is the best for sending packages from Durgapur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Durgapur, you have plenty of great options. Let&amp;rsquo;s check out some of the top international courier services available in Durgapur and see which one suits your needs best.&lt;/p&gt;
&lt;h2&gt;1. DHL&lt;/h2&gt;
&lt;p&gt;DHL is one of the biggest names in the shipping world, and for good reason! They operate in over 220 countries and offer express shipping that gets your package from Durgapur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Durgapur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Durgapur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Durgapur to Austria&lt;/h2&gt;
&lt;p&gt;Shipping from Durgapur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Durgapur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</si>
  <si>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Jaipur to Austria</t>
  </si>
  <si>
    <t>Best International Courier Service from Jaipur to Austria</t>
  </si>
  <si>
    <t>International courier services from Jaipur to Austria provide secure shipping, efficient customs handling, and timely global deliveries for all needs.</t>
  </si>
  <si>
    <t>&lt;p&gt;Do you need to send a package abroad from Jaipur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Jaipur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Jaipur.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Jaipur,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Jaipur.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Jaipur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Jaipur&lt;/h2&gt;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Jaipur,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Jaipur has never been easier! So, which one will you trust for your next shipment?&lt;/p&gt;</t>
  </si>
  <si>
    <t>&lt;h4&gt;Explore more delivery options from your city&lt;/h4&gt;&lt;ul&gt;&lt;li&gt;&lt;a href="https://shipglobal.in/service/jodhpur-to-austria"&gt;International Courier Service from Jodhpur To Austria&lt;/a&gt;&lt;/li&gt;&lt;li&gt;&lt;a href="https://shipglobal.in/service/udaipur-to-austria"&gt;International Courier Service from Udaipur To Austria&lt;/a&gt;&lt;/li&gt;&lt;li&gt;&lt;a href="https://shipglobal.in/service/bhilwara-to-austria"&gt;International Courier Service from Bhilwara To Austria&lt;/a&gt;&lt;/li&gt;&lt;li&gt;&lt;a href="https://shipglobal.in/service/kota-to-austria"&gt;International Courier Service from Kota To Austria&lt;/a&gt;&lt;/li&gt;&lt;/ul&gt;&lt;h2&gt;FAQs for Best International Courier Service from Jaipur to Austria&lt;/h2&gt;</t>
  </si>
  <si>
    <t xml:space="preserve">How do I choose the best international courier service in Jaipur?
 Consider delivery speed, cost, tracking features, coverage, and customer reviews. Pick the one that meets your needs best.
How can I book a courier service in Jaipur?
 You can book online through the official website of courier service providers or contact their customer support for assistance.
 Are there international courier services in Jaipur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Jaipur?
Cost-effectiveness depends on factors like package weight, destination, and delivery speed. ShipGlobal.in is known for offering budget-friendly international shipping packages with prices starting from 50g worldwide.
Can I ship heavy or bulky items internationally from Jaipur?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</si>
  <si>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Jaipur to Austria",
  "image": "https://shipglobal.in/service/jaipur-to-austria",
  "aggregateRating": {
    "@type": "AggregateRating",
    "ratingValue": 4.27,
    "bestRating": 5,
    "worstRating": 2,
    "ratingCount": 1245
  }
}
&lt;/script&gt;</t>
  </si>
  <si>
    <t>service/jaipur-to-austria</t>
  </si>
  <si>
    <t>Courier Service from Jaipur to Austria | Save  54%</t>
  </si>
  <si>
    <t>Send your shipments from Jaipur to Austria with confidence. Reliable international courier solutions for personal and business needs.</t>
  </si>
  <si>
    <t>https://shipglobal.in/service/jaipur-to-austria</t>
  </si>
  <si>
    <t>&lt;script type="application/ld+json"&gt;{"@context":"https://schema.org","@type":"FAQPage","mainEntity":[{"@type":"Question","name":"How do I choose the best international courier service in Jaipur?","acceptedAnswer":{"@type":"Answer","text":"Consider delivery speed, cost, tracking features, coverage, and customer reviews. Pick the one that meets your needs best."}},{"@type":"Question","name":"How can I book a courier service in Jaipur?","acceptedAnswer":{"@type":"Answer","text":"You can book online through the official website of courier service providers or contact their customer support for assistance."}},{"@type":"Question","name":"Are there international courier services in Jaipur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Jaipur?","acceptedAnswer":{"@type":"Answer","text":"Cost-effectiveness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Jaipur?","acceptedAnswer":{"@type":"Answer","text":"Yes, many courier services offer solutions for shipping heavy or bulky items internationally, providing specialized packaging and handling to ensure safe delivery."}}]}&lt;/script&gt;</t>
  </si>
  <si>
    <t>[{"question":"How do I choose the best international courier service in Jaipur?","answer":"Consider delivery speed, cost, tracking features, coverage, and customer reviews. Pick the one that meets your needs best."},{"question":"How can I book a courier service in Jaipur?","answer":"You can book online through the official website of courier service providers or contact their customer support for assistance."},{"question":"Are there international courier services in Jaipur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Jaipur?","answer":"Cost-effectiveness depends on factors like package weight, destination, and delivery speed. ShipGlobal.in is known for offering budget-friendly international shipping packages with prices starting from 50g worldwide."},{"question":"Can I ship heavy or bulky items internationally from Jaipur?","answer":"Yes, many courier services offer solutions for shipping heavy or bulky items internationally, providing specialized packaging and handling to ensure safe delivery."}]</t>
  </si>
  <si>
    <t>&lt;p&gt;&lt;strong&gt;How do I choose the best international courier service in Jaipur?&lt;/strong&gt;&lt;br&gt;Consider delivery speed, cost, tracking features, coverage, and customer reviews. Pick the one that meets your needs best.&lt;/p&gt;&lt;p&gt;&lt;strong&gt;How can I book a courier service in Jaipur?&lt;/strong&gt;&lt;br&gt;You can book online through the official website of courier service providers or contact their customer support for assistance.&lt;/p&gt;&lt;p&gt;&lt;strong&gt;Are there international courier services in Jaipur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Jaipur?&lt;/strong&gt;&lt;br&gt;Cost-effectiveness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Jaipur?&lt;/strong&gt;&lt;br&gt;Yes, many courier services offer solutions for shipping heavy or bulky items internationally, providing specialized packaging and handling to ensure safe delivery.&lt;/p&gt;</t>
  </si>
  <si>
    <t>&lt;p&gt;Do you need to send a package abroad from Jaipur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Jaipur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Jaipur.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
&lt;h2&gt;DHL - Connecting the World with Speed and Efficiency&lt;/h2&gt;
&lt;p&gt;DHL is an excellent option for urgent shipments from Jaipur,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Jaipur.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Jaipur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Jaipur&lt;/h2&gt;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Jaipur,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Jaipur has never been easier! So, which one will you trust for your next shipment?&lt;/p&gt;</t>
  </si>
  <si>
    <t>Jodhpur to Austria</t>
  </si>
  <si>
    <t>Reliable International Courier Service from Jodhpur to Austria</t>
  </si>
  <si>
    <t>Reliable international courier services from Jodhpur to Austria ensure smooth customs clearance, secure packaging, and timely global deliveries.</t>
  </si>
  <si>
    <t>&lt;p&gt;Ever found yourself wondering which courier service is the best for sending packages from Jodhpur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Jodhpur, you have plenty of great options. Let&amp;rsquo;s check out some of the top international courier services available in Jodhpur and see which one suits your needs best.&lt;/p&gt;
&lt;h2&gt;1. DHL&lt;/h2&gt;
&lt;p&gt;DHL is one of the biggest names in the shipping world, and for good reason! They operate in over 220 countries and offer express shipping that gets your package from Jodhpur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Jodhpur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Jodhpur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Jodhpur to Austria&lt;/h2&gt;
&lt;p&gt;Shipping from Jodhpur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Jodhpur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</si>
  <si>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href="https://shipglobal.in/service/udaipur-to-austria"&gt;International Courier Service from Udaipur To Austria&lt;/a&gt;&lt;/li&gt;&lt;li&gt;&lt;a href="https://shipglobal.in/service/bhilwara-to-austria"&gt;International Courier Service from Bhilwara To Austria&lt;/a&gt;&lt;/li&gt;&lt;li&gt;&lt;a href="https://shipglobal.in/service/kota-to-austria"&gt;International Courier Service from Kota To Austria&lt;/a&gt;&lt;/li&gt;&lt;li&gt;&lt;a href="https://shipglobal.in/service/new-delhi-to-austria"&gt;International Courier Service from New Delhi To Austria&lt;/a&gt;&lt;/li&gt;&lt;/ul&gt;&lt;h2&gt;FAQs for Reliable International Courier Service from Jodhpur to Austria&lt;/h2&gt;</t>
  </si>
  <si>
    <t xml:space="preserve">How long does it take to ship a parcel from Jodhpur to the Austria?
The delivery time depends on the courier service and shipping option chosen. Express shipping can take 2-5 days, while standard shipping may take 5-10 days.
What are the charges for international shipping from Jodhpur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Jodhpur to the Austria?
Some couriers allow food shipments, but restrictions may apply. Ensure compliance with Austria food import regulations before shipping.
</t>
  </si>
  <si>
    <t>&lt;script type="application/ld+json"&gt;
{
  "@context": "https://schema.org/",
  "@type": "Product",
  "name": "Reliable International Courier Service from Jodhpur to Austria",
  "image": "https://shipglobal.in/service/jodhpur-to-austria",
  "aggregateRating": {
    "@type": "AggregateRating",
    "ratingValue": 4.29,
    "bestRating": 5,
    "worstRating": 1,
    "ratingCount": 1178
  }
}
&lt;/script&gt;</t>
  </si>
  <si>
    <t>service/jodhpur-to-austria</t>
  </si>
  <si>
    <t>International Courier Services from Jodhpur | Save Up to  75%</t>
  </si>
  <si>
    <t>Fast and reliable shipping from Jodhpur to Austria. Send documents, parcels, and commercial shipments with affordable rates and end-to-end tracking.</t>
  </si>
  <si>
    <t>https://shipglobal.in/service/jodhpur-to-austria</t>
  </si>
  <si>
    <t>&lt;script type="application/ld+json"&gt;{"@context":"https://schema.org","@type":"FAQPage","mainEntity":[{"@type":"Question","name":"How long does it take to ship a parcel from Jodhpur to the Austria?","acceptedAnswer":{"@type":"Answer","text":"The delivery time depends on the courier service and shipping option chosen. Express shipping can take 2-5 days, while standard shipping may take 5-10 days."}},{"@type":"Question","name":"What are the charges for international shipping from Jodhpur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Jodhpur to the Austria?","acceptedAnswer":{"@type":"Answer","text":"Some couriers allow food shipments, but restrictions may apply. Ensure compliance with Austria food import regulations before shipping."}}]}&lt;/script&gt;</t>
  </si>
  <si>
    <t>[{"question":"How long does it take to ship a parcel from Jodhpur to the Austria?","answer":"The delivery time depends on the courier service and shipping option chosen. Express shipping can take 2-5 days, while standard shipping may take 5-10 days."},{"question":"What are the charges for international shipping from Jodhpur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Jodhpur to the Austria?","answer":"Some couriers allow food shipments, but restrictions may apply. Ensure compliance with Austria food import regulations before shipping."}]</t>
  </si>
  <si>
    <t>&lt;p&gt;&lt;strong&gt;How long does it take to ship a parcel from Jodhpur to the Austria?&lt;/strong&gt;&lt;br&gt;The delivery time depends on the courier service and shipping option chosen. Express shipping can take 2-5 days, while standard shipping may take 5-10 days.&lt;/p&gt;&lt;p&gt;&lt;strong&gt;What are the charges for international shipping from Jodhpur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Jodhpur to the Austria?&lt;/strong&gt;&lt;br&gt;Some couriers allow food shipments, but restrictions may apply. Ensure compliance with Austria food import regulations before shipping.&lt;/p&gt;</t>
  </si>
  <si>
    <t>&lt;p&gt;Ever found yourself wondering which courier service is the best for sending packages from Jodhpur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Jodhpur, you have plenty of great options. Let&amp;rsquo;s check out some of the top international courier services available in Jodhpur and see which one suits your needs best.&lt;/p&gt;
&lt;h2&gt;1. DHL&lt;/h2&gt;
&lt;p&gt;DHL is one of the biggest names in the shipping world, and for good reason! They operate in over 220 countries and offer express shipping that gets your package from Jodhpur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Jodhpur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Jodhpur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Jodhpur to Austria&lt;/h2&gt;
&lt;p&gt;Shipping from Jodhpur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Jodhpur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</si>
  <si>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Udaipur to Austria</t>
  </si>
  <si>
    <t>International Courier Service from Udaipur to Austria</t>
  </si>
  <si>
    <t>Reliable international courier services from Udaipur to Austria ensure smooth customs clearance, secure packaging, and timely global deliveries.</t>
  </si>
  <si>
    <t>&lt;p&gt;Udaipur,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Udaipur,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Udaipur&amp;nbsp;&lt;/h2&gt;
&lt;h3&gt;ShipGlobal&amp;nbsp;&lt;/h3&gt;
&lt;p&gt;ShipGlobal is known for its cost-effective freight forwarding services from Udaipur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Udaipur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Udaipur to the US. They offer packaging assistance, customs support, and competitive pricing for seamless global shipping.&lt;/p&gt;
&lt;h3&gt;Aramex International&lt;/h3&gt;
&lt;p&gt;Aramex is another well-known international courier service that provides efficient shipping to the Austria from Udaipur.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Udaipur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Udaipur.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Udaipur to Austria depends on your budget, urgency, and shipping needs. Providers like NimbusPost, DHL, FedEx, Blue Dart, ShipGlobal, Aramex, UPS, and others offer a variety of options for parcel delivery to the US, express shipping and freight forwarding from Udaipur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Udaipur to anywhere in the United States.&lt;/p&gt;</t>
  </si>
  <si>
    <t>&lt;h4&gt;Explore more delivery options from your city&lt;/h4&gt;&lt;ul&gt;&lt;li&gt;&lt;a href="https://shipglobal.in/service/bhilwara-to-austria"&gt;International Courier Service from Bhilwara To Austria&lt;/a&gt;&lt;/li&gt;&lt;li&gt;&lt;a href="https://shipglobal.in/service/kota-to-austria"&gt;International Courier Service from Kota To Austria&lt;/a&gt;&lt;/li&gt;&lt;li&gt;&lt;a href="https://shipglobal.in/service/new-delhi-to-austria"&gt;International Courier Service from New Delhi To Austria&lt;/a&gt;&lt;/li&gt;&lt;li&gt;&lt;a href="https://shipglobal.in/service/okhla-to-austria"&gt;International Courier Service from Okhla To Austria&lt;/a&gt;&lt;/li&gt;&lt;/ul&gt;&lt;h2&gt;FAQs for International Courier Service from Udaipur to Austria&lt;/h2&gt;</t>
  </si>
  <si>
    <t xml:space="preserve"> How long does it take to ship a package from Udaipur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Udaipur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</si>
  <si>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"International Courier Service from Udaipur to Austria",
  "image": "https://shipglobal.in/service/udaipur-to-austria",
  "aggregateRating": {
    "@type": "AggregateRating",
    "ratingValue": 4.3,
    "bestRating": 5,
    "worstRating": 2,
    "ratingCount": 2089
  }
}
&lt;/script&gt;</t>
  </si>
  <si>
    <t>service/udaipur-to-austria</t>
  </si>
  <si>
    <t>Courier Services from Udaipur to Austria | Save Up to  59%</t>
  </si>
  <si>
    <t>Fast and reliable shipping from Udaipur to Austria. Send documents, parcels, and commercial shipments with affordable rates and end-to-end tracking.</t>
  </si>
  <si>
    <t>https://shipglobal.in/service/udaipur-to-austria</t>
  </si>
  <si>
    <t>&lt;script type="application/ld+json"&gt;{"@context":"https://schema.org","@type":"FAQPage","mainEntity":[{"@type":"Question","name":"How long does it take to ship a package from Udaipur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Udaipur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</si>
  <si>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Udaipur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Udaipur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</si>
  <si>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Udaipur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Udaipur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</si>
  <si>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&lt;p&gt;Udaipur,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Udaipur,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Udaipur&amp;nbsp;&lt;/h2&gt;
&lt;h3&gt;ShipGlobal&amp;nbsp;&lt;/h3&gt;
&lt;p&gt;ShipGlobal is known for its cost-effective freight forwarding services from Udaipur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Udaipur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Udaipur to the US. They offer packaging assistance, customs support, and competitive pricing for seamless global shipping.&lt;/p&gt;
&lt;h3&gt;Aramex International&lt;/h3&gt;
&lt;p&gt;Aramex is another well-known international courier service that provides efficient shipping to the Austria from Udaipur.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Udaipur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Udaipur.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Udaipur to Austria depends on your budget, urgency, and shipping needs. Providers like NimbusPost, DHL, FedEx, Blue Dart, ShipGlobal, Aramex, UPS, and others offer a variety of options for parcel delivery to the US, express shipping and freight forwarding from Udaipur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Udaipur to anywhere in the United States.&lt;/p&gt;</t>
  </si>
  <si>
    <t>Bhilwara to Austria</t>
  </si>
  <si>
    <t>Top International Courier Service from Bhilwara to Austria</t>
  </si>
  <si>
    <t>Shipping from Bhilwara to Austria is easy with reliable international courier services offering secure transit, quick delivery, and expert customs handling.</t>
  </si>
  <si>
    <t>&lt;p&gt;Ever found yourself wondering which courier service is the best for sending packages from Bhilwara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Bhilwara, you have plenty of great options. Let&amp;rsquo;s check out some of the top international courier services available in Bhilwara and see which one suits your needs best.&lt;/p&gt;
&lt;h2&gt;1. DHL&lt;/h2&gt;
&lt;p&gt;DHL is one of the biggest names in the shipping world, and for good reason! They operate in over 220 countries and offer express shipping that gets your package from Bhilwara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Bhilwara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Bhilwara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Bhilwara to Austria&lt;/h2&gt;
&lt;p&gt;Shipping from Bhilwara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Bhilwara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</si>
  <si>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href="https://shipglobal.in/service/kota-to-austria"&gt;International Courier Service from Kota To Austria&lt;/a&gt;&lt;/li&gt;&lt;li&gt;&lt;a href="https://shipglobal.in/service/new-delhi-to-austria"&gt;International Courier Service from New Delhi To Austria&lt;/a&gt;&lt;/li&gt;&lt;li&gt;&lt;a href="https://shipglobal.in/service/okhla-to-austria"&gt;International Courier Service from Okhla To Austria&lt;/a&gt;&lt;/li&gt;&lt;li&gt;&lt;a href="https://shipglobal.in/service/naraina-to-austria"&gt;International Courier Service from Naraina To Austria&lt;/a&gt;&lt;/li&gt;&lt;/ul&gt;&lt;h2&gt;FAQs for Top International Courier Service from Bhilwara to Austria&lt;/h2&gt;</t>
  </si>
  <si>
    <t xml:space="preserve">How do I choose the best international courier service in Bhilwara?
 Consider delivery speed, cost, tracking features, coverage, and customer reviews. Pick the one that meets your needs best.
How can I book a courier service in Bhilwara?
 You can book online through the official website of courier service providers or contact their customer support for assistance.
 Are there international courier services in Bhilwara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Bhilwara?
Cost-effectiveness depends on factors like package weight, destination, and delivery speed. ShipGlobal.in is known for offering budget-friendly international shipping packages with prices starting from 50g worldwide.
Can I ship heavy or bulky items internationally from Bhilwara?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</si>
  <si>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Bhilwara to Austria",
  "image": "https://shipglobal.in/service/bhilwara-to-austria",
  "aggregateRating": {
    "@type": "AggregateRating",
    "ratingValue": 4.62,
    "bestRating": 5,
    "worstRating": 2,
    "ratingCount": 1539
  }
}
&lt;/script&gt;</t>
  </si>
  <si>
    <t>service/bhilwara-to-austria</t>
  </si>
  <si>
    <t>Courier Services from Bhilwara to Austria | Save Up to  47%</t>
  </si>
  <si>
    <t>Looking to send parcels from Bhilwara, India to Austria? Get quick international courier services with transparent pricing and real-time shipment tracking.</t>
  </si>
  <si>
    <t>https://shipglobal.in/service/bhilwara-to-austria</t>
  </si>
  <si>
    <t>&lt;script type="application/ld+json"&gt;{"@context":"https://schema.org","@type":"FAQPage","mainEntity":[{"@type":"Question","name":"How do I choose the best international courier service in Bhilwara?","acceptedAnswer":{"@type":"Answer","text":"Consider delivery speed, cost, tracking features, coverage, and customer reviews. Pick the one that meets your needs best."}},{"@type":"Question","name":"How can I book a courier service in Bhilwara?","acceptedAnswer":{"@type":"Answer","text":"You can book online through the official website of courier service providers or contact their customer support for assistance."}},{"@type":"Question","name":"Are there international courier services in Bhilwara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Bhilwara?","acceptedAnswer":{"@type":"Answer","text":"Cost-effectiveness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Bhilwara?","acceptedAnswer":{"@type":"Answer","text":"Yes, many courier services offer solutions for shipping heavy or bulky items internationally, providing specialized packaging and handling to ensure safe delivery."}}]}&lt;/script&gt;</t>
  </si>
  <si>
    <t>[{"question":"How do I choose the best international courier service in Bhilwara?","answer":"Consider delivery speed, cost, tracking features, coverage, and customer reviews. Pick the one that meets your needs best."},{"question":"How can I book a courier service in Bhilwara?","answer":"You can book online through the official website of courier service providers or contact their customer support for assistance."},{"question":"Are there international courier services in Bhilwara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Bhilwara?","answer":"Cost-effectiveness depends on factors like package weight, destination, and delivery speed. ShipGlobal.in is known for offering budget-friendly international shipping packages with prices starting from 50g worldwide."},{"question":"Can I ship heavy or bulky items internationally from Bhilwara?","answer":"Yes, many courier services offer solutions for shipping heavy or bulky items internationally, providing specialized packaging and handling to ensure safe delivery."}]</t>
  </si>
  <si>
    <t>&lt;p&gt;&lt;strong&gt;How do I choose the best international courier service in Bhilwara?&lt;/strong&gt;&lt;br&gt;Consider delivery speed, cost, tracking features, coverage, and customer reviews. Pick the one that meets your needs best.&lt;/p&gt;&lt;p&gt;&lt;strong&gt;How can I book a courier service in Bhilwara?&lt;/strong&gt;&lt;br&gt;You can book online through the official website of courier service providers or contact their customer support for assistance.&lt;/p&gt;&lt;p&gt;&lt;strong&gt;Are there international courier services in Bhilwara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Bhilwara?&lt;/strong&gt;&lt;br&gt;Cost-effectiveness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Bhilwara?&lt;/strong&gt;&lt;br&gt;Yes,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</si>
  <si>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Bhilwara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Bhilwara, you have plenty of great options. Let&amp;rsquo;s check out some of the top international courier services available in Bhilwara and see which one suits your needs best.&lt;/p&gt;
&lt;h2&gt;1. DHL&lt;/h2&gt;
&lt;p&gt;DHL is one of the biggest names in the shipping world, and for good reason! They operate in over 220 countries and offer express shipping that gets your package from Bhilwara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Bhilwara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Bhilwara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Bhilwara to Austria&lt;/h2&gt;
&lt;p&gt;Shipping from Bhilwara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Bhilwara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</si>
  <si>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Kota to Austria</t>
  </si>
  <si>
    <t>Best International Courier Service from Kota to Austria</t>
  </si>
  <si>
    <t>International courier services from Kota to Austria provide secure shipping, efficient customs handling, and timely global deliveries for all needs.</t>
  </si>
  <si>
    <t>&lt;p&gt;Kota,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Kota that specialize in overseas shipping and global package delivery.&lt;/p&gt;
&lt;h2&gt;ShipGlobal.in&lt;/h2&gt;
&lt;p&gt;At ShipGlobal, we take pride in offering seamless and cost-effective international courier services in Kota with a strong network of global partners, We ensure that shipments reach their destinations quickly and safely. Whether it&amp;rsquo;s a small parcel or a large shipment, our advanced logistics solutions make overseas shipping from Kota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Kota.&lt;/p&gt;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Kota.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Kota&lt;/li&gt;
&lt;/ul&gt;
&lt;h2&gt;Garudavega International Courier&lt;/h2&gt;
&lt;p&gt;Garudavega is a trusted name in the industry, offering seamless global package delivery from Kota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Kota&lt;/li&gt;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Kota&amp;nbsp;&lt;/li&gt;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Kota&lt;/p&gt;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Kota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Kota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Kota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</si>
  <si>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href="https://shipglobal.in/service/new-delhi-to-austria"&gt;International Courier Service from New Delhi To Austria&lt;/a&gt;&lt;/li&gt;&lt;li&gt;&lt;a href="https://shipglobal.in/service/okhla-to-austria"&gt;International Courier Service from Okhla To Austria&lt;/a&gt;&lt;/li&gt;&lt;li&gt;&lt;a href="https://shipglobal.in/service/naraina-to-austria"&gt;International Courier Service from Naraina To Austria&lt;/a&gt;&lt;/li&gt;&lt;li&gt;&lt;a href="https://shipglobal.in/service/bawana-industrial-area-to-austria"&gt;International Courier Service from Bawana Industrial Area To Austria&lt;/a&gt;&lt;/li&gt;&lt;/ul&gt;&lt;h2&gt;FAQs for Best International Courier Service from Kota to Austria&lt;/h2&gt;</t>
  </si>
  <si>
    <t xml:space="preserve">How long does it take to ship a parcel from Kota to the Austria?
The delivery time depends on the courier service and shipping option chosen. Express shipping can take 2-5 days, while standard shipping may take 5-10 days.
What are the charges for international shipping from Kota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Kota to the Austria?
Some couriers allow food shipments, but restrictions may apply. Ensure compliance with Austria food import regulations before shipping.
</t>
  </si>
  <si>
    <t>&lt;script type="application/ld+json"&gt;
{
  "@context": "https://schema.org/",
  "@type": "Product",
  "name": "Best International Courier Service from Kota to Austria",
  "image": "https://shipglobal.in/service/kota-to-austria",
  "aggregateRating": {
    "@type": "AggregateRating",
    "ratingValue": 4.87,
    "bestRating": 5,
    "worstRating": 1,
    "ratingCount": 2577
  }
}
&lt;/script&gt;</t>
  </si>
  <si>
    <t>service/kota-to-austria</t>
  </si>
  <si>
    <t>Courier from Kota to Austria | Save upto  54%</t>
  </si>
  <si>
    <t>Fast and reliable shipping from Kota to Austria. Send documents, parcels, and commercial shipments with affordable rates and end-to-end tracking.</t>
  </si>
  <si>
    <t>https://shipglobal.in/service/kota-to-austria</t>
  </si>
  <si>
    <t>&lt;script type="application/ld+json"&gt;{"@context":"https://schema.org","@type":"FAQPage","mainEntity":[{"@type":"Question","name":"How long does it take to ship a parcel from Kota to the Austria?","acceptedAnswer":{"@type":"Answer","text":"The delivery time depends on the courier service and shipping option chosen. Express shipping can take 2-5 days, while standard shipping may take 5-10 days."}},{"@type":"Question","name":"What are the charges for international shipping from Kota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Kota to the Austria?","acceptedAnswer":{"@type":"Answer","text":"Some couriers allow food shipments, but restrictions may apply. Ensure compliance with Austria food import regulations before shipping."}}]}&lt;/script&gt;</t>
  </si>
  <si>
    <t>[{"question":"How long does it take to ship a parcel from Kota to the Austria?","answer":"The delivery time depends on the courier service and shipping option chosen. Express shipping can take 2-5 days, while standard shipping may take 5-10 days."},{"question":"What are the charges for international shipping from Kota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Kota to the Austria?","answer":"Some couriers allow food shipments, but restrictions may apply. Ensure compliance with Austria food import regulations before shipping."}]</t>
  </si>
  <si>
    <t>&lt;p&gt;&lt;strong&gt;How long does it take to ship a parcel from Kota to the Austria?&lt;/strong&gt;&lt;br&gt;The delivery time depends on the courier service and shipping option chosen. Express shipping can take 2-5 days, while standard shipping may take 5-10 days.&lt;/p&gt;&lt;p&gt;&lt;strong&gt;What are the charges for international shipping from Kota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Kota to the Austria?&lt;/strong&gt;&lt;br&gt;Some couriers allow food shipments, but restrictions may apply. Ensure compliance with Austria food import regulations before shipping.&lt;/p&gt;</t>
  </si>
  <si>
    <t>&lt;p&gt;Kota,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Kota that specialize in overseas shipping and global package delivery.&lt;/p&gt;
&lt;h2&gt;ShipGlobal.in&lt;/h2&gt;
&lt;p&gt;At ShipGlobal, we take pride in offering seamless and cost-effective international courier services in Kota with a strong network of global partners, We ensure that shipments reach their destinations quickly and safely. Whether it&amp;rsquo;s a small parcel or a large shipment, our advanced logistics solutions make overseas shipping from Kota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&lt;/ul&gt;&lt;p&gt;FIRC compliance is crucial for exporters to validate foreign exchange inflows. The &lt;a href="https://shipglobal.in/blogs/understanding-firc/"&gt;Foreign Inward Remittance Certificate&lt;/a&gt;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Kota.&lt;/p&gt;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Kota.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Kota&lt;/li&gt;
&lt;/ul&gt;
&lt;h2&gt;Garudavega International Courier&lt;/h2&gt;
&lt;p&gt;Garudavega is a trusted name in the industry, offering seamless global package delivery from Kota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Kota&lt;/li&gt;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Kota&amp;nbsp;&lt;/li&gt;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Kota&lt;/p&gt;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Kota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Kota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Kota offer efficient logistics solutions to meet your needs. Make sure to compare service offerings and prices before choosing the best overseas shipping option for your shipment.&lt;/p&gt;</t>
  </si>
  <si>
    <t>New Delhi to Austria</t>
  </si>
  <si>
    <t>Reliable International Courier Service from New Delhi to Austria</t>
  </si>
  <si>
    <t>International courier services from New Delhi to Austria provide secure shipping, efficient customs handling, and timely global deliveries for all needs.</t>
  </si>
  <si>
    <t>&lt;h4&gt;Explore more delivery options from your city&lt;/h4&gt;&lt;ul&gt;&lt;li&gt;&lt;a href="https://shipglobal.in/service/okhla-to-austria"&gt;International Courier Service from Okhla To Austria&lt;/a&gt;&lt;/li&gt;&lt;li&gt;&lt;a href="https://shipglobal.in/service/naraina-to-austria"&gt;International Courier Service from Naraina To Austria&lt;/a&gt;&lt;/li&gt;&lt;li&gt;&lt;a href="https://shipglobal.in/service/bawana-industrial-area-to-austria"&gt;International Courier Service from Bawana Industrial Area To Austria&lt;/a&gt;&lt;/li&gt;&lt;li&gt;&lt;a href="https://shipglobal.in/service/bhubaneswar-to-austria"&gt;International Courier Service from Bhubaneswar To Austria&lt;/a&gt;&lt;/li&gt;&lt;/ul&gt;&lt;h2&gt;FAQs for Reliable International Courier Service from New Delhi to Austria&lt;/h2&gt;</t>
  </si>
  <si>
    <t xml:space="preserve"> How much does international shipping cost from New Delhi?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New Delhi?
DHL, FedEx, and ShipGlobal offer express shipping options with fast international delivery times. Same-day or next-day delivery is available for select destinations.
 Can I track my international parcel from New Delhi?
Yes, all major courier services provide real-time tracking features, allowing customers to monitor their shipments throughout the transit process
 Are there affordable international courier services in New Delhi?
Yes, many courier companies, including ShipGlobal and Professional Couriers, offer budget-friendly international shipping options without compromising on service quality.
 Do international couriers from New Delhi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New Delhi?
There are several reliable international courier services in New Delhi,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</si>
  <si>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New Delhi to Austria",
  "image": "https://shipglobal.in/service/new-delhi-to-austria",
  "aggregateRating": {
    "@type": "AggregateRating",
    "ratingValue": 4.24,
    "bestRating": 5,
    "worstRating": 1,
    "ratingCount": 2919
  }
}
&lt;/script&gt;</t>
  </si>
  <si>
    <t>service/new-delhi-to-austria</t>
  </si>
  <si>
    <t>International Courier Services from New Delhi | Save Up to  50%</t>
  </si>
  <si>
    <t>Looking to send parcels from New Delhi, India to Austria? Get quick international courier services with transparent pricing and real-time shipment tracking.</t>
  </si>
  <si>
    <t>https://shipglobal.in/service/new-delhi-to-austria</t>
  </si>
  <si>
    <t>&lt;script type="application/ld+json"&gt;{"@context":"https://schema.org","@type":"FAQPage","mainEntity":[{"@type":"Question","name":"How much does international shipping cost from New Delhi?","acceptedAnswer":{"@type":"Answer","text":"The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New Delhi?","acceptedAnswer":{"@type":"Answer","text":"DHL, FedEx, and ShipGlobal offer express shipping options with fast international delivery times. Same-day or next-day delivery is available for select destinations."}},{"@type":"Question","name":"Can I track my international parcel from New Delhi?","acceptedAnswer":{"@type":"Answer","text":"Yes, all major courier services provide real-time tracking features, allowing customers to monitor their shipments throughout the transit process"}},{"@type":"Question","name":"Are there affordable international courier services in New Delhi?","acceptedAnswer":{"@type":"Answer","text":"Yes, many courier companies, including ShipGlobal and Professional Couriers, offer budget-friendly international shipping options without compromising on service quality."}},{"@type":"Question","name":"Do international couriers from New Delhi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New Delhi?","acceptedAnswer":{"@type":"Answer","text":"There are several reliable international courier services in New Delhi, including Garudavega, Dutch International Couriers, Oscar Express Worldwide, DHL, FedEx, Blue Dart, and ShipGlobal. The best option depends on your shipping needs, budget, and delivery speed requirements."}}]}&lt;/script&gt;</t>
  </si>
  <si>
    <t>[{"question":"How much does international shipping cost from New Delhi?","answer":"The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New Delhi?","answer":"DHL, FedEx, and ShipGlobal offer express shipping options with fast international delivery times. Same-day or next-day delivery is available for select destinations."},{"question":"Can I track my international parcel from New Delhi?","answer":"Yes, all major courier services provide real-time tracking features, allowing customers to monitor their shipments throughout the transit process"},{"question":"Are there affordable international courier services in New Delhi?","answer":"Yes, many courier companies, including ShipGlobal and Professional Couriers, offer budget-friendly international shipping options without compromising on service quality."},{"question":"Do international couriers from New Delhi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New Delhi?","answer":"There are several reliable international courier services in New Delhi, including Garudavega, Dutch International Couriers, Oscar Express Worldwide, DHL, FedEx, Blue Dart, and ShipGlobal. The best option depends on your shipping needs, budget, and delivery speed requirements."}]</t>
  </si>
  <si>
    <t>&lt;p&gt;&lt;strong&gt;How much does international shipping cost from New Delhi?&lt;/strong&gt;&lt;br&gt;The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New Delhi?&lt;/strong&gt;&lt;br&gt;DHL, FedEx, and ShipGlobal offer express shipping options with fast international delivery times. Same-day or next-day delivery is available for select destinations.&lt;/p&gt;&lt;p&gt;&lt;strong&gt;Can I track my international parcel from New Delhi?&lt;/strong&gt;&lt;br&gt;Yes, all major courier services provide real-time tracking features, allowing customers to monitor their shipments throughout the transit process&lt;/p&gt;&lt;p&gt;&lt;strong&gt;Are there affordable international courier services in New Delhi?&lt;/strong&gt;&lt;br&gt;Yes, many courier companies, including ShipGlobal and Professional Couriers, offer budget-friendly international shipping options without compromising on service quality.&lt;/p&gt;&lt;p&gt;&lt;strong&gt;Do international couriers from New Delhi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New Delhi?&lt;/strong&gt;&lt;br&gt;There are several reliable international courier services in New Delhi, including Garudavega, Dutch International Couriers, Oscar Express Worldwide, DHL, FedEx, Blue Dart, and ShipGlobal. The best option depends on your shipping needs, budget, and delivery speed requirements.&lt;/p&gt;</t>
  </si>
  <si>
    <t>&lt;p&gt;New Delhi,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New Delhi that specialize in overseas shipping and global package delivery.&lt;/p&gt;
&lt;h2&gt;ShipGlobal.in&lt;/h2&gt;
&lt;p&gt;At ShipGlobal, we take pride in offering seamless and cost-effective international courier services in New Delhi with a strong network of global partners, We ensure that shipments reach their destinations quickly and safely. Whether it&amp;rsquo;s a small parcel or a large shipment, our advanced logistics solutions make overseas shipping from New Delhi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New Delhi.&lt;/p&gt;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New Delhi.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New Delhi&lt;/li&gt;
&lt;/ul&gt;
&lt;h2&gt;Garudavega International Courier&lt;/h2&gt;
&lt;p&gt;Garudavega is a trusted name in the industry, offering seamless global package delivery from New Delhi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New Delhi&lt;/li&gt;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New Delhi&amp;nbsp;&lt;/li&gt;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New Delhi&lt;/p&gt;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New Delhi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New Delhi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New Delhi offer efficient logistics solutions to meet your needs. Make sure to compare service offerings and prices before choosing the best overseas shipping option for your shipment.&lt;/p&gt;</t>
  </si>
  <si>
    <t>Okhla to Austria</t>
  </si>
  <si>
    <t>International Courier Service from Okhla to Austria</t>
  </si>
  <si>
    <t>International courier services from Okhla to Austria provide secure shipping, efficient customs handling, and timely global deliveries for all needs.</t>
  </si>
  <si>
    <t>&lt;p&gt;Ever found yourself wondering which courier service is the best for sending packages from Okhla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Okhla, you have plenty of great options. Let&amp;rsquo;s check out some of the top international courier services available in Okhla and see which one suits your needs best.&lt;/p&gt;
&lt;h2&gt;1. DHL&lt;/h2&gt;
&lt;p&gt;DHL is one of the biggest names in the shipping world, and for good reason! They operate in over 220 countries and offer express shipping that gets your package from Okhla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Okhla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Okhla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Okhla to Austria&lt;/h2&gt;
&lt;p&gt;Shipping from Okhla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Okhla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</si>
  <si>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href="https://shipglobal.in/service/naraina-to-austria"&gt;International Courier Service from Naraina To Austria&lt;/a&gt;&lt;/li&gt;&lt;li&gt;&lt;a href="https://shipglobal.in/service/bawana-industrial-area-to-austria"&gt;International Courier Service from Bawana Industrial Area To Austria&lt;/a&gt;&lt;/li&gt;&lt;li&gt;&lt;a href="https://shipglobal.in/service/bhubaneswar-to-austria"&gt;International Courier Service from Bhubaneswar To Austria&lt;/a&gt;&lt;/li&gt;&lt;li&gt;&lt;a href="https://shipglobal.in/service/rourkela-to-austria"&gt;International Courier Service from Rourkela To Austria&lt;/a&gt;&lt;/li&gt;&lt;/ul&gt;&lt;h2&gt;FAQs for International Courier Service from Okhla to Austria&lt;/h2&gt;</t>
  </si>
  <si>
    <t xml:space="preserve">How long does it take to ship a parcel from Okhla to the Austria?
The delivery time depends on the courier service and shipping option chosen. Express shipping can take 2-5 days, while standard shipping may take 5-10 days.
What are the charges for international shipping from Okhla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Okhla to the Austria?
Some couriers allow food shipments, but restrictions may apply. Ensure compliance with Austria food import regulations before shipping.
</t>
  </si>
  <si>
    <t>&lt;script type="application/ld+json"&gt;
{
  "@context": "https://schema.org/",
  "@type": "Product",
  "name": "International Courier Service from Okhla to Austria",
  "image": "https://shipglobal.in/service/okhla-to-austria",
  "aggregateRating": {
    "@type": "AggregateRating",
    "ratingValue": 4.52,
    "bestRating": 5,
    "worstRating": 2,
    "ratingCount": 1418
  }
}
&lt;/script&gt;</t>
  </si>
  <si>
    <t>service/okhla-to-austria</t>
  </si>
  <si>
    <t>Courier from Okhla to Austria | Get   71%</t>
  </si>
  <si>
    <t>Send your shipments from Okhla to Austria with confidence. Reliable international courier solutions for personal and business needs.</t>
  </si>
  <si>
    <t>https://shipglobal.in/service/okhla-to-austria</t>
  </si>
  <si>
    <t>&lt;script type="application/ld+json"&gt;{"@context":"https://schema.org","@type":"FAQPage","mainEntity":[{"@type":"Question","name":"How long does it take to ship a parcel from Okhla to the Austria?","acceptedAnswer":{"@type":"Answer","text":"The delivery time depends on the courier service and shipping option chosen. Express shipping can take 2-5 days, while standard shipping may take 5-10 days."}},{"@type":"Question","name":"What are the charges for international shipping from Okhla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Okhla to the Austria?","acceptedAnswer":{"@type":"Answer","text":"Some couriers allow food shipments, but restrictions may apply. Ensure compliance with Austria food import regulations before shipping."}}]}&lt;/script&gt;</t>
  </si>
  <si>
    <t>[{"question":"How long does it take to ship a parcel from Okhla to the Austria?","answer":"The delivery time depends on the courier service and shipping option chosen. Express shipping can take 2-5 days, while standard shipping may take 5-10 days."},{"question":"What are the charges for international shipping from Okhla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Okhla to the Austria?","answer":"Some couriers allow food shipments, but restrictions may apply. Ensure compliance with Austria food import regulations before shipping."}]</t>
  </si>
  <si>
    <t>&lt;p&gt;&lt;strong&gt;How long does it take to ship a parcel from Okhla to the Austria?&lt;/strong&gt;&lt;br&gt;The delivery time depends on the courier service and shipping option chosen. Express shipping can take 2-5 days, while standard shipping may take 5-10 days.&lt;/p&gt;&lt;p&gt;&lt;strong&gt;What are the charges for international shipping from Okhla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Okhla to the Austria?&lt;/strong&gt;&lt;br&gt;Some couriers allow food shipments, but restrictions may apply. Ensure compliance with Austria food import regulations before shipping.&lt;/p&gt;</t>
  </si>
  <si>
    <t>&lt;p&gt;Ever found yourself wondering which courier service is the best for sending packages from Okhla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Okhla, you have plenty of great options. Let&amp;rsquo;s check out some of the top international courier services available in Okhla and see which one suits your needs best.&lt;/p&gt;
&lt;h2&gt;1. DHL&lt;/h2&gt;
&lt;p&gt;DHL is one of the biggest names in the shipping world, and for good reason! They operate in over 220 countries and offer express shipping that gets your package from Okhla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Okhla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Okhla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Okhla to Austria&lt;/h2&gt;
&lt;p&gt;Shipping from Okhla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Okhla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</si>
  <si>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Naraina to Austria</t>
  </si>
  <si>
    <t>Top International Courier Service from Naraina to Austria</t>
  </si>
  <si>
    <t>International courier services from Naraina to Austria ensure smooth shipping with secure handling, timely delivery, and professional customs support.</t>
  </si>
  <si>
    <t>&lt;p&gt;Ever found yourself wondering which courier service is the best for sending packages from Naraina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Naraina, you have plenty of great options. Let&amp;rsquo;s check out some of the top international courier services available in Naraina and see which one suits your needs best.&lt;/p&gt;
&lt;h2&gt;1. DHL&lt;/h2&gt;
&lt;p&gt;DHL is one of the biggest names in the shipping world, and for good reason! They operate in over 220 countries and offer express shipping that gets your package from Naraina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Naraina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Naraina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Naraina to Austria&lt;/h2&gt;
&lt;p&gt;Shipping from Naraina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Naraina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</si>
  <si>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href="https://shipglobal.in/service/bawana-industrial-area-to-austria"&gt;International Courier Service from Bawana Industrial Area To Austria&lt;/a&gt;&lt;/li&gt;&lt;li&gt;&lt;a href="https://shipglobal.in/service/bhubaneswar-to-austria"&gt;International Courier Service from Bhubaneswar To Austria&lt;/a&gt;&lt;/li&gt;&lt;li&gt;&lt;a href="https://shipglobal.in/service/rourkela-to-austria"&gt;International Courier Service from Rourkela To Austria&lt;/a&gt;&lt;/li&gt;&lt;li&gt;&lt;a href="https://shipglobal.in/service/paradip-to-austria"&gt;International Courier Service from Paradip To Austria&lt;/a&gt;&lt;/li&gt;&lt;/ul&gt;&lt;h2&gt;FAQs for Top International Courier Service from Naraina to Austria&lt;/h2&gt;</t>
  </si>
  <si>
    <t xml:space="preserve">How do I choose the best international courier service in Naraina?
 Consider delivery speed, cost, tracking features, coverage, and customer reviews. Pick the one that meets your needs best.
How can I book a courier service in Naraina?
 You can book online through the official website of courier service providers or contact their customer support for assistance.
 Are there international courier services in Naraina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Naraina?
Cost-effectiveness depends on factors like package weight, destination, and delivery speed. ShipGlobal.in is known for offering budget-friendly international shipping packages with prices starting from 50g worldwide.
Can I ship heavy or bulky items internationally from Naraina?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</si>
  <si>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Naraina to Austria",
  "image": "https://shipglobal.in/service/naraina-to-austria",
  "aggregateRating": {
    "@type": "AggregateRating",
    "ratingValue": 4.57,
    "bestRating": 5,
    "worstRating": 1,
    "ratingCount": 2330
  }
}
&lt;/script&gt;</t>
  </si>
  <si>
    <t>service/naraina-to-austria</t>
  </si>
  <si>
    <t>Courier from Naraina to Austria | Save upto  50%</t>
  </si>
  <si>
    <t>Fast and reliable shipping from Naraina to Austria. Send documents, parcels, and commercial shipments with affordable rates and end-to-end tracking.</t>
  </si>
  <si>
    <t>https://shipglobal.in/service/naraina-to-austria</t>
  </si>
  <si>
    <t>&lt;script type="application/ld+json"&gt;{"@context":"https://schema.org","@type":"FAQPage","mainEntity":[{"@type":"Question","name":"How do I choose the best international courier service in Naraina?","acceptedAnswer":{"@type":"Answer","text":"Consider delivery speed, cost, tracking features, coverage, and customer reviews. Pick the one that meets your needs best."}},{"@type":"Question","name":"How can I book a courier service in Naraina?","acceptedAnswer":{"@type":"Answer","text":"You can book online through the official website of courier service providers or contact their customer support for assistance."}},{"@type":"Question","name":"Are there international courier services in Naraina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Naraina?","acceptedAnswer":{"@type":"Answer","text":"Cost-effectiveness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Naraina?","acceptedAnswer":{"@type":"Answer","text":"Yes, many courier services offer solutions for shipping heavy or bulky items internationally, providing specialized packaging and handling to ensure safe delivery."}}]}&lt;/script&gt;</t>
  </si>
  <si>
    <t>[{"question":"How do I choose the best international courier service in Naraina?","answer":"Consider delivery speed, cost, tracking features, coverage, and customer reviews. Pick the one that meets your needs best."},{"question":"How can I book a courier service in Naraina?","answer":"You can book online through the official website of courier service providers or contact their customer support for assistance."},{"question":"Are there international courier services in Naraina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Naraina?","answer":"Cost-effectiveness depends on factors like package weight, destination, and delivery speed. ShipGlobal.in is known for offering budget-friendly international shipping packages with prices starting from 50g worldwide."},{"question":"Can I ship heavy or bulky items internationally from Naraina?","answer":"Yes, many courier services offer solutions for shipping heavy or bulky items internationally, providing specialized packaging and handling to ensure safe delivery."}]</t>
  </si>
  <si>
    <t>&lt;p&gt;&lt;strong&gt;How do I choose the best international courier service in Naraina?&lt;/strong&gt;&lt;br&gt;Consider delivery speed, cost, tracking features, coverage, and customer reviews. Pick the one that meets your needs best.&lt;/p&gt;&lt;p&gt;&lt;strong&gt;How can I book a courier service in Naraina?&lt;/strong&gt;&lt;br&gt;You can book online through the official website of courier service providers or contact their customer support for assistance.&lt;/p&gt;&lt;p&gt;&lt;strong&gt;Are there international courier services in Naraina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Naraina?&lt;/strong&gt;&lt;br&gt;Cost-effectiveness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Naraina?&lt;/strong&gt;&lt;br&gt;Yes,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</si>
  <si>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Naraina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Naraina, you have plenty of great options. Let&amp;rsquo;s check out some of the top international courier services available in Naraina and see which one suits your needs best.&lt;/p&gt;
&lt;h2&gt;1. DHL&lt;/h2&gt;
&lt;p&gt;DHL is one of the biggest names in the shipping world, and for good reason! They operate in over 220 countries and offer express shipping that gets your package from Naraina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Naraina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Naraina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Naraina to Austria&lt;/h2&gt;
&lt;p&gt;Shipping from Naraina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Naraina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</si>
  <si>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Bawana Industrial Area to Austria</t>
  </si>
  <si>
    <t>Best International Courier Service from Bawana Industrial Area to Austria</t>
  </si>
  <si>
    <t>International courier services from Bawana Industrial Area to Austria ensure smooth shipping with secure handling, timely delivery, and professional customs support.</t>
  </si>
  <si>
    <t>&lt;p&gt;Bawana Industrial Area,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Bawana Industrial Area,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Bawana Industrial Area&amp;nbsp;&lt;/h2&gt;
&lt;h3&gt;ShipGlobal&amp;nbsp;&lt;/h3&gt;
&lt;p&gt;ShipGlobal is known for its cost-effective freight forwarding services from Bawana Industrial Area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Bawana Industrial Area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Bawana Industrial Area to the US. They offer packaging assistance, customs support, and competitive pricing for seamless global shipping.&lt;/p&gt;
&lt;h3&gt;Aramex International&lt;/h3&gt;
&lt;p&gt;Aramex is another well-known international courier service that provides efficient shipping to the Austria from Bawana Industrial Area.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Bawana Industrial Area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Bawana Industrial Area.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Bawana Industrial Area to Austria depends on your budget, urgency, and shipping needs. Providers like NimbusPost, DHL, FedEx, Blue Dart, ShipGlobal, Aramex, UPS, and others offer a variety of options for parcel delivery to the US, express shipping and freight forwarding from Bawana Industrial Area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Bawana Industrial Area to anywhere in the United States.&lt;/p&gt;</t>
  </si>
  <si>
    <t>&lt;h4&gt;Explore more delivery options from your city&lt;/h4&gt;&lt;ul&gt;&lt;li&gt;&lt;a href="https://shipglobal.in/service/bhubaneswar-to-austria"&gt;International Courier Service from Bhubaneswar To Austria&lt;/a&gt;&lt;/li&gt;&lt;li&gt;&lt;a href="https://shipglobal.in/service/rourkela-to-austria"&gt;International Courier Service from Rourkela To Austria&lt;/a&gt;&lt;/li&gt;&lt;li&gt;&lt;a href="https://shipglobal.in/service/paradip-to-austria"&gt;International Courier Service from Paradip To Austria&lt;/a&gt;&lt;/li&gt;&lt;li&gt;&lt;a href="https://shipglobal.in/service/cuttack-to-austria"&gt;International Courier Service from Cuttack To Austria&lt;/a&gt;&lt;/li&gt;&lt;/ul&gt;&lt;h2&gt;FAQs for Best International Courier Service from Bawana Industrial Area to Austria&lt;/h2&gt;</t>
  </si>
  <si>
    <t xml:space="preserve"> How much does international shipping cost from Bawana Industrial Area?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Bawana Industrial Area?
DHL, FedEx, and ShipGlobal offer express shipping options with fast international delivery times. Same-day or next-day delivery is available for select destinations.
 Can I track my international parcel from Bawana Industrial Area?
Yes, all major courier services provide real-time tracking features, allowing customers to monitor their shipments throughout the transit process
 Are there affordable international courier services in Bawana Industrial Area?
Yes, many courier companies, including ShipGlobal and Professional Couriers, offer budget-friendly international shipping options without compromising on service quality.
 Do international couriers from Bawana Industrial Area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Bawana Industrial Area?
There are several reliable international courier services in Bawana Industrial Area,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</si>
  <si>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Bawana Industrial Area to Austria",
  "image": "https://shipglobal.in/service/bawana-industrial-area-to-austria",
  "aggregateRating": {
    "@type": "AggregateRating",
    "ratingValue": 4.81,
    "bestRating": 5,
    "worstRating": 1,
    "ratingCount": 1166
  }
}
&lt;/script&gt;</t>
  </si>
  <si>
    <t>service/bawana-industrial-area-to-austria</t>
  </si>
  <si>
    <t>International Courier Services from Bawana Industrial Area | Save Up to  52%</t>
  </si>
  <si>
    <t>Ship couriers from Bawana Industrial Area to Austria with trusted international delivery. Easy booking, competitive pricing, and secure doorstep pickup.</t>
  </si>
  <si>
    <t>https://shipglobal.in/service/bawana-industrial-area-to-austria</t>
  </si>
  <si>
    <t>&lt;script type="application/ld+json"&gt;{"@context":"https://schema.org","@type":"FAQPage","mainEntity":[{"@type":"Question","name":"How much does international shipping cost from Bawana Industrial Area?","acceptedAnswer":{"@type":"Answer","text":"The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Bawana Industrial Area?","acceptedAnswer":{"@type":"Answer","text":"DHL, FedEx, and ShipGlobal offer express shipping options with fast international delivery times. Same-day or next-day delivery is available for select destinations."}},{"@type":"Question","name":"Can I track my international parcel from Bawana Industrial Area?","acceptedAnswer":{"@type":"Answer","text":"Yes, all major courier services provide real-time tracking features, allowing customers to monitor their shipments throughout the transit process"}},{"@type":"Question","name":"Are there affordable international courier services in Bawana Industrial Area?","acceptedAnswer":{"@type":"Answer","text":"Yes, many courier companies, including ShipGlobal and Professional Couriers, offer budget-friendly international shipping options without compromising on service quality."}},{"@type":"Question","name":"Do international couriers from Bawana Industrial Area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Bawana Industrial Area?","acceptedAnswer":{"@type":"Answer","text":"There are several reliable international courier services in Bawana Industrial Area, including Garudavega, Dutch International Couriers, Oscar Express Worldwide, DHL, FedEx, Blue Dart, and ShipGlobal. The best option depends on your shipping needs, budget, and delivery speed requirements."}}]}&lt;/script&gt;</t>
  </si>
  <si>
    <t>[{"question":"How much does international shipping cost from Bawana Industrial Area?","answer":"The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Bawana Industrial Area?","answer":"DHL, FedEx, and ShipGlobal offer express shipping options with fast international delivery times. Same-day or next-day delivery is available for select destinations."},{"question":"Can I track my international parcel from Bawana Industrial Area?","answer":"Yes, all major courier services provide real-time tracking features, allowing customers to monitor their shipments throughout the transit process"},{"question":"Are there affordable international courier services in Bawana Industrial Area?","answer":"Yes, many courier companies, including ShipGlobal and Professional Couriers, offer budget-friendly international shipping options without compromising on service quality."},{"question":"Do international couriers from Bawana Industrial Area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Bawana Industrial Area?","answer":"There are several reliable international courier services in Bawana Industrial Area, including Garudavega, Dutch International Couriers, Oscar Express Worldwide, DHL, FedEx, Blue Dart, and ShipGlobal. The best option depends on your shipping needs, budget, and delivery speed requirements."}]</t>
  </si>
  <si>
    <t>&lt;p&gt;&lt;strong&gt;How much does international shipping cost from Bawana Industrial Area?&lt;/strong&gt;&lt;br&gt;The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Bawana Industrial Area?&lt;/strong&gt;&lt;br&gt;DHL, FedEx, and ShipGlobal offer express shipping options with fast international delivery times. Same-day or next-day delivery is available for select destinations.&lt;/p&gt;&lt;p&gt;&lt;strong&gt;Can I track my international parcel from Bawana Industrial Area?&lt;/strong&gt;&lt;br&gt;Yes, all major courier services provide real-time tracking features, allowing customers to monitor their shipments throughout the transit process&lt;/p&gt;&lt;p&gt;&lt;strong&gt;Are there affordable international courier services in Bawana Industrial Area?&lt;/strong&gt;&lt;br&gt;Yes, many courier companies, including ShipGlobal and Professional Couriers, offer budget-friendly international shipping options without compromising on service quality.&lt;/p&gt;&lt;p&gt;&lt;strong&gt;Do international couriers from Bawana Industrial Area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Bawana Industrial Area?&lt;/strong&gt;&lt;br&gt;There are several reliable international courier services in Bawana Industrial Area, including Garudavega, Dutch International Couriers, Oscar Express Worldwide, DHL, FedEx, Blue Dart, and ShipGlobal. The best option depends on your shipping needs, budget, and delivery speed requirements.&lt;/p&gt;</t>
  </si>
  <si>
    <t>&lt;p&gt;Bawana Industrial Area,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Bawana Industrial Area,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Bawana Industrial Area&amp;nbsp;&lt;/h2&gt;
&lt;h3&gt;ShipGlobal&amp;nbsp;&lt;/h3&gt;
&lt;p&gt;ShipGlobal is known for its cost-effective freight forwarding services from Bawana Industrial Area to the US, catering to &lt;a href="https://shipglobal.in/blogs/shipping-international-ecommerce/"&gt;eCommerce businesses&lt;/a&gt; and individuals alike. They provide flexible shipping to the Austria, ensuring affordability without compromising on service quality.&lt;/p&gt;&lt;p&gt;Amazon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Bawana Industrial Area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Bawana Industrial Area to the US. They offer packaging assistance, customs support, and competitive pricing for seamless global shipping.&lt;/p&gt;
&lt;h3&gt;Aramex International&lt;/h3&gt;
&lt;p&gt;Aramex is another well-known international courier service that provides efficient shipping to the Austria from Bawana Industrial Area.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Bawana Industrial Area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Bawana Industrial Area.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Bawana Industrial Area to Austria depends on your budget, urgency, and shipping needs. Providers like NimbusPost, DHL, FedEx, Blue Dart, ShipGlobal, Aramex, UPS, and others offer a variety of options for parcel delivery to the US, express shipping and freight forwarding from Bawana Industrial Area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Bawana Industrial Area to anywhere in the United States.&lt;/p&gt;</t>
  </si>
  <si>
    <t>Bhubaneswar to Austria</t>
  </si>
  <si>
    <t>Reliable International Courier Service from Bhubaneswar to Austria</t>
  </si>
  <si>
    <t>Looking to ship from Bhubaneswar to Austria? Choose reliable international courier services with secure handling, quick transit, and smooth customs clearance.</t>
  </si>
  <si>
    <t>&lt;p&gt;Bhubaneswar,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Bhubaneswar,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Bhubaneswar&amp;nbsp;&lt;/h2&gt;
&lt;h3&gt;ShipGlobal&amp;nbsp;&lt;/h3&gt;
&lt;p&gt;ShipGlobal is known for its cost-effective freight forwarding services from Bhubaneswar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Bhubaneswar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Bhubaneswar to the US. They offer packaging assistance, customs support, and competitive pricing for seamless global shipping.&lt;/p&gt;
&lt;h3&gt;Aramex International&lt;/h3&gt;
&lt;p&gt;Aramex is another well-known international courier service that provides efficient shipping to the Austria from Bhubaneswar.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Bhubaneswar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Bhubaneswar.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Bhubaneswar to Austria depends on your budget, urgency, and shipping needs. Providers like NimbusPost, DHL, FedEx, Blue Dart, ShipGlobal, Aramex, UPS, and others offer a variety of options for parcel delivery to the US, express shipping and freight forwarding from Bhubaneswar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Bhubaneswar to anywhere in the United States.&lt;/p&gt;</t>
  </si>
  <si>
    <t>&lt;h4&gt;Explore more delivery options from your city&lt;/h4&gt;&lt;ul&gt;&lt;li&gt;&lt;a href="https://shipglobal.in/service/rourkela-to-austria"&gt;International Courier Service from Rourkela To Austria&lt;/a&gt;&lt;/li&gt;&lt;li&gt;&lt;a href="https://shipglobal.in/service/paradip-to-austria"&gt;International Courier Service from Paradip To Austria&lt;/a&gt;&lt;/li&gt;&lt;li&gt;&lt;a href="https://shipglobal.in/service/cuttack-to-austria"&gt;International Courier Service from Cuttack To Austria&lt;/a&gt;&lt;/li&gt;&lt;li&gt;&lt;a href="https://shipglobal.in/service/indore-to-austria"&gt;International Courier Service from Indore To Austria&lt;/a&gt;&lt;/li&gt;&lt;/ul&gt;&lt;h2&gt;FAQs for Reliable International Courier Service from Bhubaneswar to Austria&lt;/h2&gt;</t>
  </si>
  <si>
    <t xml:space="preserve">How do I choose the best international courier service in Bhubaneswar?
 Consider delivery speed, cost, tracking features, coverage, and customer reviews. Pick the one that meets your needs best.
How can I book a courier service in Bhubaneswar?
 You can book online through the official website of courier service providers or contact their customer support for assistance.
 Are there international courier services in Bhubaneswar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Bhubaneswar?
Cost-effectiveness depends on factors like package weight, destination, and delivery speed. ShipGlobal.in is known for offering budget-friendly international shipping packages with prices starting from 50g worldwide.
Can I ship heavy or bulky items internationally from Bhubaneswar?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</si>
  <si>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Bhubaneswar to Austria",
  "image": "https://shipglobal.in/service/bhubaneswar-to-austria",
  "aggregateRating": {
    "@type": "AggregateRating",
    "ratingValue": 4.36,
    "bestRating": 5,
    "worstRating": 1,
    "ratingCount": 1896
  }
}
&lt;/script&gt;</t>
  </si>
  <si>
    <t>service/bhubaneswar-to-austria</t>
  </si>
  <si>
    <t>International Courier Services from Bhubaneswar | Save Up to  69%</t>
  </si>
  <si>
    <t>Send your shipments from Bhubaneswar to Austria with confidence. Reliable international courier solutions for personal and business needs.</t>
  </si>
  <si>
    <t>https://shipglobal.in/service/bhubaneswar-to-austria</t>
  </si>
  <si>
    <t>&lt;script type="application/ld+json"&gt;{"@context":"https://schema.org","@type":"FAQPage","mainEntity":[{"@type":"Question","name":"How do I choose the best international courier service in Bhubaneswar?","acceptedAnswer":{"@type":"Answer","text":"Consider delivery speed, cost, tracking features, coverage, and customer reviews. Pick the one that meets your needs best."}},{"@type":"Question","name":"How can I book a courier service in Bhubaneswar?","acceptedAnswer":{"@type":"Answer","text":"You can book online through the official website of courier service providers or contact their customer support for assistance."}},{"@type":"Question","name":"Are there international courier services in Bhubaneswar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Bhubaneswar?","acceptedAnswer":{"@type":"Answer","text":"Cost-effectiveness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Bhubaneswar?","acceptedAnswer":{"@type":"Answer","text":"Yes, many courier services offer solutions for shipping heavy or bulky items internationally, providing specialized packaging and handling to ensure safe delivery."}}]}&lt;/script&gt;</t>
  </si>
  <si>
    <t>[{"question":"How do I choose the best international courier service in Bhubaneswar?","answer":"Consider delivery speed, cost, tracking features, coverage, and customer reviews. Pick the one that meets your needs best."},{"question":"How can I book a courier service in Bhubaneswar?","answer":"You can book online through the official website of courier service providers or contact their customer support for assistance."},{"question":"Are there international courier services in Bhubaneswar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Bhubaneswar?","answer":"Cost-effectiveness depends on factors like package weight, destination, and delivery speed. ShipGlobal.in is known for offering budget-friendly international shipping packages with prices starting from 50g worldwide."},{"question":"Can I ship heavy or bulky items internationally from Bhubaneswar?","answer":"Yes, many courier services offer solutions for shipping heavy or bulky items internationally, providing specialized packaging and handling to ensure safe delivery."}]</t>
  </si>
  <si>
    <t>&lt;p&gt;&lt;strong&gt;How do I choose the best international courier service in Bhubaneswar?&lt;/strong&gt;&lt;br&gt;Consider delivery speed, cost, tracking features, coverage, and customer reviews. Pick the one that meets your needs best.&lt;/p&gt;&lt;p&gt;&lt;strong&gt;How can I book a courier service in Bhubaneswar?&lt;/strong&gt;&lt;br&gt;You can book online through the official website of courier service providers or contact their customer support for assistance.&lt;/p&gt;&lt;p&gt;&lt;strong&gt;Are there international courier services in Bhubaneswar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Bhubaneswar?&lt;/strong&gt;&lt;br&gt;Cost-effectiveness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Bhubaneswar?&lt;/strong&gt;&lt;br&gt;Yes, many courier services offer solutions for shipping heavy or bulky items internationally, providing specialized packaging and handling to ensure safe delivery.&lt;/p&gt;</t>
  </si>
  <si>
    <t>&lt;p&gt;Bhubaneswar,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Bhubaneswar,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Bhubaneswar&amp;nbsp;&lt;/h2&gt;
&lt;h3&gt;ShipGlobal&amp;nbsp;&lt;/h3&gt;
&lt;p&gt;ShipGlobal is known for its cost-effective freight forwarding services from Bhubaneswar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Bhubaneswar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Bhubaneswar to the US. They offer packaging assistance, customs support, and competitive pricing for seamless global shipping.&lt;/p&gt;
&lt;h3&gt;Aramex International&lt;/h3&gt;
&lt;p&gt;Aramex is another well-known international courier service that provides efficient shipping to the Austria from Bhubaneswar.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Bhubaneswar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Bhubaneswar.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Bhubaneswar to Austria depends on your budget, urgency, and shipping needs. Providers like NimbusPost, DHL, FedEx, Blue Dart, ShipGlobal, Aramex, UPS, and others offer a variety of options for parcel delivery to the US, express shipping and freight forwarding from Bhubaneswar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Bhubaneswar to anywhere in the United States.&lt;/p&gt;</t>
  </si>
  <si>
    <t>Rourkela to Austria</t>
  </si>
  <si>
    <t>International Courier Service from Rourkela to Austria</t>
  </si>
  <si>
    <t>Reliable international courier services from Rourkela to Austria ensure smooth customs clearance, secure packaging, and timely global deliveries.</t>
  </si>
  <si>
    <t>&lt;p&gt;Ever found yourself wondering which courier service is the best for sending packages from Rourkela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Rourkela, you have plenty of great options. Let&amp;rsquo;s check out some of the top international courier services available in Rourkela and see which one suits your needs best.&lt;/p&gt;
&lt;h2&gt;1. DHL&lt;/h2&gt;
&lt;p&gt;DHL is one of the biggest names in the shipping world, and for good reason! They operate in over 220 countries and offer express shipping that gets your package from Rourkela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Rourkela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Rourkela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Rourkela to Austria&lt;/h2&gt;
&lt;p&gt;Shipping from Rourkela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Rourkela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</si>
  <si>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href="https://shipglobal.in/service/paradip-to-austria"&gt;International Courier Service from Paradip To Austria&lt;/a&gt;&lt;/li&gt;&lt;li&gt;&lt;a href="https://shipglobal.in/service/cuttack-to-austria"&gt;International Courier Service from Cuttack To Austria&lt;/a&gt;&lt;/li&gt;&lt;li&gt;&lt;a href="https://shipglobal.in/service/indore-to-austria"&gt;International Courier Service from Indore To Austria&lt;/a&gt;&lt;/li&gt;&lt;li&gt;&lt;a href="https://shipglobal.in/service/bhopal-to-austria"&gt;International Courier Service from Bhopal To Austria&lt;/a&gt;&lt;/li&gt;&lt;/ul&gt;&lt;h2&gt;FAQs for International Courier Service from Rourkela to Austria&lt;/h2&gt;</t>
  </si>
  <si>
    <t xml:space="preserve"> How much does international shipping cost from Rourkela?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Rourkela?
DHL, FedEx, and ShipGlobal offer express shipping options with fast international delivery times. Same-day or next-day delivery is available for select destinations.
 Can I track my international parcel from Rourkela?
Yes, all major courier services provide real-time tracking features, allowing customers to monitor their shipments throughout the transit process
 Are there affordable international courier services in Rourkela?
Yes, many courier companies, including ShipGlobal and Professional Couriers, offer budget-friendly international shipping options without compromising on service quality.
 Do international couriers from Rourkela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Rourkela?
There are several reliable international courier services in Rourkela,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</si>
  <si>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Rourkela to Austria",
  "image": "https://shipglobal.in/service/rourkela-to-austria",
  "aggregateRating": {
    "@type": "AggregateRating",
    "ratingValue": 4.3,
    "bestRating": 5,
    "worstRating": 1,
    "ratingCount": 2743
  }
}
&lt;/script&gt;</t>
  </si>
  <si>
    <t>service/rourkela-to-austria</t>
  </si>
  <si>
    <t>Courier Services from Rourkela to Austria | Save Up to  58%</t>
  </si>
  <si>
    <t>Fast and reliable shipping from Rourkela to Austria. Send documents, parcels, and commercial shipments with affordable rates and end-to-end tracking.</t>
  </si>
  <si>
    <t>https://shipglobal.in/service/rourkela-to-austria</t>
  </si>
  <si>
    <t>&lt;script type="application/ld+json"&gt;{"@context":"https://schema.org","@type":"FAQPage","mainEntity":[{"@type":"Question","name":"How much does international shipping cost from Rourkela?","acceptedAnswer":{"@type":"Answer","text":"The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Rourkela?","acceptedAnswer":{"@type":"Answer","text":"DHL, FedEx, and ShipGlobal offer express shipping options with fast international delivery times. Same-day or next-day delivery is available for select destinations."}},{"@type":"Question","name":"Can I track my international parcel from Rourkela?","acceptedAnswer":{"@type":"Answer","text":"Yes, all major courier services provide real-time tracking features, allowing customers to monitor their shipments throughout the transit process"}},{"@type":"Question","name":"Are there affordable international courier services in Rourkela?","acceptedAnswer":{"@type":"Answer","text":"Yes, many courier companies, including ShipGlobal and Professional Couriers, offer budget-friendly international shipping options without compromising on service quality."}},{"@type":"Question","name":"Do international couriers from Rourkela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Rourkela?","acceptedAnswer":{"@type":"Answer","text":"There are several reliable international courier services in Rourkela, including Garudavega, Dutch International Couriers, Oscar Express Worldwide, DHL, FedEx, Blue Dart, and ShipGlobal. The best option depends on your shipping needs, budget, and delivery speed requirements."}}]}&lt;/script&gt;</t>
  </si>
  <si>
    <t>[{"question":"How much does international shipping cost from Rourkela?","answer":"The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Rourkela?","answer":"DHL, FedEx, and ShipGlobal offer express shipping options with fast international delivery times. Same-day or next-day delivery is available for select destinations."},{"question":"Can I track my international parcel from Rourkela?","answer":"Yes, all major courier services provide real-time tracking features, allowing customers to monitor their shipments throughout the transit process"},{"question":"Are there affordable international courier services in Rourkela?","answer":"Yes, many courier companies, including ShipGlobal and Professional Couriers, offer budget-friendly international shipping options without compromising on service quality."},{"question":"Do international couriers from Rourkela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Rourkela?","answer":"There are several reliable international courier services in Rourkela, including Garudavega, Dutch International Couriers, Oscar Express Worldwide, DHL, FedEx, Blue Dart, and ShipGlobal. The best option depends on your shipping needs, budget, and delivery speed requirements."}]</t>
  </si>
  <si>
    <t>&lt;p&gt;&lt;strong&gt;How much does international shipping cost from Rourkela?&lt;/strong&gt;&lt;br&gt;The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Rourkela?&lt;/strong&gt;&lt;br&gt;DHL, FedEx, and ShipGlobal offer express shipping options with fast international delivery times. Same-day or next-day delivery is available for select destinations.&lt;/p&gt;&lt;p&gt;&lt;strong&gt;Can I track my international parcel from Rourkela?&lt;/strong&gt;&lt;br&gt;Yes, all major courier services provide real-time tracking features, allowing customers to monitor their shipments throughout the transit process&lt;/p&gt;&lt;p&gt;&lt;strong&gt;Are there affordable international courier services in Rourkela?&lt;/strong&gt;&lt;br&gt;Yes, many courier companies, including ShipGlobal and Professional Couriers, offer budget-friendly international shipping options without compromising on service quality.&lt;/p&gt;&lt;p&gt;&lt;strong&gt;Do international couriers from Rourkela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Rourkela?&lt;/strong&gt;&lt;br&gt;There are several reliable international courier services in Rourkela,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</si>
  <si>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Rourkela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Rourkela, you have plenty of great options. Let&amp;rsquo;s check out some of the top international courier services available in Rourkela and see which one suits your needs best.&lt;/p&gt;
&lt;h2&gt;1. DHL&lt;/h2&gt;
&lt;p&gt;DHL is one of the biggest names in the shipping world, and for good reason! They operate in over 220 countries and offer express shipping that gets your package from Rourkela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Rourkela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Rourkela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Rourkela to Austria&lt;/h2&gt;
&lt;p&gt;Shipping from Rourkela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Rourkela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</si>
  <si>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Paradip to Austria</t>
  </si>
  <si>
    <t>Top International Courier Service from Paradip to Austria</t>
  </si>
  <si>
    <t>Reliable international courier services from Paradip to Austria ensure smooth customs clearance, secure packaging, and timely global deliveries.</t>
  </si>
  <si>
    <t>&lt;p&gt;Paradip,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Paradip,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Paradip&amp;nbsp;&lt;/h2&gt;
&lt;h3&gt;ShipGlobal&amp;nbsp;&lt;/h3&gt;
&lt;p&gt;ShipGlobal is known for its cost-effective freight forwarding services from Paradip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Paradip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Paradip to the US. They offer packaging assistance, customs support, and competitive pricing for seamless global shipping.&lt;/p&gt;
&lt;h3&gt;Aramex International&lt;/h3&gt;
&lt;p&gt;Aramex is another well-known international courier service that provides efficient shipping to the Austria from Paradip.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Paradip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Paradip.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Paradip to Austria depends on your budget, urgency, and shipping needs. Providers like NimbusPost, DHL, FedEx, Blue Dart, ShipGlobal, Aramex, UPS, and others offer a variety of options for parcel delivery to the US, express shipping and freight forwarding from Paradip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Paradip to anywhere in the United States.&lt;/p&gt;</t>
  </si>
  <si>
    <t>&lt;h4&gt;Explore more delivery options from your city&lt;/h4&gt;&lt;ul&gt;&lt;li&gt;&lt;a href="https://shipglobal.in/service/cuttack-to-austria"&gt;International Courier Service from Cuttack To Austria&lt;/a&gt;&lt;/li&gt;&lt;li&gt;&lt;a href="https://shipglobal.in/service/indore-to-austria"&gt;International Courier Service from Indore To Austria&lt;/a&gt;&lt;/li&gt;&lt;li&gt;&lt;a href="https://shipglobal.in/service/bhopal-to-austria"&gt;International Courier Service from Bhopal To Austria&lt;/a&gt;&lt;/li&gt;&lt;li&gt;&lt;a href="https://shipglobal.in/service/gwalior-to-austria"&gt;International Courier Service from Gwalior To Austria&lt;/a&gt;&lt;/li&gt;&lt;/ul&gt;&lt;h2&gt;FAQs for Top International Courier Service from Paradip to Austria&lt;/h2&gt;</t>
  </si>
  <si>
    <t>&lt;script type="application/ld+json"&gt;
{
  "@context": "https://schema.org/",
  "@type": "Product",
  "name": "Top International Courier Service from Paradip to Austria",
  "image": "https://shipglobal.in/service/paradip-to-austria",
  "aggregateRating": {
    "@type": "AggregateRating",
    "ratingValue": 4.77,
    "bestRating": 5,
    "worstRating": 2,
    "ratingCount": 1942
  }
}
&lt;/script&gt;</t>
  </si>
  <si>
    <t>service/paradip-to-austria</t>
  </si>
  <si>
    <t>International Courier Services from Paradip | Save Up to  55%</t>
  </si>
  <si>
    <t>Ship couriers from Paradip to Austria with trusted international delivery. Easy booking, competitive pricing, and secure doorstep pickup.</t>
  </si>
  <si>
    <t>https://shipglobal.in/service/paradip-to-austria</t>
  </si>
  <si>
    <t>&lt;p&gt;Paradip,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Paradip,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Paradip&amp;nbsp;&lt;/h2&gt;
&lt;h3&gt;ShipGlobal&amp;nbsp;&lt;/h3&gt;
&lt;p&gt;ShipGlobal is known for its cost-effective freight forwarding services from Paradip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Paradip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Paradip to the US. They offer packaging assistance, customs support, and competitive pricing for seamless global shipping.&lt;/p&gt;
&lt;h3&gt;Aramex International&lt;/h3&gt;
&lt;p&gt;Aramex is another well-known international courier service that provides efficient shipping to the Austria from Paradip.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Paradip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Paradip.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Paradip to Austria depends on your budget, urgency, and shipping needs. Providers like NimbusPost, DHL, FedEx, Blue Dart, ShipGlobal, Aramex, UPS, and others offer a variety of options for parcel delivery to the US, express shipping and freight forwarding from Paradip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Paradip to anywhere in the United States.&lt;/p&gt;</t>
  </si>
  <si>
    <t>Cuttack to Austria</t>
  </si>
  <si>
    <t>Best International Courier Service from Cuttack to Austria</t>
  </si>
  <si>
    <t>International courier services from Cuttack to Austria ensure smooth shipping with secure handling, timely delivery, and professional customs support.</t>
  </si>
  <si>
    <t>&lt;p&gt;Cuttack,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Cuttack, offering secure, timely, and cost-effective shipping solutions. These services cater to diverse needs, from urgent document deliveries to bulk freight forwarding from Cuttack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Cuttack&lt;/h2&gt;
&lt;h3&gt;ShipGlobal&lt;/h3&gt;
&lt;p&gt;ShipGlobal specializes in cost-effective freight forwarding from Cuttack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Cuttack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Cuttack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Cuttack.&lt;/p&gt;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Cuttack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Cuttack efficient and hassle-free.&lt;/p&gt;</t>
  </si>
  <si>
    <t>&lt;h4&gt;Explore more delivery options from your city&lt;/h4&gt;&lt;ul&gt;&lt;li&gt;&lt;a href="https://shipglobal.in/service/indore-to-austria"&gt;International Courier Service from Indore To Austria&lt;/a&gt;&lt;/li&gt;&lt;li&gt;&lt;a href="https://shipglobal.in/service/bhopal-to-austria"&gt;International Courier Service from Bhopal To Austria&lt;/a&gt;&lt;/li&gt;&lt;li&gt;&lt;a href="https://shipglobal.in/service/gwalior-to-austria"&gt;International Courier Service from Gwalior To Austria&lt;/a&gt;&lt;/li&gt;&lt;li&gt;&lt;a href="https://shipglobal.in/service/jabalpur-to-austria"&gt;International Courier Service from Jabalpur To Austria&lt;/a&gt;&lt;/li&gt;&lt;/ul&gt;&lt;h2&gt;FAQs for Best International Courier Service from Cuttack to Austria&lt;/h2&gt;</t>
  </si>
  <si>
    <t xml:space="preserve"> What is the fastest way to send a parcel from Cuttack to Austria?
 Air courier is the fastest way to send a parcel from Cuttack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Cuttack.
 Can I send commercial shipments like textiles or jewellery from Cuttack to Austria?
 Yes, you can. With the growing global demand for Indian goods, you can easily ship products like textiles or jewellery to Austria with the right export documents like an invoice, packing list, and KYC proofs.
 What kind of items can’t be shipped from Cuttack to Austria?
 Items from the restricted category including batteries, sharp objects, or anything prohibited by the law of the destination country can’t be shipped. It’s always wise to double-check the item eligibility with your courier before booking.
 How do I track my courier from Cuttack to Austria?
Tracking is seamless with modern courier services. Platforms like ShipGlobal.in and FedEx give you a tracking ID right after dispatch so you can follow the package’s journey in real-time.
 Can I send a personal gift or small parcel to Austria from Cuttack?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</si>
  <si>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Cuttack to Austria",
  "image": "https://shipglobal.in/service/cuttack-to-austria",
  "aggregateRating": {
    "@type": "AggregateRating",
    "ratingValue": 4.34,
    "bestRating": 5,
    "worstRating": 2,
    "ratingCount": 2334
  }
}
&lt;/script&gt;</t>
  </si>
  <si>
    <t>service/cuttack-to-austria</t>
  </si>
  <si>
    <t>Courier from Cuttack to Austria | Get   73%</t>
  </si>
  <si>
    <t>International courier service from Cuttack to Austria made simple. Ship documents and packages safely with fast delivery options.</t>
  </si>
  <si>
    <t>https://shipglobal.in/service/cuttack-to-austria</t>
  </si>
  <si>
    <t>&lt;script type="application/ld+json"&gt;{"@context":"https://schema.org","@type":"FAQPage","mainEntity":[{"@type":"Question","name":"What is the fastest way to send a parcel from Cuttack to Austria?","acceptedAnswer":{"@type":"Answer","text":"Air courier is the fastest way to send a parcel from Cuttack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Cuttack."}},{"@type":"Question","name":"Can I send commercial shipments like textiles or jewellery from Cuttack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Cuttack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Cuttack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Cuttack?","acceptedAnswer":{"@type":"Answer","text":"Absolutely. Whether it’s a Rakhi, clothes, or a surprise gift, international courier services offer economical shipping options for personal use packages under gift categories."}}]}&lt;/script&gt;</t>
  </si>
  <si>
    <t>[{"question":"What is the fastest way to send a parcel from Cuttack to Austria?","answer":"Air courier is the fastest way to send a parcel from Cuttack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Cuttack."},{"question":"Can I send commercial shipments like textiles or jewellery from Cuttack to Austria?","answer":"Yes, you can. With the growing global demand for Indian goods, you can easily ship products like textiles or jewellery to Austria with the right export documents like an invoice, packing list, and KYC proofs."},{"question":"What kind of items can’t be shipped from Cuttack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Cuttack to Austria?","answer":"Tracking is seamless with modern courier services. Platforms like ShipGlobal.in and FedEx give you a tracking ID right after dispatch so you can follow the package’s journey in real-time."},{"question":"Can I send a personal gift or small parcel to Austria from Cuttack?","answer":"Absolutely. Whether it’s a Rakhi, clothes, or a surprise gift, international courier services offer economical shipping options for personal use packages under gift categories."}]</t>
  </si>
  <si>
    <t>&lt;p&gt;&lt;strong&gt;What is the fastest way to send a parcel from Cuttack to Austria?&lt;/strong&gt;&lt;br&gt;Air courier is the fastest way to send a parcel from Cuttack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Cuttack.&lt;/p&gt;&lt;p&gt;&lt;strong&gt;Can I send commercial shipments like textiles or jewellery from Cuttack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Cuttack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Cuttack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Cuttack?&lt;/strong&gt;&lt;br&gt;Absolutely. Whether it’s a Rakhi, clothes, or a surprise gift, international courier services offer economical shipping options for personal use packages under gift categories.&lt;/p&gt;</t>
  </si>
  <si>
    <t>&lt;p&gt;Cuttack,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Cuttack, offering secure, timely, and cost-effective shipping solutions. These services cater to diverse needs, from urgent document deliveries to bulk freight forwarding from Cuttack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Cuttack&lt;/h2&gt;
&lt;h3&gt;ShipGlobal&lt;/h3&gt;
&lt;p&gt;ShipGlobal specializes in cost-effective freight forwarding from Cuttack to the Austria. Catering to eCommerce businesses and individuals alike, they provide flexible shipping solutions that balance affordability with service quality&amp;nbsp;&lt;/p&gt;&lt;p&gt;**Top Global Shipping Companies in India:** Maersk, MSC, CMA CGM, COSCO, and Hapag-Lloyd are leading global shipping companies with a significant presence in India. They offer extensive container shipping services, connecting Indian ports to major international trade routes. These companies play a crucial role in facilitating India's import and export activities, contributing to the nation's economic growth through efficient logistics and supply chain solutions. Their operations are vital for industries reliant on global trade.&lt;/p&gt;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Cuttack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Cuttack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Cuttack.&lt;/p&gt;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Cuttack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Cuttack efficient and hassle-free.&lt;/p&gt;</t>
  </si>
  <si>
    <t>Indore to Austria</t>
  </si>
  <si>
    <t>Reliable International Courier Service from Indore to Austria</t>
  </si>
  <si>
    <t>Reliable international courier services from Indore to Austria ensure smooth customs clearance, secure packaging, and timely global deliveries.</t>
  </si>
  <si>
    <t>&lt;p&gt;Indore,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Indore that specialize in overseas shipping and global package delivery.&lt;/p&gt;
&lt;h2&gt;ShipGlobal.in&lt;/h2&gt;
&lt;p&gt;At ShipGlobal, we take pride in offering seamless and cost-effective international courier services in Indore with a strong network of global partners, We ensure that shipments reach their destinations quickly and safely. Whether it&amp;rsquo;s a small parcel or a large shipment, our advanced logistics solutions make overseas shipping from Indore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Indore.&lt;/p&gt;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Indore.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Indore&lt;/li&gt;
&lt;/ul&gt;
&lt;h2&gt;Garudavega International Courier&lt;/h2&gt;
&lt;p&gt;Garudavega is a trusted name in the industry, offering seamless global package delivery from Indore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Indore&lt;/li&gt;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Indore&amp;nbsp;&lt;/li&gt;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Indore&lt;/p&gt;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Indore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Indore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Indore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</si>
  <si>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href="https://shipglobal.in/service/bhopal-to-austria"&gt;International Courier Service from Bhopal To Austria&lt;/a&gt;&lt;/li&gt;&lt;li&gt;&lt;a href="https://shipglobal.in/service/gwalior-to-austria"&gt;International Courier Service from Gwalior To Austria&lt;/a&gt;&lt;/li&gt;&lt;li&gt;&lt;a href="https://shipglobal.in/service/jabalpur-to-austria"&gt;International Courier Service from Jabalpur To Austria&lt;/a&gt;&lt;/li&gt;&lt;li&gt;&lt;a href="https://shipglobal.in/service/dewas-to-austria"&gt;International Courier Service from Dewas To Austria&lt;/a&gt;&lt;/li&gt;&lt;/ul&gt;&lt;h2&gt;FAQs for Reliable International Courier Service from Indore to Austria&lt;/h2&gt;</t>
  </si>
  <si>
    <t xml:space="preserve"> How long does it take to ship a package from Indore to Austria?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Austria?
Yes, restricted items include perishables, hazardous materials, certain electronics, and counterfeit goods. It’s best to check with the courier before shipping.
 How much does it cost to send a parcel from Indore to Austria?
Costs depend on the package weight, dimensions, courier service, and shipping speed. Express services are more expensive than economy options.
 Do I need to pay customs duties on my shipment?
Yes, the recipient in the Austria may have to pay customs duties, depending on the package value and category.
 What is the best courier service for urgent deliveries?
DHL, FedEx, and UPS offer the fastest delivery options for urgent shipments.
 Can I ship food and medicines to the Austria?
Yes, but certain restrictions apply. Some couriers offer specialized services for food and pharmaceutical shipments.
</t>
  </si>
  <si>
    <t>&lt;script type="application/ld+json"&gt;
{
  "@context": "https://schema.org/",
  "@type": "Product",
  "name": "Reliable International Courier Service from Indore to Austria",
  "image": "https://shipglobal.in/service/indore-to-austria",
  "aggregateRating": {
    "@type": "AggregateRating",
    "ratingValue": 4.75,
    "bestRating": 5,
    "worstRating": 1,
    "ratingCount": 1900
  }
}
&lt;/script&gt;</t>
  </si>
  <si>
    <t>service/indore-to-austria</t>
  </si>
  <si>
    <t>Courier Service from Indore to Austria | Save  52%</t>
  </si>
  <si>
    <t>Fast and reliable shipping from Indore to Austria. Send documents, parcels, and commercial shipments with affordable rates and end-to-end tracking.</t>
  </si>
  <si>
    <t>https://shipglobal.in/service/indore-to-austria</t>
  </si>
  <si>
    <t>&lt;script type="application/ld+json"&gt;{"@context":"https://schema.org","@type":"FAQPage","mainEntity":[{"@type":"Question","name":"How long does it take to ship a package from Indore to Austria?","acceptedAnswer":{"@type":"Answer","text":"Delivery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Austria?","acceptedAnswer":{"@type":"Answer","text":"Yes, restricted items include perishables, hazardous materials, certain electronics, and counterfeit goods. It’s best to check with the courier before shipping."}},{"@type":"Question","name":"How much does it cost to send a parcel from Indore to Austria?","acceptedAnswer":{"@type":"Answer","text":"Costs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Austria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Austria?","acceptedAnswer":{"@type":"Answer","text":"Yes, but certain restrictions apply. Some couriers offer specialized services for food and pharmaceutical shipments."}}]}&lt;/script&gt;</t>
  </si>
  <si>
    <t>[{"question":"How long does it take to ship a package from Indore to Austria?","answer":"Delivery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Austria?","answer":"Yes, restricted items include perishables, hazardous materials, certain electronics, and counterfeit goods. It’s best to check with the courier before shipping."},{"question":"How much does it cost to send a parcel from Indore to Austria?","answer":"Costs depend on the package weight, dimensions, courier service, and shipping speed. Express services are more expensive than economy options."},{"question":"Do I need to pay customs duties on my shipment?","answer":"Yes, the recipient in the Austria may have to pay customs duties, depending on the package value and category."},{"question":"What is the best courier service for urgent deliveries?","answer":"DHL, FedEx, and UPS offer the fastest delivery options for urgent shipments."},{"question":"Can I ship food and medicines to the Austria?","answer":"Yes, but certain restrictions apply. Some couriers offer specialized services for food and pharmaceutical shipments."}]</t>
  </si>
  <si>
    <t>&lt;p&gt;&lt;strong&gt;How long does it take to ship a package from Indore to Austria?&lt;/strong&gt;&lt;br&gt;Delivery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Austria?&lt;/strong&gt;&lt;br&gt;Yes, restricted items include perishables, hazardous materials, certain electronics, and counterfeit goods. It’s best to check with the courier before shipping.&lt;/p&gt;&lt;p&gt;&lt;strong&gt;How much does it cost to send a parcel from Indore to Austria?&lt;/strong&gt;&lt;br&gt;Costs depend on the package weight, dimensions, courier service, and shipping speed. Express services are more expensive than economy options.&lt;/p&gt;&lt;p&gt;&lt;strong&gt;Do I need to pay customs duties on my shipment?&lt;/strong&gt;&lt;br&gt;Yes, the recipient in the Austria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Austria?&lt;/strong&gt;&lt;br&gt;Yes, but certain restrictions apply. Some couriers offer specialized services for food and pharmaceutical shipments.&lt;/p&gt;</t>
  </si>
  <si>
    <t>&lt;p&gt;Indore,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Indore that specialize in overseas shipping and global package delivery.&lt;/p&gt;
&lt;h2&gt;ShipGlobal.in&lt;/h2&gt;
&lt;p&gt;At ShipGlobal, we take pride in offering seamless and cost-effective international courier services in Indore with a strong network of global partners, We ensure that shipments reach their destinations quickly and safely. Whether it&amp;rsquo;s a small parcel or a large shipment, our advanced logistics solutions make overseas shipping from Indore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&lt;/ul&gt;&lt;p&gt;Airway Bill Reference Number: The Airway Bill (&lt;a href="https://shipglobal.in/blogs/airway-bill-number/"&gt;AWB&lt;/a&gt;)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Indore.&lt;/p&gt;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Indore.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Indore&lt;/li&gt;
&lt;/ul&gt;
&lt;h2&gt;Garudavega International Courier&lt;/h2&gt;
&lt;p&gt;Garudavega is a trusted name in the industry, offering seamless global package delivery from Indore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Indore&lt;/li&gt;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Indore&amp;nbsp;&lt;/li&gt;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Indore&lt;/p&gt;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Indore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Indore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Indore offer efficient logistics solutions to meet your needs. Make sure to compare service offerings and prices before choosing the best overseas shipping option for your shipment.&lt;/p&gt;</t>
  </si>
  <si>
    <t>Bhopal to Austria</t>
  </si>
  <si>
    <t>International Courier Service from Bhopal to Austria</t>
  </si>
  <si>
    <t>Shipping from Bhopal to Austria is easy with reliable international courier services offering secure transit, quick delivery, and expert customs handling.</t>
  </si>
  <si>
    <t>&lt;h4&gt;Explore more delivery options from your city&lt;/h4&gt;&lt;ul&gt;&lt;li&gt;&lt;a href="https://shipglobal.in/service/gwalior-to-austria"&gt;International Courier Service from Gwalior To Austria&lt;/a&gt;&lt;/li&gt;&lt;li&gt;&lt;a href="https://shipglobal.in/service/jabalpur-to-austria"&gt;International Courier Service from Jabalpur To Austria&lt;/a&gt;&lt;/li&gt;&lt;li&gt;&lt;a href="https://shipglobal.in/service/dewas-to-austria"&gt;International Courier Service from Dewas To Austria&lt;/a&gt;&lt;/li&gt;&lt;li&gt;&lt;a href="https://shipglobal.in/service/ludhiana-to-austria"&gt;International Courier Service from Ludhiana To Austria&lt;/a&gt;&lt;/li&gt;&lt;/ul&gt;&lt;h2&gt;FAQs for International Courier Service from Bhopal to Austria&lt;/h2&gt;</t>
  </si>
  <si>
    <t xml:space="preserve">How long does it take to ship a parcel from Bhopal to the Austria?
The delivery time depends on the courier service and shipping option chosen. Express shipping can take 2-5 days, while standard shipping may take 5-10 days.
What are the charges for international shipping from Bhopal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Bhopal to the Austria?
Some couriers allow food shipments, but restrictions may apply. Ensure compliance with Austria food import regulations before shipping.
</t>
  </si>
  <si>
    <t>&lt;script type="application/ld+json"&gt;
{
  "@context": "https://schema.org/",
  "@type": "Product",
  "name": "International Courier Service from Bhopal to Austria",
  "image": "https://shipglobal.in/service/bhopal-to-austria",
  "aggregateRating": {
    "@type": "AggregateRating",
    "ratingValue": 4.31,
    "bestRating": 5,
    "worstRating": 1,
    "ratingCount": 1152
  }
}
&lt;/script&gt;</t>
  </si>
  <si>
    <t>service/bhopal-to-austria</t>
  </si>
  <si>
    <t>Courier from Bhopal to Austria | Save upto  48%</t>
  </si>
  <si>
    <t>International courier service from Bhopal to Austria made simple. Ship documents and packages safely with fast delivery options.</t>
  </si>
  <si>
    <t>https://shipglobal.in/service/bhopal-to-austria</t>
  </si>
  <si>
    <t>&lt;script type="application/ld+json"&gt;{"@context":"https://schema.org","@type":"FAQPage","mainEntity":[{"@type":"Question","name":"How long does it take to ship a parcel from Bhopal to the Austria?","acceptedAnswer":{"@type":"Answer","text":"The delivery time depends on the courier service and shipping option chosen. Express shipping can take 2-5 days, while standard shipping may take 5-10 days."}},{"@type":"Question","name":"What are the charges for international shipping from Bhopal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Bhopal to the Austria?","acceptedAnswer":{"@type":"Answer","text":"Some couriers allow food shipments, but restrictions may apply. Ensure compliance with Austria food import regulations before shipping."}}]}&lt;/script&gt;</t>
  </si>
  <si>
    <t>[{"question":"How long does it take to ship a parcel from Bhopal to the Austria?","answer":"The delivery time depends on the courier service and shipping option chosen. Express shipping can take 2-5 days, while standard shipping may take 5-10 days."},{"question":"What are the charges for international shipping from Bhopal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Bhopal to the Austria?","answer":"Some couriers allow food shipments, but restrictions may apply. Ensure compliance with Austria food import regulations before shipping."}]</t>
  </si>
  <si>
    <t>&lt;p&gt;&lt;strong&gt;How long does it take to ship a parcel from Bhopal to the Austria?&lt;/strong&gt;&lt;br&gt;The delivery time depends on the courier service and shipping option chosen. Express shipping can take 2-5 days, while standard shipping may take 5-10 days.&lt;/p&gt;&lt;p&gt;&lt;strong&gt;What are the charges for international shipping from Bhopal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Bhopal to the Austria?&lt;/strong&gt;&lt;br&gt;Some couriers allow food shipments, but restrictions may apply. Ensure compliance with Austria food import regulations before shipping.&lt;/p&gt;</t>
  </si>
  <si>
    <t>&lt;p&gt;Do you need to send a package abroad from Bhopal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Bhopal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Bhopal.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&lt;h2&gt;DHL - Connecting the World with Speed and Efficiency&lt;/h2&gt;
&lt;p&gt;DHL is an excellent option for urgent shipments from Bhopal,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Bhopal.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Bhopal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Bhopal&lt;/h2&gt;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Bhopal,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Bhopal has never been easier! So, which one will you trust for your next shipment?&lt;/p&gt;</t>
  </si>
  <si>
    <t>Gwalior to Austria</t>
  </si>
  <si>
    <t>Top International Courier Service from Gwalior to Austria</t>
  </si>
  <si>
    <t>Looking to ship from Gwalior to Austria? Choose reliable international courier services with secure handling, quick transit, and smooth customs clearance.</t>
  </si>
  <si>
    <t>&lt;p&gt;Do you need to send a package abroad from Gwalior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Gwalior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Gwalior.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Gwalior,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Gwalior.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Gwalior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Gwalior&lt;/h2&gt;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Gwalior,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Gwalior has never been easier! So, which one will you trust for your next shipment?&lt;/p&gt;</t>
  </si>
  <si>
    <t>&lt;h4&gt;Explore more delivery options from your city&lt;/h4&gt;&lt;ul&gt;&lt;li&gt;&lt;a href="https://shipglobal.in/service/jabalpur-to-austria"&gt;International Courier Service from Jabalpur To Austria&lt;/a&gt;&lt;/li&gt;&lt;li&gt;&lt;a href="https://shipglobal.in/service/dewas-to-austria"&gt;International Courier Service from Dewas To Austria&lt;/a&gt;&lt;/li&gt;&lt;li&gt;&lt;a href="https://shipglobal.in/service/ludhiana-to-austria"&gt;International Courier Service from Ludhiana To Austria&lt;/a&gt;&lt;/li&gt;&lt;li&gt;&lt;a href="https://shipglobal.in/service/amritsar-to-austria"&gt;International Courier Service from Amritsar To Austria&lt;/a&gt;&lt;/li&gt;&lt;/ul&gt;&lt;h2&gt;FAQs for Top International Courier Service from Gwalior to Austria&lt;/h2&gt;</t>
  </si>
  <si>
    <t xml:space="preserve"> How much does international shipping cost from Gwalior?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Gwalior?
DHL, FedEx, and ShipGlobal offer express shipping options with fast international delivery times. Same-day or next-day delivery is available for select destinations.
 Can I track my international parcel from Gwalior?
Yes, all major courier services provide real-time tracking features, allowing customers to monitor their shipments throughout the transit process
 Are there affordable international courier services in Gwalior?
Yes, many courier companies, including ShipGlobal and Professional Couriers, offer budget-friendly international shipping options without compromising on service quality.
 Do international couriers from Gwalior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Gwalior?
There are several reliable international courier services in Gwalior,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</si>
  <si>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"Top International Courier Service from Gwalior to Austria",
  "image": "https://shipglobal.in/service/gwalior-to-austria",
  "aggregateRating": {
    "@type": "AggregateRating",
    "ratingValue": 4.28,
    "bestRating": 5,
    "worstRating": 2,
    "ratingCount": 1144
  }
}
&lt;/script&gt;</t>
  </si>
  <si>
    <t>service/gwalior-to-austria</t>
  </si>
  <si>
    <t>Courier from Gwalior to Austria | Save upto  52%</t>
  </si>
  <si>
    <t>Send your shipments from Gwalior to Austria with confidence. Reliable international courier solutions for personal and business needs.</t>
  </si>
  <si>
    <t>https://shipglobal.in/service/gwalior-to-austria</t>
  </si>
  <si>
    <t>&lt;script type="application/ld+json"&gt;{"@context":"https://schema.org","@type":"FAQPage","mainEntity":[{"@type":"Question","name":"How much does international shipping cost from Gwalior?","acceptedAnswer":{"@type":"Answer","text":"The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Gwalior?","acceptedAnswer":{"@type":"Answer","text":"DHL, FedEx, and ShipGlobal offer express shipping options with fast international delivery times. Same-day or next-day delivery is available for select destinations."}},{"@type":"Question","name":"Can I track my international parcel from Gwalior?","acceptedAnswer":{"@type":"Answer","text":"Yes, all major courier services provide real-time tracking features, allowing customers to monitor their shipments throughout the transit process"}},{"@type":"Question","name":"Are there affordable international courier services in Gwalior?","acceptedAnswer":{"@type":"Answer","text":"Yes, many courier companies, including ShipGlobal and Professional Couriers, offer budget-friendly international shipping options without compromising on service quality."}},{"@type":"Question","name":"Do international couriers from Gwalior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Gwalior?","acceptedAnswer":{"@type":"Answer","text":"There are several reliable international courier services in Gwalior, including Garudavega, Dutch International Couriers, Oscar Express Worldwide, DHL, FedEx, Blue Dart, and ShipGlobal. The best option depends on your shipping needs, budget, and delivery speed requirements."}}]}&lt;/script&gt;</t>
  </si>
  <si>
    <t>[{"question":"How much does international shipping cost from Gwalior?","answer":"The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Gwalior?","answer":"DHL, FedEx, and ShipGlobal offer express shipping options with fast international delivery times. Same-day or next-day delivery is available for select destinations."},{"question":"Can I track my international parcel from Gwalior?","answer":"Yes, all major courier services provide real-time tracking features, allowing customers to monitor their shipments throughout the transit process"},{"question":"Are there affordable international courier services in Gwalior?","answer":"Yes, many courier companies, including ShipGlobal and Professional Couriers, offer budget-friendly international shipping options without compromising on service quality."},{"question":"Do international couriers from Gwalior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Gwalior?","answer":"There are several reliable international courier services in Gwalior, including Garudavega, Dutch International Couriers, Oscar Express Worldwide, DHL, FedEx, Blue Dart, and ShipGlobal. The best option depends on your shipping needs, budget, and delivery speed requirements."}]</t>
  </si>
  <si>
    <t>&lt;p&gt;&lt;strong&gt;How much does international shipping cost from Gwalior?&lt;/strong&gt;&lt;br&gt;The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Gwalior?&lt;/strong&gt;&lt;br&gt;DHL, FedEx, and ShipGlobal offer express shipping options with fast international delivery times. Same-day or next-day delivery is available for select destinations.&lt;/p&gt;&lt;p&gt;&lt;strong&gt;Can I track my international parcel from Gwalior?&lt;/strong&gt;&lt;br&gt;Yes, all major courier services provide real-time tracking features, allowing customers to monitor their shipments throughout the transit process&lt;/p&gt;&lt;p&gt;&lt;strong&gt;Are there affordable international courier services in Gwalior?&lt;/strong&gt;&lt;br&gt;Yes, many courier companies, including ShipGlobal and Professional Couriers, offer budget-friendly international shipping options without compromising on service quality.&lt;/p&gt;&lt;p&gt;&lt;strong&gt;Do international couriers from Gwalior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Gwalior?&lt;/strong&gt;&lt;br&gt;There are several reliable international courier services in Gwalior, including Garudavega, Dutch International Couriers, Oscar Express Worldwide, DHL, FedEx, Blue Dart, and ShipGlobal. The best option depends on your shipping needs, budget, and delivery speed requirements.&lt;/p&gt;</t>
  </si>
  <si>
    <t>&lt;p&gt;Do you need to send a package abroad from Gwalior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Gwalior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Gwalior.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&lt;h2&gt;DHL - Connecting the World with Speed and Efficiency&lt;/h2&gt;
&lt;p&gt;DHL is an excellent option for urgent shipments from Gwalior,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Gwalior.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Gwalior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Gwalior&lt;/h2&gt;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Gwalior,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Gwalior has never been easier! So, which one will you trust for your next shipment?&lt;/p&gt;</t>
  </si>
  <si>
    <t>Jabalpur to Austria</t>
  </si>
  <si>
    <t>Best International Courier Service from Jabalpur to Austria</t>
  </si>
  <si>
    <t>Reliable international courier services from Jabalpur to Austria ensure smooth customs clearance, secure packaging, and timely global deliveries.</t>
  </si>
  <si>
    <t>&lt;p&gt;Jabalpur,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Jabalpur, offering secure, timely, and cost-effective shipping solutions. These services cater to diverse needs, from urgent document deliveries to bulk freight forwarding from Jabalpur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Jabalpur&lt;/h2&gt;
&lt;h3&gt;ShipGlobal&lt;/h3&gt;
&lt;p&gt;ShipGlobal specializes in cost-effective freight forwarding from Jabalpur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Jabalpur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Jabalpur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Jabalpur.&lt;/p&gt;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Jabalpur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Jabalpur efficient and hassle-free.&lt;/p&gt;</t>
  </si>
  <si>
    <t>&lt;h4&gt;Explore more delivery options from your city&lt;/h4&gt;&lt;ul&gt;&lt;li&gt;&lt;a href="https://shipglobal.in/service/dewas-to-austria"&gt;International Courier Service from Dewas To Austria&lt;/a&gt;&lt;/li&gt;&lt;li&gt;&lt;a href="https://shipglobal.in/service/ludhiana-to-austria"&gt;International Courier Service from Ludhiana To Austria&lt;/a&gt;&lt;/li&gt;&lt;li&gt;&lt;a href="https://shipglobal.in/service/amritsar-to-austria"&gt;International Courier Service from Amritsar To Austria&lt;/a&gt;&lt;/li&gt;&lt;li&gt;&lt;a href="https://shipglobal.in/service/jalandhar-to-austria"&gt;International Courier Service from Jalandhar To Austria&lt;/a&gt;&lt;/li&gt;&lt;/ul&gt;&lt;h2&gt;FAQs for Best International Courier Service from Jabalpur to Austria&lt;/h2&gt;</t>
  </si>
  <si>
    <t xml:space="preserve"> What is the fastest way to send a parcel from Jabalpur to Austria?
 Air courier is the fastest way to send a parcel from Jabalpur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Jabalpur.
 Can I send commercial shipments like textiles or jewellery from Jabalpur to Austria?
 Yes, you can. With the growing global demand for Indian goods, you can easily ship products like textiles or jewellery to Austria with the right export documents like an invoice, packing list, and KYC proofs.
 What kind of items can’t be shipped from Jabalpur to Austria?
 Items from the restricted category including batteries, sharp objects, or anything prohibited by the law of the destination country can’t be shipped. It’s always wise to double-check the item eligibility with your courier before booking.
 How do I track my courier from Jabalpur to Austria?
Tracking is seamless with modern courier services. Platforms like ShipGlobal.in and FedEx give you a tracking ID right after dispatch so you can follow the package’s journey in real-time.
 Can I send a personal gift or small parcel to Austria from Jabalpur?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</si>
  <si>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Jabalpur to Austria",
  "image": "https://shipglobal.in/service/jabalpur-to-austria",
  "aggregateRating": {
    "@type": "AggregateRating",
    "ratingValue": 4.58,
    "bestRating": 5,
    "worstRating": 1,
    "ratingCount": 2853
  }
}
&lt;/script&gt;</t>
  </si>
  <si>
    <t>service/jabalpur-to-austria</t>
  </si>
  <si>
    <t>International Courier Services from Jabalpur | Save Up to  65%</t>
  </si>
  <si>
    <t>Looking to send parcels from Jabalpur, India to Austria? Get quick international courier services with transparent pricing and real-time shipment tracking.</t>
  </si>
  <si>
    <t>https://shipglobal.in/service/jabalpur-to-austria</t>
  </si>
  <si>
    <t>&lt;script type="application/ld+json"&gt;{"@context":"https://schema.org","@type":"FAQPage","mainEntity":[{"@type":"Question","name":"What is the fastest way to send a parcel from Jabalpur to Austria?","acceptedAnswer":{"@type":"Answer","text":"Air courier is the fastest way to send a parcel from Jabalpur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Jabalpur."}},{"@type":"Question","name":"Can I send commercial shipments like textiles or jewellery from Jabalpur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Jabalpur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Jabalpur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Jabalpur?","acceptedAnswer":{"@type":"Answer","text":"Absolutely. Whether it’s a Rakhi, clothes, or a surprise gift, international courier services offer economical shipping options for personal use packages under gift categories."}}]}&lt;/script&gt;</t>
  </si>
  <si>
    <t>[{"question":"What is the fastest way to send a parcel from Jabalpur to Austria?","answer":"Air courier is the fastest way to send a parcel from Jabalpur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Jabalpur."},{"question":"Can I send commercial shipments like textiles or jewellery from Jabalpur to Austria?","answer":"Yes, you can. With the growing global demand for Indian goods, you can easily ship products like textiles or jewellery to Austria with the right export documents like an invoice, packing list, and KYC proofs."},{"question":"What kind of items can’t be shipped from Jabalpur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Jabalpur to Austria?","answer":"Tracking is seamless with modern courier services. Platforms like ShipGlobal.in and FedEx give you a tracking ID right after dispatch so you can follow the package’s journey in real-time."},{"question":"Can I send a personal gift or small parcel to Austria from Jabalpur?","answer":"Absolutely. Whether it’s a Rakhi, clothes, or a surprise gift, international courier services offer economical shipping options for personal use packages under gift categories."}]</t>
  </si>
  <si>
    <t>&lt;p&gt;&lt;strong&gt;What is the fastest way to send a parcel from Jabalpur to Austria?&lt;/strong&gt;&lt;br&gt;Air courier is the fastest way to send a parcel from Jabalpur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Jabalpur.&lt;/p&gt;&lt;p&gt;&lt;strong&gt;Can I send commercial shipments like textiles or jewellery from Jabalpur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Jabalpur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Jabalpur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Jabalpur?&lt;/strong&gt;&lt;br&gt;Absolutely. Whether it’s a Rakhi, clothes, or a surprise gift, international courier services offer economical shipping options for personal use packages under gift categories.&lt;/p&gt;</t>
  </si>
  <si>
    <t>&lt;p&gt;Jabalpur,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Jabalpur, offering secure, timely, and cost-effective shipping solutions. These services cater to diverse needs, from urgent document deliveries to bulk freight forwarding from Jabalpur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Jabalpur&lt;/h2&gt;
&lt;h3&gt;ShipGlobal&lt;/h3&gt;
&lt;p&gt;ShipGlobal specializes in cost-effective freight forwarding from Jabalpur to the Austria. Catering to eCommerce businesses and individuals alike, they provide flexible shipping solutions that balance affordability with service quality&amp;nbsp;&lt;/p&gt;&lt;p&gt;&lt;a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Jabalpur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Jabalpur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Jabalpur.&lt;/p&gt;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Jabalpur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Jabalpur efficient and hassle-free.&lt;/p&gt;</t>
  </si>
  <si>
    <t>Dewas to Austria</t>
  </si>
  <si>
    <t>Reliable International Courier Service from Dewas to Austria</t>
  </si>
  <si>
    <t>Looking to ship from Dewas to Austria? Choose reliable international courier services with secure handling, quick transit, and smooth customs clearance.</t>
  </si>
  <si>
    <t>&lt;p&gt;Dewas,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Dewas that specialize in overseas shipping and global package delivery.&lt;/p&gt;
&lt;h2&gt;ShipGlobal.in&lt;/h2&gt;
&lt;p&gt;At ShipGlobal, we take pride in offering seamless and cost-effective international courier services in Dewas with a strong network of global partners, We ensure that shipments reach their destinations quickly and safely. Whether it&amp;rsquo;s a small parcel or a large shipment, our advanced logistics solutions make overseas shipping from Dewas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Dewas.&lt;/p&gt;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Dewas.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Dewas&lt;/li&gt;
&lt;/ul&gt;
&lt;h2&gt;Garudavega International Courier&lt;/h2&gt;
&lt;p&gt;Garudavega is a trusted name in the industry, offering seamless global package delivery from Dewas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Dewas&lt;/li&gt;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Dewas&amp;nbsp;&lt;/li&gt;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Dewas&lt;/p&gt;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Dewas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Dewas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Dewas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</si>
  <si>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href="https://shipglobal.in/service/ludhiana-to-austria"&gt;International Courier Service from Ludhiana To Austria&lt;/a&gt;&lt;/li&gt;&lt;li&gt;&lt;a href="https://shipglobal.in/service/amritsar-to-austria"&gt;International Courier Service from Amritsar To Austria&lt;/a&gt;&lt;/li&gt;&lt;li&gt;&lt;a href="https://shipglobal.in/service/jalandhar-to-austria"&gt;International Courier Service from Jalandhar To Austria&lt;/a&gt;&lt;/li&gt;&lt;li&gt;&lt;a href="https://shipglobal.in/service/mohali-to-austria"&gt;International Courier Service from Mohali To Austria&lt;/a&gt;&lt;/li&gt;&lt;/ul&gt;&lt;h2&gt;FAQs for Reliable International Courier Service from Dewas to Austria&lt;/h2&gt;</t>
  </si>
  <si>
    <t xml:space="preserve">How do I choose the best international courier service in Dewas?
 Consider delivery speed, cost, tracking features, coverage, and customer reviews. Pick the one that meets your needs best.
How can I book a courier service in Dewas?
 You can book online through the official website of courier service providers or contact their customer support for assistance.
 Are there international courier services in Dewas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Dewas?
Cost-effectiveness depends on factors like package weight, destination, and delivery speed. ShipGlobal.in is known for offering budget-friendly international shipping packages with prices starting from 50g worldwide.
Can I ship heavy or bulky items internationally from Dewas?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</si>
  <si>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Dewas to Austria",
  "image": "https://shipglobal.in/service/dewas-to-austria",
  "aggregateRating": {
    "@type": "AggregateRating",
    "ratingValue": 4.63,
    "bestRating": 5,
    "worstRating": 1,
    "ratingCount": 1794
  }
}
&lt;/script&gt;</t>
  </si>
  <si>
    <t>service/dewas-to-austria</t>
  </si>
  <si>
    <t>Courier from Dewas to Austria | Get   53%</t>
  </si>
  <si>
    <t>Ship couriers from Dewas to Austria with trusted international delivery. Easy booking, competitive pricing, and secure doorstep pickup.</t>
  </si>
  <si>
    <t>https://shipglobal.in/service/dewas-to-austria</t>
  </si>
  <si>
    <t>&lt;script type="application/ld+json"&gt;{"@context":"https://schema.org","@type":"FAQPage","mainEntity":[{"@type":"Question","name":"How do I choose the best international courier service in Dewas?","acceptedAnswer":{"@type":"Answer","text":"Consider delivery speed, cost, tracking features, coverage, and customer reviews. Pick the one that meets your needs best."}},{"@type":"Question","name":"How can I book a courier service in Dewas?","acceptedAnswer":{"@type":"Answer","text":"You can book online through the official website of courier service providers or contact their customer support for assistance."}},{"@type":"Question","name":"Are there international courier services in Dewas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Dewas?","acceptedAnswer":{"@type":"Answer","text":"Cost-effectiveness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Dewas?","acceptedAnswer":{"@type":"Answer","text":"Yes, many courier services offer solutions for shipping heavy or bulky items internationally, providing specialized packaging and handling to ensure safe delivery."}}]}&lt;/script&gt;</t>
  </si>
  <si>
    <t>[{"question":"How do I choose the best international courier service in Dewas?","answer":"Consider delivery speed, cost, tracking features, coverage, and customer reviews. Pick the one that meets your needs best."},{"question":"How can I book a courier service in Dewas?","answer":"You can book online through the official website of courier service providers or contact their customer support for assistance."},{"question":"Are there international courier services in Dewas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Dewas?","answer":"Cost-effectiveness depends on factors like package weight, destination, and delivery speed. ShipGlobal.in is known for offering budget-friendly international shipping packages with prices starting from 50g worldwide."},{"question":"Can I ship heavy or bulky items internationally from Dewas?","answer":"Yes, many courier services offer solutions for shipping heavy or bulky items internationally, providing specialized packaging and handling to ensure safe delivery."}]</t>
  </si>
  <si>
    <t>&lt;p&gt;&lt;strong&gt;How do I choose the best international courier service in Dewas?&lt;/strong&gt;&lt;br&gt;Consider delivery speed, cost, tracking features, coverage, and customer reviews. Pick the one that meets your needs best.&lt;/p&gt;&lt;p&gt;&lt;strong&gt;How can I book a courier service in Dewas?&lt;/strong&gt;&lt;br&gt;You can book online through the official website of courier service providers or contact their customer support for assistance.&lt;/p&gt;&lt;p&gt;&lt;strong&gt;Are there international courier services in Dewas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Dewas?&lt;/strong&gt;&lt;br&gt;Cost-effectiveness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Dewas?&lt;/strong&gt;&lt;br&gt;Yes, many courier services offer solutions for shipping heavy or bulky items internationally, providing specialized packaging and handling to ensure safe delivery.&lt;/p&gt;</t>
  </si>
  <si>
    <t>&lt;p&gt;Dewas,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Dewas that specialize in overseas shipping and global package delivery.&lt;/p&gt;
&lt;h2&gt;ShipGlobal.in&lt;/h2&gt;
&lt;p&gt;At ShipGlobal, we take pride in offering seamless and cost-effective international courier services in Dewas with a strong network of global partners, We ensure that shipments reach their destinations quickly and safely. Whether it&amp;rsquo;s a small parcel or a large shipment, our advanced logistics solutions make overseas shipping from Dewas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href="https://shipglobal.in/blogs/amazon-fba-fulfillment-by-amazon-a-complete-guide/"&gt;Fulfillment by Amazon&lt;/a&gt; (FBA) is a service where Amazon stores your products in its fulfillment centers, picks, packs, ships, and provides customer service for these products. This allows sellers to leverage Amazon's vast logistics network, reach Prime members, and focus on growing their business. FBA handles the heavy lifting of inventory management and order fulfillment, simplifying the selling process.&lt;/p&gt;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Dewas.&lt;/p&gt;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Dewas.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Dewas&lt;/li&gt;
&lt;/ul&gt;
&lt;h2&gt;Garudavega International Courier&lt;/h2&gt;
&lt;p&gt;Garudavega is a trusted name in the industry, offering seamless global package delivery from Dewas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Dewas&lt;/li&gt;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Dewas&amp;nbsp;&lt;/li&gt;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Dewas&lt;/p&gt;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Dewas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Dewas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Dewas offer efficient logistics solutions to meet your needs. Make sure to compare service offerings and prices before choosing the best overseas shipping option for your shipment.&lt;/p&gt;</t>
  </si>
  <si>
    <t>Ludhiana to Austria</t>
  </si>
  <si>
    <t>International Courier Service from Ludhiana to Austria</t>
  </si>
  <si>
    <t>International courier services from Ludhiana to Austria provide secure shipping, efficient customs handling, and timely global deliveries for all needs.</t>
  </si>
  <si>
    <t>&lt;p&gt;Do you need to send a package abroad from Ludhiana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Ludhiana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Ludhiana.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Ludhiana,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Ludhiana.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Ludhiana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Ludhiana&lt;/h2&gt;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Ludhiana,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Ludhiana has never been easier! So, which one will you trust for your next shipment?&lt;/p&gt;</t>
  </si>
  <si>
    <t>&lt;h4&gt;Explore more delivery options from your city&lt;/h4&gt;&lt;ul&gt;&lt;li&gt;&lt;a href="https://shipglobal.in/service/amritsar-to-austria"&gt;International Courier Service from Amritsar To Austria&lt;/a&gt;&lt;/li&gt;&lt;li&gt;&lt;a href="https://shipglobal.in/service/jalandhar-to-austria"&gt;International Courier Service from Jalandhar To Austria&lt;/a&gt;&lt;/li&gt;&lt;li&gt;&lt;a href="https://shipglobal.in/service/mohali-to-austria"&gt;International Courier Service from Mohali To Austria&lt;/a&gt;&lt;/li&gt;&lt;li&gt;&lt;a href="https://shipglobal.in/service/patiala-to-austria"&gt;International Courier Service from Patiala To Austria&lt;/a&gt;&lt;/li&gt;&lt;/ul&gt;&lt;h2&gt;FAQs for International Courier Service from Ludhiana to Austria&lt;/h2&gt;</t>
  </si>
  <si>
    <t xml:space="preserve">How long does it take to ship a parcel from Ludhiana to the Austria?
The delivery time depends on the courier service and shipping option chosen. Express shipping can take 2-5 days, while standard shipping may take 5-10 days.
What are the charges for international shipping from Ludhiana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Ludhiana to the Austria?
Some couriers allow food shipments, but restrictions may apply. Ensure compliance with Austria food import regulations before shipping.
</t>
  </si>
  <si>
    <t>&lt;script type="application/ld+json"&gt;
{
  "@context": "https://schema.org/",
  "@type": "Product",
  "name": "International Courier Service from Ludhiana to Austria",
  "image": "https://shipglobal.in/service/ludhiana-to-austria",
  "aggregateRating": {
    "@type": "AggregateRating",
    "ratingValue": 4.29,
    "bestRating": 5,
    "worstRating": 1,
    "ratingCount": 2568
  }
}
&lt;/script&gt;</t>
  </si>
  <si>
    <t>service/ludhiana-to-austria</t>
  </si>
  <si>
    <t>Courier Services from Ludhiana to Austria | Save Up to  57%</t>
  </si>
  <si>
    <t>Send your shipments from Ludhiana to Austria with confidence. Reliable international courier solutions for personal and business needs.</t>
  </si>
  <si>
    <t>https://shipglobal.in/service/ludhiana-to-austria</t>
  </si>
  <si>
    <t>&lt;script type="application/ld+json"&gt;{"@context":"https://schema.org","@type":"FAQPage","mainEntity":[{"@type":"Question","name":"How long does it take to ship a parcel from Ludhiana to the Austria?","acceptedAnswer":{"@type":"Answer","text":"The delivery time depends on the courier service and shipping option chosen. Express shipping can take 2-5 days, while standard shipping may take 5-10 days."}},{"@type":"Question","name":"What are the charges for international shipping from Ludhiana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Ludhiana to the Austria?","acceptedAnswer":{"@type":"Answer","text":"Some couriers allow food shipments, but restrictions may apply. Ensure compliance with Austria food import regulations before shipping."}}]}&lt;/script&gt;</t>
  </si>
  <si>
    <t>[{"question":"How long does it take to ship a parcel from Ludhiana to the Austria?","answer":"The delivery time depends on the courier service and shipping option chosen. Express shipping can take 2-5 days, while standard shipping may take 5-10 days."},{"question":"What are the charges for international shipping from Ludhiana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Ludhiana to the Austria?","answer":"Some couriers allow food shipments, but restrictions may apply. Ensure compliance with Austria food import regulations before shipping."}]</t>
  </si>
  <si>
    <t>&lt;p&gt;&lt;strong&gt;How long does it take to ship a parcel from Ludhiana to the Austria?&lt;/strong&gt;&lt;br&gt;The delivery time depends on the courier service and shipping option chosen. Express shipping can take 2-5 days, while standard shipping may take 5-10 days.&lt;/p&gt;&lt;p&gt;&lt;strong&gt;What are the charges for international shipping from Ludhiana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Ludhiana to the Austria?&lt;/strong&gt;&lt;br&gt;Some couriers allow food shipments, but restrictions may apply. Ensure compliance with Austria food import regulations before shipping.&lt;/p&gt;</t>
  </si>
  <si>
    <t>&lt;p&gt;Do you need to send a package abroad from Ludhiana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Ludhiana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Ludhiana.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&lt;h2&gt;DHL - Connecting the World with Speed and Efficiency&lt;/h2&gt;
&lt;p&gt;DHL is an excellent option for urgent shipments from Ludhiana,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Ludhiana.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Ludhiana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Ludhiana&lt;/h2&gt;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Ludhiana,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Ludhiana has never been easier! So, which one will you trust for your next shipment?&lt;/p&gt;</t>
  </si>
  <si>
    <t>Amritsar to Austria</t>
  </si>
  <si>
    <t>Top International Courier Service from Amritsar to Austria</t>
  </si>
  <si>
    <t>International courier services from Amritsar to Austria provide secure shipping, efficient customs handling, and timely global deliveries for all needs.</t>
  </si>
  <si>
    <t>&lt;p&gt;Amritsar,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Amritsar,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Amritsar&amp;nbsp;&lt;/h2&gt;
&lt;h3&gt;ShipGlobal&amp;nbsp;&lt;/h3&gt;
&lt;p&gt;ShipGlobal is known for its cost-effective freight forwarding services from Amritsar to the US, catering to &lt;a href="https://shipglobal.in/blogs/shipping-international-ecommerce/"&gt;eCommerce businesses&lt;/a&gt; and individuals alike. They provide flexible shipping to the Austria, ensuring affordability without compromising on service quality.&lt;/p&gt;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Amritsar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Amritsar to the US. They offer packaging assistance, customs support, and competitive pricing for seamless global shipping.&lt;/p&gt;
&lt;h3&gt;Aramex International&lt;/h3&gt;
&lt;p&gt;Aramex is another well-known international courier service that provides efficient shipping to the Austria from Amritsar.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Amritsar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Amritsar.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Amritsar to Austria depends on your budget, urgency, and shipping needs. Providers like NimbusPost, DHL, FedEx, Blue Dart, ShipGlobal, Aramex, UPS, and others offer a variety of options for parcel delivery to the US, express shipping and freight forwarding from Amritsar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Amritsar to anywhere in the United States.&lt;/p&gt;</t>
  </si>
  <si>
    <t>&lt;h4&gt;Explore more delivery options from your city&lt;/h4&gt;&lt;ul&gt;&lt;li&gt;&lt;a href="https://shipglobal.in/service/jalandhar-to-austria"&gt;International Courier Service from Jalandhar To Austria&lt;/a&gt;&lt;/li&gt;&lt;li&gt;&lt;a href="https://shipglobal.in/service/mohali-to-austria"&gt;International Courier Service from Mohali To Austria&lt;/a&gt;&lt;/li&gt;&lt;li&gt;&lt;a href="https://shipglobal.in/service/patiala-to-austria"&gt;International Courier Service from Patiala To Austria&lt;/a&gt;&lt;/li&gt;&lt;li&gt;&lt;a href="https://shipglobal.in/service/ahmedabad-to-belgium"&gt;International Courier Service from Ahmedabad To Belgium&lt;/a&gt;&lt;/li&gt;&lt;/ul&gt;&lt;h2&gt;FAQs for Top International Courier Service from Amritsar to Austria&lt;/h2&gt;</t>
  </si>
  <si>
    <t xml:space="preserve">How long does it take to ship a parcel from Amritsar to the Austria?
The delivery time depends on the courier service and shipping option chosen. Express shipping can take 2-5 days, while standard shipping may take 5-10 days.
What are the charges for international shipping from Amritsar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Amritsar to the Austria?
Some couriers allow food shipments, but restrictions may apply. Ensure compliance with Austria food import regulations before shipping.
</t>
  </si>
  <si>
    <t>&lt;script type="application/ld+json"&gt;
{
  "@context": "https://schema.org/",
  "@type": "Product",
  "name": "Top International Courier Service from Amritsar to Austria",
  "image": "https://shipglobal.in/service/amritsar-to-austria",
  "aggregateRating": {
    "@type": "AggregateRating",
    "ratingValue": 4.74,
    "bestRating": 5,
    "worstRating": 2,
    "ratingCount": 1730
  }
}
&lt;/script&gt;</t>
  </si>
  <si>
    <t>service/amritsar-to-austria</t>
  </si>
  <si>
    <t>Courier Services from Amritsar to Austria | Save Up to  53%</t>
  </si>
  <si>
    <t>International courier service from Amritsar to Austria made simple. Ship documents and packages safely with fast delivery options.</t>
  </si>
  <si>
    <t>https://shipglobal.in/service/amritsar-to-austria</t>
  </si>
  <si>
    <t>&lt;script type="application/ld+json"&gt;{"@context":"https://schema.org","@type":"FAQPage","mainEntity":[{"@type":"Question","name":"How long does it take to ship a parcel from Amritsar to the Austria?","acceptedAnswer":{"@type":"Answer","text":"The delivery time depends on the courier service and shipping option chosen. Express shipping can take 2-5 days, while standard shipping may take 5-10 days."}},{"@type":"Question","name":"What are the charges for international shipping from Amritsar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Amritsar to the Austria?","acceptedAnswer":{"@type":"Answer","text":"Some couriers allow food shipments, but restrictions may apply. Ensure compliance with Austria food import regulations before shipping."}}]}&lt;/script&gt;</t>
  </si>
  <si>
    <t>[{"question":"How long does it take to ship a parcel from Amritsar to the Austria?","answer":"The delivery time depends on the courier service and shipping option chosen. Express shipping can take 2-5 days, while standard shipping may take 5-10 days."},{"question":"What are the charges for international shipping from Amritsar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Amritsar to the Austria?","answer":"Some couriers allow food shipments, but restrictions may apply. Ensure compliance with Austria food import regulations before shipping."}]</t>
  </si>
  <si>
    <t>&lt;p&gt;&lt;strong&gt;How long does it take to ship a parcel from Amritsar to the Austria?&lt;/strong&gt;&lt;br&gt;The delivery time depends on the courier service and shipping option chosen. Express shipping can take 2-5 days, while standard shipping may take 5-10 days.&lt;/p&gt;&lt;p&gt;&lt;strong&gt;What are the charges for international shipping from Amritsar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Amritsar to the Austria?&lt;/strong&gt;&lt;br&gt;Some couriers allow food shipments, but restrictions may apply. Ensure compliance with Austria food import regulations before shipping.&lt;/p&gt;</t>
  </si>
  <si>
    <t>&lt;p&gt;Amritsar, a fast-growing commercial hub, has seen an increasing demand for reliable international courier services. Whether you&amp;rsquo;re a business looking to ship products overseas or an individual sending a parcel to family or friends in the Austria, choosing the right courier services is essential for a smooth and stress-free experience.&amp;nbsp;&lt;/p&gt;
&lt;p&gt;Several reputed international courier providers operate in Amritsar, offering safe, timely, and cost-effective shipping solutions. These services cater to a variety of needs, from express document deliveries to large cargo shipments.&amp;nbsp;&lt;/p&gt;
&lt;h2&gt;Why Choosing the Right Courier Service Matters?&lt;/h2&gt;
&lt;p&gt;Efficient shipping to the Austria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Amritsar&amp;nbsp;&lt;/h2&gt;
&lt;h3&gt;ShipGlobal&amp;nbsp;&lt;/h3&gt;
&lt;p&gt;ShipGlobal is known for its cost-effective freight forwarding services from Amritsar to the US, catering to &lt;a href="https://shipglobal.in/blogs/shipping-international-ecommerce/"&gt;eCommerce businesses&lt;/a&gt; and individuals alike. They provide flexible shipping to the Austria, ensuring affordability without compromising on service quality.&lt;/p&gt;&lt;p&gt;&lt;a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&lt;h3&gt;DHL Express&lt;/h3&gt;
&lt;p&gt;DHL Express is one of the most well-known international courier services, offering fast and reliable shipping to the Austria. Their extensive logistics network ensures &lt;a href="https://shipglobal.in/blogs/freight-forwarder/"&gt;efficient freight forwarding&lt;/a&gt; from Amritsar to Austria,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Austria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Austria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Amritsar to the US. They offer packaging assistance, customs support, and competitive pricing for seamless global shipping.&lt;/p&gt;
&lt;h3&gt;Aramex International&lt;/h3&gt;
&lt;p&gt;Aramex is another well-known international courier service that provides efficient shipping to the Austria from Amritsar.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Amritsar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Austria from Amritsar.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Austria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Austria.&lt;/li&gt;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Amritsar to Austria depends on your budget, urgency, and shipping needs. Providers like NimbusPost, DHL, FedEx, Blue Dart, ShipGlobal, Aramex, UPS, and others offer a variety of options for parcel delivery to the US, express shipping and freight forwarding from Amritsar to the US.&amp;nbsp;&lt;/p&gt;
&lt;p&gt;By choosing a trusted service provider, you can ensure your shipping to the Austria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Amritsar to anywhere in the United States.&lt;/p&gt;</t>
  </si>
  <si>
    <t>Jalandhar to Austria</t>
  </si>
  <si>
    <t>Best International Courier Service from Jalandhar to Austria</t>
  </si>
  <si>
    <t>International courier services from Jalandhar to Austria ensure smooth shipping with secure handling, timely delivery, and professional customs support.</t>
  </si>
  <si>
    <t>&lt;p&gt;Do you need to send a package abroad from Jalandhar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Jalandhar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Jalandhar.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Jalandhar,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Jalandhar.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Jalandhar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Jalandhar&lt;/h2&gt;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Jalandhar,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Jalandhar has never been easier! So, which one will you trust for your next shipment?&lt;/p&gt;</t>
  </si>
  <si>
    <t>&lt;h4&gt;Explore more delivery options from your city&lt;/h4&gt;&lt;ul&gt;&lt;li&gt;&lt;a href="https://shipglobal.in/service/mohali-to-austria"&gt;International Courier Service from Mohali To Austria&lt;/a&gt;&lt;/li&gt;&lt;li&gt;&lt;a href="https://shipglobal.in/service/patiala-to-austria"&gt;International Courier Service from Patiala To Austria&lt;/a&gt;&lt;/li&gt;&lt;li&gt;&lt;a href="https://shipglobal.in/service/ahmedabad-to-belgium"&gt;International Courier Service from Ahmedabad To Belgium&lt;/a&gt;&lt;/li&gt;&lt;li&gt;&lt;a href="https://shipglobal.in/service/surat-to-belgium"&gt;International Courier Service from Surat To Belgium&lt;/a&gt;&lt;/li&gt;&lt;/ul&gt;&lt;h2&gt;FAQs for Best International Courier Service from Jalandhar to Austria&lt;/h2&gt;</t>
  </si>
  <si>
    <t xml:space="preserve">How long does it take to ship a parcel from Jalandhar to the Austria?
The delivery time depends on the courier service and shipping option chosen. Express shipping can take 2-5 days, while standard shipping may take 5-10 days.
What are the charges for international shipping from Jalandhar to the Austria?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Austria?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Jalandhar to the Austria?
Some couriers allow food shipments, but restrictions may apply. Ensure compliance with Austria food import regulations before shipping.
</t>
  </si>
  <si>
    <t>&lt;script type="application/ld+json"&gt;
{
  "@context": "https://schema.org/",
  "@type": "Product",
  "name": "Best International Courier Service from Jalandhar to Austria",
  "image": "https://shipglobal.in/service/jalandhar-to-austria",
  "aggregateRating": {
    "@type": "AggregateRating",
    "ratingValue": 4.8,
    "bestRating": 5,
    "worstRating": 1,
    "ratingCount": 3171
  }
}
&lt;/script&gt;</t>
  </si>
  <si>
    <t>service/jalandhar-to-austria</t>
  </si>
  <si>
    <t>International Courier Services from Jalandhar | Save Up to  62%</t>
  </si>
  <si>
    <t>Ship couriers from Jalandhar to Austria with trusted international delivery. Easy booking, competitive pricing, and secure doorstep pickup.</t>
  </si>
  <si>
    <t>https://shipglobal.in/service/jalandhar-to-austria</t>
  </si>
  <si>
    <t>&lt;script type="application/ld+json"&gt;{"@context":"https://schema.org","@type":"FAQPage","mainEntity":[{"@type":"Question","name":"How long does it take to ship a parcel from Jalandhar to the Austria?","acceptedAnswer":{"@type":"Answer","text":"The delivery time depends on the courier service and shipping option chosen. Express shipping can take 2-5 days, while standard shipping may take 5-10 days."}},{"@type":"Question","name":"What are the charges for international shipping from Jalandhar to the Austria?","acceptedAnswer":{"@type":"Answer","text":"Shipping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Austria?","acceptedAnswer":{"@type":"Answer","text":"Yes,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Jalandhar to the Austria?","acceptedAnswer":{"@type":"Answer","text":"Some couriers allow food shipments, but restrictions may apply. Ensure compliance with Austria food import regulations before shipping."}}]}&lt;/script&gt;</t>
  </si>
  <si>
    <t>[{"question":"How long does it take to ship a parcel from Jalandhar to the Austria?","answer":"The delivery time depends on the courier service and shipping option chosen. Express shipping can take 2-5 days, while standard shipping may take 5-10 days."},{"question":"What are the charges for international shipping from Jalandhar to the Austria?","answer":"Shipping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Austria?","answer":"Yes,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Jalandhar to the Austria?","answer":"Some couriers allow food shipments, but restrictions may apply. Ensure compliance with Austria food import regulations before shipping."}]</t>
  </si>
  <si>
    <t>&lt;p&gt;&lt;strong&gt;How long does it take to ship a parcel from Jalandhar to the Austria?&lt;/strong&gt;&lt;br&gt;The delivery time depends on the courier service and shipping option chosen. Express shipping can take 2-5 days, while standard shipping may take 5-10 days.&lt;/p&gt;&lt;p&gt;&lt;strong&gt;What are the charges for international shipping from Jalandhar to the Austria?&lt;/strong&gt;&lt;br&gt;Shipping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Austria?&lt;/strong&gt;&lt;br&gt;Yes,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Jalandhar to the Austria?&lt;/strong&gt;&lt;br&gt;Some couriers allow food shipments, but restrictions may apply. Ensure compliance with Austria food import regulations before shipping.&lt;/p&gt;</t>
  </si>
  <si>
    <t>&lt;p&gt;Do you need to send a package abroad from Jalandhar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Jalandhar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Jalandhar.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href="https://shipglobal.in/blogs/understanding-firc/"&gt;FIRC&lt;/a&gt; compliance is crucial for exporters to validate foreign exchange inflows. The Foreign Inward Remittance Certificate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
&lt;h2&gt;DHL - Connecting the World with Speed and Efficiency&lt;/h2&gt;
&lt;p&gt;DHL is an excellent option for urgent shipments from Jalandhar,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Jalandhar.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Jalandhar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Jalandhar&lt;/h2&gt;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Jalandhar,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Jalandhar has never been easier! So, which one will you trust for your next shipment?&lt;/p&gt;</t>
  </si>
  <si>
    <t>Mohali to Austria</t>
  </si>
  <si>
    <t>Reliable International Courier Service from Mohali to Austria</t>
  </si>
  <si>
    <t>Shipping from Mohali to Austria is easy with reliable international courier services offering secure transit, quick delivery, and expert customs handling.</t>
  </si>
  <si>
    <t>&lt;p&gt;Ever found yourself wondering which courier service is the best for sending packages from Mohali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Mohali, you have plenty of great options. Let&amp;rsquo;s check out some of the top international courier services available in Mohali and see which one suits your needs best.&lt;/p&gt;
&lt;h2&gt;1. DHL&lt;/h2&gt;
&lt;p&gt;DHL is one of the biggest names in the shipping world, and for good reason! They operate in over 220 countries and offer express shipping that gets your package from Mohali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Mohali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Mohali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Mohali to Austria&lt;/h2&gt;
&lt;p&gt;Shipping from Mohali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Mohali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</si>
  <si>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href="https://shipglobal.in/service/patiala-to-austria"&gt;International Courier Service from Patiala To Austria&lt;/a&gt;&lt;/li&gt;&lt;li&gt;&lt;a href="https://shipglobal.in/service/ahmedabad-to-belgium"&gt;International Courier Service from Ahmedabad To Belgium&lt;/a&gt;&lt;/li&gt;&lt;li&gt;&lt;a href="https://shipglobal.in/service/surat-to-belgium"&gt;International Courier Service from Surat To Belgium&lt;/a&gt;&lt;/li&gt;&lt;li&gt;&lt;a href="https://shipglobal.in/service/vadodara-to-belgium"&gt;International Courier Service from Vadodara To Belgium&lt;/a&gt;&lt;/li&gt;&lt;/ul&gt;&lt;h2&gt;FAQs for Reliable International Courier Service from Mohali to Austria&lt;/h2&gt;</t>
  </si>
  <si>
    <t xml:space="preserve"> What is the fastest way to send a parcel from Mohali to Austria?
 Air courier is the fastest way to send a parcel from Mohali to Austria, with timelines ranging from 3–7 business days. Delivery timelines depend on the service selected and end destination.
 Which international courier service offers the best balance of price and reliability for shipping to Austria?
 ShipGlobal.in is known for its competitive pricing and offers end-to-end support to exporters. With real-time tracking, doorstep pickup, and affordable rates starting from just 50 grams, it’s a preferred choice for shipping from Mohali.
 Can I send commercial shipments like textiles or jewellery from Mohali to Austria?
 Yes, you can. With the growing global demand for Indian goods, you can easily ship products like textiles or jewellery to Austria with the right export documents like an invoice, packing list, and KYC proofs.
 What kind of items can’t be shipped from Mohali to Austria?
 Items from the restricted category including batteries, sharp objects, or anything prohibited by the law of the destination country can’t be shipped. It’s always wise to double-check the item eligibility with your courier before booking.
 How do I track my courier from Mohali to Austria?
Tracking is seamless with modern courier services. Platforms like ShipGlobal.in and FedEx give you a tracking ID right after dispatch so you can follow the package’s journey in real-time.
 Can I send a personal gift or small parcel to Austria from Mohali?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</si>
  <si>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Mohali to Austria",
  "image": "https://shipglobal.in/service/mohali-to-austria",
  "aggregateRating": {
    "@type": "AggregateRating",
    "ratingValue": 4.41,
    "bestRating": 5,
    "worstRating": 1,
    "ratingCount": 1996
  }
}
&lt;/script&gt;</t>
  </si>
  <si>
    <t>service/mohali-to-austria</t>
  </si>
  <si>
    <t>Courier Services from Mohali to Austria | Save Up to  54%</t>
  </si>
  <si>
    <t>Fast and reliable shipping from Mohali to Austria. Send documents, parcels, and commercial shipments with affordable rates and end-to-end tracking.</t>
  </si>
  <si>
    <t>https://shipglobal.in/service/mohali-to-austria</t>
  </si>
  <si>
    <t>&lt;script type="application/ld+json"&gt;{"@context":"https://schema.org","@type":"FAQPage","mainEntity":[{"@type":"Question","name":"What is the fastest way to send a parcel from Mohali to Austria?","acceptedAnswer":{"@type":"Answer","text":"Air courier is the fastest way to send a parcel from Mohali to Austria, with timelines ranging from 3–7 business days. Delivery timelines depend on the service selected and end destination."}},{"@type":"Question","name":"Which international courier service offers the best balance of price and reliability for shipping to Austria?","acceptedAnswer":{"@type":"Answer","text":"ShipGlobal.in is known for its competitive pricing and offers end-to-end support to exporters. With real-time tracking, doorstep pickup, and affordable rates starting from just 50 grams, it’s a preferred choice for shipping from Mohali."}},{"@type":"Question","name":"Can I send commercial shipments like textiles or jewellery from Mohali to Austria?","acceptedAnswer":{"@type":"Answer","text":"Yes, you can. With the growing global demand for Indian goods, you can easily ship products like textiles or jewellery to Austria with the right export documents like an invoice, packing list, and KYC proofs."}},{"@type":"Question","name":"What kind of items can’t be shipped from Mohali to Austria?","acceptedAnswer":{"@type":"Answer","text":"Items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Mohali to Austria?","acceptedAnswer":{"@type":"Answer","text":"Tracking is seamless with modern courier services. Platforms like ShipGlobal.in and FedEx give you a tracking ID right after dispatch so you can follow the package’s journey in real-time."}},{"@type":"Question","name":"Can I send a personal gift or small parcel to Austria from Mohali?","acceptedAnswer":{"@type":"Answer","text":"Absolutely. Whether it’s a Rakhi, clothes, or a surprise gift, international courier services offer economical shipping options for personal use packages under gift categories."}}]}&lt;/script&gt;</t>
  </si>
  <si>
    <t>[{"question":"What is the fastest way to send a parcel from Mohali to Austria?","answer":"Air courier is the fastest way to send a parcel from Mohali to Austria, with timelines ranging from 3–7 business days. Delivery timelines depend on the service selected and end destination."},{"question":"Which international courier service offers the best balance of price and reliability for shipping to Austria?","answer":"ShipGlobal.in is known for its competitive pricing and offers end-to-end support to exporters. With real-time tracking, doorstep pickup, and affordable rates starting from just 50 grams, it’s a preferred choice for shipping from Mohali."},{"question":"Can I send commercial shipments like textiles or jewellery from Mohali to Austria?","answer":"Yes, you can. With the growing global demand for Indian goods, you can easily ship products like textiles or jewellery to Austria with the right export documents like an invoice, packing list, and KYC proofs."},{"question":"What kind of items can’t be shipped from Mohali to Austria?","answer":"Items from the restricted category including batteries, sharp objects, or anything prohibited by the law of the destination country can’t be shipped. It’s always wise to double-check the item eligibility with your courier before booking."},{"question":"How do I track my courier from Mohali to Austria?","answer":"Tracking is seamless with modern courier services. Platforms like ShipGlobal.in and FedEx give you a tracking ID right after dispatch so you can follow the package’s journey in real-time."},{"question":"Can I send a personal gift or small parcel to Austria from Mohali?","answer":"Absolutely. Whether it’s a Rakhi, clothes, or a surprise gift, international courier services offer economical shipping options for personal use packages under gift categories."}]</t>
  </si>
  <si>
    <t>&lt;p&gt;&lt;strong&gt;What is the fastest way to send a parcel from Mohali to Austria?&lt;/strong&gt;&lt;br&gt;Air courier is the fastest way to send a parcel from Mohali to Austria, with timelines ranging from 3–7 business days. Delivery timelines depend on the service selected and end destination.&lt;/p&gt;&lt;p&gt;&lt;strong&gt;Which international courier service offers the best balance of price and reliability for shipping to Austria?&lt;/strong&gt;&lt;br&gt;ShipGlobal.in is known for its competitive pricing and offers end-to-end support to exporters. With real-time tracking, doorstep pickup, and affordable rates starting from just 50 grams, it’s a preferred choice for shipping from Mohali.&lt;/p&gt;&lt;p&gt;&lt;strong&gt;Can I send commercial shipments like textiles or jewellery from Mohali to Austria?&lt;/strong&gt;&lt;br&gt;Yes, you can. With the growing global demand for Indian goods, you can easily ship products like textiles or jewellery to Austria with the right export documents like an invoice, packing list, and KYC proofs.&lt;/p&gt;&lt;p&gt;&lt;strong&gt;What kind of items can’t be shipped from Mohali to Austria?&lt;/strong&gt;&lt;br&gt;Items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Mohali to Austria?&lt;/strong&gt;&lt;br&gt;Tracking is seamless with modern courier services. Platforms like ShipGlobal.in and FedEx give you a tracking ID right after dispatch so you can follow the package’s journey in real-time.&lt;/p&gt;&lt;p&gt;&lt;strong&gt;Can I send a personal gift or small parcel to Austria from Mohali?&lt;/strong&gt;&lt;br&gt;Absolutely.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</si>
  <si>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Mohali to Austria?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Mohali, you have plenty of great options. Let&amp;rsquo;s check out some of the top international courier services available in Mohali and see which one suits your needs best.&lt;/p&gt;
&lt;h2&gt;1. DHL&lt;/h2&gt;
&lt;p&gt;DHL is one of the biggest names in the shipping world, and for good reason! They operate in over 220 countries and offer express shipping that gets your package from Mohali to Austria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Mohali to Austria.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href="https://shipglobal.in/blogs/understanding-firc/"&gt;FIRC&lt;/a&gt;: The Foreign Inward Remittance Certificate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&lt;p&gt;For those who like things old-school and budget-friendly, India Post is a solid choice. Their EMS Speed Post service gets your parcel to Austria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Austria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Austria.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Mohali to Austria,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Austria.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Austria.&lt;/p&gt;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Mohali to Austria&lt;/h2&gt;
&lt;p&gt;Shipping from Mohali to Austria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Austria,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Mohali to Austria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</si>
  <si>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Patiala to Austria</t>
  </si>
  <si>
    <t>International Courier Service from Patiala to Austria</t>
  </si>
  <si>
    <t>International courier services from Patiala to Austria ensure smooth shipping with secure handling, timely delivery, and professional customs support.</t>
  </si>
  <si>
    <t>&lt;p&gt;Patiala,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Patiala, offering secure, timely, and cost-effective shipping solutions. These services cater to diverse needs, from urgent document deliveries to bulk freight forwarding from Patiala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Patiala&lt;/h2&gt;
&lt;h3&gt;ShipGlobal&lt;/h3&gt;
&lt;p&gt;ShipGlobal specializes in cost-effective freight forwarding from Patiala to the Austria.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Patiala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Patiala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Patiala.&lt;/p&gt;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Patiala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Patiala efficient and hassle-free.&lt;/p&gt;</t>
  </si>
  <si>
    <t>&lt;h4&gt;Explore more delivery options from your city&lt;/h4&gt;&lt;ul&gt;&lt;li&gt;&lt;a href="https://shipglobal.in/service/ahmedabad-to-belgium"&gt;International Courier Service from Ahmedabad To Belgium&lt;/a&gt;&lt;/li&gt;&lt;li&gt;&lt;a href="https://shipglobal.in/service/surat-to-belgium"&gt;International Courier Service from Surat To Belgium&lt;/a&gt;&lt;/li&gt;&lt;li&gt;&lt;a href="https://shipglobal.in/service/vadodara-to-belgium"&gt;International Courier Service from Vadodara To Belgium&lt;/a&gt;&lt;/li&gt;&lt;li&gt;&lt;a href="https://shipglobal.in/service/rajkot-to-belgium"&gt;International Courier Service from Rajkot To Belgium&lt;/a&gt;&lt;/li&gt;&lt;/ul&gt;&lt;h2&gt;FAQs for International Courier Service from Patiala to Austria&lt;/h2&gt;</t>
  </si>
  <si>
    <t xml:space="preserve"> How much does international shipping cost from Patiala?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Patiala?
DHL, FedEx, and ShipGlobal offer express shipping options with fast international delivery times. Same-day or next-day delivery is available for select destinations.
 Can I track my international parcel from Patiala?
Yes, all major courier services provide real-time tracking features, allowing customers to monitor their shipments throughout the transit process
 Are there affordable international courier services in Patiala?
Yes, many courier companies, including ShipGlobal and Professional Couriers, offer budget-friendly international shipping options without compromising on service quality.
 Do international couriers from Patiala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Patiala?
There are several reliable international courier services in Patiala,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</si>
  <si>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Patiala to Austria",
  "image": "https://shipglobal.in/service/patiala-to-austria",
  "aggregateRating": {
    "@type": "AggregateRating",
    "ratingValue": 4.3,
    "bestRating": 5,
    "worstRating": 2,
    "ratingCount": 2263
  }
}
&lt;/script&gt;</t>
  </si>
  <si>
    <t>service/patiala-to-austria</t>
  </si>
  <si>
    <t>Courier Service from Patiala to Austria | Save  57%</t>
  </si>
  <si>
    <t>Looking to send parcels from Patiala, India to Austria? Get quick international courier services with transparent pricing and real-time shipment tracking.</t>
  </si>
  <si>
    <t>https://shipglobal.in/service/patiala-to-austria</t>
  </si>
  <si>
    <t>&lt;script type="application/ld+json"&gt;{"@context":"https://schema.org","@type":"FAQPage","mainEntity":[{"@type":"Question","name":"How much does international shipping cost from Patiala?","acceptedAnswer":{"@type":"Answer","text":"The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Patiala?","acceptedAnswer":{"@type":"Answer","text":"DHL, FedEx, and ShipGlobal offer express shipping options with fast international delivery times. Same-day or next-day delivery is available for select destinations."}},{"@type":"Question","name":"Can I track my international parcel from Patiala?","acceptedAnswer":{"@type":"Answer","text":"Yes, all major courier services provide real-time tracking features, allowing customers to monitor their shipments throughout the transit process"}},{"@type":"Question","name":"Are there affordable international courier services in Patiala?","acceptedAnswer":{"@type":"Answer","text":"Yes, many courier companies, including ShipGlobal and Professional Couriers, offer budget-friendly international shipping options without compromising on service quality."}},{"@type":"Question","name":"Do international couriers from Patiala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Patiala?","acceptedAnswer":{"@type":"Answer","text":"There are several reliable international courier services in Patiala, including Garudavega, Dutch International Couriers, Oscar Express Worldwide, DHL, FedEx, Blue Dart, and ShipGlobal. The best option depends on your shipping needs, budget, and delivery speed requirements."}}]}&lt;/script&gt;</t>
  </si>
  <si>
    <t>[{"question":"How much does international shipping cost from Patiala?","answer":"The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Patiala?","answer":"DHL, FedEx, and ShipGlobal offer express shipping options with fast international delivery times. Same-day or next-day delivery is available for select destinations."},{"question":"Can I track my international parcel from Patiala?","answer":"Yes, all major courier services provide real-time tracking features, allowing customers to monitor their shipments throughout the transit process"},{"question":"Are there affordable international courier services in Patiala?","answer":"Yes, many courier companies, including ShipGlobal and Professional Couriers, offer budget-friendly international shipping options without compromising on service quality."},{"question":"Do international couriers from Patiala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Patiala?","answer":"There are several reliable international courier services in Patiala, including Garudavega, Dutch International Couriers, Oscar Express Worldwide, DHL, FedEx, Blue Dart, and ShipGlobal. The best option depends on your shipping needs, budget, and delivery speed requirements."}]</t>
  </si>
  <si>
    <t>&lt;p&gt;&lt;strong&gt;How much does international shipping cost from Patiala?&lt;/strong&gt;&lt;br&gt;The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Patiala?&lt;/strong&gt;&lt;br&gt;DHL, FedEx, and ShipGlobal offer express shipping options with fast international delivery times. Same-day or next-day delivery is available for select destinations.&lt;/p&gt;&lt;p&gt;&lt;strong&gt;Can I track my international parcel from Patiala?&lt;/strong&gt;&lt;br&gt;Yes, all major courier services provide real-time tracking features, allowing customers to monitor their shipments throughout the transit process&lt;/p&gt;&lt;p&gt;&lt;strong&gt;Are there affordable international courier services in Patiala?&lt;/strong&gt;&lt;br&gt;Yes, many courier companies, including ShipGlobal and Professional Couriers, offer budget-friendly international shipping options without compromising on service quality.&lt;/p&gt;&lt;p&gt;&lt;strong&gt;Do international couriers from Patiala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Patiala?&lt;/strong&gt;&lt;br&gt;There are several reliable international courier services in Patiala, including Garudavega, Dutch International Couriers, Oscar Express Worldwide, DHL, FedEx, Blue Dart, and ShipGlobal. The best option depends on your shipping needs, budget, and delivery speed requirements.&lt;/p&gt;</t>
  </si>
  <si>
    <t>&lt;p&gt;Patiala, a rapidly growing commercial hub, has witnessed a surge in demand for dependable international courier services. Whether you're a business looking to ship products to the Austria or an individual sending a parcel to family and friends, choosing the right courier service is crucial for a seamless experience.&amp;nbsp;&lt;/p&gt;
&lt;p&gt;Several reputable international courier providers operate in Patiala, offering secure, timely, and cost-effective shipping solutions. These services cater to diverse needs, from urgent document deliveries to bulk freight forwarding from Patiala to the Austria.&amp;nbsp;&lt;/p&gt;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Austria is smooth, with no hidden fees or unexpected delays.&amp;nbsp;&lt;/p&gt;
&lt;h2&gt;Top International Courier Services in Patiala&lt;/h2&gt;
&lt;h3&gt;ShipGlobal&lt;/h3&gt;
&lt;p&gt;ShipGlobal specializes in cost-effective freight forwarding from Patiala to the Austria. Catering to eCommerce businesses and individuals alike, they provide flexible shipping solutions that balance affordability with service quality&amp;nbsp;&lt;/p&gt;&lt;p&gt;&lt;a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Austria.&amp;nbsp;&lt;/p&gt;
&lt;h3&gt;Aramex International&lt;/h3&gt;
&lt;p&gt;Aramex specializes in eCommerce logistics, providing both express and standard shipping to the Austria.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Austria,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Patiala to the Austria.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Patiala to the Austria, backed by excellent customer support&lt;/p&gt;
&lt;h3&gt;Delhivery International&lt;/h3&gt;
&lt;p&gt;Delhivery has expanded into international shipping, providing affordable and efficient shipping to the Austria. They cater primarily to eCommerce businesses looking for reliable freight forwarding solutions from Patiala.&lt;/p&gt;
&lt;h3&gt;UPS International&lt;/h3&gt;
&lt;p&gt;UPS is a leading global courier service provider offering international air freight, express parcel delivery, and customs brokerage services. Their well-established logistics network ensures smooth and timely deliveries to the Austria.&lt;/p&gt;
&lt;h2&gt;How to Choose the Best Courier Service?&lt;/h2&gt;
&lt;p&gt;Before selecting a courier for shipping to the Austria, consider these factors:&lt;/p&gt;
&lt;ul&gt;
&lt;li&gt;&lt;strong&gt;Delivery Speed:&lt;/strong&gt; If your shipment is urgent, opt for express delivery to the Austria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Patiala to the Austria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Austria is smooth, timely, and stress-free. Whether sending documents, gifts, or bulk shipments, these courier services simplify global logistics, making international shipping from Patiala efficient and hassle-free.&lt;/p&gt;</t>
  </si>
  <si>
    <t>Belgium</t>
  </si>
  <si>
    <t>Ahmedabad to Belgium</t>
  </si>
  <si>
    <t>Top International Courier Service from Ahmedabad to Belgium</t>
  </si>
  <si>
    <t>International courier services from Ahmedabad to Belgium ensure smooth shipping with secure handling, timely delivery, and professional customs support.</t>
  </si>
  <si>
    <t>&lt;p&gt;Ahmedabad,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Ahmedabad,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Ahmedabad&amp;nbsp;&lt;/h2&gt;
&lt;h3&gt;ShipGlobal&amp;nbsp;&lt;/h3&gt;
&lt;p&gt;ShipGlobal is known for its cost-effective freight forwarding services from Ahmedabad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Ahmedabad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Ahmedabad to the US. They offer packaging assistance, customs support, and competitive pricing for seamless global shipping.&lt;/p&gt;
&lt;h3&gt;Aramex International&lt;/h3&gt;
&lt;p&gt;Aramex is another well-known international courier service that provides efficient shipping to the Belgium from Ahmedabad.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Ahmedabad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Ahmedabad.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Ahmedabad to Belgium depends on your budget, urgency, and shipping needs. Providers like NimbusPost, DHL, FedEx, Blue Dart, ShipGlobal, Aramex, UPS, and others offer a variety of options for parcel delivery to the US, express shipping and freight forwarding from Ahmedabad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Ahmedabad to anywhere in the United States.&lt;/p&gt;</t>
  </si>
  <si>
    <t>&lt;h4&gt;Explore more delivery options from your city&lt;/h4&gt;&lt;ul&gt;&lt;li&gt;&lt;a href="https://shipglobal.in/service/surat-to-belgium"&gt;International Courier Service from Surat To Belgium&lt;/a&gt;&lt;/li&gt;&lt;li&gt;&lt;a href="https://shipglobal.in/service/vadodara-to-belgium"&gt;International Courier Service from Vadodara To Belgium&lt;/a&gt;&lt;/li&gt;&lt;li&gt;&lt;a href="https://shipglobal.in/service/rajkot-to-belgium"&gt;International Courier Service from Rajkot To Belgium&lt;/a&gt;&lt;/li&gt;&lt;li&gt;&lt;a href="https://shipglobal.in/service/gandhidham-to-belgium"&gt;International Courier Service from Gandhidham To Belgium&lt;/a&gt;&lt;/li&gt;&lt;/ul&gt;&lt;h2&gt;FAQs for Top International Courier Service from Ahmedabad to Belgium&lt;/h2&gt;</t>
  </si>
  <si>
    <t xml:space="preserve"> What is the fastest way to send a parcel from Ahmedabad to Belgium?
 Air courier is the fastest way to send a parcel from Ahmedabad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Ahmedabad.
 Can I send commercial shipments like textiles or jewellery from Ahmedabad to Belgium?
 Yes, you can. With the growing global demand for Indian goods, you can easily ship products like textiles or jewellery to Belgium with the right export documents like an invoice, packing list, and KYC proofs.
 What kind of items can’t be shipped from Ahmedabad to Belgium?
 Items from the restricted category including batteries, sharp objects, or anything prohibited by the law of the destination country can’t be shipped. It’s always wise to double-check the item eligibility with your courier before booking.
 How do I track my courier from Ahmedabad to Belgium?
Tracking is seamless with modern courier services. Platforms like ShipGlobal.in and FedEx give you a tracking ID right after dispatch so you can follow the package’s journey in real-time.
 Can I send a personal gift or small parcel to Belgium from Ahmedabad?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</si>
  <si>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Ahmedabad to Belgium",
  "image": "https://shipglobal.in/service/ahmedabad-to-belgium",
  "aggregateRating": {
    "@type": "AggregateRating",
    "ratingValue": 4.32,
    "bestRating": 5,
    "worstRating": 1,
    "ratingCount": 1539
  }
}
&lt;/script&gt;</t>
  </si>
  <si>
    <t>service/ahmedabad-to-belgium</t>
  </si>
  <si>
    <t>Courier from Ahmedabad to Belgium | Save upto  51%</t>
  </si>
  <si>
    <t>Looking to send parcels from Ahmedabad, India to Belgium? Get quick international courier services with transparent pricing and real-time shipment tracking.</t>
  </si>
  <si>
    <t>https://shipglobal.in/service/ahmedabad-to-belgium</t>
  </si>
  <si>
    <t>&lt;script type="application/ld+json"&gt;{"@context":"https://schema.org","@type":"FAQPage","mainEntity":[{"@type":"Question","name":"What is the fastest way to send a parcel from Ahmedabad to Belgium?","acceptedAnswer":{"@type":"Answer","text":"Air courier is the fastest way to send a parcel from Ahmedabad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Ahmedabad."}},{"@type":"Question","name":"Can I send commercial shipments like textiles or jewellery from Ahmedabad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Ahmedabad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Ahmedabad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Ahmedabad?","acceptedAnswer":{"@type":"Answer","text":"Absolutely. Whether it’s a Rakhi, clothes, or a surprise gift, international courier services offer economical shipping options for personal use packages under gift categories."}}]}&lt;/script&gt;</t>
  </si>
  <si>
    <t>[{"question":"What is the fastest way to send a parcel from Ahmedabad to Belgium?","answer":"Air courier is the fastest way to send a parcel from Ahmedabad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Ahmedabad."},{"question":"Can I send commercial shipments like textiles or jewellery from Ahmedabad to Belgium?","answer":"Yes, you can. With the growing global demand for Indian goods, you can easily ship products like textiles or jewellery to Belgium with the right export documents like an invoice, packing list, and KYC proofs."},{"question":"What kind of items can’t be shipped from Ahmedabad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Ahmedabad to Belgium?","answer":"Tracking is seamless with modern courier services. Platforms like ShipGlobal.in and FedEx give you a tracking ID right after dispatch so you can follow the package’s journey in real-time."},{"question":"Can I send a personal gift or small parcel to Belgium from Ahmedabad?","answer":"Absolutely. Whether it’s a Rakhi, clothes, or a surprise gift, international courier services offer economical shipping options for personal use packages under gift categories."}]</t>
  </si>
  <si>
    <t>&lt;p&gt;&lt;strong&gt;What is the fastest way to send a parcel from Ahmedabad to Belgium?&lt;/strong&gt;&lt;br&gt;Air courier is the fastest way to send a parcel from Ahmedabad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Ahmedabad.&lt;/p&gt;&lt;p&gt;&lt;strong&gt;Can I send commercial shipments like textiles or jewellery from Ahmedabad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Ahmedabad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Ahmedabad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Ahmedabad?&lt;/strong&gt;&lt;br&gt;Absolutely. Whether it’s a Rakhi, clothes, or a surprise gift, international courier services offer economical shipping options for personal use packages under gift categories.&lt;/p&gt;</t>
  </si>
  <si>
    <t>&lt;p&gt;Ahmedabad,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Ahmedabad,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Ahmedabad&amp;nbsp;&lt;/h2&gt;
&lt;h3&gt;ShipGlobal&amp;nbsp;&lt;/h3&gt;
&lt;p&gt;ShipGlobal is known for its cost-effective freight forwarding services from Ahmedabad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Ahmedabad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Ahmedabad to the US. They offer packaging assistance, customs support, and competitive pricing for seamless global shipping.&lt;/p&gt;
&lt;h3&gt;Aramex International&lt;/h3&gt;
&lt;p&gt;Aramex is another well-known international courier service that provides efficient shipping to the Belgium from Ahmedabad.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Ahmedabad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Ahmedabad.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Ahmedabad to Belgium depends on your budget, urgency, and shipping needs. Providers like NimbusPost, DHL, FedEx, Blue Dart, ShipGlobal, Aramex, UPS, and others offer a variety of options for parcel delivery to the US, express shipping and freight forwarding from Ahmedabad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Ahmedabad to anywhere in the United States.&lt;/p&gt;</t>
  </si>
  <si>
    <t>Surat to Belgium</t>
  </si>
  <si>
    <t>Best International Courier Service from Surat to Belgium</t>
  </si>
  <si>
    <t>Looking to ship from Surat to Belgium? Choose reliable international courier services with secure handling, quick transit, and smooth customs clearance.</t>
  </si>
  <si>
    <t>&lt;h4&gt;Explore more delivery options from your city&lt;/h4&gt;&lt;ul&gt;&lt;li&gt;&lt;a href="https://shipglobal.in/service/vadodara-to-belgium"&gt;International Courier Service from Vadodara To Belgium&lt;/a&gt;&lt;/li&gt;&lt;li&gt;&lt;a href="https://shipglobal.in/service/rajkot-to-belgium"&gt;International Courier Service from Rajkot To Belgium&lt;/a&gt;&lt;/li&gt;&lt;li&gt;&lt;a href="https://shipglobal.in/service/gandhidham-to-belgium"&gt;International Courier Service from Gandhidham To Belgium&lt;/a&gt;&lt;/li&gt;&lt;li&gt;&lt;a href="https://shipglobal.in/service/mumbai-to-belgium"&gt;International Courier Service from Mumbai To Belgium&lt;/a&gt;&lt;/li&gt;&lt;/ul&gt;&lt;h2&gt;FAQs for Best International Courier Service from Surat to Belgium&lt;/h2&gt;</t>
  </si>
  <si>
    <t xml:space="preserve">How long does it take to ship a parcel from Surat to the Belgium?
The delivery time depends on the courier service and shipping option chosen. Express shipping can take 2-5 days, while standard shipping may take 5-10 days.
What are the charges for international shipping from Surat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Surat to the Belgium?
Some couriers allow food shipments, but restrictions may apply. Ensure compliance with Belgium food import regulations before shipping.
</t>
  </si>
  <si>
    <t>&lt;script type="application/ld+json"&gt;
{
  "@context": "https://schema.org/",
  "@type": "Product",
  "name": "Best International Courier Service from Surat to Belgium",
  "image": "https://shipglobal.in/service/surat-to-belgium",
  "aggregateRating": {
    "@type": "AggregateRating",
    "ratingValue": 4.53,
    "bestRating": 5,
    "worstRating": 1,
    "ratingCount": 2832
  }
}
&lt;/script&gt;</t>
  </si>
  <si>
    <t>service/surat-to-belgium</t>
  </si>
  <si>
    <t>International Courier Services from Surat | Save Up to  58%</t>
  </si>
  <si>
    <t>Ship couriers from Surat to Belgium with trusted international delivery. Easy booking, competitive pricing, and secure doorstep pickup.</t>
  </si>
  <si>
    <t>https://shipglobal.in/service/surat-to-belgium</t>
  </si>
  <si>
    <t>&lt;script type="application/ld+json"&gt;{"@context":"https://schema.org","@type":"FAQPage","mainEntity":[{"@type":"Question","name":"How long does it take to ship a parcel from Surat to the Belgium?","acceptedAnswer":{"@type":"Answer","text":"The delivery time depends on the courier service and shipping option chosen. Express shipping can take 2-5 days, while standard shipping may take 5-10 days."}},{"@type":"Question","name":"What are the charges for international shipping from Surat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Surat to the Belgium?","acceptedAnswer":{"@type":"Answer","text":"Some couriers allow food shipments, but restrictions may apply. Ensure compliance with Belgium food import regulations before shipping."}}]}&lt;/script&gt;</t>
  </si>
  <si>
    <t>[{"question":"How long does it take to ship a parcel from Surat to the Belgium?","answer":"The delivery time depends on the courier service and shipping option chosen. Express shipping can take 2-5 days, while standard shipping may take 5-10 days."},{"question":"What are the charges for international shipping from Surat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Surat to the Belgium?","answer":"Some couriers allow food shipments, but restrictions may apply. Ensure compliance with Belgium food import regulations before shipping."}]</t>
  </si>
  <si>
    <t>&lt;p&gt;&lt;strong&gt;How long does it take to ship a parcel from Surat to the Belgium?&lt;/strong&gt;&lt;br&gt;The delivery time depends on the courier service and shipping option chosen. Express shipping can take 2-5 days, while standard shipping may take 5-10 days.&lt;/p&gt;&lt;p&gt;&lt;strong&gt;What are the charges for international shipping from Surat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Surat to the Belgium?&lt;/strong&gt;&lt;br&gt;Some couriers allow food shipments, but restrictions may apply. Ensure compliance with Belgium food import regulations before shipping.&lt;/p&gt;</t>
  </si>
  <si>
    <t>&lt;p&gt;Surat,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Surat that specialize in overseas shipping and global package delivery.&lt;/p&gt;
&lt;h2&gt;ShipGlobal.in&lt;/h2&gt;
&lt;p&gt;At ShipGlobal, we take pride in offering seamless and cost-effective international courier services in Surat with a strong network of global partners, We ensure that shipments reach their destinations quickly and safely. Whether it&amp;rsquo;s a small parcel or a large shipment, our advanced logistics solutions make overseas shipping from Surat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Surat.&lt;/p&gt;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Surat.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Surat&lt;/li&gt;
&lt;/ul&gt;
&lt;h2&gt;Garudavega International Courier&lt;/h2&gt;
&lt;p&gt;Garudavega is a trusted name in the industry, offering seamless global package delivery from Surat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Surat&lt;/li&gt;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Surat&amp;nbsp;&lt;/li&gt;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Surat&lt;/p&gt;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Surat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Surat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Surat offer efficient logistics solutions to meet your needs. Make sure to compare service offerings and prices before choosing the best overseas shipping option for your shipment.&lt;/p&gt;</t>
  </si>
  <si>
    <t>Vadodara to Belgium</t>
  </si>
  <si>
    <t>Reliable International Courier Service from Vadodara to Belgium</t>
  </si>
  <si>
    <t>International courier services from Vadodara to Belgium ensure smooth shipping with secure handling, timely delivery, and professional customs support.</t>
  </si>
  <si>
    <t>&lt;p&gt;Do you need to send a package abroad from Vadodara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Vadodara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Vadodara.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Vadodara,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Vadodara.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Vadodara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Vadodara&lt;/h2&gt;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Vadodara,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Vadodara has never been easier! So, which one will you trust for your next shipment?&lt;/p&gt;</t>
  </si>
  <si>
    <t>&lt;h4&gt;Explore more delivery options from your city&lt;/h4&gt;&lt;ul&gt;&lt;li&gt;&lt;a href="https://shipglobal.in/service/rajkot-to-belgium"&gt;International Courier Service from Rajkot To Belgium&lt;/a&gt;&lt;/li&gt;&lt;li&gt;&lt;a href="https://shipglobal.in/service/gandhidham-to-belgium"&gt;International Courier Service from Gandhidham To Belgium&lt;/a&gt;&lt;/li&gt;&lt;li&gt;&lt;a href="https://shipglobal.in/service/mumbai-to-belgium"&gt;International Courier Service from Mumbai To Belgium&lt;/a&gt;&lt;/li&gt;&lt;li&gt;&lt;a href="https://shipglobal.in/service/pune-to-belgium"&gt;International Courier Service from Pune To Belgium&lt;/a&gt;&lt;/li&gt;&lt;/ul&gt;&lt;h2&gt;FAQs for Reliable International Courier Service from Vadodara to Belgium&lt;/h2&gt;</t>
  </si>
  <si>
    <t xml:space="preserve">How do I choose the best international courier service in Vadodara?
 Consider delivery speed, cost, tracking features, coverage, and customer reviews. Pick the one that meets your needs best.
How can I book a courier service in Vadodara?
 You can book online through the official website of courier service providers or contact their customer support for assistance.
 Are there international courier services in Vadodara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Vadodara?
Cost-effectiveness depends on factors like package weight, destination, and delivery speed. ShipGlobal.in is known for offering budget-friendly international shipping packages with prices starting from 50g worldwide.
Can I ship heavy or bulky items internationally from Vadodara?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</si>
  <si>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Vadodara to Belgium",
  "image": "https://shipglobal.in/service/vadodara-to-belgium",
  "aggregateRating": {
    "@type": "AggregateRating",
    "ratingValue": 4.3,
    "bestRating": 5,
    "worstRating": 2,
    "ratingCount": 1277
  }
}
&lt;/script&gt;</t>
  </si>
  <si>
    <t>service/vadodara-to-belgium</t>
  </si>
  <si>
    <t>Courier from Vadodara to Belgium | Save upto  53%</t>
  </si>
  <si>
    <t>Ship couriers from Vadodara to Belgium with trusted international delivery. Easy booking, competitive pricing, and secure doorstep pickup.</t>
  </si>
  <si>
    <t>https://shipglobal.in/service/vadodara-to-belgium</t>
  </si>
  <si>
    <t>&lt;script type="application/ld+json"&gt;{"@context":"https://schema.org","@type":"FAQPage","mainEntity":[{"@type":"Question","name":"How do I choose the best international courier service in Vadodara?","acceptedAnswer":{"@type":"Answer","text":"Consider delivery speed, cost, tracking features, coverage, and customer reviews. Pick the one that meets your needs best."}},{"@type":"Question","name":"How can I book a courier service in Vadodara?","acceptedAnswer":{"@type":"Answer","text":"You can book online through the official website of courier service providers or contact their customer support for assistance."}},{"@type":"Question","name":"Are there international courier services in Vadodara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Vadodara?","acceptedAnswer":{"@type":"Answer","text":"Cost-effectiveness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Vadodara?","acceptedAnswer":{"@type":"Answer","text":"Yes, many courier services offer solutions for shipping heavy or bulky items internationally, providing specialized packaging and handling to ensure safe delivery."}}]}&lt;/script&gt;</t>
  </si>
  <si>
    <t>[{"question":"How do I choose the best international courier service in Vadodara?","answer":"Consider delivery speed, cost, tracking features, coverage, and customer reviews. Pick the one that meets your needs best."},{"question":"How can I book a courier service in Vadodara?","answer":"You can book online through the official website of courier service providers or contact their customer support for assistance."},{"question":"Are there international courier services in Vadodara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Vadodara?","answer":"Cost-effectiveness depends on factors like package weight, destination, and delivery speed. ShipGlobal.in is known for offering budget-friendly international shipping packages with prices starting from 50g worldwide."},{"question":"Can I ship heavy or bulky items internationally from Vadodara?","answer":"Yes, many courier services offer solutions for shipping heavy or bulky items internationally, providing specialized packaging and handling to ensure safe delivery."}]</t>
  </si>
  <si>
    <t>&lt;p&gt;&lt;strong&gt;How do I choose the best international courier service in Vadodara?&lt;/strong&gt;&lt;br&gt;Consider delivery speed, cost, tracking features, coverage, and customer reviews. Pick the one that meets your needs best.&lt;/p&gt;&lt;p&gt;&lt;strong&gt;How can I book a courier service in Vadodara?&lt;/strong&gt;&lt;br&gt;You can book online through the official website of courier service providers or contact their customer support for assistance.&lt;/p&gt;&lt;p&gt;&lt;strong&gt;Are there international courier services in Vadodara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Vadodara?&lt;/strong&gt;&lt;br&gt;Cost-effectiveness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Vadodara?&lt;/strong&gt;&lt;br&gt;Yes, many courier services offer solutions for shipping heavy or bulky items internationally, providing specialized packaging and handling to ensure safe delivery.&lt;/p&gt;</t>
  </si>
  <si>
    <t>&lt;p&gt;Do you need to send a package abroad from Vadodara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Vadodara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Vadodara.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href="https://shipglobal.in/blogs/understanding-firc/"&gt;FIRC compliance&lt;/a&gt; is crucial for exporters to validate foreign exchange inflows. The Foreign Inward Remittance Certificate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
&lt;h2&gt;DHL - Connecting the World with Speed and Efficiency&lt;/h2&gt;
&lt;p&gt;DHL is an excellent option for urgent shipments from Vadodara,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Vadodara.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Vadodara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Vadodara&lt;/h2&gt;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Vadodara,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Vadodara has never been easier! So, which one will you trust for your next shipment?&lt;/p&gt;</t>
  </si>
  <si>
    <t>Rajkot to Belgium</t>
  </si>
  <si>
    <t>International Courier Service from Rajkot to Belgium</t>
  </si>
  <si>
    <t>Shipping from Rajkot to Belgium is easy with reliable international courier services offering secure transit, quick delivery, and expert customs handling.</t>
  </si>
  <si>
    <t>&lt;p&gt;Rajkot,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Rajkot,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Rajkot&amp;nbsp;&lt;/h2&gt;
&lt;h3&gt;ShipGlobal&amp;nbsp;&lt;/h3&gt;
&lt;p&gt;ShipGlobal is known for its cost-effective freight forwarding services from Rajkot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Rajkot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Rajkot to the US. They offer packaging assistance, customs support, and competitive pricing for seamless global shipping.&lt;/p&gt;
&lt;h3&gt;Aramex International&lt;/h3&gt;
&lt;p&gt;Aramex is another well-known international courier service that provides efficient shipping to the Belgium from Rajkot.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Rajkot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Rajkot.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Rajkot to Belgium depends on your budget, urgency, and shipping needs. Providers like NimbusPost, DHL, FedEx, Blue Dart, ShipGlobal, Aramex, UPS, and others offer a variety of options for parcel delivery to the US, express shipping and freight forwarding from Rajkot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Rajkot to anywhere in the United States.&lt;/p&gt;</t>
  </si>
  <si>
    <t>&lt;h4&gt;Explore more delivery options from your city&lt;/h4&gt;&lt;ul&gt;&lt;li&gt;&lt;a href="https://shipglobal.in/service/gandhidham-to-belgium"&gt;International Courier Service from Gandhidham To Belgium&lt;/a&gt;&lt;/li&gt;&lt;li&gt;&lt;a href="https://shipglobal.in/service/mumbai-to-belgium"&gt;International Courier Service from Mumbai To Belgium&lt;/a&gt;&lt;/li&gt;&lt;li&gt;&lt;a href="https://shipglobal.in/service/pune-to-belgium"&gt;International Courier Service from Pune To Belgium&lt;/a&gt;&lt;/li&gt;&lt;li&gt;&lt;a href="https://shipglobal.in/service/nagpur-to-belgium"&gt;International Courier Service from Nagpur To Belgium&lt;/a&gt;&lt;/li&gt;&lt;/ul&gt;&lt;h2&gt;FAQs for International Courier Service from Rajkot to Belgium&lt;/h2&gt;</t>
  </si>
  <si>
    <t xml:space="preserve">How long does it take to ship a parcel from Rajkot to the Belgium?
The delivery time depends on the courier service and shipping option chosen. Express shipping can take 2-5 days, while standard shipping may take 5-10 days.
What are the charges for international shipping from Rajkot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Rajkot to the Belgium?
Some couriers allow food shipments, but restrictions may apply. Ensure compliance with Belgium food import regulations before shipping.
</t>
  </si>
  <si>
    <t>&lt;script type="application/ld+json"&gt;
{
  "@context": "https://schema.org/",
  "@type": "Product",
  "name": "International Courier Service from Rajkot to Belgium",
  "image": "https://shipglobal.in/service/rajkot-to-belgium",
  "aggregateRating": {
    "@type": "AggregateRating",
    "ratingValue": 4.86,
    "bestRating": 5,
    "worstRating": 1,
    "ratingCount": 1227
  }
}
&lt;/script&gt;</t>
  </si>
  <si>
    <t>service/rajkot-to-belgium</t>
  </si>
  <si>
    <t>Courier from Rajkot to Belgium | Save upto  49%</t>
  </si>
  <si>
    <t>Send your shipments from Rajkot to Belgium with confidence. Reliable international courier solutions for personal and business needs.</t>
  </si>
  <si>
    <t>https://shipglobal.in/service/rajkot-to-belgium</t>
  </si>
  <si>
    <t>&lt;script type="application/ld+json"&gt;{"@context":"https://schema.org","@type":"FAQPage","mainEntity":[{"@type":"Question","name":"How long does it take to ship a parcel from Rajkot to the Belgium?","acceptedAnswer":{"@type":"Answer","text":"The delivery time depends on the courier service and shipping option chosen. Express shipping can take 2-5 days, while standard shipping may take 5-10 days."}},{"@type":"Question","name":"What are the charges for international shipping from Rajkot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Rajkot to the Belgium?","acceptedAnswer":{"@type":"Answer","text":"Some couriers allow food shipments, but restrictions may apply. Ensure compliance with Belgium food import regulations before shipping."}}]}&lt;/script&gt;</t>
  </si>
  <si>
    <t>[{"question":"How long does it take to ship a parcel from Rajkot to the Belgium?","answer":"The delivery time depends on the courier service and shipping option chosen. Express shipping can take 2-5 days, while standard shipping may take 5-10 days."},{"question":"What are the charges for international shipping from Rajkot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Rajkot to the Belgium?","answer":"Some couriers allow food shipments, but restrictions may apply. Ensure compliance with Belgium food import regulations before shipping."}]</t>
  </si>
  <si>
    <t>&lt;p&gt;&lt;strong&gt;How long does it take to ship a parcel from Rajkot to the Belgium?&lt;/strong&gt;&lt;br&gt;The delivery time depends on the courier service and shipping option chosen. Express shipping can take 2-5 days, while standard shipping may take 5-10 days.&lt;/p&gt;&lt;p&gt;&lt;strong&gt;What are the charges for international shipping from Rajkot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Rajkot to the Belgium?&lt;/strong&gt;&lt;br&gt;Some couriers allow food shipments, but restrictions may apply. Ensure compliance with Belgium food import regulations before shipping.&lt;/p&gt;</t>
  </si>
  <si>
    <t>&lt;p&gt;Rajkot,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Rajkot,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Rajkot&amp;nbsp;&lt;/h2&gt;
&lt;h3&gt;ShipGlobal&amp;nbsp;&lt;/h3&gt;
&lt;p&gt;ShipGlobal is known for its cost-effective freight forwarding services from Rajkot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Rajkot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Rajkot to the US. They offer packaging assistance, customs support, and competitive pricing for seamless global shipping.&lt;/p&gt;
&lt;h3&gt;Aramex International&lt;/h3&gt;
&lt;p&gt;Aramex is another well-known international courier service that provides efficient shipping to the Belgium from Rajkot.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Rajkot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Rajkot.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Rajkot to Belgium depends on your budget, urgency, and shipping needs. Providers like NimbusPost, DHL, FedEx, Blue Dart, ShipGlobal, Aramex, UPS, and others offer a variety of options for parcel delivery to the US, express shipping and freight forwarding from Rajkot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Rajkot to anywhere in the United States.&lt;/p&gt;</t>
  </si>
  <si>
    <t>Gandhidham to Belgium</t>
  </si>
  <si>
    <t>Top International Courier Service from Gandhidham to Belgium</t>
  </si>
  <si>
    <t>Reliable international courier services from Gandhidham to Belgium ensure smooth customs clearance, secure packaging, and timely global deliveries.</t>
  </si>
  <si>
    <t>&lt;h4&gt;Explore more delivery options from your city&lt;/h4&gt;&lt;ul&gt;&lt;li&gt;&lt;a href="https://shipglobal.in/service/mumbai-to-belgium"&gt;International Courier Service from Mumbai To Belgium&lt;/a&gt;&lt;/li&gt;&lt;li&gt;&lt;a href="https://shipglobal.in/service/pune-to-belgium"&gt;International Courier Service from Pune To Belgium&lt;/a&gt;&lt;/li&gt;&lt;li&gt;&lt;a href="https://shipglobal.in/service/nagpur-to-belgium"&gt;International Courier Service from Nagpur To Belgium&lt;/a&gt;&lt;/li&gt;&lt;li&gt;&lt;a href="https://shipglobal.in/service/nashik-to-belgium"&gt;International Courier Service from Nashik To Belgium&lt;/a&gt;&lt;/li&gt;&lt;/ul&gt;&lt;h2&gt;FAQs for Top International Courier Service from Gandhidham to Belgium&lt;/h2&gt;</t>
  </si>
  <si>
    <t xml:space="preserve">How long does it take to ship a parcel from Gandhidham to the Belgium?
The delivery time depends on the courier service and shipping option chosen. Express shipping can take 2-5 days, while standard shipping may take 5-10 days.
What are the charges for international shipping from Gandhidham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Gandhidham to the Belgium?
Some couriers allow food shipments, but restrictions may apply. Ensure compliance with Belgium food import regulations before shipping.
</t>
  </si>
  <si>
    <t>&lt;script type="application/ld+json"&gt;
{
  "@context": "https://schema.org/",
  "@type": "Product",
  "name": "Top International Courier Service from Gandhidham to Belgium",
  "image": "https://shipglobal.in/service/gandhidham-to-belgium",
  "aggregateRating": {
    "@type": "AggregateRating",
    "ratingValue": 4.5,
    "bestRating": 5,
    "worstRating": 1,
    "ratingCount": 1906
  }
}
&lt;/script&gt;</t>
  </si>
  <si>
    <t>service/gandhidham-to-belgium</t>
  </si>
  <si>
    <t>Courier from Gandhidham to Belgium | Get   53%</t>
  </si>
  <si>
    <t>Fast and reliable shipping from Gandhidham to Belgium. Send documents, parcels, and commercial shipments with affordable rates and end-to-end tracking.</t>
  </si>
  <si>
    <t>https://shipglobal.in/service/gandhidham-to-belgium</t>
  </si>
  <si>
    <t>&lt;script type="application/ld+json"&gt;{"@context":"https://schema.org","@type":"FAQPage","mainEntity":[{"@type":"Question","name":"How long does it take to ship a parcel from Gandhidham to the Belgium?","acceptedAnswer":{"@type":"Answer","text":"The delivery time depends on the courier service and shipping option chosen. Express shipping can take 2-5 days, while standard shipping may take 5-10 days."}},{"@type":"Question","name":"What are the charges for international shipping from Gandhidham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Gandhidham to the Belgium?","acceptedAnswer":{"@type":"Answer","text":"Some couriers allow food shipments, but restrictions may apply. Ensure compliance with Belgium food import regulations before shipping."}}]}&lt;/script&gt;</t>
  </si>
  <si>
    <t>[{"question":"How long does it take to ship a parcel from Gandhidham to the Belgium?","answer":"The delivery time depends on the courier service and shipping option chosen. Express shipping can take 2-5 days, while standard shipping may take 5-10 days."},{"question":"What are the charges for international shipping from Gandhidham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Gandhidham to the Belgium?","answer":"Some couriers allow food shipments, but restrictions may apply. Ensure compliance with Belgium food import regulations before shipping."}]</t>
  </si>
  <si>
    <t>&lt;p&gt;&lt;strong&gt;How long does it take to ship a parcel from Gandhidham to the Belgium?&lt;/strong&gt;&lt;br&gt;The delivery time depends on the courier service and shipping option chosen. Express shipping can take 2-5 days, while standard shipping may take 5-10 days.&lt;/p&gt;&lt;p&gt;&lt;strong&gt;What are the charges for international shipping from Gandhidham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Gandhidham to the Belgium?&lt;/strong&gt;&lt;br&gt;Some couriers allow food shipments, but restrictions may apply. Ensure compliance with Belgium food import regulations before shipping.&lt;/p&gt;</t>
  </si>
  <si>
    <t>&lt;p&gt;Do you need to send a package abroad from Gandhidham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Gandhidham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Gandhidham.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&lt;h2&gt;DHL - Connecting the World with Speed and Efficiency&lt;/h2&gt;
&lt;p&gt;DHL is an excellent option for urgent shipments from Gandhidham,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Gandhidham.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Gandhidham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Gandhidham&lt;/h2&gt;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Gandhidham,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Gandhidham has never been easier! So, which one will you trust for your next shipment?&lt;/p&gt;</t>
  </si>
  <si>
    <t>Mumbai to Belgium</t>
  </si>
  <si>
    <t>Best International Courier Service from Mumbai to Belgium</t>
  </si>
  <si>
    <t>Shipping from Mumbai to Belgium is easy with reliable international courier services offering secure transit, quick delivery, and expert customs handling.</t>
  </si>
  <si>
    <t>&lt;p&gt;Mumbai,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Mumbai,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Mumbai&amp;nbsp;&lt;/h2&gt;
&lt;h3&gt;ShipGlobal&amp;nbsp;&lt;/h3&gt;
&lt;p&gt;ShipGlobal is known for its cost-effective freight forwarding services from Mumbai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Mumbai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Mumbai to the US. They offer packaging assistance, customs support, and competitive pricing for seamless global shipping.&lt;/p&gt;
&lt;h3&gt;Aramex International&lt;/h3&gt;
&lt;p&gt;Aramex is another well-known international courier service that provides efficient shipping to the Belgium from Mumbai.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Mumbai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Mumbai.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Mumbai to Belgium depends on your budget, urgency, and shipping needs. Providers like NimbusPost, DHL, FedEx, Blue Dart, ShipGlobal, Aramex, UPS, and others offer a variety of options for parcel delivery to the US, express shipping and freight forwarding from Mumbai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Mumbai to anywhere in the United States.&lt;/p&gt;</t>
  </si>
  <si>
    <t>&lt;h4&gt;Explore more delivery options from your city&lt;/h4&gt;&lt;ul&gt;&lt;li&gt;&lt;a href="https://shipglobal.in/service/pune-to-belgium"&gt;International Courier Service from Pune To Belgium&lt;/a&gt;&lt;/li&gt;&lt;li&gt;&lt;a href="https://shipglobal.in/service/nagpur-to-belgium"&gt;International Courier Service from Nagpur To Belgium&lt;/a&gt;&lt;/li&gt;&lt;li&gt;&lt;a href="https://shipglobal.in/service/nashik-to-belgium"&gt;International Courier Service from Nashik To Belgium&lt;/a&gt;&lt;/li&gt;&lt;li&gt;&lt;a href="https://shipglobal.in/service/aurangabad-to-belgium"&gt;International Courier Service from Aurangabad To Belgium&lt;/a&gt;&lt;/li&gt;&lt;/ul&gt;&lt;h2&gt;FAQs for Best International Courier Service from Mumbai to Belgium&lt;/h2&gt;</t>
  </si>
  <si>
    <t xml:space="preserve"> What is the fastest way to send a parcel from Mumbai to Belgium?
 Air courier is the fastest way to send a parcel from Mumbai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Mumbai.
 Can I send commercial shipments like textiles or jewellery from Mumbai to Belgium?
 Yes, you can. With the growing global demand for Indian goods, you can easily ship products like textiles or jewellery to Belgium with the right export documents like an invoice, packing list, and KYC proofs.
 What kind of items can’t be shipped from Mumbai to Belgium?
 Items from the restricted category including batteries, sharp objects, or anything prohibited by the law of the destination country can’t be shipped. It’s always wise to double-check the item eligibility with your courier before booking.
 How do I track my courier from Mumbai to Belgium?
Tracking is seamless with modern courier services. Platforms like ShipGlobal.in and FedEx give you a tracking ID right after dispatch so you can follow the package’s journey in real-time.
 Can I send a personal gift or small parcel to Belgium from Mumbai?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</si>
  <si>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Mumbai to Belgium",
  "image": "https://shipglobal.in/service/mumbai-to-belgium",
  "aggregateRating": {
    "@type": "AggregateRating",
    "ratingValue": 4.34,
    "bestRating": 5,
    "worstRating": 2,
    "ratingCount": 2971
  }
}
&lt;/script&gt;</t>
  </si>
  <si>
    <t>service/mumbai-to-belgium</t>
  </si>
  <si>
    <t>Courier from Mumbai to Belgium | Get   48%</t>
  </si>
  <si>
    <t>Send your shipments from Mumbai to Belgium with confidence. Reliable international courier solutions for personal and business needs.</t>
  </si>
  <si>
    <t>https://shipglobal.in/service/mumbai-to-belgium</t>
  </si>
  <si>
    <t>&lt;script type="application/ld+json"&gt;{"@context":"https://schema.org","@type":"FAQPage","mainEntity":[{"@type":"Question","name":"What is the fastest way to send a parcel from Mumbai to Belgium?","acceptedAnswer":{"@type":"Answer","text":"Air courier is the fastest way to send a parcel from Mumbai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Mumbai."}},{"@type":"Question","name":"Can I send commercial shipments like textiles or jewellery from Mumbai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Mumbai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Mumbai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Mumbai?","acceptedAnswer":{"@type":"Answer","text":"Absolutely. Whether it’s a Rakhi, clothes, or a surprise gift, international courier services offer economical shipping options for personal use packages under gift categories."}}]}&lt;/script&gt;</t>
  </si>
  <si>
    <t>[{"question":"What is the fastest way to send a parcel from Mumbai to Belgium?","answer":"Air courier is the fastest way to send a parcel from Mumbai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Mumbai."},{"question":"Can I send commercial shipments like textiles or jewellery from Mumbai to Belgium?","answer":"Yes, you can. With the growing global demand for Indian goods, you can easily ship products like textiles or jewellery to Belgium with the right export documents like an invoice, packing list, and KYC proofs."},{"question":"What kind of items can’t be shipped from Mumbai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Mumbai to Belgium?","answer":"Tracking is seamless with modern courier services. Platforms like ShipGlobal.in and FedEx give you a tracking ID right after dispatch so you can follow the package’s journey in real-time."},{"question":"Can I send a personal gift or small parcel to Belgium from Mumbai?","answer":"Absolutely. Whether it’s a Rakhi, clothes, or a surprise gift, international courier services offer economical shipping options for personal use packages under gift categories."}]</t>
  </si>
  <si>
    <t>&lt;p&gt;&lt;strong&gt;What is the fastest way to send a parcel from Mumbai to Belgium?&lt;/strong&gt;&lt;br&gt;Air courier is the fastest way to send a parcel from Mumbai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Mumbai.&lt;/p&gt;&lt;p&gt;&lt;strong&gt;Can I send commercial shipments like textiles or jewellery from Mumbai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Mumbai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Mumbai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Mumbai?&lt;/strong&gt;&lt;br&gt;Absolutely. Whether it’s a Rakhi, clothes, or a surprise gift, international courier services offer economical shipping options for personal use packages under gift categories.&lt;/p&gt;</t>
  </si>
  <si>
    <t>&lt;p&gt;Mumbai,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Mumbai,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Mumbai&amp;nbsp;&lt;/h2&gt;
&lt;h3&gt;ShipGlobal&amp;nbsp;&lt;/h3&gt;
&lt;p&gt;ShipGlobal is known for its cost-effective freight forwarding services from Mumbai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href="https://shipglobal.in/blogs/airway-bill-number/"&gt;Airway bill&lt;/a&gt; Reference Number: The Airway Bill (AWB)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Mumbai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Mumbai to the US. They offer packaging assistance, customs support, and competitive pricing for seamless global shipping.&lt;/p&gt;
&lt;h3&gt;Aramex International&lt;/h3&gt;
&lt;p&gt;Aramex is another well-known international courier service that provides efficient shipping to the Belgium from Mumbai.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Mumbai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Mumbai.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Mumbai to Belgium depends on your budget, urgency, and shipping needs. Providers like NimbusPost, DHL, FedEx, Blue Dart, ShipGlobal, Aramex, UPS, and others offer a variety of options for parcel delivery to the US, express shipping and freight forwarding from Mumbai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Mumbai to anywhere in the United States.&lt;/p&gt;</t>
  </si>
  <si>
    <t>Pune to Belgium</t>
  </si>
  <si>
    <t>Reliable International Courier Service from Pune to Belgium</t>
  </si>
  <si>
    <t>International courier services from Pune to Belgium provide secure shipping, efficient customs handling, and timely global deliveries for all needs.</t>
  </si>
  <si>
    <t>&lt;p&gt;Pune,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Pune,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Pune&amp;nbsp;&lt;/h2&gt;
&lt;h3&gt;ShipGlobal&amp;nbsp;&lt;/h3&gt;
&lt;p&gt;ShipGlobal is known for its cost-effective freight forwarding services from Pune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Pune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Pune to the US. They offer packaging assistance, customs support, and competitive pricing for seamless global shipping.&lt;/p&gt;
&lt;h3&gt;Aramex International&lt;/h3&gt;
&lt;p&gt;Aramex is another well-known international courier service that provides efficient shipping to the Belgium from Pune.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Pune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Pune.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Pune to Belgium depends on your budget, urgency, and shipping needs. Providers like NimbusPost, DHL, FedEx, Blue Dart, ShipGlobal, Aramex, UPS, and others offer a variety of options for parcel delivery to the US, express shipping and freight forwarding from Pune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Pune to anywhere in the United States.&lt;/p&gt;</t>
  </si>
  <si>
    <t>&lt;h4&gt;Explore more delivery options from your city&lt;/h4&gt;&lt;ul&gt;&lt;li&gt;&lt;a href="https://shipglobal.in/service/nagpur-to-belgium"&gt;International Courier Service from Nagpur To Belgium&lt;/a&gt;&lt;/li&gt;&lt;li&gt;&lt;a href="https://shipglobal.in/service/nashik-to-belgium"&gt;International Courier Service from Nashik To Belgium&lt;/a&gt;&lt;/li&gt;&lt;li&gt;&lt;a href="https://shipglobal.in/service/aurangabad-to-belgium"&gt;International Courier Service from Aurangabad To Belgium&lt;/a&gt;&lt;/li&gt;&lt;li&gt;&lt;a href="https://shipglobal.in/service/chennai-to-belgium"&gt;International Courier Service from Chennai To Belgium&lt;/a&gt;&lt;/li&gt;&lt;/ul&gt;&lt;h2&gt;FAQs for Reliable International Courier Service from Pune to Belgium&lt;/h2&gt;</t>
  </si>
  <si>
    <t xml:space="preserve"> How much does international shipping cost from Pune?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Pune?
DHL, FedEx, and ShipGlobal offer express shipping options with fast international delivery times. Same-day or next-day delivery is available for select destinations.
 Can I track my international parcel from Pune?
Yes, all major courier services provide real-time tracking features, allowing customers to monitor their shipments throughout the transit process
 Are there affordable international courier services in Pune?
Yes, many courier companies, including ShipGlobal and Professional Couriers, offer budget-friendly international shipping options without compromising on service quality.
 Do international couriers from Pune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Pune?
There are several reliable international courier services in Pune,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</si>
  <si>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Pune to Belgium",
  "image": "https://shipglobal.in/service/pune-to-belgium",
  "aggregateRating": {
    "@type": "AggregateRating",
    "ratingValue": 4.81,
    "bestRating": 5,
    "worstRating": 1,
    "ratingCount": 2014
  }
}
&lt;/script&gt;</t>
  </si>
  <si>
    <t>service/pune-to-belgium</t>
  </si>
  <si>
    <t>Courier from Pune to Belgium | Get   58%</t>
  </si>
  <si>
    <t>Fast and reliable shipping from Pune to Belgium. Send documents, parcels, and commercial shipments with affordable rates and end-to-end tracking.</t>
  </si>
  <si>
    <t>https://shipglobal.in/service/pune-to-belgium</t>
  </si>
  <si>
    <t>&lt;script type="application/ld+json"&gt;{"@context":"https://schema.org","@type":"FAQPage","mainEntity":[{"@type":"Question","name":"How much does international shipping cost from Pune?","acceptedAnswer":{"@type":"Answer","text":"The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Pune?","acceptedAnswer":{"@type":"Answer","text":"DHL, FedEx, and ShipGlobal offer express shipping options with fast international delivery times. Same-day or next-day delivery is available for select destinations."}},{"@type":"Question","name":"Can I track my international parcel from Pune?","acceptedAnswer":{"@type":"Answer","text":"Yes, all major courier services provide real-time tracking features, allowing customers to monitor their shipments throughout the transit process"}},{"@type":"Question","name":"Are there affordable international courier services in Pune?","acceptedAnswer":{"@type":"Answer","text":"Yes, many courier companies, including ShipGlobal and Professional Couriers, offer budget-friendly international shipping options without compromising on service quality."}},{"@type":"Question","name":"Do international couriers from Pune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Pune?","acceptedAnswer":{"@type":"Answer","text":"There are several reliable international courier services in Pune, including Garudavega, Dutch International Couriers, Oscar Express Worldwide, DHL, FedEx, Blue Dart, and ShipGlobal. The best option depends on your shipping needs, budget, and delivery speed requirements."}}]}&lt;/script&gt;</t>
  </si>
  <si>
    <t>[{"question":"How much does international shipping cost from Pune?","answer":"The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Pune?","answer":"DHL, FedEx, and ShipGlobal offer express shipping options with fast international delivery times. Same-day or next-day delivery is available for select destinations."},{"question":"Can I track my international parcel from Pune?","answer":"Yes, all major courier services provide real-time tracking features, allowing customers to monitor their shipments throughout the transit process"},{"question":"Are there affordable international courier services in Pune?","answer":"Yes, many courier companies, including ShipGlobal and Professional Couriers, offer budget-friendly international shipping options without compromising on service quality."},{"question":"Do international couriers from Pune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Pune?","answer":"There are several reliable international courier services in Pune, including Garudavega, Dutch International Couriers, Oscar Express Worldwide, DHL, FedEx, Blue Dart, and ShipGlobal. The best option depends on your shipping needs, budget, and delivery speed requirements."}]</t>
  </si>
  <si>
    <t>&lt;p&gt;&lt;strong&gt;How much does international shipping cost from Pune?&lt;/strong&gt;&lt;br&gt;The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Pune?&lt;/strong&gt;&lt;br&gt;DHL, FedEx, and ShipGlobal offer express shipping options with fast international delivery times. Same-day or next-day delivery is available for select destinations.&lt;/p&gt;&lt;p&gt;&lt;strong&gt;Can I track my international parcel from Pune?&lt;/strong&gt;&lt;br&gt;Yes, all major courier services provide real-time tracking features, allowing customers to monitor their shipments throughout the transit process&lt;/p&gt;&lt;p&gt;&lt;strong&gt;Are there affordable international courier services in Pune?&lt;/strong&gt;&lt;br&gt;Yes, many courier companies, including ShipGlobal and Professional Couriers, offer budget-friendly international shipping options without compromising on service quality.&lt;/p&gt;&lt;p&gt;&lt;strong&gt;Do international couriers from Pune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Pune?&lt;/strong&gt;&lt;br&gt;There are several reliable international courier services in Pune, including Garudavega, Dutch International Couriers, Oscar Express Worldwide, DHL, FedEx, Blue Dart, and ShipGlobal. The best option depends on your shipping needs, budget, and delivery speed requirements.&lt;/p&gt;</t>
  </si>
  <si>
    <t>&lt;p&gt;Pune,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Pune,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Pune&amp;nbsp;&lt;/h2&gt;
&lt;h3&gt;ShipGlobal&amp;nbsp;&lt;/h3&gt;
&lt;p&gt;ShipGlobal is known for its cost-effective freight forwarding services from Pune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Pune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Pune to the US. They offer packaging assistance, customs support, and competitive pricing for seamless global shipping.&lt;/p&gt;
&lt;h3&gt;Aramex International&lt;/h3&gt;
&lt;p&gt;Aramex is another well-known international courier service that provides efficient shipping to the Belgium from Pune.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Pune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Pune.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Pune to Belgium depends on your budget, urgency, and shipping needs. Providers like NimbusPost, DHL, FedEx, Blue Dart, ShipGlobal, Aramex, UPS, and others offer a variety of options for parcel delivery to the US, express shipping and freight forwarding from Pune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Pune to anywhere in the United States.&lt;/p&gt;</t>
  </si>
  <si>
    <t>Nagpur to Belgium</t>
  </si>
  <si>
    <t>International Courier Service from Nagpur to Belgium</t>
  </si>
  <si>
    <t>Looking to ship from Nagpur to Belgium? Choose reliable international courier services with secure handling, quick transit, and smooth customs clearance.</t>
  </si>
  <si>
    <t>&lt;p&gt;Nagpur,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Nagpur,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Nagpur&amp;nbsp;&lt;/h2&gt;
&lt;h3&gt;ShipGlobal&amp;nbsp;&lt;/h3&gt;
&lt;p&gt;ShipGlobal is known for its cost-effective freight forwarding services from Nagpur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Nagpur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Nagpur to the US. They offer packaging assistance, customs support, and competitive pricing for seamless global shipping.&lt;/p&gt;
&lt;h3&gt;Aramex International&lt;/h3&gt;
&lt;p&gt;Aramex is another well-known international courier service that provides efficient shipping to the Belgium from Nagpur.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Nagpur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Nagpur.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Nagpur to Belgium depends on your budget, urgency, and shipping needs. Providers like NimbusPost, DHL, FedEx, Blue Dart, ShipGlobal, Aramex, UPS, and others offer a variety of options for parcel delivery to the US, express shipping and freight forwarding from Nagpur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Nagpur to anywhere in the United States.&lt;/p&gt;</t>
  </si>
  <si>
    <t>&lt;h4&gt;Explore more delivery options from your city&lt;/h4&gt;&lt;ul&gt;&lt;li&gt;&lt;a href="https://shipglobal.in/service/nashik-to-belgium"&gt;International Courier Service from Nashik To Belgium&lt;/a&gt;&lt;/li&gt;&lt;li&gt;&lt;a href="https://shipglobal.in/service/aurangabad-to-belgium"&gt;International Courier Service from Aurangabad To Belgium&lt;/a&gt;&lt;/li&gt;&lt;li&gt;&lt;a href="https://shipglobal.in/service/chennai-to-belgium"&gt;International Courier Service from Chennai To Belgium&lt;/a&gt;&lt;/li&gt;&lt;li&gt;&lt;a href="https://shipglobal.in/service/coimbatore-to-belgium"&gt;International Courier Service from Coimbatore To Belgium&lt;/a&gt;&lt;/li&gt;&lt;/ul&gt;&lt;h2&gt;FAQs for International Courier Service from Nagpur to Belgium&lt;/h2&gt;</t>
  </si>
  <si>
    <t xml:space="preserve"> How long does it take to ship a package from Nagpur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Nagpur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</si>
  <si>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"International Courier Service from Nagpur to Belgium",
  "image": "https://shipglobal.in/service/nagpur-to-belgium",
  "aggregateRating": {
    "@type": "AggregateRating",
    "ratingValue": 4.78,
    "bestRating": 5,
    "worstRating": 1,
    "ratingCount": 2144
  }
}
&lt;/script&gt;</t>
  </si>
  <si>
    <t>service/nagpur-to-belgium</t>
  </si>
  <si>
    <t>Courier from Nagpur to Belgium | Get   67%</t>
  </si>
  <si>
    <t>International courier service from Nagpur to Belgium made simple. Ship documents and packages safely with fast delivery options.</t>
  </si>
  <si>
    <t>https://shipglobal.in/service/nagpur-to-belgium</t>
  </si>
  <si>
    <t>&lt;script type="application/ld+json"&gt;{"@context":"https://schema.org","@type":"FAQPage","mainEntity":[{"@type":"Question","name":"How long does it take to ship a package from Nagpur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Nagpur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</si>
  <si>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Nagpur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Nagpur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</si>
  <si>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Nagpur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Nagpur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</si>
  <si>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&lt;p&gt;Nagpur,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Nagpur,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Nagpur&amp;nbsp;&lt;/h2&gt;
&lt;h3&gt;ShipGlobal&amp;nbsp;&lt;/h3&gt;
&lt;p&gt;ShipGlobal is known for its cost-effective freight forwarding services from Nagpur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href="https://shipglobal.in/blogs/cbic/"&gt;CBIC&lt;/a&gt; Guidelines: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Nagpur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Nagpur to the US. They offer packaging assistance, customs support, and competitive pricing for seamless global shipping.&lt;/p&gt;
&lt;h3&gt;Aramex International&lt;/h3&gt;
&lt;p&gt;Aramex is another well-known international courier service that provides efficient shipping to the Belgium from Nagpur.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Nagpur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Nagpur.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Nagpur to Belgium depends on your budget, urgency, and shipping needs. Providers like NimbusPost, DHL, FedEx, Blue Dart, ShipGlobal, Aramex, UPS, and others offer a variety of options for parcel delivery to the US, express shipping and freight forwarding from Nagpur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Nagpur to anywhere in the United States.&lt;/p&gt;</t>
  </si>
  <si>
    <t>Nashik to Belgium</t>
  </si>
  <si>
    <t>Top International Courier Service from Nashik to Belgium</t>
  </si>
  <si>
    <t>International courier services from Nashik to Belgium provide secure shipping, efficient customs handling, and timely global deliveries for all needs.</t>
  </si>
  <si>
    <t>&lt;p&gt;Nashik,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Nashik,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Nashik&amp;nbsp;&lt;/h2&gt;
&lt;h3&gt;ShipGlobal&amp;nbsp;&lt;/h3&gt;
&lt;p&gt;ShipGlobal is known for its cost-effective freight forwarding services from Nashik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Nashik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Nashik to the US. They offer packaging assistance, customs support, and competitive pricing for seamless global shipping.&lt;/p&gt;
&lt;h3&gt;Aramex International&lt;/h3&gt;
&lt;p&gt;Aramex is another well-known international courier service that provides efficient shipping to the Belgium from Nashik.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Nashik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Nashik.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Nashik to Belgium depends on your budget, urgency, and shipping needs. Providers like NimbusPost, DHL, FedEx, Blue Dart, ShipGlobal, Aramex, UPS, and others offer a variety of options for parcel delivery to the US, express shipping and freight forwarding from Nashik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Nashik to anywhere in the United States.&lt;/p&gt;</t>
  </si>
  <si>
    <t>&lt;h4&gt;Explore more delivery options from your city&lt;/h4&gt;&lt;ul&gt;&lt;li&gt;&lt;a href="https://shipglobal.in/service/aurangabad-to-belgium"&gt;International Courier Service from Aurangabad To Belgium&lt;/a&gt;&lt;/li&gt;&lt;li&gt;&lt;a href="https://shipglobal.in/service/chennai-to-belgium"&gt;International Courier Service from Chennai To Belgium&lt;/a&gt;&lt;/li&gt;&lt;li&gt;&lt;a href="https://shipglobal.in/service/coimbatore-to-belgium"&gt;International Courier Service from Coimbatore To Belgium&lt;/a&gt;&lt;/li&gt;&lt;li&gt;&lt;a href="https://shipglobal.in/service/tiruppur-to-belgium"&gt;International Courier Service from Tiruppur To Belgium&lt;/a&gt;&lt;/li&gt;&lt;/ul&gt;&lt;h2&gt;FAQs for Top International Courier Service from Nashik to Belgium&lt;/h2&gt;</t>
  </si>
  <si>
    <t xml:space="preserve"> How long does it take to ship a package from Nashik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Nashik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</si>
  <si>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"Top International Courier Service from Nashik to Belgium",
  "image": "https://shipglobal.in/service/nashik-to-belgium",
  "aggregateRating": {
    "@type": "AggregateRating",
    "ratingValue": 4.72,
    "bestRating": 5,
    "worstRating": 2,
    "ratingCount": 1460
  }
}
&lt;/script&gt;</t>
  </si>
  <si>
    <t>service/nashik-to-belgium</t>
  </si>
  <si>
    <t>International Courier Services from Nashik | Save Up to  56%</t>
  </si>
  <si>
    <t>Fast and reliable shipping from Nashik to Belgium. Send documents, parcels, and commercial shipments with affordable rates and end-to-end tracking.</t>
  </si>
  <si>
    <t>https://shipglobal.in/service/nashik-to-belgium</t>
  </si>
  <si>
    <t>&lt;script type="application/ld+json"&gt;{"@context":"https://schema.org","@type":"FAQPage","mainEntity":[{"@type":"Question","name":"How long does it take to ship a package from Nashik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Nashik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</si>
  <si>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Nashik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Nashik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</si>
  <si>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Nashik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Nashik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</si>
  <si>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&lt;p&gt;Nashik,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Nashik,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Nashik&amp;nbsp;&lt;/h2&gt;
&lt;h3&gt;ShipGlobal&amp;nbsp;&lt;/h3&gt;
&lt;p&gt;ShipGlobal is known for its cost-effective freight forwarding services from Nashik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Nashik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Nashik to the US. They offer packaging assistance, customs support, and competitive pricing for seamless global shipping.&lt;/p&gt;
&lt;h3&gt;Aramex International&lt;/h3&gt;
&lt;p&gt;Aramex is another well-known international courier service that provides efficient shipping to the Belgium from Nashik.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Nashik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Nashik.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Nashik to Belgium depends on your budget, urgency, and shipping needs. Providers like NimbusPost, DHL, FedEx, Blue Dart, ShipGlobal, Aramex, UPS, and others offer a variety of options for parcel delivery to the US, express shipping and freight forwarding from Nashik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Nashik to anywhere in the United States.&lt;/p&gt;</t>
  </si>
  <si>
    <t>Aurangabad to Belgium</t>
  </si>
  <si>
    <t>Best International Courier Service from Aurangabad to Belgium</t>
  </si>
  <si>
    <t>International courier services from Aurangabad to Belgium provide secure shipping, efficient customs handling, and timely global deliveries for all needs.</t>
  </si>
  <si>
    <t>&lt;h4&gt;Explore more delivery options from your city&lt;/h4&gt;&lt;ul&gt;&lt;li&gt;&lt;a href="https://shipglobal.in/service/chennai-to-belgium"&gt;International Courier Service from Chennai To Belgium&lt;/a&gt;&lt;/li&gt;&lt;li&gt;&lt;a href="https://shipglobal.in/service/coimbatore-to-belgium"&gt;International Courier Service from Coimbatore To Belgium&lt;/a&gt;&lt;/li&gt;&lt;li&gt;&lt;a href="https://shipglobal.in/service/tiruppur-to-belgium"&gt;International Courier Service from Tiruppur To Belgium&lt;/a&gt;&lt;/li&gt;&lt;li&gt;&lt;a href="https://shipglobal.in/service/madurai-to-belgium"&gt;International Courier Service from Madurai To Belgium&lt;/a&gt;&lt;/li&gt;&lt;/ul&gt;&lt;h2&gt;FAQs for Best International Courier Service from Aurangabad to Belgium&lt;/h2&gt;</t>
  </si>
  <si>
    <t>&lt;script type="application/ld+json"&gt;
{
  "@context": "https://schema.org/",
  "@type": "Product",
  "name": "Best International Courier Service from Aurangabad to Belgium",
  "image": "https://shipglobal.in/service/aurangabad-to-belgium",
  "aggregateRating": {
    "@type": "AggregateRating",
    "ratingValue": 4.27,
    "bestRating": 5,
    "worstRating": 2,
    "ratingCount": 2790
  }
}
&lt;/script&gt;</t>
  </si>
  <si>
    <t>service/aurangabad-to-belgium</t>
  </si>
  <si>
    <t>Courier from Aurangabad to Belgium | Get   61%</t>
  </si>
  <si>
    <t>Fast and reliable shipping from Aurangabad to Belgium. Send documents, parcels, and commercial shipments with affordable rates and end-to-end tracking.</t>
  </si>
  <si>
    <t>https://shipglobal.in/service/aurangabad-to-belgium</t>
  </si>
  <si>
    <t>&lt;p&gt;Do you need to send a package abroad from Aurangabad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Aurangabad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Aurangabad.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&lt;h2&gt;DHL - Connecting the World with Speed and Efficiency&lt;/h2&gt;
&lt;p&gt;DHL is an excellent option for urgent shipments from Aurangabad,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Aurangabad.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Aurangabad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Aurangabad&lt;/h2&gt;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Aurangabad,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Aurangabad has never been easier! So, which one will you trust for your next shipment?&lt;/p&gt;</t>
  </si>
  <si>
    <t>Chennai to Belgium</t>
  </si>
  <si>
    <t>Reliable International Courier Service from Chennai to Belgium</t>
  </si>
  <si>
    <t>Looking to ship from Chennai to Belgium? Choose reliable international courier services with secure handling, quick transit, and smooth customs clearance.</t>
  </si>
  <si>
    <t>&lt;h4&gt;Explore more delivery options from your city&lt;/h4&gt;&lt;ul&gt;&lt;li&gt;&lt;a href="https://shipglobal.in/service/coimbatore-to-belgium"&gt;International Courier Service from Coimbatore To Belgium&lt;/a&gt;&lt;/li&gt;&lt;li&gt;&lt;a href="https://shipglobal.in/service/tiruppur-to-belgium"&gt;International Courier Service from Tiruppur To Belgium&lt;/a&gt;&lt;/li&gt;&lt;li&gt;&lt;a href="https://shipglobal.in/service/madurai-to-belgium"&gt;International Courier Service from Madurai To Belgium&lt;/a&gt;&lt;/li&gt;&lt;li&gt;&lt;a href="https://shipglobal.in/service/erode-to-belgium"&gt;International Courier Service from Erode To Belgium&lt;/a&gt;&lt;/li&gt;&lt;/ul&gt;&lt;h2&gt;FAQs for Reliable International Courier Service from Chennai to Belgium&lt;/h2&gt;</t>
  </si>
  <si>
    <t xml:space="preserve"> How long does it take to ship a package from Chennai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Chennai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</si>
  <si>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"Reliable International Courier Service from Chennai to Belgium",
  "image": "https://shipglobal.in/service/chennai-to-belgium",
  "aggregateRating": {
    "@type": "AggregateRating",
    "ratingValue": 4.49,
    "bestRating": 5,
    "worstRating": 1,
    "ratingCount": 2083
  }
}
&lt;/script&gt;</t>
  </si>
  <si>
    <t>service/chennai-to-belgium</t>
  </si>
  <si>
    <t>Courier from Chennai to Belgium | Save upto  54%</t>
  </si>
  <si>
    <t>Ship couriers from Chennai to Belgium with trusted international delivery. Easy booking, competitive pricing, and secure doorstep pickup.</t>
  </si>
  <si>
    <t>https://shipglobal.in/service/chennai-to-belgium</t>
  </si>
  <si>
    <t>&lt;script type="application/ld+json"&gt;{"@context":"https://schema.org","@type":"FAQPage","mainEntity":[{"@type":"Question","name":"How long does it take to ship a package from Chennai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Chennai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</si>
  <si>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Chennai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Chennai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</si>
  <si>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Chennai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Chennai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</si>
  <si>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&lt;p&gt;Do you need to send a package abroad from Chennai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Chennai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Chennai.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
&lt;h2&gt;DHL - Connecting the World with Speed and Efficiency&lt;/h2&gt;
&lt;p&gt;DHL is an excellent option for urgent shipments from Chennai,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Chennai.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Chennai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Chennai&lt;/h2&gt;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Chennai,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Chennai has never been easier! So, which one will you trust for your next shipment?&lt;/p&gt;</t>
  </si>
  <si>
    <t>Coimbatore to Belgium</t>
  </si>
  <si>
    <t>International Courier Service from Coimbatore to Belgium</t>
  </si>
  <si>
    <t>International courier services from Coimbatore to Belgium ensure smooth shipping with secure handling, timely delivery, and professional customs support.</t>
  </si>
  <si>
    <t>&lt;p&gt;Coimbatore,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Coimbatore,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Coimbatore&amp;nbsp;&lt;/h2&gt;
&lt;h3&gt;ShipGlobal&amp;nbsp;&lt;/h3&gt;
&lt;p&gt;ShipGlobal is known for its cost-effective freight forwarding services from Coimbatore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Coimbatore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Coimbatore to the US. They offer packaging assistance, customs support, and competitive pricing for seamless global shipping.&lt;/p&gt;
&lt;h3&gt;Aramex International&lt;/h3&gt;
&lt;p&gt;Aramex is another well-known international courier service that provides efficient shipping to the Belgium from Coimbatore.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Coimbatore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Coimbatore.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Coimbatore to Belgium depends on your budget, urgency, and shipping needs. Providers like NimbusPost, DHL, FedEx, Blue Dart, ShipGlobal, Aramex, UPS, and others offer a variety of options for parcel delivery to the US, express shipping and freight forwarding from Coimbatore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Coimbatore to anywhere in the United States.&lt;/p&gt;</t>
  </si>
  <si>
    <t>&lt;h4&gt;Explore more delivery options from your city&lt;/h4&gt;&lt;ul&gt;&lt;li&gt;&lt;a href="https://shipglobal.in/service/tiruppur-to-belgium"&gt;International Courier Service from Tiruppur To Belgium&lt;/a&gt;&lt;/li&gt;&lt;li&gt;&lt;a href="https://shipglobal.in/service/madurai-to-belgium"&gt;International Courier Service from Madurai To Belgium&lt;/a&gt;&lt;/li&gt;&lt;li&gt;&lt;a href="https://shipglobal.in/service/erode-to-belgium"&gt;International Courier Service from Erode To Belgium&lt;/a&gt;&lt;/li&gt;&lt;li&gt;&lt;a href="https://shipglobal.in/service/bengaluru-to-belgium"&gt;International Courier Service from Bengaluru To Belgium&lt;/a&gt;&lt;/li&gt;&lt;/ul&gt;&lt;h2&gt;FAQs for International Courier Service from Coimbatore to Belgium&lt;/h2&gt;</t>
  </si>
  <si>
    <t xml:space="preserve">How long does it take to ship a parcel from Coimbatore to the Belgium?
The delivery time depends on the courier service and shipping option chosen. Express shipping can take 2-5 days, while standard shipping may take 5-10 days.
What are the charges for international shipping from Coimbatore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Coimbatore to the Belgium?
Some couriers allow food shipments, but restrictions may apply. Ensure compliance with Belgium food import regulations before shipping.
</t>
  </si>
  <si>
    <t>&lt;script type="application/ld+json"&gt;
{
  "@context": "https://schema.org/",
  "@type": "Product",
  "name": "International Courier Service from Coimbatore to Belgium",
  "image": "https://shipglobal.in/service/coimbatore-to-belgium",
  "aggregateRating": {
    "@type": "AggregateRating",
    "ratingValue": 4.31,
    "bestRating": 5,
    "worstRating": 1,
    "ratingCount": 2644
  }
}
&lt;/script&gt;</t>
  </si>
  <si>
    <t>service/coimbatore-to-belgium</t>
  </si>
  <si>
    <t>Courier from Coimbatore to Belgium | Get   66%</t>
  </si>
  <si>
    <t>Fast and reliable shipping from Coimbatore to Belgium. Send documents, parcels, and commercial shipments with affordable rates and end-to-end tracking.</t>
  </si>
  <si>
    <t>https://shipglobal.in/service/coimbatore-to-belgium</t>
  </si>
  <si>
    <t>&lt;script type="application/ld+json"&gt;{"@context":"https://schema.org","@type":"FAQPage","mainEntity":[{"@type":"Question","name":"How long does it take to ship a parcel from Coimbatore to the Belgium?","acceptedAnswer":{"@type":"Answer","text":"The delivery time depends on the courier service and shipping option chosen. Express shipping can take 2-5 days, while standard shipping may take 5-10 days."}},{"@type":"Question","name":"What are the charges for international shipping from Coimbatore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Coimbatore to the Belgium?","acceptedAnswer":{"@type":"Answer","text":"Some couriers allow food shipments, but restrictions may apply. Ensure compliance with Belgium food import regulations before shipping."}}]}&lt;/script&gt;</t>
  </si>
  <si>
    <t>[{"question":"How long does it take to ship a parcel from Coimbatore to the Belgium?","answer":"The delivery time depends on the courier service and shipping option chosen. Express shipping can take 2-5 days, while standard shipping may take 5-10 days."},{"question":"What are the charges for international shipping from Coimbatore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Coimbatore to the Belgium?","answer":"Some couriers allow food shipments, but restrictions may apply. Ensure compliance with Belgium food import regulations before shipping."}]</t>
  </si>
  <si>
    <t>&lt;p&gt;&lt;strong&gt;How long does it take to ship a parcel from Coimbatore to the Belgium?&lt;/strong&gt;&lt;br&gt;The delivery time depends on the courier service and shipping option chosen. Express shipping can take 2-5 days, while standard shipping may take 5-10 days.&lt;/p&gt;&lt;p&gt;&lt;strong&gt;What are the charges for international shipping from Coimbatore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Coimbatore to the Belgium?&lt;/strong&gt;&lt;br&gt;Some couriers allow food shipments, but restrictions may apply. Ensure compliance with Belgium food import regulations before shipping.&lt;/p&gt;</t>
  </si>
  <si>
    <t>&lt;p&gt;Coimbatore,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Coimbatore,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Coimbatore&amp;nbsp;&lt;/h2&gt;
&lt;h3&gt;ShipGlobal&amp;nbsp;&lt;/h3&gt;
&lt;p&gt;ShipGlobal is known for its cost-effective freight forwarding services from Coimbatore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Coimbatore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Coimbatore to the US. They offer packaging assistance, customs support, and competitive pricing for seamless global shipping.&lt;/p&gt;
&lt;h3&gt;Aramex International&lt;/h3&gt;
&lt;p&gt;Aramex is another well-known international courier service that provides efficient shipping to the Belgium from Coimbatore.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Coimbatore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Coimbatore.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Coimbatore to Belgium depends on your budget, urgency, and shipping needs. Providers like NimbusPost, DHL, FedEx, Blue Dart, ShipGlobal, Aramex, UPS, and others offer a variety of options for parcel delivery to the US, express shipping and freight forwarding from Coimbatore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Coimbatore to anywhere in the United States.&lt;/p&gt;</t>
  </si>
  <si>
    <t>Tiruppur to Belgium</t>
  </si>
  <si>
    <t>Top International Courier Service from Tiruppur to Belgium</t>
  </si>
  <si>
    <t>International courier services from Tiruppur to Belgium ensure smooth shipping with secure handling, timely delivery, and professional customs support.</t>
  </si>
  <si>
    <t>&lt;h4&gt;Explore more delivery options from your city&lt;/h4&gt;&lt;ul&gt;&lt;li&gt;&lt;a href="https://shipglobal.in/service/madurai-to-belgium"&gt;International Courier Service from Madurai To Belgium&lt;/a&gt;&lt;/li&gt;&lt;li&gt;&lt;a href="https://shipglobal.in/service/erode-to-belgium"&gt;International Courier Service from Erode To Belgium&lt;/a&gt;&lt;/li&gt;&lt;li&gt;&lt;a href="https://shipglobal.in/service/bengaluru-to-belgium"&gt;International Courier Service from Bengaluru To Belgium&lt;/a&gt;&lt;/li&gt;&lt;li&gt;&lt;a href="https://shipglobal.in/service/mangaluru-to-belgium"&gt;International Courier Service from Mangaluru To Belgium&lt;/a&gt;&lt;/li&gt;&lt;/ul&gt;&lt;h2&gt;FAQs for Top International Courier Service from Tiruppur to Belgium&lt;/h2&gt;</t>
  </si>
  <si>
    <t xml:space="preserve">How long does it take to ship a parcel from Tiruppur to the Belgium?
The delivery time depends on the courier service and shipping option chosen. Express shipping can take 2-5 days, while standard shipping may take 5-10 days.
What are the charges for international shipping from Tiruppur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Tiruppur to the Belgium?
Some couriers allow food shipments, but restrictions may apply. Ensure compliance with Belgium food import regulations before shipping.
</t>
  </si>
  <si>
    <t>&lt;script type="application/ld+json"&gt;
{
  "@context": "https://schema.org/",
  "@type": "Product",
  "name": "Top International Courier Service from Tiruppur to Belgium",
  "image": "https://shipglobal.in/service/tiruppur-to-belgium",
  "aggregateRating": {
    "@type": "AggregateRating",
    "ratingValue": 4.43,
    "bestRating": 5,
    "worstRating": 1,
    "ratingCount": 2491
  }
}
&lt;/script&gt;</t>
  </si>
  <si>
    <t>service/tiruppur-to-belgium</t>
  </si>
  <si>
    <t>Courier Service from Tiruppur to Belgium | Save  76%</t>
  </si>
  <si>
    <t>Ship couriers from Tiruppur to Belgium with trusted international delivery. Easy booking, competitive pricing, and secure doorstep pickup.</t>
  </si>
  <si>
    <t>https://shipglobal.in/service/tiruppur-to-belgium</t>
  </si>
  <si>
    <t>&lt;script type="application/ld+json"&gt;{"@context":"https://schema.org","@type":"FAQPage","mainEntity":[{"@type":"Question","name":"How long does it take to ship a parcel from Tiruppur to the Belgium?","acceptedAnswer":{"@type":"Answer","text":"The delivery time depends on the courier service and shipping option chosen. Express shipping can take 2-5 days, while standard shipping may take 5-10 days."}},{"@type":"Question","name":"What are the charges for international shipping from Tiruppur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Tiruppur to the Belgium?","acceptedAnswer":{"@type":"Answer","text":"Some couriers allow food shipments, but restrictions may apply. Ensure compliance with Belgium food import regulations before shipping."}}]}&lt;/script&gt;</t>
  </si>
  <si>
    <t>[{"question":"How long does it take to ship a parcel from Tiruppur to the Belgium?","answer":"The delivery time depends on the courier service and shipping option chosen. Express shipping can take 2-5 days, while standard shipping may take 5-10 days."},{"question":"What are the charges for international shipping from Tiruppur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Tiruppur to the Belgium?","answer":"Some couriers allow food shipments, but restrictions may apply. Ensure compliance with Belgium food import regulations before shipping."}]</t>
  </si>
  <si>
    <t>&lt;p&gt;&lt;strong&gt;How long does it take to ship a parcel from Tiruppur to the Belgium?&lt;/strong&gt;&lt;br&gt;The delivery time depends on the courier service and shipping option chosen. Express shipping can take 2-5 days, while standard shipping may take 5-10 days.&lt;/p&gt;&lt;p&gt;&lt;strong&gt;What are the charges for international shipping from Tiruppur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Tiruppur to the Belgium?&lt;/strong&gt;&lt;br&gt;Some couriers allow food shipments, but restrictions may apply. Ensure compliance with Belgium food import regulations before shipping.&lt;/p&gt;</t>
  </si>
  <si>
    <t>&lt;p&gt;Do you need to send a package abroad from Tiruppur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Tiruppur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Tiruppur.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&lt;h2&gt;DHL - Connecting the World with Speed and Efficiency&lt;/h2&gt;
&lt;p&gt;DHL is an excellent option for urgent shipments from Tiruppur,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Tiruppur.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Tiruppur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Tiruppur&lt;/h2&gt;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Tiruppur,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Tiruppur has never been easier! So, which one will you trust for your next shipment?&lt;/p&gt;</t>
  </si>
  <si>
    <t>Madurai to Belgium</t>
  </si>
  <si>
    <t>Best International Courier Service from Madurai to Belgium</t>
  </si>
  <si>
    <t>International courier services from Madurai to Belgium provide secure shipping, efficient customs handling, and timely global deliveries for all needs.</t>
  </si>
  <si>
    <t>&lt;p&gt;Do you need to send a package abroad from Madurai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Madurai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Madurai.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Madurai,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Madurai.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Madurai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Madurai&lt;/h2&gt;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Madurai,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Madurai has never been easier! So, which one will you trust for your next shipment?&lt;/p&gt;</t>
  </si>
  <si>
    <t>&lt;h4&gt;Explore more delivery options from your city&lt;/h4&gt;&lt;ul&gt;&lt;li&gt;&lt;a href="https://shipglobal.in/service/erode-to-belgium"&gt;International Courier Service from Erode To Belgium&lt;/a&gt;&lt;/li&gt;&lt;li&gt;&lt;a href="https://shipglobal.in/service/bengaluru-to-belgium"&gt;International Courier Service from Bengaluru To Belgium&lt;/a&gt;&lt;/li&gt;&lt;li&gt;&lt;a href="https://shipglobal.in/service/mangaluru-to-belgium"&gt;International Courier Service from Mangaluru To Belgium&lt;/a&gt;&lt;/li&gt;&lt;li&gt;&lt;a href="https://shipglobal.in/service/mysuru-to-belgium"&gt;International Courier Service from Mysuru To Belgium&lt;/a&gt;&lt;/li&gt;&lt;/ul&gt;&lt;h2&gt;FAQs for Best International Courier Service from Madurai to Belgium&lt;/h2&gt;</t>
  </si>
  <si>
    <t xml:space="preserve"> How much does international shipping cost from Madurai?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Madurai?
DHL, FedEx, and ShipGlobal offer express shipping options with fast international delivery times. Same-day or next-day delivery is available for select destinations.
 Can I track my international parcel from Madurai?
Yes, all major courier services provide real-time tracking features, allowing customers to monitor their shipments throughout the transit process
 Are there affordable international courier services in Madurai?
Yes, many courier companies, including ShipGlobal and Professional Couriers, offer budget-friendly international shipping options without compromising on service quality.
 Do international couriers from Madurai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Madurai?
There are several reliable international courier services in Madurai,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</si>
  <si>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Madurai to Belgium",
  "image": "https://shipglobal.in/service/madurai-to-belgium",
  "aggregateRating": {
    "@type": "AggregateRating",
    "ratingValue": 4.26,
    "bestRating": 5,
    "worstRating": 1,
    "ratingCount": 1666
  }
}
&lt;/script&gt;</t>
  </si>
  <si>
    <t>service/madurai-to-belgium</t>
  </si>
  <si>
    <t>Courier Service from Madurai to Belgium | Save  76%</t>
  </si>
  <si>
    <t>Ship couriers from Madurai to Belgium with trusted international delivery. Easy booking, competitive pricing, and secure doorstep pickup.</t>
  </si>
  <si>
    <t>https://shipglobal.in/service/madurai-to-belgium</t>
  </si>
  <si>
    <t>&lt;script type="application/ld+json"&gt;{"@context":"https://schema.org","@type":"FAQPage","mainEntity":[{"@type":"Question","name":"How much does international shipping cost from Madurai?","acceptedAnswer":{"@type":"Answer","text":"The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Madurai?","acceptedAnswer":{"@type":"Answer","text":"DHL, FedEx, and ShipGlobal offer express shipping options with fast international delivery times. Same-day or next-day delivery is available for select destinations."}},{"@type":"Question","name":"Can I track my international parcel from Madurai?","acceptedAnswer":{"@type":"Answer","text":"Yes, all major courier services provide real-time tracking features, allowing customers to monitor their shipments throughout the transit process"}},{"@type":"Question","name":"Are there affordable international courier services in Madurai?","acceptedAnswer":{"@type":"Answer","text":"Yes, many courier companies, including ShipGlobal and Professional Couriers, offer budget-friendly international shipping options without compromising on service quality."}},{"@type":"Question","name":"Do international couriers from Madurai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Madurai?","acceptedAnswer":{"@type":"Answer","text":"There are several reliable international courier services in Madurai, including Garudavega, Dutch International Couriers, Oscar Express Worldwide, DHL, FedEx, Blue Dart, and ShipGlobal. The best option depends on your shipping needs, budget, and delivery speed requirements."}}]}&lt;/script&gt;</t>
  </si>
  <si>
    <t>[{"question":"How much does international shipping cost from Madurai?","answer":"The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Madurai?","answer":"DHL, FedEx, and ShipGlobal offer express shipping options with fast international delivery times. Same-day or next-day delivery is available for select destinations."},{"question":"Can I track my international parcel from Madurai?","answer":"Yes, all major courier services provide real-time tracking features, allowing customers to monitor their shipments throughout the transit process"},{"question":"Are there affordable international courier services in Madurai?","answer":"Yes, many courier companies, including ShipGlobal and Professional Couriers, offer budget-friendly international shipping options without compromising on service quality."},{"question":"Do international couriers from Madurai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Madurai?","answer":"There are several reliable international courier services in Madurai, including Garudavega, Dutch International Couriers, Oscar Express Worldwide, DHL, FedEx, Blue Dart, and ShipGlobal. The best option depends on your shipping needs, budget, and delivery speed requirements."}]</t>
  </si>
  <si>
    <t>&lt;p&gt;&lt;strong&gt;How much does international shipping cost from Madurai?&lt;/strong&gt;&lt;br&gt;The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Madurai?&lt;/strong&gt;&lt;br&gt;DHL, FedEx, and ShipGlobal offer express shipping options with fast international delivery times. Same-day or next-day delivery is available for select destinations.&lt;/p&gt;&lt;p&gt;&lt;strong&gt;Can I track my international parcel from Madurai?&lt;/strong&gt;&lt;br&gt;Yes, all major courier services provide real-time tracking features, allowing customers to monitor their shipments throughout the transit process&lt;/p&gt;&lt;p&gt;&lt;strong&gt;Are there affordable international courier services in Madurai?&lt;/strong&gt;&lt;br&gt;Yes, many courier companies, including ShipGlobal and Professional Couriers, offer budget-friendly international shipping options without compromising on service quality.&lt;/p&gt;&lt;p&gt;&lt;strong&gt;Do international couriers from Madurai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Madurai?&lt;/strong&gt;&lt;br&gt;There are several reliable international courier services in Madurai, including Garudavega, Dutch International Couriers, Oscar Express Worldwide, DHL, FedEx, Blue Dart, and ShipGlobal. The best option depends on your shipping needs, budget, and delivery speed requirements.&lt;/p&gt;</t>
  </si>
  <si>
    <t>&lt;p&gt;Do you need to send a package abroad from Madurai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Madurai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Madurai.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&lt;h2&gt;DHL - Connecting the World with Speed and Efficiency&lt;/h2&gt;
&lt;p&gt;DHL is an excellent option for urgent shipments from Madurai,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Madurai.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Madurai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Madurai&lt;/h2&gt;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Madurai,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Madurai has never been easier! So, which one will you trust for your next shipment?&lt;/p&gt;</t>
  </si>
  <si>
    <t>Erode to Belgium</t>
  </si>
  <si>
    <t>Reliable International Courier Service from Erode to Belgium</t>
  </si>
  <si>
    <t>Reliable international courier services from Erode to Belgium ensure smooth customs clearance, secure packaging, and timely global deliveries.</t>
  </si>
  <si>
    <t>&lt;p&gt;Erode,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Erode, offering secure, timely, and cost-effective shipping solutions. These services cater to diverse needs, from urgent document deliveries to bulk freight forwarding from Erode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Erode&lt;/h2&gt;
&lt;h3&gt;ShipGlobal&lt;/h3&gt;
&lt;p&gt;ShipGlobal specializes in cost-effective freight forwarding from Erode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Erode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Erode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Erode.&lt;/p&gt;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Erode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Erode efficient and hassle-free.&lt;/p&gt;</t>
  </si>
  <si>
    <t>&lt;h4&gt;Explore more delivery options from your city&lt;/h4&gt;&lt;ul&gt;&lt;li&gt;&lt;a href="https://shipglobal.in/service/bengaluru-to-belgium"&gt;International Courier Service from Bengaluru To Belgium&lt;/a&gt;&lt;/li&gt;&lt;li&gt;&lt;a href="https://shipglobal.in/service/mangaluru-to-belgium"&gt;International Courier Service from Mangaluru To Belgium&lt;/a&gt;&lt;/li&gt;&lt;li&gt;&lt;a href="https://shipglobal.in/service/mysuru-to-belgium"&gt;International Courier Service from Mysuru To Belgium&lt;/a&gt;&lt;/li&gt;&lt;li&gt;&lt;a href="https://shipglobal.in/service/hubballi-to-belgium"&gt;International Courier Service from Hubballi To Belgium&lt;/a&gt;&lt;/li&gt;&lt;/ul&gt;&lt;h2&gt;FAQs for Reliable International Courier Service from Erode to Belgium&lt;/h2&gt;</t>
  </si>
  <si>
    <t>&lt;script type="application/ld+json"&gt;
{
  "@context": "https://schema.org/",
  "@type": "Product",
  "name": "Reliable International Courier Service from Erode to Belgium",
  "image": "https://shipglobal.in/service/erode-to-belgium",
  "aggregateRating": {
    "@type": "AggregateRating",
    "ratingValue": 4.77,
    "bestRating": 5,
    "worstRating": 1,
    "ratingCount": 1526
  }
}
&lt;/script&gt;</t>
  </si>
  <si>
    <t>service/erode-to-belgium</t>
  </si>
  <si>
    <t>Courier Services from Erode to Belgium | Save Up to  70%</t>
  </si>
  <si>
    <t>Send your shipments from Erode to Belgium with confidence. Reliable international courier solutions for personal and business needs.</t>
  </si>
  <si>
    <t>https://shipglobal.in/service/erode-to-belgium</t>
  </si>
  <si>
    <t>&lt;p&gt;Erode,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Erode, offering secure, timely, and cost-effective shipping solutions. These services cater to diverse needs, from urgent document deliveries to bulk freight forwarding from Erode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Erode&lt;/h2&gt;
&lt;h3&gt;ShipGlobal&lt;/h3&gt;
&lt;p&gt;ShipGlobal specializes in cost-effective freight forwarding from Erode to the Belgium. Catering to eCommerce businesses and individuals alike, they provide flexible shipping solutions that balance affordability with service quality&amp;nbsp;&lt;/p&gt;&lt;p&gt;FIRC: The &lt;a href="https://shipglobal.in/blogs/understanding-firc/"&gt;Foreign Inward Remittance Certificate&lt;/a&gt;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Erode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Erode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Erode.&lt;/p&gt;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Erode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Erode efficient and hassle-free.&lt;/p&gt;</t>
  </si>
  <si>
    <t>Bengaluru to Belgium</t>
  </si>
  <si>
    <t>International Courier Service from Bengaluru to Belgium</t>
  </si>
  <si>
    <t>International courier services from Bengaluru to Belgium ensure smooth shipping with secure handling, timely delivery, and professional customs support.</t>
  </si>
  <si>
    <t>&lt;p&gt;Ever found yourself wondering which courier service is the best for sending packages from Bengaluru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Bengaluru, you have plenty of great options. Let&amp;rsquo;s check out some of the top international courier services available in Bengaluru and see which one suits your needs best.&lt;/p&gt;
&lt;h2&gt;1. DHL&lt;/h2&gt;
&lt;p&gt;DHL is one of the biggest names in the shipping world, and for good reason! They operate in over 220 countries and offer express shipping that gets your package from Bengaluru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Bengaluru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Bengaluru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Bengaluru to Belgium&lt;/h2&gt;
&lt;p&gt;Shipping from Bengaluru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Bengaluru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</si>
  <si>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href="https://shipglobal.in/service/mangaluru-to-belgium"&gt;International Courier Service from Mangaluru To Belgium&lt;/a&gt;&lt;/li&gt;&lt;li&gt;&lt;a href="https://shipglobal.in/service/mysuru-to-belgium"&gt;International Courier Service from Mysuru To Belgium&lt;/a&gt;&lt;/li&gt;&lt;li&gt;&lt;a href="https://shipglobal.in/service/hubballi-to-belgium"&gt;International Courier Service from Hubballi To Belgium&lt;/a&gt;&lt;/li&gt;&lt;li&gt;&lt;a href="https://shipglobal.in/service/dharwad-to-belgium"&gt;International Courier Service from Dharwad To Belgium&lt;/a&gt;&lt;/li&gt;&lt;/ul&gt;&lt;h2&gt;FAQs for International Courier Service from Bengaluru to Belgium&lt;/h2&gt;</t>
  </si>
  <si>
    <t xml:space="preserve">How do I choose the best international courier service in Bengaluru?
 Consider delivery speed, cost, tracking features, coverage, and customer reviews. Pick the one that meets your needs best.
How can I book a courier service in Bengaluru?
 You can book online through the official website of courier service providers or contact their customer support for assistance.
 Are there international courier services in Bengaluru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Bengaluru?
Cost-effectiveness depends on factors like package weight, destination, and delivery speed. ShipGlobal.in is known for offering budget-friendly international shipping packages with prices starting from 50g worldwide.
Can I ship heavy or bulky items internationally from Bengaluru?
Yes, many courier services offer solutions for shipping heavy or bulky items internationally, providing specialized packaging and handling to ensure safe delivery.
</t>
  </si>
  <si>
    <t>&lt;script type="application/ld+json"&gt;
{
  "@context": "https://schema.org/",
  "@type": "Product",
  "name": "International Courier Service from Bengaluru to Belgium",
  "image": "https://shipglobal.in/service/bengaluru-to-belgium",
  "aggregateRating": {
    "@type": "AggregateRating",
    "ratingValue": 4.59,
    "bestRating": 5,
    "worstRating": 2,
    "ratingCount": 1244
  }
}
&lt;/script&gt;</t>
  </si>
  <si>
    <t>service/bengaluru-to-belgium</t>
  </si>
  <si>
    <t>Courier from Bengaluru to Belgium | Save upto  63%</t>
  </si>
  <si>
    <t>Fast and reliable shipping from Bengaluru to Belgium. Send documents, parcels, and commercial shipments with affordable rates and end-to-end tracking.</t>
  </si>
  <si>
    <t>https://shipglobal.in/service/bengaluru-to-belgium</t>
  </si>
  <si>
    <t>&lt;script type="application/ld+json"&gt;{"@context":"https://schema.org","@type":"FAQPage","mainEntity":[{"@type":"Question","name":"How do I choose the best international courier service in Bengaluru?","acceptedAnswer":{"@type":"Answer","text":"Consider delivery speed, cost, tracking features, coverage, and customer reviews. Pick the one that meets your needs best."}},{"@type":"Question","name":"How can I book a courier service in Bengaluru?","acceptedAnswer":{"@type":"Answer","text":"You can book online through the official website of courier service providers or contact their customer support for assistance."}},{"@type":"Question","name":"Are there international courier services in Bengaluru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Bengaluru?","acceptedAnswer":{"@type":"Answer","text":"Cost-effectiveness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Bengaluru?","acceptedAnswer":{"@type":"Answer","text":"Yes, many courier services offer solutions for shipping heavy or bulky items internationally, providing specialized packaging and handling to ensure safe delivery."}}]}&lt;/script&gt;</t>
  </si>
  <si>
    <t>[{"question":"How do I choose the best international courier service in Bengaluru?","answer":"Consider delivery speed, cost, tracking features, coverage, and customer reviews. Pick the one that meets your needs best."},{"question":"How can I book a courier service in Bengaluru?","answer":"You can book online through the official website of courier service providers or contact their customer support for assistance."},{"question":"Are there international courier services in Bengaluru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Bengaluru?","answer":"Cost-effectiveness depends on factors like package weight, destination, and delivery speed. ShipGlobal.in is known for offering budget-friendly international shipping packages with prices starting from 50g worldwide."},{"question":"Can I ship heavy or bulky items internationally from Bengaluru?","answer":"Yes, many courier services offer solutions for shipping heavy or bulky items internationally, providing specialized packaging and handling to ensure safe delivery."}]</t>
  </si>
  <si>
    <t>&lt;p&gt;&lt;strong&gt;How do I choose the best international courier service in Bengaluru?&lt;/strong&gt;&lt;br&gt;Consider delivery speed, cost, tracking features, coverage, and customer reviews. Pick the one that meets your needs best.&lt;/p&gt;&lt;p&gt;&lt;strong&gt;How can I book a courier service in Bengaluru?&lt;/strong&gt;&lt;br&gt;You can book online through the official website of courier service providers or contact their customer support for assistance.&lt;/p&gt;&lt;p&gt;&lt;strong&gt;Are there international courier services in Bengaluru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Bengaluru?&lt;/strong&gt;&lt;br&gt;Cost-effectiveness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Bengaluru?&lt;/strong&gt;&lt;br&gt;Yes,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</si>
  <si>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Bengaluru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Bengaluru, you have plenty of great options. Let&amp;rsquo;s check out some of the top international courier services available in Bengaluru and see which one suits your needs best.&lt;/p&gt;
&lt;h2&gt;1. DHL&lt;/h2&gt;
&lt;p&gt;DHL is one of the biggest names in the shipping world, and for good reason! They operate in over 220 countries and offer express shipping that gets your package from Bengaluru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Bengaluru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Bengaluru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Bengaluru to Belgium&lt;/h2&gt;
&lt;p&gt;Shipping from Bengaluru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Bengaluru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</si>
  <si>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Mangaluru to Belgium</t>
  </si>
  <si>
    <t>Top International Courier Service from Mangaluru to Belgium</t>
  </si>
  <si>
    <t>Reliable international courier services from Mangaluru to Belgium ensure smooth customs clearance, secure packaging, and timely global deliveries.</t>
  </si>
  <si>
    <t>&lt;p&gt;Ever found yourself wondering which courier service is the best for sending packages from Mangaluru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Mangaluru, you have plenty of great options. Let&amp;rsquo;s check out some of the top international courier services available in Mangaluru and see which one suits your needs best.&lt;/p&gt;
&lt;h2&gt;1. DHL&lt;/h2&gt;
&lt;p&gt;DHL is one of the biggest names in the shipping world, and for good reason! They operate in over 220 countries and offer express shipping that gets your package from Mangaluru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Mangaluru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Mangaluru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Mangaluru to Belgium&lt;/h2&gt;
&lt;p&gt;Shipping from Mangaluru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Mangaluru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</si>
  <si>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href="https://shipglobal.in/service/mysuru-to-belgium"&gt;International Courier Service from Mysuru To Belgium&lt;/a&gt;&lt;/li&gt;&lt;li&gt;&lt;a href="https://shipglobal.in/service/hubballi-to-belgium"&gt;International Courier Service from Hubballi To Belgium&lt;/a&gt;&lt;/li&gt;&lt;li&gt;&lt;a href="https://shipglobal.in/service/dharwad-to-belgium"&gt;International Courier Service from Dharwad To Belgium&lt;/a&gt;&lt;/li&gt;&lt;li&gt;&lt;a href="https://shipglobal.in/service/belagavi-to-belgium"&gt;International Courier Service from Belagavi To Belgium&lt;/a&gt;&lt;/li&gt;&lt;/ul&gt;&lt;h2&gt;FAQs for Top International Courier Service from Mangaluru to Belgium&lt;/h2&gt;</t>
  </si>
  <si>
    <t xml:space="preserve">How do I choose the best international courier service in Mangaluru?
 Consider delivery speed, cost, tracking features, coverage, and customer reviews. Pick the one that meets your needs best.
How can I book a courier service in Mangaluru?
 You can book online through the official website of courier service providers or contact their customer support for assistance.
 Are there international courier services in Mangaluru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Mangaluru?
Cost-effectiveness depends on factors like package weight, destination, and delivery speed. ShipGlobal.in is known for offering budget-friendly international shipping packages with prices starting from 50g worldwide.
Can I ship heavy or bulky items internationally from Mangaluru?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</si>
  <si>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Mangaluru to Belgium",
  "image": "https://shipglobal.in/service/mangaluru-to-belgium",
  "aggregateRating": {
    "@type": "AggregateRating",
    "ratingValue": 4.24,
    "bestRating": 5,
    "worstRating": 1,
    "ratingCount": 3231
  }
}
&lt;/script&gt;</t>
  </si>
  <si>
    <t>service/mangaluru-to-belgium</t>
  </si>
  <si>
    <t>Courier from Mangaluru to Belgium | Save upto  72%</t>
  </si>
  <si>
    <t>Ship couriers from Mangaluru to Belgium with trusted international delivery. Easy booking, competitive pricing, and secure doorstep pickup.</t>
  </si>
  <si>
    <t>https://shipglobal.in/service/mangaluru-to-belgium</t>
  </si>
  <si>
    <t>&lt;script type="application/ld+json"&gt;{"@context":"https://schema.org","@type":"FAQPage","mainEntity":[{"@type":"Question","name":"How do I choose the best international courier service in Mangaluru?","acceptedAnswer":{"@type":"Answer","text":"Consider delivery speed, cost, tracking features, coverage, and customer reviews. Pick the one that meets your needs best."}},{"@type":"Question","name":"How can I book a courier service in Mangaluru?","acceptedAnswer":{"@type":"Answer","text":"You can book online through the official website of courier service providers or contact their customer support for assistance."}},{"@type":"Question","name":"Are there international courier services in Mangaluru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Mangaluru?","acceptedAnswer":{"@type":"Answer","text":"Cost-effectiveness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Mangaluru?","acceptedAnswer":{"@type":"Answer","text":"Yes, many courier services offer solutions for shipping heavy or bulky items internationally, providing specialized packaging and handling to ensure safe delivery."}}]}&lt;/script&gt;</t>
  </si>
  <si>
    <t>[{"question":"How do I choose the best international courier service in Mangaluru?","answer":"Consider delivery speed, cost, tracking features, coverage, and customer reviews. Pick the one that meets your needs best."},{"question":"How can I book a courier service in Mangaluru?","answer":"You can book online through the official website of courier service providers or contact their customer support for assistance."},{"question":"Are there international courier services in Mangaluru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Mangaluru?","answer":"Cost-effectiveness depends on factors like package weight, destination, and delivery speed. ShipGlobal.in is known for offering budget-friendly international shipping packages with prices starting from 50g worldwide."},{"question":"Can I ship heavy or bulky items internationally from Mangaluru?","answer":"Yes, many courier services offer solutions for shipping heavy or bulky items internationally, providing specialized packaging and handling to ensure safe delivery."}]</t>
  </si>
  <si>
    <t>&lt;p&gt;&lt;strong&gt;How do I choose the best international courier service in Mangaluru?&lt;/strong&gt;&lt;br&gt;Consider delivery speed, cost, tracking features, coverage, and customer reviews. Pick the one that meets your needs best.&lt;/p&gt;&lt;p&gt;&lt;strong&gt;How can I book a courier service in Mangaluru?&lt;/strong&gt;&lt;br&gt;You can book online through the official website of courier service providers or contact their customer support for assistance.&lt;/p&gt;&lt;p&gt;&lt;strong&gt;Are there international courier services in Mangaluru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Mangaluru?&lt;/strong&gt;&lt;br&gt;Cost-effectiveness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Mangaluru?&lt;/strong&gt;&lt;br&gt;Yes,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</si>
  <si>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Mangaluru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Mangaluru, you have plenty of great options. Let&amp;rsquo;s check out some of the top international courier services available in Mangaluru and see which one suits your needs best.&lt;/p&gt;
&lt;h2&gt;1. DHL&lt;/h2&gt;
&lt;p&gt;DHL is one of the biggest names in the shipping world, and for good reason! They operate in over 220 countries and offer express shipping that gets your package from Mangaluru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Mangaluru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Mangaluru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Mangaluru to Belgium&lt;/h2&gt;
&lt;p&gt;Shipping from Mangaluru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Mangaluru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</si>
  <si>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Mysuru to Belgium</t>
  </si>
  <si>
    <t>Best International Courier Service from Mysuru to Belgium</t>
  </si>
  <si>
    <t>International courier services from Mysuru to Belgium provide secure shipping, efficient customs handling, and timely global deliveries for all needs.</t>
  </si>
  <si>
    <t>&lt;p&gt;Mysuru,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Mysuru,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Mysuru&amp;nbsp;&lt;/h2&gt;
&lt;h3&gt;ShipGlobal&amp;nbsp;&lt;/h3&gt;
&lt;p&gt;ShipGlobal is known for its cost-effective freight forwarding services from Mysuru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Mysuru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Mysuru to the US. They offer packaging assistance, customs support, and competitive pricing for seamless global shipping.&lt;/p&gt;
&lt;h3&gt;Aramex International&lt;/h3&gt;
&lt;p&gt;Aramex is another well-known international courier service that provides efficient shipping to the Belgium from Mysuru.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Mysuru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Mysuru.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Mysuru to Belgium depends on your budget, urgency, and shipping needs. Providers like NimbusPost, DHL, FedEx, Blue Dart, ShipGlobal, Aramex, UPS, and others offer a variety of options for parcel delivery to the US, express shipping and freight forwarding from Mysuru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Mysuru to anywhere in the United States.&lt;/p&gt;</t>
  </si>
  <si>
    <t>&lt;h4&gt;Explore more delivery options from your city&lt;/h4&gt;&lt;ul&gt;&lt;li&gt;&lt;a href="https://shipglobal.in/service/hubballi-to-belgium"&gt;International Courier Service from Hubballi To Belgium&lt;/a&gt;&lt;/li&gt;&lt;li&gt;&lt;a href="https://shipglobal.in/service/dharwad-to-belgium"&gt;International Courier Service from Dharwad To Belgium&lt;/a&gt;&lt;/li&gt;&lt;li&gt;&lt;a href="https://shipglobal.in/service/belagavi-to-belgium"&gt;International Courier Service from Belagavi To Belgium&lt;/a&gt;&lt;/li&gt;&lt;li&gt;&lt;a href="https://shipglobal.in/service/kanpur-to-belgium"&gt;International Courier Service from Kanpur To Belgium&lt;/a&gt;&lt;/li&gt;&lt;/ul&gt;&lt;h2&gt;FAQs for Best International Courier Service from Mysuru to Belgium&lt;/h2&gt;</t>
  </si>
  <si>
    <t xml:space="preserve"> How long does it take to ship a package from Mysuru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Mysuru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</si>
  <si>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"Best International Courier Service from Mysuru to Belgium",
  "image": "https://shipglobal.in/service/mysuru-to-belgium",
  "aggregateRating": {
    "@type": "AggregateRating",
    "ratingValue": 4.41,
    "bestRating": 5,
    "worstRating": 2,
    "ratingCount": 2271
  }
}
&lt;/script&gt;</t>
  </si>
  <si>
    <t>service/mysuru-to-belgium</t>
  </si>
  <si>
    <t>International Courier Services from Mysuru | Save Up to  60%</t>
  </si>
  <si>
    <t>Looking to send parcels from Mysuru, India to Belgium? Get quick international courier services with transparent pricing and real-time shipment tracking.</t>
  </si>
  <si>
    <t>https://shipglobal.in/service/mysuru-to-belgium</t>
  </si>
  <si>
    <t>&lt;script type="application/ld+json"&gt;{"@context":"https://schema.org","@type":"FAQPage","mainEntity":[{"@type":"Question","name":"How long does it take to ship a package from Mysuru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Mysuru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</si>
  <si>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Mysuru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Mysuru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</si>
  <si>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Mysuru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Mysuru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</si>
  <si>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&lt;p&gt;Mysuru,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Mysuru,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Mysuru&amp;nbsp;&lt;/h2&gt;
&lt;h3&gt;ShipGlobal&amp;nbsp;&lt;/h3&gt;
&lt;p&gt;ShipGlobal is known for its cost-effective freight forwarding services from Mysuru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Mysuru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Mysuru to the US. They offer packaging assistance, customs support, and competitive pricing for seamless global shipping.&lt;/p&gt;
&lt;h3&gt;Aramex International&lt;/h3&gt;
&lt;p&gt;Aramex is another well-known international courier service that provides efficient shipping to the Belgium from Mysuru.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Mysuru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Mysuru.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Mysuru to Belgium depends on your budget, urgency, and shipping needs. Providers like NimbusPost, DHL, FedEx, Blue Dart, ShipGlobal, Aramex, UPS, and others offer a variety of options for parcel delivery to the US, express shipping and freight forwarding from Mysuru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Mysuru to anywhere in the United States.&lt;/p&gt;</t>
  </si>
  <si>
    <t>Hubballi to Belgium</t>
  </si>
  <si>
    <t>Reliable International Courier Service from Hubballi to Belgium</t>
  </si>
  <si>
    <t>International courier services from Hubballi to Belgium ensure smooth shipping with secure handling, timely delivery, and professional customs support.</t>
  </si>
  <si>
    <t>&lt;p&gt;Hubballi,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Hubballi,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Hubballi&amp;nbsp;&lt;/h2&gt;
&lt;h3&gt;ShipGlobal&amp;nbsp;&lt;/h3&gt;
&lt;p&gt;ShipGlobal is known for its cost-effective freight forwarding services from Hubballi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Hubballi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Hubballi to the US. They offer packaging assistance, customs support, and competitive pricing for seamless global shipping.&lt;/p&gt;
&lt;h3&gt;Aramex International&lt;/h3&gt;
&lt;p&gt;Aramex is another well-known international courier service that provides efficient shipping to the Belgium from Hubballi.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Hubballi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Hubballi.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Hubballi to Belgium depends on your budget, urgency, and shipping needs. Providers like NimbusPost, DHL, FedEx, Blue Dart, ShipGlobal, Aramex, UPS, and others offer a variety of options for parcel delivery to the US, express shipping and freight forwarding from Hubballi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Hubballi to anywhere in the United States.&lt;/p&gt;</t>
  </si>
  <si>
    <t>&lt;h4&gt;Explore more delivery options from your city&lt;/h4&gt;&lt;ul&gt;&lt;li&gt;&lt;a href="https://shipglobal.in/service/dharwad-to-belgium"&gt;International Courier Service from Dharwad To Belgium&lt;/a&gt;&lt;/li&gt;&lt;li&gt;&lt;a href="https://shipglobal.in/service/belagavi-to-belgium"&gt;International Courier Service from Belagavi To Belgium&lt;/a&gt;&lt;/li&gt;&lt;li&gt;&lt;a href="https://shipglobal.in/service/kanpur-to-belgium"&gt;International Courier Service from Kanpur To Belgium&lt;/a&gt;&lt;/li&gt;&lt;li&gt;&lt;a href="https://shipglobal.in/service/noida-to-belgium"&gt;International Courier Service from Noida To Belgium&lt;/a&gt;&lt;/li&gt;&lt;/ul&gt;&lt;h2&gt;FAQs for Reliable International Courier Service from Hubballi to Belgium&lt;/h2&gt;</t>
  </si>
  <si>
    <t xml:space="preserve">How do I choose the best international courier service in Hubballi?
 Consider delivery speed, cost, tracking features, coverage, and customer reviews. Pick the one that meets your needs best.
How can I book a courier service in Hubballi?
 You can book online through the official website of courier service providers or contact their customer support for assistance.
 Are there international courier services in Hubballi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Hubballi?
Cost-effectiveness depends on factors like package weight, destination, and delivery speed. ShipGlobal.in is known for offering budget-friendly international shipping packages with prices starting from 50g worldwide.
Can I ship heavy or bulky items internationally from Hubballi?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</si>
  <si>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Hubballi to Belgium",
  "image": "https://shipglobal.in/service/hubballi-to-belgium",
  "aggregateRating": {
    "@type": "AggregateRating",
    "ratingValue": 4.26,
    "bestRating": 5,
    "worstRating": 2,
    "ratingCount": 2597
  }
}
&lt;/script&gt;</t>
  </si>
  <si>
    <t>service/hubballi-to-belgium</t>
  </si>
  <si>
    <t>Courier Service from Hubballi to Belgium | Save  70%</t>
  </si>
  <si>
    <t>Ship couriers from Hubballi to Belgium with trusted international delivery. Easy booking, competitive pricing, and secure doorstep pickup.</t>
  </si>
  <si>
    <t>https://shipglobal.in/service/hubballi-to-belgium</t>
  </si>
  <si>
    <t>&lt;script type="application/ld+json"&gt;{"@context":"https://schema.org","@type":"FAQPage","mainEntity":[{"@type":"Question","name":"How do I choose the best international courier service in Hubballi?","acceptedAnswer":{"@type":"Answer","text":"Consider delivery speed, cost, tracking features, coverage, and customer reviews. Pick the one that meets your needs best."}},{"@type":"Question","name":"How can I book a courier service in Hubballi?","acceptedAnswer":{"@type":"Answer","text":"You can book online through the official website of courier service providers or contact their customer support for assistance."}},{"@type":"Question","name":"Are there international courier services in Hubballi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Hubballi?","acceptedAnswer":{"@type":"Answer","text":"Cost-effectiveness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Hubballi?","acceptedAnswer":{"@type":"Answer","text":"Yes, many courier services offer solutions for shipping heavy or bulky items internationally, providing specialized packaging and handling to ensure safe delivery."}}]}&lt;/script&gt;</t>
  </si>
  <si>
    <t>[{"question":"How do I choose the best international courier service in Hubballi?","answer":"Consider delivery speed, cost, tracking features, coverage, and customer reviews. Pick the one that meets your needs best."},{"question":"How can I book a courier service in Hubballi?","answer":"You can book online through the official website of courier service providers or contact their customer support for assistance."},{"question":"Are there international courier services in Hubballi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Hubballi?","answer":"Cost-effectiveness depends on factors like package weight, destination, and delivery speed. ShipGlobal.in is known for offering budget-friendly international shipping packages with prices starting from 50g worldwide."},{"question":"Can I ship heavy or bulky items internationally from Hubballi?","answer":"Yes, many courier services offer solutions for shipping heavy or bulky items internationally, providing specialized packaging and handling to ensure safe delivery."}]</t>
  </si>
  <si>
    <t>&lt;p&gt;&lt;strong&gt;How do I choose the best international courier service in Hubballi?&lt;/strong&gt;&lt;br&gt;Consider delivery speed, cost, tracking features, coverage, and customer reviews. Pick the one that meets your needs best.&lt;/p&gt;&lt;p&gt;&lt;strong&gt;How can I book a courier service in Hubballi?&lt;/strong&gt;&lt;br&gt;You can book online through the official website of courier service providers or contact their customer support for assistance.&lt;/p&gt;&lt;p&gt;&lt;strong&gt;Are there international courier services in Hubballi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Hubballi?&lt;/strong&gt;&lt;br&gt;Cost-effectiveness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Hubballi?&lt;/strong&gt;&lt;br&gt;Yes, many courier services offer solutions for shipping heavy or bulky items internationally, providing specialized packaging and handling to ensure safe delivery.&lt;/p&gt;</t>
  </si>
  <si>
    <t>&lt;p&gt;Hubballi,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Hubballi,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Hubballi&amp;nbsp;&lt;/h2&gt;
&lt;h3&gt;ShipGlobal&amp;nbsp;&lt;/h3&gt;
&lt;p&gt;ShipGlobal is known for its cost-effective freight forwarding services from Hubballi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href="https://shipglobal.in/blogs/amazon-self-ship-orders-third-party-couriers/"&gt;Amazon self-ship&lt;/a&gt;: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Hubballi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Hubballi to the US. They offer packaging assistance, customs support, and competitive pricing for seamless global shipping.&lt;/p&gt;
&lt;h3&gt;Aramex International&lt;/h3&gt;
&lt;p&gt;Aramex is another well-known international courier service that provides efficient shipping to the Belgium from Hubballi.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Hubballi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Hubballi.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Hubballi to Belgium depends on your budget, urgency, and shipping needs. Providers like NimbusPost, DHL, FedEx, Blue Dart, ShipGlobal, Aramex, UPS, and others offer a variety of options for parcel delivery to the US, express shipping and freight forwarding from Hubballi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Hubballi to anywhere in the United States.&lt;/p&gt;</t>
  </si>
  <si>
    <t>Dharwad to Belgium</t>
  </si>
  <si>
    <t>International Courier Service from Dharwad to Belgium</t>
  </si>
  <si>
    <t>Shipping from Dharwad to Belgium is easy with reliable international courier services offering secure transit, quick delivery, and expert customs handling.</t>
  </si>
  <si>
    <t>&lt;h4&gt;Explore more delivery options from your city&lt;/h4&gt;&lt;ul&gt;&lt;li&gt;&lt;a href="https://shipglobal.in/service/belagavi-to-belgium"&gt;International Courier Service from Belagavi To Belgium&lt;/a&gt;&lt;/li&gt;&lt;li&gt;&lt;a href="https://shipglobal.in/service/kanpur-to-belgium"&gt;International Courier Service from Kanpur To Belgium&lt;/a&gt;&lt;/li&gt;&lt;li&gt;&lt;a href="https://shipglobal.in/service/noida-to-belgium"&gt;International Courier Service from Noida To Belgium&lt;/a&gt;&lt;/li&gt;&lt;li&gt;&lt;a href="https://shipglobal.in/service/moradabad-to-belgium"&gt;International Courier Service from Moradabad To Belgium&lt;/a&gt;&lt;/li&gt;&lt;/ul&gt;&lt;h2&gt;FAQs for International Courier Service from Dharwad to Belgium&lt;/h2&gt;</t>
  </si>
  <si>
    <t xml:space="preserve"> How much does international shipping cost from Dharwad?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Dharwad?
DHL, FedEx, and ShipGlobal offer express shipping options with fast international delivery times. Same-day or next-day delivery is available for select destinations.
 Can I track my international parcel from Dharwad?
Yes, all major courier services provide real-time tracking features, allowing customers to monitor their shipments throughout the transit process
 Are there affordable international courier services in Dharwad?
Yes, many courier companies, including ShipGlobal and Professional Couriers, offer budget-friendly international shipping options without compromising on service quality.
 Do international couriers from Dharwad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Dharwad?
There are several reliable international courier services in Dharwad,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</si>
  <si>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"International Courier Service from Dharwad to Belgium",
  "image": "https://shipglobal.in/service/dharwad-to-belgium",
  "aggregateRating": {
    "@type": "AggregateRating",
    "ratingValue": 4.81,
    "bestRating": 5,
    "worstRating": 2,
    "ratingCount": 2555
  }
}
&lt;/script&gt;</t>
  </si>
  <si>
    <t>service/dharwad-to-belgium</t>
  </si>
  <si>
    <t>Courier from Dharwad to Belgium | Get   66%</t>
  </si>
  <si>
    <t>Send your shipments from Dharwad to Belgium with confidence. Reliable international courier solutions for personal and business needs.</t>
  </si>
  <si>
    <t>https://shipglobal.in/service/dharwad-to-belgium</t>
  </si>
  <si>
    <t>&lt;script type="application/ld+json"&gt;{"@context":"https://schema.org","@type":"FAQPage","mainEntity":[{"@type":"Question","name":"How much does international shipping cost from Dharwad?","acceptedAnswer":{"@type":"Answer","text":"The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Dharwad?","acceptedAnswer":{"@type":"Answer","text":"DHL, FedEx, and ShipGlobal offer express shipping options with fast international delivery times. Same-day or next-day delivery is available for select destinations."}},{"@type":"Question","name":"Can I track my international parcel from Dharwad?","acceptedAnswer":{"@type":"Answer","text":"Yes, all major courier services provide real-time tracking features, allowing customers to monitor their shipments throughout the transit process"}},{"@type":"Question","name":"Are there affordable international courier services in Dharwad?","acceptedAnswer":{"@type":"Answer","text":"Yes, many courier companies, including ShipGlobal and Professional Couriers, offer budget-friendly international shipping options without compromising on service quality."}},{"@type":"Question","name":"Do international couriers from Dharwad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Dharwad?","acceptedAnswer":{"@type":"Answer","text":"There are several reliable international courier services in Dharwad, including Garudavega, Dutch International Couriers, Oscar Express Worldwide, DHL, FedEx, Blue Dart, and ShipGlobal. The best option depends on your shipping needs, budget, and delivery speed requirements."}}]}&lt;/script&gt;</t>
  </si>
  <si>
    <t>[{"question":"How much does international shipping cost from Dharwad?","answer":"The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Dharwad?","answer":"DHL, FedEx, and ShipGlobal offer express shipping options with fast international delivery times. Same-day or next-day delivery is available for select destinations."},{"question":"Can I track my international parcel from Dharwad?","answer":"Yes, all major courier services provide real-time tracking features, allowing customers to monitor their shipments throughout the transit process"},{"question":"Are there affordable international courier services in Dharwad?","answer":"Yes, many courier companies, including ShipGlobal and Professional Couriers, offer budget-friendly international shipping options without compromising on service quality."},{"question":"Do international couriers from Dharwad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Dharwad?","answer":"There are several reliable international courier services in Dharwad, including Garudavega, Dutch International Couriers, Oscar Express Worldwide, DHL, FedEx, Blue Dart, and ShipGlobal. The best option depends on your shipping needs, budget, and delivery speed requirements."}]</t>
  </si>
  <si>
    <t>&lt;p&gt;&lt;strong&gt;How much does international shipping cost from Dharwad?&lt;/strong&gt;&lt;br&gt;The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Dharwad?&lt;/strong&gt;&lt;br&gt;DHL, FedEx, and ShipGlobal offer express shipping options with fast international delivery times. Same-day or next-day delivery is available for select destinations.&lt;/p&gt;&lt;p&gt;&lt;strong&gt;Can I track my international parcel from Dharwad?&lt;/strong&gt;&lt;br&gt;Yes, all major courier services provide real-time tracking features, allowing customers to monitor their shipments throughout the transit process&lt;/p&gt;&lt;p&gt;&lt;strong&gt;Are there affordable international courier services in Dharwad?&lt;/strong&gt;&lt;br&gt;Yes, many courier companies, including ShipGlobal and Professional Couriers, offer budget-friendly international shipping options without compromising on service quality.&lt;/p&gt;&lt;p&gt;&lt;strong&gt;Do international couriers from Dharwad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Dharwad?&lt;/strong&gt;&lt;br&gt;There are several reliable international courier services in Dharwad, including Garudavega, Dutch International Couriers, Oscar Express Worldwide, DHL, FedEx, Blue Dart, and ShipGlobal. The best option depends on your shipping needs, budget, and delivery speed requirements.&lt;/p&gt;</t>
  </si>
  <si>
    <t>&lt;p&gt;Do you need to send a package abroad from Dharwad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Dharwad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Dharwad.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option.&lt;/p&gt;&lt;p&gt;Airway Bill Reference Number: The Airway Bill (&lt;a href="https://shipglobal.in/blogs/airway-bill-number/"&gt;AWB&lt;/a&gt;)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
&lt;h2&gt;DHL - Connecting the World with Speed and Efficiency&lt;/h2&gt;
&lt;p&gt;DHL is an excellent option for urgent shipments from Dharwad,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Dharwad.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Dharwad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Dharwad&lt;/h2&gt;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Dharwad,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Dharwad has never been easier! So, which one will you trust for your next shipment?&lt;/p&gt;</t>
  </si>
  <si>
    <t>Belagavi to Belgium</t>
  </si>
  <si>
    <t>Top International Courier Service from Belagavi to Belgium</t>
  </si>
  <si>
    <t>International courier services from Belagavi to Belgium ensure smooth shipping with secure handling, timely delivery, and professional customs support.</t>
  </si>
  <si>
    <t>&lt;p&gt;Ever found yourself wondering which courier service is the best for sending packages from Belagavi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Belagavi, you have plenty of great options. Let&amp;rsquo;s check out some of the top international courier services available in Belagavi and see which one suits your needs best.&lt;/p&gt;
&lt;h2&gt;1. DHL&lt;/h2&gt;
&lt;p&gt;DHL is one of the biggest names in the shipping world, and for good reason! They operate in over 220 countries and offer express shipping that gets your package from Belagavi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Belagavi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Belagavi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Belagavi to Belgium&lt;/h2&gt;
&lt;p&gt;Shipping from Belagavi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Belagavi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</si>
  <si>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href="https://shipglobal.in/service/kanpur-to-belgium"&gt;International Courier Service from Kanpur To Belgium&lt;/a&gt;&lt;/li&gt;&lt;li&gt;&lt;a href="https://shipglobal.in/service/noida-to-belgium"&gt;International Courier Service from Noida To Belgium&lt;/a&gt;&lt;/li&gt;&lt;li&gt;&lt;a href="https://shipglobal.in/service/moradabad-to-belgium"&gt;International Courier Service from Moradabad To Belgium&lt;/a&gt;&lt;/li&gt;&lt;li&gt;&lt;a href="https://shipglobal.in/service/varanasi-to-belgium"&gt;International Courier Service from Varanasi To Belgium&lt;/a&gt;&lt;/li&gt;&lt;/ul&gt;&lt;h2&gt;FAQs for Top International Courier Service from Belagavi to Belgium&lt;/h2&gt;</t>
  </si>
  <si>
    <t xml:space="preserve">How long does it take to ship a parcel from Belagavi to the Belgium?
The delivery time depends on the courier service and shipping option chosen. Express shipping can take 2-5 days, while standard shipping may take 5-10 days.
What are the charges for international shipping from Belagavi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Belagavi to the Belgium?
Some couriers allow food shipments, but restrictions may apply. Ensure compliance with Belgium food import regulations before shipping.
</t>
  </si>
  <si>
    <t>&lt;script type="application/ld+json"&gt;
{
  "@context": "https://schema.org/",
  "@type": "Product",
  "name": "Top International Courier Service from Belagavi to Belgium",
  "image": "https://shipglobal.in/service/belagavi-to-belgium",
  "aggregateRating": {
    "@type": "AggregateRating",
    "ratingValue": 4.51,
    "bestRating": 5,
    "worstRating": 2,
    "ratingCount": 1526
  }
}
&lt;/script&gt;</t>
  </si>
  <si>
    <t>service/belagavi-to-belgium</t>
  </si>
  <si>
    <t>Courier from Belagavi to Belgium | Save upto  68%</t>
  </si>
  <si>
    <t>Ship couriers from Belagavi to Belgium with trusted international delivery. Easy booking, competitive pricing, and secure doorstep pickup.</t>
  </si>
  <si>
    <t>https://shipglobal.in/service/belagavi-to-belgium</t>
  </si>
  <si>
    <t>&lt;script type="application/ld+json"&gt;{"@context":"https://schema.org","@type":"FAQPage","mainEntity":[{"@type":"Question","name":"How long does it take to ship a parcel from Belagavi to the Belgium?","acceptedAnswer":{"@type":"Answer","text":"The delivery time depends on the courier service and shipping option chosen. Express shipping can take 2-5 days, while standard shipping may take 5-10 days."}},{"@type":"Question","name":"What are the charges for international shipping from Belagavi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Belagavi to the Belgium?","acceptedAnswer":{"@type":"Answer","text":"Some couriers allow food shipments, but restrictions may apply. Ensure compliance with Belgium food import regulations before shipping."}}]}&lt;/script&gt;</t>
  </si>
  <si>
    <t>[{"question":"How long does it take to ship a parcel from Belagavi to the Belgium?","answer":"The delivery time depends on the courier service and shipping option chosen. Express shipping can take 2-5 days, while standard shipping may take 5-10 days."},{"question":"What are the charges for international shipping from Belagavi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Belagavi to the Belgium?","answer":"Some couriers allow food shipments, but restrictions may apply. Ensure compliance with Belgium food import regulations before shipping."}]</t>
  </si>
  <si>
    <t>&lt;p&gt;&lt;strong&gt;How long does it take to ship a parcel from Belagavi to the Belgium?&lt;/strong&gt;&lt;br&gt;The delivery time depends on the courier service and shipping option chosen. Express shipping can take 2-5 days, while standard shipping may take 5-10 days.&lt;/p&gt;&lt;p&gt;&lt;strong&gt;What are the charges for international shipping from Belagavi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Belagavi to the Belgium?&lt;/strong&gt;&lt;br&gt;Some couriers allow food shipments, but restrictions may apply. Ensure compliance with Belgium food import regulations before shipping.&lt;/p&gt;</t>
  </si>
  <si>
    <t>&lt;p&gt;Ever found yourself wondering which courier service is the best for sending packages from Belagavi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Belagavi, you have plenty of great options. Let&amp;rsquo;s check out some of the top international courier services available in Belagavi and see which one suits your needs best.&lt;/p&gt;
&lt;h2&gt;1. DHL&lt;/h2&gt;
&lt;p&gt;DHL is one of the biggest names in the shipping world, and for good reason! They operate in over 220 countries and offer express shipping that gets your package from Belagavi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Belagavi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href="https://shipglobal.in/blogs/airway-bill-number/"&gt;AWB&lt;/a&gt;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Belagavi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Belagavi to Belgium&lt;/h2&gt;
&lt;p&gt;Shipping from Belagavi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Belagavi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</si>
  <si>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Kanpur to Belgium</t>
  </si>
  <si>
    <t>Best International Courier Service from Kanpur to Belgium</t>
  </si>
  <si>
    <t>International courier services from Kanpur to Belgium provide secure shipping, efficient customs handling, and timely global deliveries for all needs.</t>
  </si>
  <si>
    <t>&lt;p&gt;Kanpur,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Kanpur that specialize in overseas shipping and global package delivery.&lt;/p&gt;
&lt;h2&gt;ShipGlobal.in&lt;/h2&gt;
&lt;p&gt;At ShipGlobal, we take pride in offering seamless and cost-effective international courier services in Kanpur with a strong network of global partners, We ensure that shipments reach their destinations quickly and safely. Whether it&amp;rsquo;s a small parcel or a large shipment, our advanced logistics solutions make overseas shipping from Kanpur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Kanpur.&lt;/p&gt;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Kanpur.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Kanpur&lt;/li&gt;
&lt;/ul&gt;
&lt;h2&gt;Garudavega International Courier&lt;/h2&gt;
&lt;p&gt;Garudavega is a trusted name in the industry, offering seamless global package delivery from Kanpur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Kanpur&lt;/li&gt;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Kanpur&amp;nbsp;&lt;/li&gt;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Kanpur&lt;/p&gt;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Kanpur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Kanpur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Kanpur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</si>
  <si>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href="https://shipglobal.in/service/noida-to-belgium"&gt;International Courier Service from Noida To Belgium&lt;/a&gt;&lt;/li&gt;&lt;li&gt;&lt;a href="https://shipglobal.in/service/moradabad-to-belgium"&gt;International Courier Service from Moradabad To Belgium&lt;/a&gt;&lt;/li&gt;&lt;li&gt;&lt;a href="https://shipglobal.in/service/varanasi-to-belgium"&gt;International Courier Service from Varanasi To Belgium&lt;/a&gt;&lt;/li&gt;&lt;li&gt;&lt;a href="https://shipglobal.in/service/agra-to-belgium"&gt;International Courier Service from Agra To Belgium&lt;/a&gt;&lt;/li&gt;&lt;/ul&gt;&lt;h2&gt;FAQs for Best International Courier Service from Kanpur to Belgium&lt;/h2&gt;</t>
  </si>
  <si>
    <t xml:space="preserve"> What is the fastest way to send a parcel from Kanpur to Belgium?
 Air courier is the fastest way to send a parcel from Kanpur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Kanpur.
 Can I send commercial shipments like textiles or jewellery from Kanpur to Belgium?
 Yes, you can. With the growing global demand for Indian goods, you can easily ship products like textiles or jewellery to Belgium with the right export documents like an invoice, packing list, and KYC proofs.
 What kind of items can’t be shipped from Kanpur to Belgium?
 Items from the restricted category including batteries, sharp objects, or anything prohibited by the law of the destination country can’t be shipped. It’s always wise to double-check the item eligibility with your courier before booking.
 How do I track my courier from Kanpur to Belgium?
Tracking is seamless with modern courier services. Platforms like ShipGlobal.in and FedEx give you a tracking ID right after dispatch so you can follow the package’s journey in real-time.
 Can I send a personal gift or small parcel to Belgium from Kanpur?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</si>
  <si>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Kanpur to Belgium",
  "image": "https://shipglobal.in/service/kanpur-to-belgium",
  "aggregateRating": {
    "@type": "AggregateRating",
    "ratingValue": 4.28,
    "bestRating": 5,
    "worstRating": 1,
    "ratingCount": 1039
  }
}
&lt;/script&gt;</t>
  </si>
  <si>
    <t>service/kanpur-to-belgium</t>
  </si>
  <si>
    <t>Courier Services from Kanpur to Belgium | Save Up to  59%</t>
  </si>
  <si>
    <t>Ship couriers from Kanpur to Belgium with trusted international delivery. Easy booking, competitive pricing, and secure doorstep pickup.</t>
  </si>
  <si>
    <t>https://shipglobal.in/service/kanpur-to-belgium</t>
  </si>
  <si>
    <t>&lt;script type="application/ld+json"&gt;{"@context":"https://schema.org","@type":"FAQPage","mainEntity":[{"@type":"Question","name":"What is the fastest way to send a parcel from Kanpur to Belgium?","acceptedAnswer":{"@type":"Answer","text":"Air courier is the fastest way to send a parcel from Kanpur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Kanpur."}},{"@type":"Question","name":"Can I send commercial shipments like textiles or jewellery from Kanpur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Kanpur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Kanpur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Kanpur?","acceptedAnswer":{"@type":"Answer","text":"Absolutely. Whether it’s a Rakhi, clothes, or a surprise gift, international courier services offer economical shipping options for personal use packages under gift categories."}}]}&lt;/script&gt;</t>
  </si>
  <si>
    <t>[{"question":"What is the fastest way to send a parcel from Kanpur to Belgium?","answer":"Air courier is the fastest way to send a parcel from Kanpur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Kanpur."},{"question":"Can I send commercial shipments like textiles or jewellery from Kanpur to Belgium?","answer":"Yes, you can. With the growing global demand for Indian goods, you can easily ship products like textiles or jewellery to Belgium with the right export documents like an invoice, packing list, and KYC proofs."},{"question":"What kind of items can’t be shipped from Kanpur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Kanpur to Belgium?","answer":"Tracking is seamless with modern courier services. Platforms like ShipGlobal.in and FedEx give you a tracking ID right after dispatch so you can follow the package’s journey in real-time."},{"question":"Can I send a personal gift or small parcel to Belgium from Kanpur?","answer":"Absolutely. Whether it’s a Rakhi, clothes, or a surprise gift, international courier services offer economical shipping options for personal use packages under gift categories."}]</t>
  </si>
  <si>
    <t>&lt;p&gt;&lt;strong&gt;What is the fastest way to send a parcel from Kanpur to Belgium?&lt;/strong&gt;&lt;br&gt;Air courier is the fastest way to send a parcel from Kanpur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Kanpur.&lt;/p&gt;&lt;p&gt;&lt;strong&gt;Can I send commercial shipments like textiles or jewellery from Kanpur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Kanpur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Kanpur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Kanpur?&lt;/strong&gt;&lt;br&gt;Absolutely. Whether it’s a Rakhi, clothes, or a surprise gift, international courier services offer economical shipping options for personal use packages under gift categories.&lt;/p&gt;</t>
  </si>
  <si>
    <t>&lt;p&gt;Kanpur,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Kanpur that specialize in overseas shipping and global package delivery.&lt;/p&gt;
&lt;h2&gt;ShipGlobal.in&lt;/h2&gt;
&lt;p&gt;At ShipGlobal, we take pride in offering seamless and cost-effective international courier services in Kanpur with a strong network of global partners, We ensure that shipments reach their destinations quickly and safely. Whether it&amp;rsquo;s a small parcel or a large shipment, our advanced logistics solutions make overseas shipping from Kanpur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&lt;/ul&gt;&lt;p&gt;IEC: Exporters must adhere to International Electrotechnical Commission (IEC) standards to ensure product safety and interoperability. Compliance demonstrates a commitment to quality and facilitates market access globally. Understanding specific IEC requirements for their product category is crucial for successful international trade and avoiding costly non-compliance issues.&lt;/p&gt;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Kanpur.&lt;/p&gt;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Kanpur.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Kanpur&lt;/li&gt;
&lt;/ul&gt;
&lt;h2&gt;Garudavega International Courier&lt;/h2&gt;
&lt;p&gt;Garudavega is a trusted name in the industry, offering seamless global package delivery from Kanpur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Kanpur&lt;/li&gt;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Kanpur&amp;nbsp;&lt;/li&gt;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Kanpur&lt;/p&gt;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Kanpur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Kanpur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Kanpur offer efficient logistics solutions to meet your needs. Make sure to compare service offerings and prices before choosing the best overseas shipping option for your shipment.&lt;/p&gt;</t>
  </si>
  <si>
    <t>Noida to Belgium</t>
  </si>
  <si>
    <t>Reliable International Courier Service from Noida to Belgium</t>
  </si>
  <si>
    <t>Looking to ship from Noida to Belgium? Choose reliable international courier services with secure handling, quick transit, and smooth customs clearance.</t>
  </si>
  <si>
    <t>&lt;h4&gt;Explore more delivery options from your city&lt;/h4&gt;&lt;ul&gt;&lt;li&gt;&lt;a href="https://shipglobal.in/service/moradabad-to-belgium"&gt;International Courier Service from Moradabad To Belgium&lt;/a&gt;&lt;/li&gt;&lt;li&gt;&lt;a href="https://shipglobal.in/service/varanasi-to-belgium"&gt;International Courier Service from Varanasi To Belgium&lt;/a&gt;&lt;/li&gt;&lt;li&gt;&lt;a href="https://shipglobal.in/service/agra-to-belgium"&gt;International Courier Service from Agra To Belgium&lt;/a&gt;&lt;/li&gt;&lt;li&gt;&lt;a href="https://shipglobal.in/service/visakhapatnam-to-belgium"&gt;International Courier Service from Visakhapatnam To Belgium&lt;/a&gt;&lt;/li&gt;&lt;/ul&gt;&lt;h2&gt;FAQs for Reliable International Courier Service from Noida to Belgium&lt;/h2&gt;</t>
  </si>
  <si>
    <t xml:space="preserve">How do I choose the best international courier service in Noida?
 Consider delivery speed, cost, tracking features, coverage, and customer reviews. Pick the one that meets your needs best.
How can I book a courier service in Noida?
 You can book online through the official website of courier service providers or contact their customer support for assistance.
 Are there international courier services in Noida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Noida?
Cost-effectiveness depends on factors like package weight, destination, and delivery speed. ShipGlobal.in is known for offering budget-friendly international shipping packages with prices starting from 50g worldwide.
Can I ship heavy or bulky items internationally from Noida?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</si>
  <si>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Noida to Belgium",
  "image": "https://shipglobal.in/service/noida-to-belgium",
  "aggregateRating": {
    "@type": "AggregateRating",
    "ratingValue": 4.3,
    "bestRating": 5,
    "worstRating": 2,
    "ratingCount": 1941
  }
}
&lt;/script&gt;</t>
  </si>
  <si>
    <t>service/noida-to-belgium</t>
  </si>
  <si>
    <t>Courier from Noida to Belgium | Save upto  70%</t>
  </si>
  <si>
    <t>International courier service from Noida to Belgium made simple. Ship documents and packages safely with fast delivery options.</t>
  </si>
  <si>
    <t>https://shipglobal.in/service/noida-to-belgium</t>
  </si>
  <si>
    <t>&lt;script type="application/ld+json"&gt;{"@context":"https://schema.org","@type":"FAQPage","mainEntity":[{"@type":"Question","name":"How do I choose the best international courier service in Noida?","acceptedAnswer":{"@type":"Answer","text":"Consider delivery speed, cost, tracking features, coverage, and customer reviews. Pick the one that meets your needs best."}},{"@type":"Question","name":"How can I book a courier service in Noida?","acceptedAnswer":{"@type":"Answer","text":"You can book online through the official website of courier service providers or contact their customer support for assistance."}},{"@type":"Question","name":"Are there international courier services in Noida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Noida?","acceptedAnswer":{"@type":"Answer","text":"Cost-effectiveness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Noida?","acceptedAnswer":{"@type":"Answer","text":"Yes, many courier services offer solutions for shipping heavy or bulky items internationally, providing specialized packaging and handling to ensure safe delivery."}}]}&lt;/script&gt;</t>
  </si>
  <si>
    <t>[{"question":"How do I choose the best international courier service in Noida?","answer":"Consider delivery speed, cost, tracking features, coverage, and customer reviews. Pick the one that meets your needs best."},{"question":"How can I book a courier service in Noida?","answer":"You can book online through the official website of courier service providers or contact their customer support for assistance."},{"question":"Are there international courier services in Noida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Noida?","answer":"Cost-effectiveness depends on factors like package weight, destination, and delivery speed. ShipGlobal.in is known for offering budget-friendly international shipping packages with prices starting from 50g worldwide."},{"question":"Can I ship heavy or bulky items internationally from Noida?","answer":"Yes, many courier services offer solutions for shipping heavy or bulky items internationally, providing specialized packaging and handling to ensure safe delivery."}]</t>
  </si>
  <si>
    <t>&lt;p&gt;&lt;strong&gt;How do I choose the best international courier service in Noida?&lt;/strong&gt;&lt;br&gt;Consider delivery speed, cost, tracking features, coverage, and customer reviews. Pick the one that meets your needs best.&lt;/p&gt;&lt;p&gt;&lt;strong&gt;How can I book a courier service in Noida?&lt;/strong&gt;&lt;br&gt;You can book online through the official website of courier service providers or contact their customer support for assistance.&lt;/p&gt;&lt;p&gt;&lt;strong&gt;Are there international courier services in Noida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Noida?&lt;/strong&gt;&lt;br&gt;Cost-effectiveness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Noida?&lt;/strong&gt;&lt;br&gt;Yes, many courier services offer solutions for shipping heavy or bulky items internationally, providing specialized packaging and handling to ensure safe delivery.&lt;/p&gt;</t>
  </si>
  <si>
    <t>&lt;p&gt;Noida,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Noida that specialize in overseas shipping and global package delivery.&lt;/p&gt;
&lt;h2&gt;ShipGlobal.in&lt;/h2&gt;
&lt;p&gt;At ShipGlobal, we take pride in offering seamless and cost-effective international courier services in Noida with a strong network of global partners, We ensure that shipments reach their destinations quickly and safely. Whether it&amp;rsquo;s a small parcel or a large shipment, our advanced logistics solutions make overseas shipping from Noida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Noida.&lt;/p&gt;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Noida.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Noida&lt;/li&gt;
&lt;/ul&gt;
&lt;h2&gt;Garudavega International Courier&lt;/h2&gt;
&lt;p&gt;Garudavega is a trusted name in the industry, offering seamless global package delivery from Noida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Noida&lt;/li&gt;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Noida&amp;nbsp;&lt;/li&gt;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Noida&lt;/p&gt;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Noida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Noida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Noida offer efficient logistics solutions to meet your needs. Make sure to compare service offerings and prices before choosing the best overseas shipping option for your shipment.&lt;/p&gt;</t>
  </si>
  <si>
    <t>Moradabad to Belgium</t>
  </si>
  <si>
    <t>International Courier Service from Moradabad to Belgium</t>
  </si>
  <si>
    <t>Reliable international courier services from Moradabad to Belgium ensure smooth customs clearance, secure packaging, and timely global deliveries.</t>
  </si>
  <si>
    <t>&lt;p&gt;Moradabad,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Moradabad, offering secure, timely, and cost-effective shipping solutions. These services cater to diverse needs, from urgent document deliveries to bulk freight forwarding from Moradabad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Moradabad&lt;/h2&gt;
&lt;h3&gt;ShipGlobal&lt;/h3&gt;
&lt;p&gt;ShipGlobal specializes in cost-effective freight forwarding from Moradabad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Moradabad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Moradabad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Moradabad.&lt;/p&gt;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Moradabad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Moradabad efficient and hassle-free.&lt;/p&gt;</t>
  </si>
  <si>
    <t>&lt;h4&gt;Explore more delivery options from your city&lt;/h4&gt;&lt;ul&gt;&lt;li&gt;&lt;a href="https://shipglobal.in/service/varanasi-to-belgium"&gt;International Courier Service from Varanasi To Belgium&lt;/a&gt;&lt;/li&gt;&lt;li&gt;&lt;a href="https://shipglobal.in/service/agra-to-belgium"&gt;International Courier Service from Agra To Belgium&lt;/a&gt;&lt;/li&gt;&lt;li&gt;&lt;a href="https://shipglobal.in/service/visakhapatnam-to-belgium"&gt;International Courier Service from Visakhapatnam To Belgium&lt;/a&gt;&lt;/li&gt;&lt;li&gt;&lt;a href="https://shipglobal.in/service/vijayawada-to-belgium"&gt;International Courier Service from Vijayawada To Belgium&lt;/a&gt;&lt;/li&gt;&lt;/ul&gt;&lt;h2&gt;FAQs for International Courier Service from Moradabad to Belgium&lt;/h2&gt;</t>
  </si>
  <si>
    <t>&lt;script type="application/ld+json"&gt;
{
  "@context": "https://schema.org/",
  "@type": "Product",
  "name": "International Courier Service from Moradabad to Belgium",
  "image": "https://shipglobal.in/service/moradabad-to-belgium",
  "aggregateRating": {
    "@type": "AggregateRating",
    "ratingValue": 4.6,
    "bestRating": 5,
    "worstRating": 2,
    "ratingCount": 3250
  }
}
&lt;/script&gt;</t>
  </si>
  <si>
    <t>service/moradabad-to-belgium</t>
  </si>
  <si>
    <t>Courier Services from Moradabad to Belgium | Save Up to  50%</t>
  </si>
  <si>
    <t>Looking to send parcels from Moradabad, India to Belgium? Get quick international courier services with transparent pricing and real-time shipment tracking.</t>
  </si>
  <si>
    <t>https://shipglobal.in/service/moradabad-to-belgium</t>
  </si>
  <si>
    <t>&lt;p&gt;Moradabad,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Moradabad, offering secure, timely, and cost-effective shipping solutions. These services cater to diverse needs, from urgent document deliveries to bulk freight forwarding from Moradabad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Moradabad&lt;/h2&gt;
&lt;h3&gt;ShipGlobal&lt;/h3&gt;
&lt;p&gt;ShipGlobal specializes in cost-effective freight forwarding from Moradabad to the Belgium. Catering to eCommerce businesses and individuals alike, they provide flexible shipping solutions that balance affordability with service quality&amp;nbsp;&lt;/p&gt;&lt;p&gt;Scalable Distribution Network: An e-commerce scalable distribution network is crucial for handling fluctuating demand and expanding operations. It involves strategically located warehouses, efficient inventory management systems, and robust transportation logistics. This network ensures timely order fulfillment, cost-effectiveness, and a positive customer experience as the business grows, adapting to increased order volumes and geographical reach without compromising service quality.&lt;/p&gt;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Moradabad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Moradabad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Moradabad.&lt;/p&gt;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Moradabad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Moradabad efficient and hassle-free.&lt;/p&gt;</t>
  </si>
  <si>
    <t>Varanasi to Belgium</t>
  </si>
  <si>
    <t>Top International Courier Service from Varanasi to Belgium</t>
  </si>
  <si>
    <t>Shipping from Varanasi to Belgium is easy with reliable international courier services offering secure transit, quick delivery, and expert customs handling.</t>
  </si>
  <si>
    <t>&lt;p&gt;Varanasi,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Varanasi,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Varanasi&amp;nbsp;&lt;/h2&gt;
&lt;h3&gt;ShipGlobal&amp;nbsp;&lt;/h3&gt;
&lt;p&gt;ShipGlobal is known for its cost-effective freight forwarding services from Varanasi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Varanasi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Varanasi to the US. They offer packaging assistance, customs support, and competitive pricing for seamless global shipping.&lt;/p&gt;
&lt;h3&gt;Aramex International&lt;/h3&gt;
&lt;p&gt;Aramex is another well-known international courier service that provides efficient shipping to the Belgium from Varanasi.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Varanasi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Varanasi.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Varanasi to Belgium depends on your budget, urgency, and shipping needs. Providers like NimbusPost, DHL, FedEx, Blue Dart, ShipGlobal, Aramex, UPS, and others offer a variety of options for parcel delivery to the US, express shipping and freight forwarding from Varanasi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Varanasi to anywhere in the United States.&lt;/p&gt;</t>
  </si>
  <si>
    <t>&lt;h4&gt;Explore more delivery options from your city&lt;/h4&gt;&lt;ul&gt;&lt;li&gt;&lt;a href="https://shipglobal.in/service/agra-to-belgium"&gt;International Courier Service from Agra To Belgium&lt;/a&gt;&lt;/li&gt;&lt;li&gt;&lt;a href="https://shipglobal.in/service/visakhapatnam-to-belgium"&gt;International Courier Service from Visakhapatnam To Belgium&lt;/a&gt;&lt;/li&gt;&lt;li&gt;&lt;a href="https://shipglobal.in/service/vijayawada-to-belgium"&gt;International Courier Service from Vijayawada To Belgium&lt;/a&gt;&lt;/li&gt;&lt;li&gt;&lt;a href="https://shipglobal.in/service/guntur-to-belgium"&gt;International Courier Service from Guntur To Belgium&lt;/a&gt;&lt;/li&gt;&lt;/ul&gt;&lt;h2&gt;FAQs for Top International Courier Service from Varanasi to Belgium&lt;/h2&gt;</t>
  </si>
  <si>
    <t xml:space="preserve">How long does it take to ship a parcel from Varanasi to the Belgium?
The delivery time depends on the courier service and shipping option chosen. Express shipping can take 2-5 days, while standard shipping may take 5-10 days.
What are the charges for international shipping from Varanasi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Varanasi to the Belgium?
Some couriers allow food shipments, but restrictions may apply. Ensure compliance with Belgium food import regulations before shipping.
</t>
  </si>
  <si>
    <t>&lt;script type="application/ld+json"&gt;
{
  "@context": "https://schema.org/",
  "@type": "Product",
  "name": "Top International Courier Service from Varanasi to Belgium",
  "image": "https://shipglobal.in/service/varanasi-to-belgium",
  "aggregateRating": {
    "@type": "AggregateRating",
    "ratingValue": 4.54,
    "bestRating": 5,
    "worstRating": 2,
    "ratingCount": 1901
  }
}
&lt;/script&gt;</t>
  </si>
  <si>
    <t>service/varanasi-to-belgium</t>
  </si>
  <si>
    <t>Courier Service from Varanasi to Belgium | Save  70%</t>
  </si>
  <si>
    <t>Send your shipments from Varanasi to Belgium with confidence. Reliable international courier solutions for personal and business needs.</t>
  </si>
  <si>
    <t>https://shipglobal.in/service/varanasi-to-belgium</t>
  </si>
  <si>
    <t>&lt;script type="application/ld+json"&gt;{"@context":"https://schema.org","@type":"FAQPage","mainEntity":[{"@type":"Question","name":"How long does it take to ship a parcel from Varanasi to the Belgium?","acceptedAnswer":{"@type":"Answer","text":"The delivery time depends on the courier service and shipping option chosen. Express shipping can take 2-5 days, while standard shipping may take 5-10 days."}},{"@type":"Question","name":"What are the charges for international shipping from Varanasi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Varanasi to the Belgium?","acceptedAnswer":{"@type":"Answer","text":"Some couriers allow food shipments, but restrictions may apply. Ensure compliance with Belgium food import regulations before shipping."}}]}&lt;/script&gt;</t>
  </si>
  <si>
    <t>[{"question":"How long does it take to ship a parcel from Varanasi to the Belgium?","answer":"The delivery time depends on the courier service and shipping option chosen. Express shipping can take 2-5 days, while standard shipping may take 5-10 days."},{"question":"What are the charges for international shipping from Varanasi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Varanasi to the Belgium?","answer":"Some couriers allow food shipments, but restrictions may apply. Ensure compliance with Belgium food import regulations before shipping."}]</t>
  </si>
  <si>
    <t>&lt;p&gt;&lt;strong&gt;How long does it take to ship a parcel from Varanasi to the Belgium?&lt;/strong&gt;&lt;br&gt;The delivery time depends on the courier service and shipping option chosen. Express shipping can take 2-5 days, while standard shipping may take 5-10 days.&lt;/p&gt;&lt;p&gt;&lt;strong&gt;What are the charges for international shipping from Varanasi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Varanasi to the Belgium?&lt;/strong&gt;&lt;br&gt;Some couriers allow food shipments, but restrictions may apply. Ensure compliance with Belgium food import regulations before shipping.&lt;/p&gt;</t>
  </si>
  <si>
    <t>&lt;p&gt;Varanasi,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Varanasi,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Varanasi&amp;nbsp;&lt;/h2&gt;
&lt;h3&gt;ShipGlobal&amp;nbsp;&lt;/h3&gt;
&lt;p&gt;ShipGlobal is known for its cost-effective freight forwarding services from Varanasi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Varanasi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Varanasi to the US. They offer packaging assistance, customs support, and competitive pricing for seamless global shipping.&lt;/p&gt;
&lt;h3&gt;Aramex International&lt;/h3&gt;
&lt;p&gt;Aramex is another well-known international courier service that provides efficient shipping to the Belgium from Varanasi.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Varanasi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Varanasi.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Varanasi to Belgium depends on your budget, urgency, and shipping needs. Providers like NimbusPost, DHL, FedEx, Blue Dart, ShipGlobal, Aramex, UPS, and others offer a variety of options for parcel delivery to the US, express shipping and freight forwarding from Varanasi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Varanasi to anywhere in the United States.&lt;/p&gt;</t>
  </si>
  <si>
    <t>Agra to Belgium</t>
  </si>
  <si>
    <t>Best International Courier Service from Agra to Belgium</t>
  </si>
  <si>
    <t>International courier services from Agra to Belgium provide secure shipping, efficient customs handling, and timely global deliveries for all needs.</t>
  </si>
  <si>
    <t>&lt;h4&gt;Explore more delivery options from your city&lt;/h4&gt;&lt;ul&gt;&lt;li&gt;&lt;a href="https://shipglobal.in/service/visakhapatnam-to-belgium"&gt;International Courier Service from Visakhapatnam To Belgium&lt;/a&gt;&lt;/li&gt;&lt;li&gt;&lt;a href="https://shipglobal.in/service/vijayawada-to-belgium"&gt;International Courier Service from Vijayawada To Belgium&lt;/a&gt;&lt;/li&gt;&lt;li&gt;&lt;a href="https://shipglobal.in/service/guntur-to-belgium"&gt;International Courier Service from Guntur To Belgium&lt;/a&gt;&lt;/li&gt;&lt;li&gt;&lt;a href="https://shipglobal.in/service/tirupati-to-belgium"&gt;International Courier Service from Tirupati To Belgium&lt;/a&gt;&lt;/li&gt;&lt;/ul&gt;&lt;h2&gt;FAQs for Best International Courier Service from Agra to Belgium&lt;/h2&gt;</t>
  </si>
  <si>
    <t>&lt;script type="application/ld+json"&gt;
{
  "@context": "https://schema.org/",
  "@type": "Product",
  "name": "Best International Courier Service from Agra to Belgium",
  "image": "https://shipglobal.in/service/agra-to-belgium",
  "aggregateRating": {
    "@type": "AggregateRating",
    "ratingValue": 4.37,
    "bestRating": 5,
    "worstRating": 2,
    "ratingCount": 3135
  }
}
&lt;/script&gt;</t>
  </si>
  <si>
    <t>service/agra-to-belgium</t>
  </si>
  <si>
    <t>Courier Services from Agra to Belgium | Save Up to  62%</t>
  </si>
  <si>
    <t>International courier service from Agra to Belgium made simple. Ship documents and packages safely with fast delivery options.</t>
  </si>
  <si>
    <t>https://shipglobal.in/service/agra-to-belgium</t>
  </si>
  <si>
    <t>&lt;p&gt;Agra,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Agra that specialize in overseas shipping and global package delivery.&lt;/p&gt;
&lt;h2&gt;ShipGlobal.in&lt;/h2&gt;
&lt;p&gt;At ShipGlobal, we take pride in offering seamless and cost-effective international courier services in Agra with a strong network of global partners, We ensure that shipments reach their destinations quickly and safely. Whether it&amp;rsquo;s a small parcel or a large shipment, our advanced logistics solutions make overseas shipping from Agra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Agra.&lt;/p&gt;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Agra.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Agra&lt;/li&gt;
&lt;/ul&gt;
&lt;h2&gt;Garudavega International Courier&lt;/h2&gt;
&lt;p&gt;Garudavega is a trusted name in the industry, offering seamless global package delivery from Agra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Agra&lt;/li&gt;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Agra&amp;nbsp;&lt;/li&gt;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Agra&lt;/p&gt;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Agra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Agra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Agra offer efficient logistics solutions to meet your needs. Make sure to compare service offerings and prices before choosing the best overseas shipping option for your shipment.&lt;/p&gt;</t>
  </si>
  <si>
    <t>Visakhapatnam to Belgium</t>
  </si>
  <si>
    <t>Reliable International Courier Service from Visakhapatnam to Belgium</t>
  </si>
  <si>
    <t>Shipping from Visakhapatnam to Belgium is easy with reliable international courier services offering secure transit, quick delivery, and expert customs handling.</t>
  </si>
  <si>
    <t>&lt;p&gt;Ever found yourself wondering which courier service is the best for sending packages from Visakhapatnam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Visakhapatnam, you have plenty of great options. Let&amp;rsquo;s check out some of the top international courier services available in Visakhapatnam and see which one suits your needs best.&lt;/p&gt;
&lt;h2&gt;1. DHL&lt;/h2&gt;
&lt;p&gt;DHL is one of the biggest names in the shipping world, and for good reason! They operate in over 220 countries and offer express shipping that gets your package from Visakhapatnam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Visakhapatnam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Visakhapatnam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Visakhapatnam to Belgium&lt;/h2&gt;
&lt;p&gt;Shipping from Visakhapatnam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Visakhapatnam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</si>
  <si>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href="https://shipglobal.in/service/vijayawada-to-belgium"&gt;International Courier Service from Vijayawada To Belgium&lt;/a&gt;&lt;/li&gt;&lt;li&gt;&lt;a href="https://shipglobal.in/service/guntur-to-belgium"&gt;International Courier Service from Guntur To Belgium&lt;/a&gt;&lt;/li&gt;&lt;li&gt;&lt;a href="https://shipglobal.in/service/tirupati-to-belgium"&gt;International Courier Service from Tirupati To Belgium&lt;/a&gt;&lt;/li&gt;&lt;li&gt;&lt;a href="https://shipglobal.in/service/kakinada-to-belgium"&gt;International Courier Service from Kakinada To Belgium&lt;/a&gt;&lt;/li&gt;&lt;/ul&gt;&lt;h2&gt;FAQs for Reliable International Courier Service from Visakhapatnam to Belgium&lt;/h2&gt;</t>
  </si>
  <si>
    <t xml:space="preserve"> How long does it take to ship a package from Visakhapatnam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Visakhapatnam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</si>
  <si>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"Reliable International Courier Service from Visakhapatnam to Belgium",
  "image": "https://shipglobal.in/service/visakhapatnam-to-belgium",
  "aggregateRating": {
    "@type": "AggregateRating",
    "ratingValue": 4.88,
    "bestRating": 5,
    "worstRating": 1,
    "ratingCount": 2259
  }
}
&lt;/script&gt;</t>
  </si>
  <si>
    <t>service/visakhapatnam-to-belgium</t>
  </si>
  <si>
    <t>Courier from Visakhapatnam to Belgium | Save upto  50%</t>
  </si>
  <si>
    <t>International courier service from Visakhapatnam to Belgium made simple. Ship documents and packages safely with fast delivery options.</t>
  </si>
  <si>
    <t>https://shipglobal.in/service/visakhapatnam-to-belgium</t>
  </si>
  <si>
    <t>&lt;script type="application/ld+json"&gt;{"@context":"https://schema.org","@type":"FAQPage","mainEntity":[{"@type":"Question","name":"How long does it take to ship a package from Visakhapatnam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Visakhapatnam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</si>
  <si>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Visakhapatnam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Visakhapatnam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</si>
  <si>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Visakhapatnam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Visakhapatnam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</si>
  <si>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&lt;p&gt;Ever found yourself wondering which courier service is the best for sending packages from Visakhapatnam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Visakhapatnam, you have plenty of great options. Let&amp;rsquo;s check out some of the top international courier services available in Visakhapatnam and see which one suits your needs best.&lt;/p&gt;
&lt;h2&gt;1. DHL&lt;/h2&gt;
&lt;p&gt;DHL is one of the biggest names in the shipping world, and for good reason! They operate in over 220 countries and offer express shipping that gets your package from Visakhapatnam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Visakhapatnam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Visakhapatnam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Visakhapatnam to Belgium&lt;/h2&gt;
&lt;p&gt;Shipping from Visakhapatnam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Visakhapatnam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</si>
  <si>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Vijayawada to Belgium</t>
  </si>
  <si>
    <t>International Courier Service from Vijayawada to Belgium</t>
  </si>
  <si>
    <t>International courier services from Vijayawada to Belgium ensure smooth shipping with secure handling, timely delivery, and professional customs support.</t>
  </si>
  <si>
    <t>&lt;p&gt;Vijayawada,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Vijayawada,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Vijayawada&amp;nbsp;&lt;/h2&gt;
&lt;h3&gt;ShipGlobal&amp;nbsp;&lt;/h3&gt;
&lt;p&gt;ShipGlobal is known for its cost-effective freight forwarding services from Vijayawada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Vijayawada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Vijayawada to the US. They offer packaging assistance, customs support, and competitive pricing for seamless global shipping.&lt;/p&gt;
&lt;h3&gt;Aramex International&lt;/h3&gt;
&lt;p&gt;Aramex is another well-known international courier service that provides efficient shipping to the Belgium from Vijayawada.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Vijayawada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Vijayawada.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Vijayawada to Belgium depends on your budget, urgency, and shipping needs. Providers like NimbusPost, DHL, FedEx, Blue Dart, ShipGlobal, Aramex, UPS, and others offer a variety of options for parcel delivery to the US, express shipping and freight forwarding from Vijayawada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Vijayawada to anywhere in the United States.&lt;/p&gt;</t>
  </si>
  <si>
    <t>&lt;h4&gt;Explore more delivery options from your city&lt;/h4&gt;&lt;ul&gt;&lt;li&gt;&lt;a href="https://shipglobal.in/service/guntur-to-belgium"&gt;International Courier Service from Guntur To Belgium&lt;/a&gt;&lt;/li&gt;&lt;li&gt;&lt;a href="https://shipglobal.in/service/tirupati-to-belgium"&gt;International Courier Service from Tirupati To Belgium&lt;/a&gt;&lt;/li&gt;&lt;li&gt;&lt;a href="https://shipglobal.in/service/kakinada-to-belgium"&gt;International Courier Service from Kakinada To Belgium&lt;/a&gt;&lt;/li&gt;&lt;li&gt;&lt;a href="https://shipglobal.in/service/hyderabad-to-belgium"&gt;International Courier Service from Hyderabad To Belgium&lt;/a&gt;&lt;/li&gt;&lt;/ul&gt;&lt;h2&gt;FAQs for International Courier Service from Vijayawada to Belgium&lt;/h2&gt;</t>
  </si>
  <si>
    <t xml:space="preserve"> How long does it take to ship a package from Vijayawada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Vijayawada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</si>
  <si>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"International Courier Service from Vijayawada to Belgium",
  "image": "https://shipglobal.in/service/vijayawada-to-belgium",
  "aggregateRating": {
    "@type": "AggregateRating",
    "ratingValue": 4.25,
    "bestRating": 5,
    "worstRating": 2,
    "ratingCount": 3301
  }
}
&lt;/script&gt;</t>
  </si>
  <si>
    <t>service/vijayawada-to-belgium</t>
  </si>
  <si>
    <t>Courier from Vijayawada to Belgium | Get   76%</t>
  </si>
  <si>
    <t>International courier service from Vijayawada to Belgium made simple. Ship documents and packages safely with fast delivery options.</t>
  </si>
  <si>
    <t>https://shipglobal.in/service/vijayawada-to-belgium</t>
  </si>
  <si>
    <t>&lt;script type="application/ld+json"&gt;{"@context":"https://schema.org","@type":"FAQPage","mainEntity":[{"@type":"Question","name":"How long does it take to ship a package from Vijayawada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Vijayawada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</si>
  <si>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Vijayawada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Vijayawada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</si>
  <si>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Vijayawada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Vijayawada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</si>
  <si>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&lt;p&gt;Vijayawada,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Vijayawada,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Vijayawada&amp;nbsp;&lt;/h2&gt;
&lt;h3&gt;ShipGlobal&amp;nbsp;&lt;/h3&gt;
&lt;p&gt;ShipGlobal is known for its cost-effective freight forwarding services from Vijayawada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Vijayawada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Vijayawada to the US. They offer packaging assistance, customs support, and competitive pricing for seamless global shipping.&lt;/p&gt;
&lt;h3&gt;Aramex International&lt;/h3&gt;
&lt;p&gt;Aramex is another well-known international courier service that provides efficient shipping to the Belgium from Vijayawada.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Vijayawada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Vijayawada.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Vijayawada to Belgium depends on your budget, urgency, and shipping needs. Providers like NimbusPost, DHL, FedEx, Blue Dart, ShipGlobal, Aramex, UPS, and others offer a variety of options for parcel delivery to the US, express shipping and freight forwarding from Vijayawada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Vijayawada to anywhere in the United States.&lt;/p&gt;</t>
  </si>
  <si>
    <t>Guntur to Belgium</t>
  </si>
  <si>
    <t>Top International Courier Service from Guntur to Belgium</t>
  </si>
  <si>
    <t>Looking to ship from Guntur to Belgium? Choose reliable international courier services with secure handling, quick transit, and smooth customs clearance.</t>
  </si>
  <si>
    <t>&lt;p&gt;Guntur,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Guntur, offering secure, timely, and cost-effective shipping solutions. These services cater to diverse needs, from urgent document deliveries to bulk freight forwarding from Guntur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Guntur&lt;/h2&gt;
&lt;h3&gt;ShipGlobal&lt;/h3&gt;
&lt;p&gt;ShipGlobal specializes in cost-effective freight forwarding from Guntur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Guntur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Guntur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Guntur.&lt;/p&gt;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Guntur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Guntur efficient and hassle-free.&lt;/p&gt;</t>
  </si>
  <si>
    <t>&lt;h4&gt;Explore more delivery options from your city&lt;/h4&gt;&lt;ul&gt;&lt;li&gt;&lt;a href="https://shipglobal.in/service/tirupati-to-belgium"&gt;International Courier Service from Tirupati To Belgium&lt;/a&gt;&lt;/li&gt;&lt;li&gt;&lt;a href="https://shipglobal.in/service/kakinada-to-belgium"&gt;International Courier Service from Kakinada To Belgium&lt;/a&gt;&lt;/li&gt;&lt;li&gt;&lt;a href="https://shipglobal.in/service/hyderabad-to-belgium"&gt;International Courier Service from Hyderabad To Belgium&lt;/a&gt;&lt;/li&gt;&lt;li&gt;&lt;a href="https://shipglobal.in/service/warangal-to-belgium"&gt;International Courier Service from Warangal To Belgium&lt;/a&gt;&lt;/li&gt;&lt;/ul&gt;&lt;h2&gt;FAQs for Top International Courier Service from Guntur to Belgium&lt;/h2&gt;</t>
  </si>
  <si>
    <t>&lt;script type="application/ld+json"&gt;
{
  "@context": "https://schema.org/",
  "@type": "Product",
  "name": "Top International Courier Service from Guntur to Belgium",
  "image": "https://shipglobal.in/service/guntur-to-belgium",
  "aggregateRating": {
    "@type": "AggregateRating",
    "ratingValue": 4.84,
    "bestRating": 5,
    "worstRating": 2,
    "ratingCount": 1442
  }
}
&lt;/script&gt;</t>
  </si>
  <si>
    <t>service/guntur-to-belgium</t>
  </si>
  <si>
    <t>International Courier Services from Guntur | Save Up to  55%</t>
  </si>
  <si>
    <t>Ship couriers from Guntur to Belgium with trusted international delivery. Easy booking, competitive pricing, and secure doorstep pickup.</t>
  </si>
  <si>
    <t>https://shipglobal.in/service/guntur-to-belgium</t>
  </si>
  <si>
    <t>&lt;p&gt;Guntur,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Guntur, offering secure, timely, and cost-effective shipping solutions. These services cater to diverse needs, from urgent document deliveries to bulk freight forwarding from Guntur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Guntur&lt;/h2&gt;
&lt;h3&gt;ShipGlobal&lt;/h3&gt;
&lt;p&gt;ShipGlobal specializes in cost-effective freight forwarding from Guntur to the Belgium. Catering to eCommerce businesses and individuals alike, they provide flexible shipping solutions that balance affordability with service quality&amp;nbsp;&lt;/p&gt;&lt;p&gt;&lt;a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Guntur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Guntur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Guntur.&lt;/p&gt;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Guntur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Guntur efficient and hassle-free.&lt;/p&gt;</t>
  </si>
  <si>
    <t>Tirupati to Belgium</t>
  </si>
  <si>
    <t>Best International Courier Service from Tirupati to Belgium</t>
  </si>
  <si>
    <t>International courier services from Tirupati to Belgium ensure smooth shipping with secure handling, timely delivery, and professional customs support.</t>
  </si>
  <si>
    <t>&lt;p&gt;Ever found yourself wondering which courier service is the best for sending packages from Tirupati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Tirupati, you have plenty of great options. Let&amp;rsquo;s check out some of the top international courier services available in Tirupati and see which one suits your needs best.&lt;/p&gt;
&lt;h2&gt;1. DHL&lt;/h2&gt;
&lt;p&gt;DHL is one of the biggest names in the shipping world, and for good reason! They operate in over 220 countries and offer express shipping that gets your package from Tirupati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Tirupati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Tirupati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Tirupati to Belgium&lt;/h2&gt;
&lt;p&gt;Shipping from Tirupati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Tirupati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</si>
  <si>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href="https://shipglobal.in/service/kakinada-to-belgium"&gt;International Courier Service from Kakinada To Belgium&lt;/a&gt;&lt;/li&gt;&lt;li&gt;&lt;a href="https://shipglobal.in/service/hyderabad-to-belgium"&gt;International Courier Service from Hyderabad To Belgium&lt;/a&gt;&lt;/li&gt;&lt;li&gt;&lt;a href="https://shipglobal.in/service/warangal-to-belgium"&gt;International Courier Service from Warangal To Belgium&lt;/a&gt;&lt;/li&gt;&lt;li&gt;&lt;a href="https://shipglobal.in/service/karimnagar-to-belgium"&gt;International Courier Service from Karimnagar To Belgium&lt;/a&gt;&lt;/li&gt;&lt;/ul&gt;&lt;h2&gt;FAQs for Best International Courier Service from Tirupati to Belgium&lt;/h2&gt;</t>
  </si>
  <si>
    <t xml:space="preserve"> What is the fastest way to send a parcel from Tirupati to Belgium?
 Air courier is the fastest way to send a parcel from Tirupati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Tirupati.
 Can I send commercial shipments like textiles or jewellery from Tirupati to Belgium?
 Yes, you can. With the growing global demand for Indian goods, you can easily ship products like textiles or jewellery to Belgium with the right export documents like an invoice, packing list, and KYC proofs.
 What kind of items can’t be shipped from Tirupati to Belgium?
 Items from the restricted category including batteries, sharp objects, or anything prohibited by the law of the destination country can’t be shipped. It’s always wise to double-check the item eligibility with your courier before booking.
 How do I track my courier from Tirupati to Belgium?
Tracking is seamless with modern courier services. Platforms like ShipGlobal.in and FedEx give you a tracking ID right after dispatch so you can follow the package’s journey in real-time.
 Can I send a personal gift or small parcel to Belgium from Tirupati?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</si>
  <si>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Tirupati to Belgium",
  "image": "https://shipglobal.in/service/tirupati-to-belgium",
  "aggregateRating": {
    "@type": "AggregateRating",
    "ratingValue": 4.4,
    "bestRating": 5,
    "worstRating": 2,
    "ratingCount": 1362
  }
}
&lt;/script&gt;</t>
  </si>
  <si>
    <t>service/tirupati-to-belgium</t>
  </si>
  <si>
    <t>Courier from Tirupati to Belgium | Save upto  51%</t>
  </si>
  <si>
    <t>International courier service from Tirupati to Belgium made simple. Ship documents and packages safely with fast delivery options.</t>
  </si>
  <si>
    <t>https://shipglobal.in/service/tirupati-to-belgium</t>
  </si>
  <si>
    <t>&lt;script type="application/ld+json"&gt;{"@context":"https://schema.org","@type":"FAQPage","mainEntity":[{"@type":"Question","name":"What is the fastest way to send a parcel from Tirupati to Belgium?","acceptedAnswer":{"@type":"Answer","text":"Air courier is the fastest way to send a parcel from Tirupati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Tirupati."}},{"@type":"Question","name":"Can I send commercial shipments like textiles or jewellery from Tirupati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Tirupati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Tirupati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Tirupati?","acceptedAnswer":{"@type":"Answer","text":"Absolutely. Whether it’s a Rakhi, clothes, or a surprise gift, international courier services offer economical shipping options for personal use packages under gift categories."}}]}&lt;/script&gt;</t>
  </si>
  <si>
    <t>[{"question":"What is the fastest way to send a parcel from Tirupati to Belgium?","answer":"Air courier is the fastest way to send a parcel from Tirupati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Tirupati."},{"question":"Can I send commercial shipments like textiles or jewellery from Tirupati to Belgium?","answer":"Yes, you can. With the growing global demand for Indian goods, you can easily ship products like textiles or jewellery to Belgium with the right export documents like an invoice, packing list, and KYC proofs."},{"question":"What kind of items can’t be shipped from Tirupati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Tirupati to Belgium?","answer":"Tracking is seamless with modern courier services. Platforms like ShipGlobal.in and FedEx give you a tracking ID right after dispatch so you can follow the package’s journey in real-time."},{"question":"Can I send a personal gift or small parcel to Belgium from Tirupati?","answer":"Absolutely. Whether it’s a Rakhi, clothes, or a surprise gift, international courier services offer economical shipping options for personal use packages under gift categories."}]</t>
  </si>
  <si>
    <t>&lt;p&gt;&lt;strong&gt;What is the fastest way to send a parcel from Tirupati to Belgium?&lt;/strong&gt;&lt;br&gt;Air courier is the fastest way to send a parcel from Tirupati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Tirupati.&lt;/p&gt;&lt;p&gt;&lt;strong&gt;Can I send commercial shipments like textiles or jewellery from Tirupati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Tirupati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Tirupati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Tirupati?&lt;/strong&gt;&lt;br&gt;Absolutely.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</si>
  <si>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Tirupati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Tirupati, you have plenty of great options. Let&amp;rsquo;s check out some of the top international courier services available in Tirupati and see which one suits your needs best.&lt;/p&gt;
&lt;h2&gt;1. DHL&lt;/h2&gt;
&lt;p&gt;DHL is one of the biggest names in the shipping world, and for good reason! They operate in over 220 countries and offer express shipping that gets your package from Tirupati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Tirupati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Tirupati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Tirupati to Belgium&lt;/h2&gt;
&lt;p&gt;Shipping from Tirupati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Tirupati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</si>
  <si>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Kakinada to Belgium</t>
  </si>
  <si>
    <t>Reliable International Courier Service from Kakinada to Belgium</t>
  </si>
  <si>
    <t>International courier services from Kakinada to Belgium ensure smooth shipping with secure handling, timely delivery, and professional customs support.</t>
  </si>
  <si>
    <t>&lt;h4&gt;Explore more delivery options from your city&lt;/h4&gt;&lt;ul&gt;&lt;li&gt;&lt;a href="https://shipglobal.in/service/hyderabad-to-belgium"&gt;International Courier Service from Hyderabad To Belgium&lt;/a&gt;&lt;/li&gt;&lt;li&gt;&lt;a href="https://shipglobal.in/service/warangal-to-belgium"&gt;International Courier Service from Warangal To Belgium&lt;/a&gt;&lt;/li&gt;&lt;li&gt;&lt;a href="https://shipglobal.in/service/karimnagar-to-belgium"&gt;International Courier Service from Karimnagar To Belgium&lt;/a&gt;&lt;/li&gt;&lt;li&gt;&lt;a href="https://shipglobal.in/service/nizamabad-to-belgium"&gt;International Courier Service from Nizamabad To Belgium&lt;/a&gt;&lt;/li&gt;&lt;/ul&gt;&lt;h2&gt;FAQs for Reliable International Courier Service from Kakinada to Belgium&lt;/h2&gt;</t>
  </si>
  <si>
    <t xml:space="preserve"> How long does it take to ship a package from Kakinada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Kakinada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</si>
  <si>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"Reliable International Courier Service from Kakinada to Belgium",
  "image": "https://shipglobal.in/service/kakinada-to-belgium",
  "aggregateRating": {
    "@type": "AggregateRating",
    "ratingValue": 4.25,
    "bestRating": 5,
    "worstRating": 2,
    "ratingCount": 2073
  }
}
&lt;/script&gt;</t>
  </si>
  <si>
    <t>service/kakinada-to-belgium</t>
  </si>
  <si>
    <t>Courier Service from Kakinada to Belgium | Save  48%</t>
  </si>
  <si>
    <t>Fast and reliable shipping from Kakinada to Belgium. Send documents, parcels, and commercial shipments with affordable rates and end-to-end tracking.</t>
  </si>
  <si>
    <t>https://shipglobal.in/service/kakinada-to-belgium</t>
  </si>
  <si>
    <t>&lt;script type="application/ld+json"&gt;{"@context":"https://schema.org","@type":"FAQPage","mainEntity":[{"@type":"Question","name":"How long does it take to ship a package from Kakinada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Kakinada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</si>
  <si>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Kakinada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Kakinada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</si>
  <si>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Kakinada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Kakinada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</si>
  <si>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&lt;p&gt;Kakinada,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Kakinada that specialize in overseas shipping and global package delivery.&lt;/p&gt;
&lt;h2&gt;ShipGlobal.in&lt;/h2&gt;
&lt;p&gt;At ShipGlobal, we take pride in offering seamless and cost-effective international courier services in Kakinada with a strong network of global partners, We ensure that shipments reach their destinations quickly and safely. Whether it&amp;rsquo;s a small parcel or a large shipment, our advanced logistics solutions make overseas shipping from Kakinada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Kakinada.&lt;/p&gt;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Kakinada.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Kakinada&lt;/li&gt;
&lt;/ul&gt;
&lt;h2&gt;Garudavega International Courier&lt;/h2&gt;
&lt;p&gt;Garudavega is a trusted name in the industry, offering seamless global package delivery from Kakinada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Kakinada&lt;/li&gt;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Kakinada&amp;nbsp;&lt;/li&gt;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Kakinada&lt;/p&gt;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Kakinada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Kakinada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Kakinada offer efficient logistics solutions to meet your needs. Make sure to compare service offerings and prices before choosing the best overseas shipping option for your shipment.&lt;/p&gt;</t>
  </si>
  <si>
    <t>Hyderabad to Belgium</t>
  </si>
  <si>
    <t>International Courier Service from Hyderabad to Belgium</t>
  </si>
  <si>
    <t>International courier services from Hyderabad to Belgium provide secure shipping, efficient customs handling, and timely global deliveries for all needs.</t>
  </si>
  <si>
    <t>&lt;p&gt;Hyderabad,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Hyderabad, offering secure, timely, and cost-effective shipping solutions. These services cater to diverse needs, from urgent document deliveries to bulk freight forwarding from Hyderabad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Hyderabad&lt;/h2&gt;
&lt;h3&gt;ShipGlobal&lt;/h3&gt;
&lt;p&gt;ShipGlobal specializes in cost-effective freight forwarding from Hyderabad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Hyderabad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Hyderabad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Hyderabad.&lt;/p&gt;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Hyderabad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Hyderabad efficient and hassle-free.&lt;/p&gt;</t>
  </si>
  <si>
    <t>&lt;h4&gt;Explore more delivery options from your city&lt;/h4&gt;&lt;ul&gt;&lt;li&gt;&lt;a href="https://shipglobal.in/service/warangal-to-belgium"&gt;International Courier Service from Warangal To Belgium&lt;/a&gt;&lt;/li&gt;&lt;li&gt;&lt;a href="https://shipglobal.in/service/karimnagar-to-belgium"&gt;International Courier Service from Karimnagar To Belgium&lt;/a&gt;&lt;/li&gt;&lt;li&gt;&lt;a href="https://shipglobal.in/service/nizamabad-to-belgium"&gt;International Courier Service from Nizamabad To Belgium&lt;/a&gt;&lt;/li&gt;&lt;li&gt;&lt;a href="https://shipglobal.in/service/gurugram-to-belgium"&gt;International Courier Service from Gurugram To Belgium&lt;/a&gt;&lt;/li&gt;&lt;/ul&gt;&lt;h2&gt;FAQs for International Courier Service from Hyderabad to Belgium&lt;/h2&gt;</t>
  </si>
  <si>
    <t xml:space="preserve"> How long does it take to ship a package from Hyderabad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Hyderabad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</si>
  <si>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"International Courier Service from Hyderabad to Belgium",
  "image": "https://shipglobal.in/service/hyderabad-to-belgium",
  "aggregateRating": {
    "@type": "AggregateRating",
    "ratingValue": 4.58,
    "bestRating": 5,
    "worstRating": 2,
    "ratingCount": 2393
  }
}
&lt;/script&gt;</t>
  </si>
  <si>
    <t>service/hyderabad-to-belgium</t>
  </si>
  <si>
    <t>Courier Services from Hyderabad to Belgium | Save Up to  66%</t>
  </si>
  <si>
    <t>Ship couriers from Hyderabad to Belgium with trusted international delivery. Easy booking, competitive pricing, and secure doorstep pickup.</t>
  </si>
  <si>
    <t>https://shipglobal.in/service/hyderabad-to-belgium</t>
  </si>
  <si>
    <t>&lt;script type="application/ld+json"&gt;{"@context":"https://schema.org","@type":"FAQPage","mainEntity":[{"@type":"Question","name":"How long does it take to ship a package from Hyderabad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Hyderabad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</si>
  <si>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Hyderabad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Hyderabad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</si>
  <si>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Hyderabad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Hyderabad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</si>
  <si>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&lt;p&gt;Hyderabad,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Hyderabad, offering secure, timely, and cost-effective shipping solutions. These services cater to diverse needs, from urgent document deliveries to bulk freight forwarding from Hyderabad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Hyderabad&lt;/h2&gt;
&lt;h3&gt;ShipGlobal&lt;/h3&gt;
&lt;p&gt;ShipGlobal specializes in cost-effective freight forwarding from Hyderabad to the Belgium. Catering to eCommerce businesses and individuals alike, they provide flexible shipping solutions that balance affordability with service quality&amp;nbsp;&lt;/p&gt;&lt;p&gt;&lt;a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Hyderabad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Hyderabad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Hyderabad.&lt;/p&gt;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Hyderabad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Hyderabad efficient and hassle-free.&lt;/p&gt;</t>
  </si>
  <si>
    <t>Warangal to Belgium</t>
  </si>
  <si>
    <t>Top International Courier Service from Warangal to Belgium</t>
  </si>
  <si>
    <t>Looking to ship from Warangal to Belgium? Choose reliable international courier services with secure handling, quick transit, and smooth customs clearance.</t>
  </si>
  <si>
    <t>&lt;p&gt;Warangal,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Warangal,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Warangal&amp;nbsp;&lt;/h2&gt;
&lt;h3&gt;ShipGlobal&amp;nbsp;&lt;/h3&gt;
&lt;p&gt;ShipGlobal is known for its cost-effective freight forwarding services from Warangal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Warangal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Warangal to the US. They offer packaging assistance, customs support, and competitive pricing for seamless global shipping.&lt;/p&gt;
&lt;h3&gt;Aramex International&lt;/h3&gt;
&lt;p&gt;Aramex is another well-known international courier service that provides efficient shipping to the Belgium from Warangal.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Warangal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Warangal.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Warangal to Belgium depends on your budget, urgency, and shipping needs. Providers like NimbusPost, DHL, FedEx, Blue Dart, ShipGlobal, Aramex, UPS, and others offer a variety of options for parcel delivery to the US, express shipping and freight forwarding from Warangal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Warangal to anywhere in the United States.&lt;/p&gt;</t>
  </si>
  <si>
    <t>&lt;h4&gt;Explore more delivery options from your city&lt;/h4&gt;&lt;ul&gt;&lt;li&gt;&lt;a href="https://shipglobal.in/service/karimnagar-to-belgium"&gt;International Courier Service from Karimnagar To Belgium&lt;/a&gt;&lt;/li&gt;&lt;li&gt;&lt;a href="https://shipglobal.in/service/nizamabad-to-belgium"&gt;International Courier Service from Nizamabad To Belgium&lt;/a&gt;&lt;/li&gt;&lt;li&gt;&lt;a href="https://shipglobal.in/service/gurugram-to-belgium"&gt;International Courier Service from Gurugram To Belgium&lt;/a&gt;&lt;/li&gt;&lt;li&gt;&lt;a href="https://shipglobal.in/service/faridabad-to-belgium"&gt;International Courier Service from Faridabad To Belgium&lt;/a&gt;&lt;/li&gt;&lt;/ul&gt;&lt;h2&gt;FAQs for Top International Courier Service from Warangal to Belgium&lt;/h2&gt;</t>
  </si>
  <si>
    <t xml:space="preserve"> How much does international shipping cost from Warangal?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Warangal?
DHL, FedEx, and ShipGlobal offer express shipping options with fast international delivery times. Same-day or next-day delivery is available for select destinations.
 Can I track my international parcel from Warangal?
Yes, all major courier services provide real-time tracking features, allowing customers to monitor their shipments throughout the transit process
 Are there affordable international courier services in Warangal?
Yes, many courier companies, including ShipGlobal and Professional Couriers, offer budget-friendly international shipping options without compromising on service quality.
 Do international couriers from Warangal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Warangal?
There are several reliable international courier services in Warangal,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</si>
  <si>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"Top International Courier Service from Warangal to Belgium",
  "image": "https://shipglobal.in/service/warangal-to-belgium",
  "aggregateRating": {
    "@type": "AggregateRating",
    "ratingValue": 4.68,
    "bestRating": 5,
    "worstRating": 2,
    "ratingCount": 2693
  }
}
&lt;/script&gt;</t>
  </si>
  <si>
    <t>service/warangal-to-belgium</t>
  </si>
  <si>
    <t>Courier Service from Warangal to Belgium | Save  63%</t>
  </si>
  <si>
    <t>Ship couriers from Warangal to Belgium with trusted international delivery. Easy booking, competitive pricing, and secure doorstep pickup.</t>
  </si>
  <si>
    <t>https://shipglobal.in/service/warangal-to-belgium</t>
  </si>
  <si>
    <t>&lt;script type="application/ld+json"&gt;{"@context":"https://schema.org","@type":"FAQPage","mainEntity":[{"@type":"Question","name":"How much does international shipping cost from Warangal?","acceptedAnswer":{"@type":"Answer","text":"The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Warangal?","acceptedAnswer":{"@type":"Answer","text":"DHL, FedEx, and ShipGlobal offer express shipping options with fast international delivery times. Same-day or next-day delivery is available for select destinations."}},{"@type":"Question","name":"Can I track my international parcel from Warangal?","acceptedAnswer":{"@type":"Answer","text":"Yes, all major courier services provide real-time tracking features, allowing customers to monitor their shipments throughout the transit process"}},{"@type":"Question","name":"Are there affordable international courier services in Warangal?","acceptedAnswer":{"@type":"Answer","text":"Yes, many courier companies, including ShipGlobal and Professional Couriers, offer budget-friendly international shipping options without compromising on service quality."}},{"@type":"Question","name":"Do international couriers from Warangal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Warangal?","acceptedAnswer":{"@type":"Answer","text":"There are several reliable international courier services in Warangal, including Garudavega, Dutch International Couriers, Oscar Express Worldwide, DHL, FedEx, Blue Dart, and ShipGlobal. The best option depends on your shipping needs, budget, and delivery speed requirements."}}]}&lt;/script&gt;</t>
  </si>
  <si>
    <t>[{"question":"How much does international shipping cost from Warangal?","answer":"The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Warangal?","answer":"DHL, FedEx, and ShipGlobal offer express shipping options with fast international delivery times. Same-day or next-day delivery is available for select destinations."},{"question":"Can I track my international parcel from Warangal?","answer":"Yes, all major courier services provide real-time tracking features, allowing customers to monitor their shipments throughout the transit process"},{"question":"Are there affordable international courier services in Warangal?","answer":"Yes, many courier companies, including ShipGlobal and Professional Couriers, offer budget-friendly international shipping options without compromising on service quality."},{"question":"Do international couriers from Warangal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Warangal?","answer":"There are several reliable international courier services in Warangal, including Garudavega, Dutch International Couriers, Oscar Express Worldwide, DHL, FedEx, Blue Dart, and ShipGlobal. The best option depends on your shipping needs, budget, and delivery speed requirements."}]</t>
  </si>
  <si>
    <t>&lt;p&gt;&lt;strong&gt;How much does international shipping cost from Warangal?&lt;/strong&gt;&lt;br&gt;The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Warangal?&lt;/strong&gt;&lt;br&gt;DHL, FedEx, and ShipGlobal offer express shipping options with fast international delivery times. Same-day or next-day delivery is available for select destinations.&lt;/p&gt;&lt;p&gt;&lt;strong&gt;Can I track my international parcel from Warangal?&lt;/strong&gt;&lt;br&gt;Yes, all major courier services provide real-time tracking features, allowing customers to monitor their shipments throughout the transit process&lt;/p&gt;&lt;p&gt;&lt;strong&gt;Are there affordable international courier services in Warangal?&lt;/strong&gt;&lt;br&gt;Yes, many courier companies, including ShipGlobal and Professional Couriers, offer budget-friendly international shipping options without compromising on service quality.&lt;/p&gt;&lt;p&gt;&lt;strong&gt;Do international couriers from Warangal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Warangal?&lt;/strong&gt;&lt;br&gt;There are several reliable international courier services in Warangal, including Garudavega, Dutch International Couriers, Oscar Express Worldwide, DHL, FedEx, Blue Dart, and ShipGlobal. The best option depends on your shipping needs, budget, and delivery speed requirements.&lt;/p&gt;</t>
  </si>
  <si>
    <t>&lt;p&gt;Warangal,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Warangal,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Warangal&amp;nbsp;&lt;/h2&gt;
&lt;h3&gt;ShipGlobal&amp;nbsp;&lt;/h3&gt;
&lt;p&gt;ShipGlobal is known for its cost-effective freight forwarding services from Warangal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Warangal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Warangal to the US. They offer packaging assistance, customs support, and competitive pricing for seamless global shipping.&lt;/p&gt;
&lt;h3&gt;Aramex International&lt;/h3&gt;
&lt;p&gt;Aramex is another well-known international courier service that provides efficient shipping to the Belgium from Warangal.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Warangal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Warangal.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Warangal to Belgium depends on your budget, urgency, and shipping needs. Providers like NimbusPost, DHL, FedEx, Blue Dart, ShipGlobal, Aramex, UPS, and others offer a variety of options for parcel delivery to the US, express shipping and freight forwarding from Warangal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Warangal to anywhere in the United States.&lt;/p&gt;</t>
  </si>
  <si>
    <t>Karimnagar to Belgium</t>
  </si>
  <si>
    <t>Best International Courier Service from Karimnagar to Belgium</t>
  </si>
  <si>
    <t>Looking to ship from Karimnagar to Belgium? Choose reliable international courier services with secure handling, quick transit, and smooth customs clearance.</t>
  </si>
  <si>
    <t>&lt;p&gt;Ever found yourself wondering which courier service is the best for sending packages from Karimnagar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Karimnagar, you have plenty of great options. Let&amp;rsquo;s check out some of the top international courier services available in Karimnagar and see which one suits your needs best.&lt;/p&gt;
&lt;h2&gt;1. DHL&lt;/h2&gt;
&lt;p&gt;DHL is one of the biggest names in the shipping world, and for good reason! They operate in over 220 countries and offer express shipping that gets your package from Karimnagar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Karimnagar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Karimnagar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Karimnagar to Belgium&lt;/h2&gt;
&lt;p&gt;Shipping from Karimnagar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Karimnagar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</si>
  <si>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href="https://shipglobal.in/service/nizamabad-to-belgium"&gt;International Courier Service from Nizamabad To Belgium&lt;/a&gt;&lt;/li&gt;&lt;li&gt;&lt;a href="https://shipglobal.in/service/gurugram-to-belgium"&gt;International Courier Service from Gurugram To Belgium&lt;/a&gt;&lt;/li&gt;&lt;li&gt;&lt;a href="https://shipglobal.in/service/faridabad-to-belgium"&gt;International Courier Service from Faridabad To Belgium&lt;/a&gt;&lt;/li&gt;&lt;li&gt;&lt;a href="https://shipglobal.in/service/panipat-to-belgium"&gt;International Courier Service from Panipat To Belgium&lt;/a&gt;&lt;/li&gt;&lt;/ul&gt;&lt;h2&gt;FAQs for Best International Courier Service from Karimnagar to Belgium&lt;/h2&gt;</t>
  </si>
  <si>
    <t xml:space="preserve"> How long does it take to ship a package from Karimnagar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Karimnagar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</si>
  <si>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"Best International Courier Service from Karimnagar to Belgium",
  "image": "https://shipglobal.in/service/karimnagar-to-belgium",
  "aggregateRating": {
    "@type": "AggregateRating",
    "ratingValue": 4.28,
    "bestRating": 5,
    "worstRating": 2,
    "ratingCount": 1297
  }
}
&lt;/script&gt;</t>
  </si>
  <si>
    <t>service/karimnagar-to-belgium</t>
  </si>
  <si>
    <t>Courier from Karimnagar to Belgium | Get   57%</t>
  </si>
  <si>
    <t>Send your shipments from Karimnagar to Belgium with confidence. Reliable international courier solutions for personal and business needs.</t>
  </si>
  <si>
    <t>https://shipglobal.in/service/karimnagar-to-belgium</t>
  </si>
  <si>
    <t>&lt;script type="application/ld+json"&gt;{"@context":"https://schema.org","@type":"FAQPage","mainEntity":[{"@type":"Question","name":"How long does it take to ship a package from Karimnagar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Karimnagar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</si>
  <si>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Karimnagar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Karimnagar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</si>
  <si>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Karimnagar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Karimnagar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</si>
  <si>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&lt;p&gt;Ever found yourself wondering which courier service is the best for sending packages from Karimnagar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Karimnagar, you have plenty of great options. Let&amp;rsquo;s check out some of the top international courier services available in Karimnagar and see which one suits your needs best.&lt;/p&gt;
&lt;h2&gt;1. DHL&lt;/h2&gt;
&lt;p&gt;DHL is one of the biggest names in the shipping world, and for good reason! They operate in over 220 countries and offer express shipping that gets your package from Karimnagar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Karimnagar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Karimnagar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Karimnagar to Belgium&lt;/h2&gt;
&lt;p&gt;Shipping from Karimnagar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Karimnagar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</si>
  <si>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Nizamabad to Belgium</t>
  </si>
  <si>
    <t>Reliable International Courier Service from Nizamabad to Belgium</t>
  </si>
  <si>
    <t>Looking to ship from Nizamabad to Belgium? Choose reliable international courier services with secure handling, quick transit, and smooth customs clearance.</t>
  </si>
  <si>
    <t>&lt;p&gt;Nizamabad,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Nizamabad,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Nizamabad&amp;nbsp;&lt;/h2&gt;
&lt;h3&gt;ShipGlobal&amp;nbsp;&lt;/h3&gt;
&lt;p&gt;ShipGlobal is known for its cost-effective freight forwarding services from Nizamabad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Nizamabad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Nizamabad to the US. They offer packaging assistance, customs support, and competitive pricing for seamless global shipping.&lt;/p&gt;
&lt;h3&gt;Aramex International&lt;/h3&gt;
&lt;p&gt;Aramex is another well-known international courier service that provides efficient shipping to the Belgium from Nizamabad.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Nizamabad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Nizamabad.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Nizamabad to Belgium depends on your budget, urgency, and shipping needs. Providers like NimbusPost, DHL, FedEx, Blue Dart, ShipGlobal, Aramex, UPS, and others offer a variety of options for parcel delivery to the US, express shipping and freight forwarding from Nizamabad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Nizamabad to anywhere in the United States.&lt;/p&gt;</t>
  </si>
  <si>
    <t>&lt;h4&gt;Explore more delivery options from your city&lt;/h4&gt;&lt;ul&gt;&lt;li&gt;&lt;a href="https://shipglobal.in/service/gurugram-to-belgium"&gt;International Courier Service from Gurugram To Belgium&lt;/a&gt;&lt;/li&gt;&lt;li&gt;&lt;a href="https://shipglobal.in/service/faridabad-to-belgium"&gt;International Courier Service from Faridabad To Belgium&lt;/a&gt;&lt;/li&gt;&lt;li&gt;&lt;a href="https://shipglobal.in/service/panipat-to-belgium"&gt;International Courier Service from Panipat To Belgium&lt;/a&gt;&lt;/li&gt;&lt;li&gt;&lt;a href="https://shipglobal.in/service/karnal-to-belgium"&gt;International Courier Service from Karnal To Belgium&lt;/a&gt;&lt;/li&gt;&lt;/ul&gt;&lt;h2&gt;FAQs for Reliable International Courier Service from Nizamabad to Belgium&lt;/h2&gt;</t>
  </si>
  <si>
    <t xml:space="preserve">How do I choose the best international courier service in Nizamabad?
 Consider delivery speed, cost, tracking features, coverage, and customer reviews. Pick the one that meets your needs best.
How can I book a courier service in Nizamabad?
 You can book online through the official website of courier service providers or contact their customer support for assistance.
 Are there international courier services in Nizamabad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Nizamabad?
Cost-effectiveness depends on factors like package weight, destination, and delivery speed. ShipGlobal.in is known for offering budget-friendly international shipping packages with prices starting from 50g worldwide.
Can I ship heavy or bulky items internationally from Nizamabad?
Yes, many courier services offer solutions for shipping heavy or bulky items internationally, providing specialized packaging and handling to ensure safe delivery.
</t>
  </si>
  <si>
    <t>&lt;script type="application/ld+json"&gt;
{
  "@context": "https://schema.org/",
  "@type": "Product",
  "name": "Reliable International Courier Service from Nizamabad to Belgium",
  "image": "https://shipglobal.in/service/nizamabad-to-belgium",
  "aggregateRating": {
    "@type": "AggregateRating",
    "ratingValue": 4.64,
    "bestRating": 5,
    "worstRating": 2,
    "ratingCount": 1928
  }
}
&lt;/script&gt;</t>
  </si>
  <si>
    <t>service/nizamabad-to-belgium</t>
  </si>
  <si>
    <t>Courier Service from Nizamabad to Belgium | Save  76%</t>
  </si>
  <si>
    <t>Looking to send parcels from Nizamabad, India to Belgium? Get quick international courier services with transparent pricing and real-time shipment tracking.</t>
  </si>
  <si>
    <t>https://shipglobal.in/service/nizamabad-to-belgium</t>
  </si>
  <si>
    <t>&lt;script type="application/ld+json"&gt;{"@context":"https://schema.org","@type":"FAQPage","mainEntity":[{"@type":"Question","name":"How do I choose the best international courier service in Nizamabad?","acceptedAnswer":{"@type":"Answer","text":"Consider delivery speed, cost, tracking features, coverage, and customer reviews. Pick the one that meets your needs best."}},{"@type":"Question","name":"How can I book a courier service in Nizamabad?","acceptedAnswer":{"@type":"Answer","text":"You can book online through the official website of courier service providers or contact their customer support for assistance."}},{"@type":"Question","name":"Are there international courier services in Nizamabad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Nizamabad?","acceptedAnswer":{"@type":"Answer","text":"Cost-effectiveness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Nizamabad?","acceptedAnswer":{"@type":"Answer","text":"Yes, many courier services offer solutions for shipping heavy or bulky items internationally, providing specialized packaging and handling to ensure safe delivery."}}]}&lt;/script&gt;</t>
  </si>
  <si>
    <t>[{"question":"How do I choose the best international courier service in Nizamabad?","answer":"Consider delivery speed, cost, tracking features, coverage, and customer reviews. Pick the one that meets your needs best."},{"question":"How can I book a courier service in Nizamabad?","answer":"You can book online through the official website of courier service providers or contact their customer support for assistance."},{"question":"Are there international courier services in Nizamabad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Nizamabad?","answer":"Cost-effectiveness depends on factors like package weight, destination, and delivery speed. ShipGlobal.in is known for offering budget-friendly international shipping packages with prices starting from 50g worldwide."},{"question":"Can I ship heavy or bulky items internationally from Nizamabad?","answer":"Yes, many courier services offer solutions for shipping heavy or bulky items internationally, providing specialized packaging and handling to ensure safe delivery."}]</t>
  </si>
  <si>
    <t>&lt;p&gt;&lt;strong&gt;How do I choose the best international courier service in Nizamabad?&lt;/strong&gt;&lt;br&gt;Consider delivery speed, cost, tracking features, coverage, and customer reviews. Pick the one that meets your needs best.&lt;/p&gt;&lt;p&gt;&lt;strong&gt;How can I book a courier service in Nizamabad?&lt;/strong&gt;&lt;br&gt;You can book online through the official website of courier service providers or contact their customer support for assistance.&lt;/p&gt;&lt;p&gt;&lt;strong&gt;Are there international courier services in Nizamabad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Nizamabad?&lt;/strong&gt;&lt;br&gt;Cost-effectiveness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Nizamabad?&lt;/strong&gt;&lt;br&gt;Yes, many courier services offer solutions for shipping heavy or bulky items internationally, providing specialized packaging and handling to ensure safe delivery.&lt;/p&gt;</t>
  </si>
  <si>
    <t>&lt;p&gt;Nizamabad,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Nizamabad,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Nizamabad&amp;nbsp;&lt;/h2&gt;
&lt;h3&gt;ShipGlobal&amp;nbsp;&lt;/h3&gt;
&lt;p&gt;ShipGlobal is known for its cost-effective freight forwarding services from Nizamabad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Nizamabad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Nizamabad to the US. They offer packaging assistance, customs support, and competitive pricing for seamless global shipping.&lt;/p&gt;
&lt;h3&gt;Aramex International&lt;/h3&gt;
&lt;p&gt;Aramex is another well-known international courier service that provides efficient shipping to the Belgium from Nizamabad.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Nizamabad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Nizamabad.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Nizamabad to Belgium depends on your budget, urgency, and shipping needs. Providers like NimbusPost, DHL, FedEx, Blue Dart, ShipGlobal, Aramex, UPS, and others offer a variety of options for parcel delivery to the US, express shipping and freight forwarding from Nizamabad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Nizamabad to anywhere in the United States.&lt;/p&gt;</t>
  </si>
  <si>
    <t>Gurugram to Belgium</t>
  </si>
  <si>
    <t>International Courier Service from Gurugram to Belgium</t>
  </si>
  <si>
    <t>International courier services from Gurugram to Belgium provide secure shipping, efficient customs handling, and timely global deliveries for all needs.</t>
  </si>
  <si>
    <t>&lt;h4&gt;Explore more delivery options from your city&lt;/h4&gt;&lt;ul&gt;&lt;li&gt;&lt;a href="https://shipglobal.in/service/faridabad-to-belgium"&gt;International Courier Service from Faridabad To Belgium&lt;/a&gt;&lt;/li&gt;&lt;li&gt;&lt;a href="https://shipglobal.in/service/panipat-to-belgium"&gt;International Courier Service from Panipat To Belgium&lt;/a&gt;&lt;/li&gt;&lt;li&gt;&lt;a href="https://shipglobal.in/service/karnal-to-belgium"&gt;International Courier Service from Karnal To Belgium&lt;/a&gt;&lt;/li&gt;&lt;li&gt;&lt;a href="https://shipglobal.in/service/sonipat-to-belgium"&gt;International Courier Service from Sonipat To Belgium&lt;/a&gt;&lt;/li&gt;&lt;/ul&gt;&lt;h2&gt;FAQs for International Courier Service from Gurugram to Belgium&lt;/h2&gt;</t>
  </si>
  <si>
    <t>&lt;script type="application/ld+json"&gt;
{
  "@context": "https://schema.org/",
  "@type": "Product",
  "name": "International Courier Service from Gurugram to Belgium",
  "image": "https://shipglobal.in/service/gurugram-to-belgium",
  "aggregateRating": {
    "@type": "AggregateRating",
    "ratingValue": 4.81,
    "bestRating": 5,
    "worstRating": 2,
    "ratingCount": 1859
  }
}
&lt;/script&gt;</t>
  </si>
  <si>
    <t>service/gurugram-to-belgium</t>
  </si>
  <si>
    <t>Courier from Gurugram to Belgium | Get   55%</t>
  </si>
  <si>
    <t>Fast and reliable shipping from Gurugram to Belgium. Send documents, parcels, and commercial shipments with affordable rates and end-to-end tracking.</t>
  </si>
  <si>
    <t>https://shipglobal.in/service/gurugram-to-belgium</t>
  </si>
  <si>
    <t>&lt;p&gt;Gurugram,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Gurugram that specialize in overseas shipping and global package delivery.&lt;/p&gt;
&lt;h2&gt;ShipGlobal.in&lt;/h2&gt;
&lt;p&gt;At ShipGlobal, we take pride in offering seamless and cost-effective international courier services in Gurugram with a strong network of global partners, We ensure that shipments reach their destinations quickly and safely. Whether it&amp;rsquo;s a small parcel or a large shipment, our advanced logistics solutions make overseas shipping from Gurugram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Gurugram.&lt;/p&gt;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Gurugram.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Gurugram&lt;/li&gt;
&lt;/ul&gt;
&lt;h2&gt;Garudavega International Courier&lt;/h2&gt;
&lt;p&gt;Garudavega is a trusted name in the industry, offering seamless global package delivery from Gurugram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Gurugram&lt;/li&gt;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Gurugram&amp;nbsp;&lt;/li&gt;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Gurugram&lt;/p&gt;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Gurugram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Gurugram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Gurugram offer efficient logistics solutions to meet your needs. Make sure to compare service offerings and prices before choosing the best overseas shipping option for your shipment.&lt;/p&gt;</t>
  </si>
  <si>
    <t>Faridabad to Belgium</t>
  </si>
  <si>
    <t>Top International Courier Service from Faridabad to Belgium</t>
  </si>
  <si>
    <t>Shipping from Faridabad to Belgium is easy with reliable international courier services offering secure transit, quick delivery, and expert customs handling.</t>
  </si>
  <si>
    <t>&lt;p&gt;Do you need to send a package abroad from Faridabad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Faridabad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Faridabad.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Faridabad,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Faridabad.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Faridabad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Faridabad&lt;/h2&gt;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Faridabad,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Faridabad has never been easier! So, which one will you trust for your next shipment?&lt;/p&gt;</t>
  </si>
  <si>
    <t>&lt;h4&gt;Explore more delivery options from your city&lt;/h4&gt;&lt;ul&gt;&lt;li&gt;&lt;a href="https://shipglobal.in/service/panipat-to-belgium"&gt;International Courier Service from Panipat To Belgium&lt;/a&gt;&lt;/li&gt;&lt;li&gt;&lt;a href="https://shipglobal.in/service/karnal-to-belgium"&gt;International Courier Service from Karnal To Belgium&lt;/a&gt;&lt;/li&gt;&lt;li&gt;&lt;a href="https://shipglobal.in/service/sonipat-to-belgium"&gt;International Courier Service from Sonipat To Belgium&lt;/a&gt;&lt;/li&gt;&lt;li&gt;&lt;a href="https://shipglobal.in/service/kolkata-to-belgium"&gt;International Courier Service from Kolkata To Belgium&lt;/a&gt;&lt;/li&gt;&lt;/ul&gt;&lt;h2&gt;FAQs for Top International Courier Service from Faridabad to Belgium&lt;/h2&gt;</t>
  </si>
  <si>
    <t xml:space="preserve"> What is the fastest way to send a parcel from Faridabad to Belgium?
 Air courier is the fastest way to send a parcel from Faridabad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Faridabad.
 Can I send commercial shipments like textiles or jewellery from Faridabad to Belgium?
 Yes, you can. With the growing global demand for Indian goods, you can easily ship products like textiles or jewellery to Belgium with the right export documents like an invoice, packing list, and KYC proofs.
 What kind of items can’t be shipped from Faridabad to Belgium?
 Items from the restricted category including batteries, sharp objects, or anything prohibited by the law of the destination country can’t be shipped. It’s always wise to double-check the item eligibility with your courier before booking.
 How do I track my courier from Faridabad to Belgium?
Tracking is seamless with modern courier services. Platforms like ShipGlobal.in and FedEx give you a tracking ID right after dispatch so you can follow the package’s journey in real-time.
 Can I send a personal gift or small parcel to Belgium from Faridabad?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</si>
  <si>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Faridabad to Belgium",
  "image": "https://shipglobal.in/service/faridabad-to-belgium",
  "aggregateRating": {
    "@type": "AggregateRating",
    "ratingValue": 4.52,
    "bestRating": 5,
    "worstRating": 2,
    "ratingCount": 2862
  }
}
&lt;/script&gt;</t>
  </si>
  <si>
    <t>service/faridabad-to-belgium</t>
  </si>
  <si>
    <t>Courier Service from Faridabad to Belgium | Save  49%</t>
  </si>
  <si>
    <t>Ship couriers from Faridabad to Belgium with trusted international delivery. Easy booking, competitive pricing, and secure doorstep pickup.</t>
  </si>
  <si>
    <t>https://shipglobal.in/service/faridabad-to-belgium</t>
  </si>
  <si>
    <t>&lt;script type="application/ld+json"&gt;{"@context":"https://schema.org","@type":"FAQPage","mainEntity":[{"@type":"Question","name":"What is the fastest way to send a parcel from Faridabad to Belgium?","acceptedAnswer":{"@type":"Answer","text":"Air courier is the fastest way to send a parcel from Faridabad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Faridabad."}},{"@type":"Question","name":"Can I send commercial shipments like textiles or jewellery from Faridabad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Faridabad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Faridabad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Faridabad?","acceptedAnswer":{"@type":"Answer","text":"Absolutely. Whether it’s a Rakhi, clothes, or a surprise gift, international courier services offer economical shipping options for personal use packages under gift categories."}}]}&lt;/script&gt;</t>
  </si>
  <si>
    <t>[{"question":"What is the fastest way to send a parcel from Faridabad to Belgium?","answer":"Air courier is the fastest way to send a parcel from Faridabad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Faridabad."},{"question":"Can I send commercial shipments like textiles or jewellery from Faridabad to Belgium?","answer":"Yes, you can. With the growing global demand for Indian goods, you can easily ship products like textiles or jewellery to Belgium with the right export documents like an invoice, packing list, and KYC proofs."},{"question":"What kind of items can’t be shipped from Faridabad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Faridabad to Belgium?","answer":"Tracking is seamless with modern courier services. Platforms like ShipGlobal.in and FedEx give you a tracking ID right after dispatch so you can follow the package’s journey in real-time."},{"question":"Can I send a personal gift or small parcel to Belgium from Faridabad?","answer":"Absolutely. Whether it’s a Rakhi, clothes, or a surprise gift, international courier services offer economical shipping options for personal use packages under gift categories."}]</t>
  </si>
  <si>
    <t>&lt;p&gt;&lt;strong&gt;What is the fastest way to send a parcel from Faridabad to Belgium?&lt;/strong&gt;&lt;br&gt;Air courier is the fastest way to send a parcel from Faridabad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Faridabad.&lt;/p&gt;&lt;p&gt;&lt;strong&gt;Can I send commercial shipments like textiles or jewellery from Faridabad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Faridabad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Faridabad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Faridabad?&lt;/strong&gt;&lt;br&gt;Absolutely. Whether it’s a Rakhi, clothes, or a surprise gift, international courier services offer economical shipping options for personal use packages under gift categories.&lt;/p&gt;</t>
  </si>
  <si>
    <t>&lt;p&gt;Do you need to send a package abroad from Faridabad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Faridabad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Faridabad.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option.&lt;/p&gt;&lt;p&gt;FBA fulfillment: Amazon's &lt;a href="https://shipglobal.in/blogs/amazon-fba-fulfillment-by-amazon-a-complete-guide/"&gt;Fulfillment by Amazon&lt;/a&gt;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
&lt;h2&gt;DHL - Connecting the World with Speed and Efficiency&lt;/h2&gt;
&lt;p&gt;DHL is an excellent option for urgent shipments from Faridabad,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Faridabad.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Faridabad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Faridabad&lt;/h2&gt;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Faridabad,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Faridabad has never been easier! So, which one will you trust for your next shipment?&lt;/p&gt;</t>
  </si>
  <si>
    <t>Panipat to Belgium</t>
  </si>
  <si>
    <t>Best International Courier Service from Panipat to Belgium</t>
  </si>
  <si>
    <t>International courier services from Panipat to Belgium provide secure shipping, efficient customs handling, and timely global deliveries for all needs.</t>
  </si>
  <si>
    <t>&lt;p&gt;Panipat,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Panipat, offering secure, timely, and cost-effective shipping solutions. These services cater to diverse needs, from urgent document deliveries to bulk freight forwarding from Panipat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Panipat&lt;/h2&gt;
&lt;h3&gt;ShipGlobal&lt;/h3&gt;
&lt;p&gt;ShipGlobal specializes in cost-effective freight forwarding from Panipat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Panipat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Panipat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Panipat.&lt;/p&gt;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Panipat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Panipat efficient and hassle-free.&lt;/p&gt;</t>
  </si>
  <si>
    <t>&lt;h4&gt;Explore more delivery options from your city&lt;/h4&gt;&lt;ul&gt;&lt;li&gt;&lt;a href="https://shipglobal.in/service/karnal-to-belgium"&gt;International Courier Service from Karnal To Belgium&lt;/a&gt;&lt;/li&gt;&lt;li&gt;&lt;a href="https://shipglobal.in/service/sonipat-to-belgium"&gt;International Courier Service from Sonipat To Belgium&lt;/a&gt;&lt;/li&gt;&lt;li&gt;&lt;a href="https://shipglobal.in/service/kolkata-to-belgium"&gt;International Courier Service from Kolkata To Belgium&lt;/a&gt;&lt;/li&gt;&lt;li&gt;&lt;a href="https://shipglobal.in/service/howrah-to-belgium"&gt;International Courier Service from Howrah To Belgium&lt;/a&gt;&lt;/li&gt;&lt;/ul&gt;&lt;h2&gt;FAQs for Best International Courier Service from Panipat to Belgium&lt;/h2&gt;</t>
  </si>
  <si>
    <t xml:space="preserve"> What is the fastest way to send a parcel from Panipat to Belgium?
 Air courier is the fastest way to send a parcel from Panipat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Panipat.
 Can I send commercial shipments like textiles or jewellery from Panipat to Belgium?
 Yes, you can. With the growing global demand for Indian goods, you can easily ship products like textiles or jewellery to Belgium with the right export documents like an invoice, packing list, and KYC proofs.
 What kind of items can’t be shipped from Panipat to Belgium?
 Items from the restricted category including batteries, sharp objects, or anything prohibited by the law of the destination country can’t be shipped. It’s always wise to double-check the item eligibility with your courier before booking.
 How do I track my courier from Panipat to Belgium?
Tracking is seamless with modern courier services. Platforms like ShipGlobal.in and FedEx give you a tracking ID right after dispatch so you can follow the package’s journey in real-time.
 Can I send a personal gift or small parcel to Belgium from Panipat?
 Absolutely. Whether it’s a Rakhi, clothes, or a surprise gift, international courier services offer economical shipping options for personal use packages under gift categories.
</t>
  </si>
  <si>
    <t>&lt;script type="application/ld+json"&gt;
{
  "@context": "https://schema.org/",
  "@type": "Product",
  "name": "Best International Courier Service from Panipat to Belgium",
  "image": "https://shipglobal.in/service/panipat-to-belgium",
  "aggregateRating": {
    "@type": "AggregateRating",
    "ratingValue": 4.4,
    "bestRating": 5,
    "worstRating": 1,
    "ratingCount": 1589
  }
}
&lt;/script&gt;</t>
  </si>
  <si>
    <t>service/panipat-to-belgium</t>
  </si>
  <si>
    <t>Courier from Panipat to Belgium | Save upto  51%</t>
  </si>
  <si>
    <t>Ship couriers from Panipat to Belgium with trusted international delivery. Easy booking, competitive pricing, and secure doorstep pickup.</t>
  </si>
  <si>
    <t>https://shipglobal.in/service/panipat-to-belgium</t>
  </si>
  <si>
    <t>&lt;script type="application/ld+json"&gt;{"@context":"https://schema.org","@type":"FAQPage","mainEntity":[{"@type":"Question","name":"What is the fastest way to send a parcel from Panipat to Belgium?","acceptedAnswer":{"@type":"Answer","text":"Air courier is the fastest way to send a parcel from Panipat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Panipat."}},{"@type":"Question","name":"Can I send commercial shipments like textiles or jewellery from Panipat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Panipat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Panipat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Panipat?","acceptedAnswer":{"@type":"Answer","text":"Absolutely. Whether it’s a Rakhi, clothes, or a surprise gift, international courier services offer economical shipping options for personal use packages under gift categories."}}]}&lt;/script&gt;</t>
  </si>
  <si>
    <t>[{"question":"What is the fastest way to send a parcel from Panipat to Belgium?","answer":"Air courier is the fastest way to send a parcel from Panipat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Panipat."},{"question":"Can I send commercial shipments like textiles or jewellery from Panipat to Belgium?","answer":"Yes, you can. With the growing global demand for Indian goods, you can easily ship products like textiles or jewellery to Belgium with the right export documents like an invoice, packing list, and KYC proofs."},{"question":"What kind of items can’t be shipped from Panipat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Panipat to Belgium?","answer":"Tracking is seamless with modern courier services. Platforms like ShipGlobal.in and FedEx give you a tracking ID right after dispatch so you can follow the package’s journey in real-time."},{"question":"Can I send a personal gift or small parcel to Belgium from Panipat?","answer":"Absolutely. Whether it’s a Rakhi, clothes, or a surprise gift, international courier services offer economical shipping options for personal use packages under gift categories."}]</t>
  </si>
  <si>
    <t>&lt;p&gt;&lt;strong&gt;What is the fastest way to send a parcel from Panipat to Belgium?&lt;/strong&gt;&lt;br&gt;Air courier is the fastest way to send a parcel from Panipat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Panipat.&lt;/p&gt;&lt;p&gt;&lt;strong&gt;Can I send commercial shipments like textiles or jewellery from Panipat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Panipat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Panipat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Panipat?&lt;/strong&gt;&lt;br&gt;Absolutely. Whether it’s a Rakhi, clothes, or a surprise gift, international courier services offer economical shipping options for personal use packages under gift categories.&lt;/p&gt;</t>
  </si>
  <si>
    <t>&lt;p&gt;Panipat,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Panipat, offering secure, timely, and cost-effective shipping solutions. These services cater to diverse needs, from urgent document deliveries to bulk freight forwarding from Panipat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Panipat&lt;/h2&gt;
&lt;h3&gt;ShipGlobal&lt;/h3&gt;
&lt;p&gt;ShipGlobal specializes in cost-effective freight forwarding from Panipat to the Belgium. Catering to eCommerce businesses and individuals alike, they provide flexible shipping solutions that balance affordability with service quality&amp;nbsp;&lt;/p&gt;&lt;p&gt;&lt;a href="https://shipglobal.in/blogs/amazon-self-ship-orders-third-party-couriers/"&gt;Amazon self-ship&lt;/a&gt;: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Panipat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Panipat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Panipat.&lt;/p&gt;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Panipat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Panipat efficient and hassle-free.&lt;/p&gt;</t>
  </si>
  <si>
    <t>Karnal to Belgium</t>
  </si>
  <si>
    <t>Reliable International Courier Service from Karnal to Belgium</t>
  </si>
  <si>
    <t>Looking to ship from Karnal to Belgium? Choose reliable international courier services with secure handling, quick transit, and smooth customs clearance.</t>
  </si>
  <si>
    <t>&lt;p&gt;Karnal,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Karnal that specialize in overseas shipping and global package delivery.&lt;/p&gt;
&lt;h2&gt;ShipGlobal.in&lt;/h2&gt;
&lt;p&gt;At ShipGlobal, we take pride in offering seamless and cost-effective international courier services in Karnal with a strong network of global partners, We ensure that shipments reach their destinations quickly and safely. Whether it&amp;rsquo;s a small parcel or a large shipment, our advanced logistics solutions make overseas shipping from Karnal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Karnal.&lt;/p&gt;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Karnal.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Karnal&lt;/li&gt;
&lt;/ul&gt;
&lt;h2&gt;Garudavega International Courier&lt;/h2&gt;
&lt;p&gt;Garudavega is a trusted name in the industry, offering seamless global package delivery from Karnal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Karnal&lt;/li&gt;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Karnal&amp;nbsp;&lt;/li&gt;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Karnal&lt;/p&gt;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Karnal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Karnal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Karnal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</si>
  <si>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href="https://shipglobal.in/service/sonipat-to-belgium"&gt;International Courier Service from Sonipat To Belgium&lt;/a&gt;&lt;/li&gt;&lt;li&gt;&lt;a href="https://shipglobal.in/service/kolkata-to-belgium"&gt;International Courier Service from Kolkata To Belgium&lt;/a&gt;&lt;/li&gt;&lt;li&gt;&lt;a href="https://shipglobal.in/service/howrah-to-belgium"&gt;International Courier Service from Howrah To Belgium&lt;/a&gt;&lt;/li&gt;&lt;li&gt;&lt;a href="https://shipglobal.in/service/siliguri-to-belgium"&gt;International Courier Service from Siliguri To Belgium&lt;/a&gt;&lt;/li&gt;&lt;/ul&gt;&lt;h2&gt;FAQs for Reliable International Courier Service from Karnal to Belgium&lt;/h2&gt;</t>
  </si>
  <si>
    <t xml:space="preserve"> What is the fastest way to send a parcel from Karnal to Belgium?
 Air courier is the fastest way to send a parcel from Karnal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Karnal.
 Can I send commercial shipments like textiles or jewellery from Karnal to Belgium?
 Yes, you can. With the growing global demand for Indian goods, you can easily ship products like textiles or jewellery to Belgium with the right export documents like an invoice, packing list, and KYC proofs.
 What kind of items can’t be shipped from Karnal to Belgium?
 Items from the restricted category including batteries, sharp objects, or anything prohibited by the law of the destination country can’t be shipped. It’s always wise to double-check the item eligibility with your courier before booking.
 How do I track my courier from Karnal to Belgium?
Tracking is seamless with modern courier services. Platforms like ShipGlobal.in and FedEx give you a tracking ID right after dispatch so you can follow the package’s journey in real-time.
 Can I send a personal gift or small parcel to Belgium from Karnal?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</si>
  <si>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Karnal to Belgium",
  "image": "https://shipglobal.in/service/karnal-to-belgium",
  "aggregateRating": {
    "@type": "AggregateRating",
    "ratingValue": 4.79,
    "bestRating": 5,
    "worstRating": 2,
    "ratingCount": 2453
  }
}
&lt;/script&gt;</t>
  </si>
  <si>
    <t>service/karnal-to-belgium</t>
  </si>
  <si>
    <t>Courier from Karnal to Belgium | Save upto  76%</t>
  </si>
  <si>
    <t>Looking to send parcels from Karnal, India to Belgium? Get quick international courier services with transparent pricing and real-time shipment tracking.</t>
  </si>
  <si>
    <t>https://shipglobal.in/service/karnal-to-belgium</t>
  </si>
  <si>
    <t>&lt;script type="application/ld+json"&gt;{"@context":"https://schema.org","@type":"FAQPage","mainEntity":[{"@type":"Question","name":"What is the fastest way to send a parcel from Karnal to Belgium?","acceptedAnswer":{"@type":"Answer","text":"Air courier is the fastest way to send a parcel from Karnal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Karnal."}},{"@type":"Question","name":"Can I send commercial shipments like textiles or jewellery from Karnal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Karnal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Karnal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Karnal?","acceptedAnswer":{"@type":"Answer","text":"Absolutely. Whether it’s a Rakhi, clothes, or a surprise gift, international courier services offer economical shipping options for personal use packages under gift categories."}}]}&lt;/script&gt;</t>
  </si>
  <si>
    <t>[{"question":"What is the fastest way to send a parcel from Karnal to Belgium?","answer":"Air courier is the fastest way to send a parcel from Karnal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Karnal."},{"question":"Can I send commercial shipments like textiles or jewellery from Karnal to Belgium?","answer":"Yes, you can. With the growing global demand for Indian goods, you can easily ship products like textiles or jewellery to Belgium with the right export documents like an invoice, packing list, and KYC proofs."},{"question":"What kind of items can’t be shipped from Karnal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Karnal to Belgium?","answer":"Tracking is seamless with modern courier services. Platforms like ShipGlobal.in and FedEx give you a tracking ID right after dispatch so you can follow the package’s journey in real-time."},{"question":"Can I send a personal gift or small parcel to Belgium from Karnal?","answer":"Absolutely. Whether it’s a Rakhi, clothes, or a surprise gift, international courier services offer economical shipping options for personal use packages under gift categories."}]</t>
  </si>
  <si>
    <t>&lt;p&gt;&lt;strong&gt;What is the fastest way to send a parcel from Karnal to Belgium?&lt;/strong&gt;&lt;br&gt;Air courier is the fastest way to send a parcel from Karnal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Karnal.&lt;/p&gt;&lt;p&gt;&lt;strong&gt;Can I send commercial shipments like textiles or jewellery from Karnal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Karnal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Karnal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Karnal?&lt;/strong&gt;&lt;br&gt;Absolutely. Whether it’s a Rakhi, clothes, or a surprise gift, international courier services offer economical shipping options for personal use packages under gift categories.&lt;/p&gt;</t>
  </si>
  <si>
    <t>&lt;p&gt;Karnal,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Karnal that specialize in overseas shipping and global package delivery.&lt;/p&gt;
&lt;h2&gt;ShipGlobal.in&lt;/h2&gt;
&lt;p&gt;At ShipGlobal, we take pride in offering seamless and cost-effective international courier services in Karnal with a strong network of global partners, We ensure that shipments reach their destinations quickly and safely. Whether it&amp;rsquo;s a small parcel or a large shipment, our advanced logistics solutions make overseas shipping from Karnal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Karnal.&lt;/p&gt;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Karnal.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Karnal&lt;/li&gt;
&lt;/ul&gt;
&lt;h2&gt;Garudavega International Courier&lt;/h2&gt;
&lt;p&gt;Garudavega is a trusted name in the industry, offering seamless global package delivery from Karnal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Karnal&lt;/li&gt;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Karnal&amp;nbsp;&lt;/li&gt;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Karnal&lt;/p&gt;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Karnal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Karnal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Karnal offer efficient logistics solutions to meet your needs. Make sure to compare service offerings and prices before choosing the best overseas shipping option for your shipment.&lt;/p&gt;</t>
  </si>
  <si>
    <t>Sonipat to Belgium</t>
  </si>
  <si>
    <t>International Courier Service from Sonipat to Belgium</t>
  </si>
  <si>
    <t>International courier services from Sonipat to Belgium ensure smooth shipping with secure handling, timely delivery, and professional customs support.</t>
  </si>
  <si>
    <t>&lt;p&gt;Sonipat,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Sonipat, offering secure, timely, and cost-effective shipping solutions. These services cater to diverse needs, from urgent document deliveries to bulk freight forwarding from Sonipat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Sonipat&lt;/h2&gt;
&lt;h3&gt;ShipGlobal&lt;/h3&gt;
&lt;p&gt;ShipGlobal specializes in cost-effective freight forwarding from Sonipat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Sonipat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Sonipat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Sonipat.&lt;/p&gt;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Sonipat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Sonipat efficient and hassle-free.&lt;/p&gt;</t>
  </si>
  <si>
    <t>&lt;h4&gt;Explore more delivery options from your city&lt;/h4&gt;&lt;ul&gt;&lt;li&gt;&lt;a href="https://shipglobal.in/service/kolkata-to-belgium"&gt;International Courier Service from Kolkata To Belgium&lt;/a&gt;&lt;/li&gt;&lt;li&gt;&lt;a href="https://shipglobal.in/service/howrah-to-belgium"&gt;International Courier Service from Howrah To Belgium&lt;/a&gt;&lt;/li&gt;&lt;li&gt;&lt;a href="https://shipglobal.in/service/siliguri-to-belgium"&gt;International Courier Service from Siliguri To Belgium&lt;/a&gt;&lt;/li&gt;&lt;li&gt;&lt;a href="https://shipglobal.in/service/durgapur-to-belgium"&gt;International Courier Service from Durgapur To Belgium&lt;/a&gt;&lt;/li&gt;&lt;/ul&gt;&lt;h2&gt;FAQs for International Courier Service from Sonipat to Belgium&lt;/h2&gt;</t>
  </si>
  <si>
    <t xml:space="preserve"> How long does it take to ship a package from Sonipat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Sonipat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</si>
  <si>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"International Courier Service from Sonipat to Belgium",
  "image": "https://shipglobal.in/service/sonipat-to-belgium",
  "aggregateRating": {
    "@type": "AggregateRating",
    "ratingValue": 4.47,
    "bestRating": 5,
    "worstRating": 2,
    "ratingCount": 2593
  }
}
&lt;/script&gt;</t>
  </si>
  <si>
    <t>service/sonipat-to-belgium</t>
  </si>
  <si>
    <t>Courier Service from Sonipat to Belgium | Save  53%</t>
  </si>
  <si>
    <t>Send your shipments from Sonipat to Belgium with confidence. Reliable international courier solutions for personal and business needs.</t>
  </si>
  <si>
    <t>https://shipglobal.in/service/sonipat-to-belgium</t>
  </si>
  <si>
    <t>&lt;script type="application/ld+json"&gt;{"@context":"https://schema.org","@type":"FAQPage","mainEntity":[{"@type":"Question","name":"How long does it take to ship a package from Sonipat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Sonipat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</si>
  <si>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Sonipat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Sonipat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</si>
  <si>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Sonipat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Sonipat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</si>
  <si>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&lt;p&gt;Sonipat,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Sonipat, offering secure, timely, and cost-effective shipping solutions. These services cater to diverse needs, from urgent document deliveries to bulk freight forwarding from Sonipat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Sonipat&lt;/h2&gt;
&lt;h3&gt;ShipGlobal&lt;/h3&gt;
&lt;p&gt;ShipGlobal specializes in cost-effective freight forwarding from Sonipat to the Belgium. Catering to eCommerce businesses and individuals alike, they provide flexible shipping solutions that balance affordability with service quality&amp;nbsp;&lt;/p&gt;&lt;p&gt;&lt;a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Sonipat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Sonipat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Sonipat.&lt;/p&gt;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Sonipat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Sonipat efficient and hassle-free.&lt;/p&gt;</t>
  </si>
  <si>
    <t>Kolkata to Belgium</t>
  </si>
  <si>
    <t>Top International Courier Service from Kolkata to Belgium</t>
  </si>
  <si>
    <t>International courier services from Kolkata to Belgium provide secure shipping, efficient customs handling, and timely global deliveries for all needs.</t>
  </si>
  <si>
    <t>&lt;p&gt;Kolkata,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Kolkata that specialize in overseas shipping and global package delivery.&lt;/p&gt;
&lt;h2&gt;ShipGlobal.in&lt;/h2&gt;
&lt;p&gt;At ShipGlobal, we take pride in offering seamless and cost-effective international courier services in Kolkata with a strong network of global partners, We ensure that shipments reach their destinations quickly and safely. Whether it&amp;rsquo;s a small parcel or a large shipment, our advanced logistics solutions make overseas shipping from Kolkata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Kolkata.&lt;/p&gt;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Kolkata.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Kolkata&lt;/li&gt;
&lt;/ul&gt;
&lt;h2&gt;Garudavega International Courier&lt;/h2&gt;
&lt;p&gt;Garudavega is a trusted name in the industry, offering seamless global package delivery from Kolkata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Kolkata&lt;/li&gt;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Kolkata&amp;nbsp;&lt;/li&gt;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Kolkata&lt;/p&gt;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Kolkata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Kolkata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Kolkata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</si>
  <si>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href="https://shipglobal.in/service/howrah-to-belgium"&gt;International Courier Service from Howrah To Belgium&lt;/a&gt;&lt;/li&gt;&lt;li&gt;&lt;a href="https://shipglobal.in/service/siliguri-to-belgium"&gt;International Courier Service from Siliguri To Belgium&lt;/a&gt;&lt;/li&gt;&lt;li&gt;&lt;a href="https://shipglobal.in/service/durgapur-to-belgium"&gt;International Courier Service from Durgapur To Belgium&lt;/a&gt;&lt;/li&gt;&lt;li&gt;&lt;a href="https://shipglobal.in/service/jaipur-to-belgium"&gt;International Courier Service from Jaipur To Belgium&lt;/a&gt;&lt;/li&gt;&lt;/ul&gt;&lt;h2&gt;FAQs for Top International Courier Service from Kolkata to Belgium&lt;/h2&gt;</t>
  </si>
  <si>
    <t xml:space="preserve"> How much does international shipping cost from Kolkata?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Kolkata?
DHL, FedEx, and ShipGlobal offer express shipping options with fast international delivery times. Same-day or next-day delivery is available for select destinations.
 Can I track my international parcel from Kolkata?
Yes, all major courier services provide real-time tracking features, allowing customers to monitor their shipments throughout the transit process
 Are there affordable international courier services in Kolkata?
Yes, many courier companies, including ShipGlobal and Professional Couriers, offer budget-friendly international shipping options without compromising on service quality.
 Do international couriers from Kolkata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Kolkata?
There are several reliable international courier services in Kolkata,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</si>
  <si>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"Top International Courier Service from Kolkata to Belgium",
  "image": "https://shipglobal.in/service/kolkata-to-belgium",
  "aggregateRating": {
    "@type": "AggregateRating",
    "ratingValue": 4.84,
    "bestRating": 5,
    "worstRating": 2,
    "ratingCount": 1930
  }
}
&lt;/script&gt;</t>
  </si>
  <si>
    <t>service/kolkata-to-belgium</t>
  </si>
  <si>
    <t>Courier Services from Kolkata to Belgium | Save Up to  69%</t>
  </si>
  <si>
    <t>International courier service from Kolkata to Belgium made simple. Ship documents and packages safely with fast delivery options.</t>
  </si>
  <si>
    <t>https://shipglobal.in/service/kolkata-to-belgium</t>
  </si>
  <si>
    <t>&lt;script type="application/ld+json"&gt;{"@context":"https://schema.org","@type":"FAQPage","mainEntity":[{"@type":"Question","name":"How much does international shipping cost from Kolkata?","acceptedAnswer":{"@type":"Answer","text":"The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Kolkata?","acceptedAnswer":{"@type":"Answer","text":"DHL, FedEx, and ShipGlobal offer express shipping options with fast international delivery times. Same-day or next-day delivery is available for select destinations."}},{"@type":"Question","name":"Can I track my international parcel from Kolkata?","acceptedAnswer":{"@type":"Answer","text":"Yes, all major courier services provide real-time tracking features, allowing customers to monitor their shipments throughout the transit process"}},{"@type":"Question","name":"Are there affordable international courier services in Kolkata?","acceptedAnswer":{"@type":"Answer","text":"Yes, many courier companies, including ShipGlobal and Professional Couriers, offer budget-friendly international shipping options without compromising on service quality."}},{"@type":"Question","name":"Do international couriers from Kolkata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Kolkata?","acceptedAnswer":{"@type":"Answer","text":"There are several reliable international courier services in Kolkata, including Garudavega, Dutch International Couriers, Oscar Express Worldwide, DHL, FedEx, Blue Dart, and ShipGlobal. The best option depends on your shipping needs, budget, and delivery speed requirements."}}]}&lt;/script&gt;</t>
  </si>
  <si>
    <t>[{"question":"How much does international shipping cost from Kolkata?","answer":"The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Kolkata?","answer":"DHL, FedEx, and ShipGlobal offer express shipping options with fast international delivery times. Same-day or next-day delivery is available for select destinations."},{"question":"Can I track my international parcel from Kolkata?","answer":"Yes, all major courier services provide real-time tracking features, allowing customers to monitor their shipments throughout the transit process"},{"question":"Are there affordable international courier services in Kolkata?","answer":"Yes, many courier companies, including ShipGlobal and Professional Couriers, offer budget-friendly international shipping options without compromising on service quality."},{"question":"Do international couriers from Kolkata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Kolkata?","answer":"There are several reliable international courier services in Kolkata, including Garudavega, Dutch International Couriers, Oscar Express Worldwide, DHL, FedEx, Blue Dart, and ShipGlobal. The best option depends on your shipping needs, budget, and delivery speed requirements."}]</t>
  </si>
  <si>
    <t>&lt;p&gt;&lt;strong&gt;How much does international shipping cost from Kolkata?&lt;/strong&gt;&lt;br&gt;The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Kolkata?&lt;/strong&gt;&lt;br&gt;DHL, FedEx, and ShipGlobal offer express shipping options with fast international delivery times. Same-day or next-day delivery is available for select destinations.&lt;/p&gt;&lt;p&gt;&lt;strong&gt;Can I track my international parcel from Kolkata?&lt;/strong&gt;&lt;br&gt;Yes, all major courier services provide real-time tracking features, allowing customers to monitor their shipments throughout the transit process&lt;/p&gt;&lt;p&gt;&lt;strong&gt;Are there affordable international courier services in Kolkata?&lt;/strong&gt;&lt;br&gt;Yes, many courier companies, including ShipGlobal and Professional Couriers, offer budget-friendly international shipping options without compromising on service quality.&lt;/p&gt;&lt;p&gt;&lt;strong&gt;Do international couriers from Kolkata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Kolkata?&lt;/strong&gt;&lt;br&gt;There are several reliable international courier services in Kolkata, including Garudavega, Dutch International Couriers, Oscar Express Worldwide, DHL, FedEx, Blue Dart, and ShipGlobal. The best option depends on your shipping needs, budget, and delivery speed requirements.&lt;/p&gt;</t>
  </si>
  <si>
    <t>&lt;p&gt;Kolkata,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Kolkata that specialize in overseas shipping and global package delivery.&lt;/p&gt;
&lt;h2&gt;ShipGlobal.in&lt;/h2&gt;
&lt;p&gt;At ShipGlobal, we take pride in offering seamless and cost-effective international courier services in Kolkata with a strong network of global partners, We ensure that shipments reach their destinations quickly and safely. Whether it&amp;rsquo;s a small parcel or a large shipment, our advanced logistics solutions make overseas shipping from Kolkata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Kolkata.&lt;/p&gt;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Kolkata.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Kolkata&lt;/li&gt;
&lt;/ul&gt;
&lt;h2&gt;Garudavega International Courier&lt;/h2&gt;
&lt;p&gt;Garudavega is a trusted name in the industry, offering seamless global package delivery from Kolkata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Kolkata&lt;/li&gt;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Kolkata&amp;nbsp;&lt;/li&gt;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Kolkata&lt;/p&gt;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Kolkata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Kolkata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Kolkata offer efficient logistics solutions to meet your needs. Make sure to compare service offerings and prices before choosing the best overseas shipping option for your shipment.&lt;/p&gt;</t>
  </si>
  <si>
    <t>Howrah to Belgium</t>
  </si>
  <si>
    <t>Best International Courier Service from Howrah to Belgium</t>
  </si>
  <si>
    <t>International courier services from Howrah to Belgium provide secure shipping, efficient customs handling, and timely global deliveries for all needs.</t>
  </si>
  <si>
    <t>&lt;p&gt;Howrah,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Howrah, offering secure, timely, and cost-effective shipping solutions. These services cater to diverse needs, from urgent document deliveries to bulk freight forwarding from Howrah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Howrah&lt;/h2&gt;
&lt;h3&gt;ShipGlobal&lt;/h3&gt;
&lt;p&gt;ShipGlobal specializes in cost-effective freight forwarding from Howrah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Howrah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Howrah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Howrah.&lt;/p&gt;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Howrah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Howrah efficient and hassle-free.&lt;/p&gt;</t>
  </si>
  <si>
    <t>&lt;h4&gt;Explore more delivery options from your city&lt;/h4&gt;&lt;ul&gt;&lt;li&gt;&lt;a href="https://shipglobal.in/service/siliguri-to-belgium"&gt;International Courier Service from Siliguri To Belgium&lt;/a&gt;&lt;/li&gt;&lt;li&gt;&lt;a href="https://shipglobal.in/service/durgapur-to-belgium"&gt;International Courier Service from Durgapur To Belgium&lt;/a&gt;&lt;/li&gt;&lt;li&gt;&lt;a href="https://shipglobal.in/service/jaipur-to-belgium"&gt;International Courier Service from Jaipur To Belgium&lt;/a&gt;&lt;/li&gt;&lt;li&gt;&lt;a href="https://shipglobal.in/service/jodhpur-to-belgium"&gt;International Courier Service from Jodhpur To Belgium&lt;/a&gt;&lt;/li&gt;&lt;/ul&gt;&lt;h2&gt;FAQs for Best International Courier Service from Howrah to Belgium&lt;/h2&gt;</t>
  </si>
  <si>
    <t xml:space="preserve">How do I choose the best international courier service in Howrah?
 Consider delivery speed, cost, tracking features, coverage, and customer reviews. Pick the one that meets your needs best.
How can I book a courier service in Howrah?
 You can book online through the official website of courier service providers or contact their customer support for assistance.
 Are there international courier services in Howrah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Howrah?
Cost-effectiveness depends on factors like package weight, destination, and delivery speed. ShipGlobal.in is known for offering budget-friendly international shipping packages with prices starting from 50g worldwide.
Can I ship heavy or bulky items internationally from Howrah?
Yes, many courier services offer solutions for shipping heavy or bulky items internationally, providing specialized packaging and handling to ensure safe delivery.
</t>
  </si>
  <si>
    <t>&lt;script type="application/ld+json"&gt;
{
  "@context": "https://schema.org/",
  "@type": "Product",
  "name": "Best International Courier Service from Howrah to Belgium",
  "image": "https://shipglobal.in/service/howrah-to-belgium",
  "aggregateRating": {
    "@type": "AggregateRating",
    "ratingValue": 4.79,
    "bestRating": 5,
    "worstRating": 2,
    "ratingCount": 1816
  }
}
&lt;/script&gt;</t>
  </si>
  <si>
    <t>service/howrah-to-belgium</t>
  </si>
  <si>
    <t>Courier from Howrah to Belgium | Get   75%</t>
  </si>
  <si>
    <t>Fast and reliable shipping from Howrah to Belgium. Send documents, parcels, and commercial shipments with affordable rates and end-to-end tracking.</t>
  </si>
  <si>
    <t>https://shipglobal.in/service/howrah-to-belgium</t>
  </si>
  <si>
    <t>&lt;script type="application/ld+json"&gt;{"@context":"https://schema.org","@type":"FAQPage","mainEntity":[{"@type":"Question","name":"How do I choose the best international courier service in Howrah?","acceptedAnswer":{"@type":"Answer","text":"Consider delivery speed, cost, tracking features, coverage, and customer reviews. Pick the one that meets your needs best."}},{"@type":"Question","name":"How can I book a courier service in Howrah?","acceptedAnswer":{"@type":"Answer","text":"You can book online through the official website of courier service providers or contact their customer support for assistance."}},{"@type":"Question","name":"Are there international courier services in Howrah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Howrah?","acceptedAnswer":{"@type":"Answer","text":"Cost-effectiveness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Howrah?","acceptedAnswer":{"@type":"Answer","text":"Yes, many courier services offer solutions for shipping heavy or bulky items internationally, providing specialized packaging and handling to ensure safe delivery."}}]}&lt;/script&gt;</t>
  </si>
  <si>
    <t>[{"question":"How do I choose the best international courier service in Howrah?","answer":"Consider delivery speed, cost, tracking features, coverage, and customer reviews. Pick the one that meets your needs best."},{"question":"How can I book a courier service in Howrah?","answer":"You can book online through the official website of courier service providers or contact their customer support for assistance."},{"question":"Are there international courier services in Howrah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Howrah?","answer":"Cost-effectiveness depends on factors like package weight, destination, and delivery speed. ShipGlobal.in is known for offering budget-friendly international shipping packages with prices starting from 50g worldwide."},{"question":"Can I ship heavy or bulky items internationally from Howrah?","answer":"Yes, many courier services offer solutions for shipping heavy or bulky items internationally, providing specialized packaging and handling to ensure safe delivery."}]</t>
  </si>
  <si>
    <t>&lt;p&gt;&lt;strong&gt;How do I choose the best international courier service in Howrah?&lt;/strong&gt;&lt;br&gt;Consider delivery speed, cost, tracking features, coverage, and customer reviews. Pick the one that meets your needs best.&lt;/p&gt;&lt;p&gt;&lt;strong&gt;How can I book a courier service in Howrah?&lt;/strong&gt;&lt;br&gt;You can book online through the official website of courier service providers or contact their customer support for assistance.&lt;/p&gt;&lt;p&gt;&lt;strong&gt;Are there international courier services in Howrah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Howrah?&lt;/strong&gt;&lt;br&gt;Cost-effectiveness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Howrah?&lt;/strong&gt;&lt;br&gt;Yes, many courier services offer solutions for shipping heavy or bulky items internationally, providing specialized packaging and handling to ensure safe delivery.&lt;/p&gt;</t>
  </si>
  <si>
    <t>&lt;p&gt;Howrah,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Howrah, offering secure, timely, and cost-effective shipping solutions. These services cater to diverse needs, from urgent document deliveries to bulk freight forwarding from Howrah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Howrah&lt;/h2&gt;
&lt;h3&gt;ShipGlobal&lt;/h3&gt;
&lt;p&gt;ShipGlobal specializes in cost-effective freight forwarding from Howrah to the Belgium. Catering to eCommerce businesses and individuals alike, they provide flexible shipping solutions that balance affordability with service quality&amp;nbsp;&lt;/p&gt;&lt;p&gt;&lt;a href="https://shipglobal.in/blogs/cbic/"&gt;CBIC&lt;/a&gt; Guidelines: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Howrah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Howrah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Howrah.&lt;/p&gt;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Howrah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Howrah efficient and hassle-free.&lt;/p&gt;</t>
  </si>
  <si>
    <t>Siliguri to Belgium</t>
  </si>
  <si>
    <t>Reliable International Courier Service from Siliguri to Belgium</t>
  </si>
  <si>
    <t>International courier services from Siliguri to Belgium ensure smooth shipping with secure handling, timely delivery, and professional customs support.</t>
  </si>
  <si>
    <t>&lt;p&gt;Siliguri,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Siliguri,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Siliguri&amp;nbsp;&lt;/h2&gt;
&lt;h3&gt;ShipGlobal&amp;nbsp;&lt;/h3&gt;
&lt;p&gt;ShipGlobal is known for its cost-effective freight forwarding services from Siliguri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Siliguri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Siliguri to the US. They offer packaging assistance, customs support, and competitive pricing for seamless global shipping.&lt;/p&gt;
&lt;h3&gt;Aramex International&lt;/h3&gt;
&lt;p&gt;Aramex is another well-known international courier service that provides efficient shipping to the Belgium from Siliguri.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Siliguri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Siliguri.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Siliguri to Belgium depends on your budget, urgency, and shipping needs. Providers like NimbusPost, DHL, FedEx, Blue Dart, ShipGlobal, Aramex, UPS, and others offer a variety of options for parcel delivery to the US, express shipping and freight forwarding from Siliguri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Siliguri to anywhere in the United States.&lt;/p&gt;</t>
  </si>
  <si>
    <t>&lt;h4&gt;Explore more delivery options from your city&lt;/h4&gt;&lt;ul&gt;&lt;li&gt;&lt;a href="https://shipglobal.in/service/durgapur-to-belgium"&gt;International Courier Service from Durgapur To Belgium&lt;/a&gt;&lt;/li&gt;&lt;li&gt;&lt;a href="https://shipglobal.in/service/jaipur-to-belgium"&gt;International Courier Service from Jaipur To Belgium&lt;/a&gt;&lt;/li&gt;&lt;li&gt;&lt;a href="https://shipglobal.in/service/jodhpur-to-belgium"&gt;International Courier Service from Jodhpur To Belgium&lt;/a&gt;&lt;/li&gt;&lt;li&gt;&lt;a href="https://shipglobal.in/service/udaipur-to-belgium"&gt;International Courier Service from Udaipur To Belgium&lt;/a&gt;&lt;/li&gt;&lt;/ul&gt;&lt;h2&gt;FAQs for Reliable International Courier Service from Siliguri to Belgium&lt;/h2&gt;</t>
  </si>
  <si>
    <t xml:space="preserve"> How much does international shipping cost from Siliguri?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Siliguri?
DHL, FedEx, and ShipGlobal offer express shipping options with fast international delivery times. Same-day or next-day delivery is available for select destinations.
 Can I track my international parcel from Siliguri?
Yes, all major courier services provide real-time tracking features, allowing customers to monitor their shipments throughout the transit process
 Are there affordable international courier services in Siliguri?
Yes, many courier companies, including ShipGlobal and Professional Couriers, offer budget-friendly international shipping options without compromising on service quality.
 Do international couriers from Siliguri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Siliguri?
There are several reliable international courier services in Siliguri,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</si>
  <si>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Siliguri to Belgium",
  "image": "https://shipglobal.in/service/siliguri-to-belgium",
  "aggregateRating": {
    "@type": "AggregateRating",
    "ratingValue": 4.88,
    "bestRating": 5,
    "worstRating": 2,
    "ratingCount": 2821
  }
}
&lt;/script&gt;</t>
  </si>
  <si>
    <t>service/siliguri-to-belgium</t>
  </si>
  <si>
    <t>International Courier Services from Siliguri | Save Up to  54%</t>
  </si>
  <si>
    <t>Ship couriers from Siliguri to Belgium with trusted international delivery. Easy booking, competitive pricing, and secure doorstep pickup.</t>
  </si>
  <si>
    <t>https://shipglobal.in/service/siliguri-to-belgium</t>
  </si>
  <si>
    <t>&lt;script type="application/ld+json"&gt;{"@context":"https://schema.org","@type":"FAQPage","mainEntity":[{"@type":"Question","name":"How much does international shipping cost from Siliguri?","acceptedAnswer":{"@type":"Answer","text":"The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Siliguri?","acceptedAnswer":{"@type":"Answer","text":"DHL, FedEx, and ShipGlobal offer express shipping options with fast international delivery times. Same-day or next-day delivery is available for select destinations."}},{"@type":"Question","name":"Can I track my international parcel from Siliguri?","acceptedAnswer":{"@type":"Answer","text":"Yes, all major courier services provide real-time tracking features, allowing customers to monitor their shipments throughout the transit process"}},{"@type":"Question","name":"Are there affordable international courier services in Siliguri?","acceptedAnswer":{"@type":"Answer","text":"Yes, many courier companies, including ShipGlobal and Professional Couriers, offer budget-friendly international shipping options without compromising on service quality."}},{"@type":"Question","name":"Do international couriers from Siliguri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Siliguri?","acceptedAnswer":{"@type":"Answer","text":"There are several reliable international courier services in Siliguri, including Garudavega, Dutch International Couriers, Oscar Express Worldwide, DHL, FedEx, Blue Dart, and ShipGlobal. The best option depends on your shipping needs, budget, and delivery speed requirements."}}]}&lt;/script&gt;</t>
  </si>
  <si>
    <t>[{"question":"How much does international shipping cost from Siliguri?","answer":"The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Siliguri?","answer":"DHL, FedEx, and ShipGlobal offer express shipping options with fast international delivery times. Same-day or next-day delivery is available for select destinations."},{"question":"Can I track my international parcel from Siliguri?","answer":"Yes, all major courier services provide real-time tracking features, allowing customers to monitor their shipments throughout the transit process"},{"question":"Are there affordable international courier services in Siliguri?","answer":"Yes, many courier companies, including ShipGlobal and Professional Couriers, offer budget-friendly international shipping options without compromising on service quality."},{"question":"Do international couriers from Siliguri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Siliguri?","answer":"There are several reliable international courier services in Siliguri, including Garudavega, Dutch International Couriers, Oscar Express Worldwide, DHL, FedEx, Blue Dart, and ShipGlobal. The best option depends on your shipping needs, budget, and delivery speed requirements."}]</t>
  </si>
  <si>
    <t>&lt;p&gt;&lt;strong&gt;How much does international shipping cost from Siliguri?&lt;/strong&gt;&lt;br&gt;The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Siliguri?&lt;/strong&gt;&lt;br&gt;DHL, FedEx, and ShipGlobal offer express shipping options with fast international delivery times. Same-day or next-day delivery is available for select destinations.&lt;/p&gt;&lt;p&gt;&lt;strong&gt;Can I track my international parcel from Siliguri?&lt;/strong&gt;&lt;br&gt;Yes, all major courier services provide real-time tracking features, allowing customers to monitor their shipments throughout the transit process&lt;/p&gt;&lt;p&gt;&lt;strong&gt;Are there affordable international courier services in Siliguri?&lt;/strong&gt;&lt;br&gt;Yes, many courier companies, including ShipGlobal and Professional Couriers, offer budget-friendly international shipping options without compromising on service quality.&lt;/p&gt;&lt;p&gt;&lt;strong&gt;Do international couriers from Siliguri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Siliguri?&lt;/strong&gt;&lt;br&gt;There are several reliable international courier services in Siliguri, including Garudavega, Dutch International Couriers, Oscar Express Worldwide, DHL, FedEx, Blue Dart, and ShipGlobal. The best option depends on your shipping needs, budget, and delivery speed requirements.&lt;/p&gt;</t>
  </si>
  <si>
    <t>&lt;p&gt;Siliguri,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Siliguri,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Siliguri&amp;nbsp;&lt;/h2&gt;
&lt;h3&gt;ShipGlobal&amp;nbsp;&lt;/h3&gt;
&lt;p&gt;ShipGlobal is known for its cost-effective freight forwarding services from Siliguri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Siliguri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Siliguri to the US. They offer packaging assistance, customs support, and competitive pricing for seamless global shipping.&lt;/p&gt;
&lt;h3&gt;Aramex International&lt;/h3&gt;
&lt;p&gt;Aramex is another well-known international courier service that provides efficient shipping to the Belgium from Siliguri.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Siliguri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Siliguri.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Siliguri to Belgium depends on your budget, urgency, and shipping needs. Providers like NimbusPost, DHL, FedEx, Blue Dart, ShipGlobal, Aramex, UPS, and others offer a variety of options for parcel delivery to the US, express shipping and freight forwarding from Siliguri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Siliguri to anywhere in the United States.&lt;/p&gt;</t>
  </si>
  <si>
    <t>Durgapur to Belgium</t>
  </si>
  <si>
    <t>International Courier Service from Durgapur to Belgium</t>
  </si>
  <si>
    <t>International courier services from Durgapur to Belgium ensure smooth shipping with secure handling, timely delivery, and professional customs support.</t>
  </si>
  <si>
    <t>&lt;p&gt;Ever found yourself wondering which courier service is the best for sending packages from Durgapur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Durgapur, you have plenty of great options. Let&amp;rsquo;s check out some of the top international courier services available in Durgapur and see which one suits your needs best.&lt;/p&gt;
&lt;h2&gt;1. DHL&lt;/h2&gt;
&lt;p&gt;DHL is one of the biggest names in the shipping world, and for good reason! They operate in over 220 countries and offer express shipping that gets your package from Durgapur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Durgapur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Durgapur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Durgapur to Belgium&lt;/h2&gt;
&lt;p&gt;Shipping from Durgapur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Durgapur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</si>
  <si>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href="https://shipglobal.in/service/jaipur-to-belgium"&gt;International Courier Service from Jaipur To Belgium&lt;/a&gt;&lt;/li&gt;&lt;li&gt;&lt;a href="https://shipglobal.in/service/jodhpur-to-belgium"&gt;International Courier Service from Jodhpur To Belgium&lt;/a&gt;&lt;/li&gt;&lt;li&gt;&lt;a href="https://shipglobal.in/service/udaipur-to-belgium"&gt;International Courier Service from Udaipur To Belgium&lt;/a&gt;&lt;/li&gt;&lt;li&gt;&lt;a href="https://shipglobal.in/service/bhilwara-to-belgium"&gt;International Courier Service from Bhilwara To Belgium&lt;/a&gt;&lt;/li&gt;&lt;/ul&gt;&lt;h2&gt;FAQs for International Courier Service from Durgapur to Belgium&lt;/h2&gt;</t>
  </si>
  <si>
    <t xml:space="preserve">How do I choose the best international courier service in Durgapur?
 Consider delivery speed, cost, tracking features, coverage, and customer reviews. Pick the one that meets your needs best.
How can I book a courier service in Durgapur?
 You can book online through the official website of courier service providers or contact their customer support for assistance.
 Are there international courier services in Durgapur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Durgapur?
Cost-effectiveness depends on factors like package weight, destination, and delivery speed. ShipGlobal.in is known for offering budget-friendly international shipping packages with prices starting from 50g worldwide.
Can I ship heavy or bulky items internationally from Durgapur?
Yes, many courier services offer solutions for shipping heavy or bulky items internationally, providing specialized packaging and handling to ensure safe delivery.
</t>
  </si>
  <si>
    <t>&lt;script type="application/ld+json"&gt;
{
  "@context": "https://schema.org/",
  "@type": "Product",
  "name": "International Courier Service from Durgapur to Belgium",
  "image": "https://shipglobal.in/service/durgapur-to-belgium",
  "aggregateRating": {
    "@type": "AggregateRating",
    "ratingValue": 4.28,
    "bestRating": 5,
    "worstRating": 1,
    "ratingCount": 1824
  }
}
&lt;/script&gt;</t>
  </si>
  <si>
    <t>service/durgapur-to-belgium</t>
  </si>
  <si>
    <t>Courier Service from Durgapur to Belgium | Save  62%</t>
  </si>
  <si>
    <t>Fast and reliable shipping from Durgapur to Belgium. Send documents, parcels, and commercial shipments with affordable rates and end-to-end tracking.</t>
  </si>
  <si>
    <t>https://shipglobal.in/service/durgapur-to-belgium</t>
  </si>
  <si>
    <t>&lt;script type="application/ld+json"&gt;{"@context":"https://schema.org","@type":"FAQPage","mainEntity":[{"@type":"Question","name":"How do I choose the best international courier service in Durgapur?","acceptedAnswer":{"@type":"Answer","text":"Consider delivery speed, cost, tracking features, coverage, and customer reviews. Pick the one that meets your needs best."}},{"@type":"Question","name":"How can I book a courier service in Durgapur?","acceptedAnswer":{"@type":"Answer","text":"You can book online through the official website of courier service providers or contact their customer support for assistance."}},{"@type":"Question","name":"Are there international courier services in Durgapur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Durgapur?","acceptedAnswer":{"@type":"Answer","text":"Cost-effectiveness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Durgapur?","acceptedAnswer":{"@type":"Answer","text":"Yes, many courier services offer solutions for shipping heavy or bulky items internationally, providing specialized packaging and handling to ensure safe delivery."}}]}&lt;/script&gt;</t>
  </si>
  <si>
    <t>[{"question":"How do I choose the best international courier service in Durgapur?","answer":"Consider delivery speed, cost, tracking features, coverage, and customer reviews. Pick the one that meets your needs best."},{"question":"How can I book a courier service in Durgapur?","answer":"You can book online through the official website of courier service providers or contact their customer support for assistance."},{"question":"Are there international courier services in Durgapur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Durgapur?","answer":"Cost-effectiveness depends on factors like package weight, destination, and delivery speed. ShipGlobal.in is known for offering budget-friendly international shipping packages with prices starting from 50g worldwide."},{"question":"Can I ship heavy or bulky items internationally from Durgapur?","answer":"Yes, many courier services offer solutions for shipping heavy or bulky items internationally, providing specialized packaging and handling to ensure safe delivery."}]</t>
  </si>
  <si>
    <t>&lt;p&gt;&lt;strong&gt;How do I choose the best international courier service in Durgapur?&lt;/strong&gt;&lt;br&gt;Consider delivery speed, cost, tracking features, coverage, and customer reviews. Pick the one that meets your needs best.&lt;/p&gt;&lt;p&gt;&lt;strong&gt;How can I book a courier service in Durgapur?&lt;/strong&gt;&lt;br&gt;You can book online through the official website of courier service providers or contact their customer support for assistance.&lt;/p&gt;&lt;p&gt;&lt;strong&gt;Are there international courier services in Durgapur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Durgapur?&lt;/strong&gt;&lt;br&gt;Cost-effectiveness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Durgapur?&lt;/strong&gt;&lt;br&gt;Yes, many courier services offer solutions for shipping heavy or bulky items internationally, providing specialized packaging and handling to ensure safe delivery.&lt;/p&gt;</t>
  </si>
  <si>
    <t>&lt;p&gt;Ever found yourself wondering which courier service is the best for sending packages from Durgapur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Durgapur, you have plenty of great options. Let&amp;rsquo;s check out some of the top international courier services available in Durgapur and see which one suits your needs best.&lt;/p&gt;
&lt;h2&gt;1. DHL&lt;/h2&gt;
&lt;p&gt;DHL is one of the biggest names in the shipping world, and for good reason! They operate in over 220 countries and offer express shipping that gets your package from Durgapur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Durgapur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Durgapur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Durgapur to Belgium&lt;/h2&gt;
&lt;p&gt;Shipping from Durgapur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Durgapur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</si>
  <si>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Jaipur to Belgium</t>
  </si>
  <si>
    <t>Top International Courier Service from Jaipur to Belgium</t>
  </si>
  <si>
    <t>International courier services from Jaipur to Belgium provide secure shipping, efficient customs handling, and timely global deliveries for all needs.</t>
  </si>
  <si>
    <t>&lt;h4&gt;Explore more delivery options from your city&lt;/h4&gt;&lt;ul&gt;&lt;li&gt;&lt;a href="https://shipglobal.in/service/jodhpur-to-belgium"&gt;International Courier Service from Jodhpur To Belgium&lt;/a&gt;&lt;/li&gt;&lt;li&gt;&lt;a href="https://shipglobal.in/service/udaipur-to-belgium"&gt;International Courier Service from Udaipur To Belgium&lt;/a&gt;&lt;/li&gt;&lt;li&gt;&lt;a href="https://shipglobal.in/service/bhilwara-to-belgium"&gt;International Courier Service from Bhilwara To Belgium&lt;/a&gt;&lt;/li&gt;&lt;li&gt;&lt;a href="https://shipglobal.in/service/kota-to-belgium"&gt;International Courier Service from Kota To Belgium&lt;/a&gt;&lt;/li&gt;&lt;/ul&gt;&lt;h2&gt;FAQs for Top International Courier Service from Jaipur to Belgium&lt;/h2&gt;</t>
  </si>
  <si>
    <t xml:space="preserve">How long does it take to ship a parcel from Jaipur to the Belgium?
The delivery time depends on the courier service and shipping option chosen. Express shipping can take 2-5 days, while standard shipping may take 5-10 days.
What are the charges for international shipping from Jaipur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Jaipur to the Belgium?
Some couriers allow food shipments, but restrictions may apply. Ensure compliance with Belgium food import regulations before shipping.
</t>
  </si>
  <si>
    <t>&lt;script type="application/ld+json"&gt;
{
  "@context": "https://schema.org/",
  "@type": "Product",
  "name": "Top International Courier Service from Jaipur to Belgium",
  "image": "https://shipglobal.in/service/jaipur-to-belgium",
  "aggregateRating": {
    "@type": "AggregateRating",
    "ratingValue": 4.74,
    "bestRating": 5,
    "worstRating": 1,
    "ratingCount": 2373
  }
}
&lt;/script&gt;</t>
  </si>
  <si>
    <t>service/jaipur-to-belgium</t>
  </si>
  <si>
    <t>Courier from Jaipur to Belgium | Get   58%</t>
  </si>
  <si>
    <t>Looking to send parcels from Jaipur, India to Belgium? Get quick international courier services with transparent pricing and real-time shipment tracking.</t>
  </si>
  <si>
    <t>https://shipglobal.in/service/jaipur-to-belgium</t>
  </si>
  <si>
    <t>&lt;script type="application/ld+json"&gt;{"@context":"https://schema.org","@type":"FAQPage","mainEntity":[{"@type":"Question","name":"How long does it take to ship a parcel from Jaipur to the Belgium?","acceptedAnswer":{"@type":"Answer","text":"The delivery time depends on the courier service and shipping option chosen. Express shipping can take 2-5 days, while standard shipping may take 5-10 days."}},{"@type":"Question","name":"What are the charges for international shipping from Jaipur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Jaipur to the Belgium?","acceptedAnswer":{"@type":"Answer","text":"Some couriers allow food shipments, but restrictions may apply. Ensure compliance with Belgium food import regulations before shipping."}}]}&lt;/script&gt;</t>
  </si>
  <si>
    <t>[{"question":"How long does it take to ship a parcel from Jaipur to the Belgium?","answer":"The delivery time depends on the courier service and shipping option chosen. Express shipping can take 2-5 days, while standard shipping may take 5-10 days."},{"question":"What are the charges for international shipping from Jaipur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Jaipur to the Belgium?","answer":"Some couriers allow food shipments, but restrictions may apply. Ensure compliance with Belgium food import regulations before shipping."}]</t>
  </si>
  <si>
    <t>&lt;p&gt;&lt;strong&gt;How long does it take to ship a parcel from Jaipur to the Belgium?&lt;/strong&gt;&lt;br&gt;The delivery time depends on the courier service and shipping option chosen. Express shipping can take 2-5 days, while standard shipping may take 5-10 days.&lt;/p&gt;&lt;p&gt;&lt;strong&gt;What are the charges for international shipping from Jaipur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Jaipur to the Belgium?&lt;/strong&gt;&lt;br&gt;Some couriers allow food shipments, but restrictions may apply. Ensure compliance with Belgium food import regulations before shipping.&lt;/p&gt;</t>
  </si>
  <si>
    <t>&lt;p&gt;Do you need to send a package abroad from Jaipur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Jaipur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Jaipur.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href="https://shipglobal.in/blogs/airway-bill-number/"&gt;Airway bill&lt;/a&gt; Reference Number: The Airway Bill (AWB)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
&lt;h2&gt;DHL - Connecting the World with Speed and Efficiency&lt;/h2&gt;
&lt;p&gt;DHL is an excellent option for urgent shipments from Jaipur,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Jaipur.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Jaipur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Jaipur&lt;/h2&gt;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Jaipur,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Jaipur has never been easier! So, which one will you trust for your next shipment?&lt;/p&gt;</t>
  </si>
  <si>
    <t>Jodhpur to Belgium</t>
  </si>
  <si>
    <t>Best International Courier Service from Jodhpur to Belgium</t>
  </si>
  <si>
    <t>International courier services from Jodhpur to Belgium provide secure shipping, efficient customs handling, and timely global deliveries for all needs.</t>
  </si>
  <si>
    <t>&lt;p&gt;Ever found yourself wondering which courier service is the best for sending packages from Jodhpur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Jodhpur, you have plenty of great options. Let&amp;rsquo;s check out some of the top international courier services available in Jodhpur and see which one suits your needs best.&lt;/p&gt;
&lt;h2&gt;1. DHL&lt;/h2&gt;
&lt;p&gt;DHL is one of the biggest names in the shipping world, and for good reason! They operate in over 220 countries and offer express shipping that gets your package from Jodhpur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Jodhpur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Jodhpur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Jodhpur to Belgium&lt;/h2&gt;
&lt;p&gt;Shipping from Jodhpur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Jodhpur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</si>
  <si>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href="https://shipglobal.in/service/udaipur-to-belgium"&gt;International Courier Service from Udaipur To Belgium&lt;/a&gt;&lt;/li&gt;&lt;li&gt;&lt;a href="https://shipglobal.in/service/bhilwara-to-belgium"&gt;International Courier Service from Bhilwara To Belgium&lt;/a&gt;&lt;/li&gt;&lt;li&gt;&lt;a href="https://shipglobal.in/service/kota-to-belgium"&gt;International Courier Service from Kota To Belgium&lt;/a&gt;&lt;/li&gt;&lt;li&gt;&lt;a href="https://shipglobal.in/service/new-delhi-to-belgium"&gt;International Courier Service from New Delhi To Belgium&lt;/a&gt;&lt;/li&gt;&lt;/ul&gt;&lt;h2&gt;FAQs for Best International Courier Service from Jodhpur to Belgium&lt;/h2&gt;</t>
  </si>
  <si>
    <t xml:space="preserve"> How much does international shipping cost from Jodhpur?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Jodhpur?
DHL, FedEx, and ShipGlobal offer express shipping options with fast international delivery times. Same-day or next-day delivery is available for select destinations.
 Can I track my international parcel from Jodhpur?
Yes, all major courier services provide real-time tracking features, allowing customers to monitor their shipments throughout the transit process
 Are there affordable international courier services in Jodhpur?
Yes, many courier companies, including ShipGlobal and Professional Couriers, offer budget-friendly international shipping options without compromising on service quality.
 Do international couriers from Jodhpur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Jodhpur?
There are several reliable international courier services in Jodhpur,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</si>
  <si>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Jodhpur to Belgium",
  "image": "https://shipglobal.in/service/jodhpur-to-belgium",
  "aggregateRating": {
    "@type": "AggregateRating",
    "ratingValue": 4.28,
    "bestRating": 5,
    "worstRating": 2,
    "ratingCount": 1502
  }
}
&lt;/script&gt;</t>
  </si>
  <si>
    <t>service/jodhpur-to-belgium</t>
  </si>
  <si>
    <t>Courier Service from Jodhpur to Belgium | Save  71%</t>
  </si>
  <si>
    <t>International courier service from Jodhpur to Belgium made simple. Ship documents and packages safely with fast delivery options.</t>
  </si>
  <si>
    <t>https://shipglobal.in/service/jodhpur-to-belgium</t>
  </si>
  <si>
    <t>&lt;script type="application/ld+json"&gt;{"@context":"https://schema.org","@type":"FAQPage","mainEntity":[{"@type":"Question","name":"How much does international shipping cost from Jodhpur?","acceptedAnswer":{"@type":"Answer","text":"The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Jodhpur?","acceptedAnswer":{"@type":"Answer","text":"DHL, FedEx, and ShipGlobal offer express shipping options with fast international delivery times. Same-day or next-day delivery is available for select destinations."}},{"@type":"Question","name":"Can I track my international parcel from Jodhpur?","acceptedAnswer":{"@type":"Answer","text":"Yes, all major courier services provide real-time tracking features, allowing customers to monitor their shipments throughout the transit process"}},{"@type":"Question","name":"Are there affordable international courier services in Jodhpur?","acceptedAnswer":{"@type":"Answer","text":"Yes, many courier companies, including ShipGlobal and Professional Couriers, offer budget-friendly international shipping options without compromising on service quality."}},{"@type":"Question","name":"Do international couriers from Jodhpur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Jodhpur?","acceptedAnswer":{"@type":"Answer","text":"There are several reliable international courier services in Jodhpur, including Garudavega, Dutch International Couriers, Oscar Express Worldwide, DHL, FedEx, Blue Dart, and ShipGlobal. The best option depends on your shipping needs, budget, and delivery speed requirements."}}]}&lt;/script&gt;</t>
  </si>
  <si>
    <t>[{"question":"How much does international shipping cost from Jodhpur?","answer":"The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Jodhpur?","answer":"DHL, FedEx, and ShipGlobal offer express shipping options with fast international delivery times. Same-day or next-day delivery is available for select destinations."},{"question":"Can I track my international parcel from Jodhpur?","answer":"Yes, all major courier services provide real-time tracking features, allowing customers to monitor their shipments throughout the transit process"},{"question":"Are there affordable international courier services in Jodhpur?","answer":"Yes, many courier companies, including ShipGlobal and Professional Couriers, offer budget-friendly international shipping options without compromising on service quality."},{"question":"Do international couriers from Jodhpur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Jodhpur?","answer":"There are several reliable international courier services in Jodhpur, including Garudavega, Dutch International Couriers, Oscar Express Worldwide, DHL, FedEx, Blue Dart, and ShipGlobal. The best option depends on your shipping needs, budget, and delivery speed requirements."}]</t>
  </si>
  <si>
    <t>&lt;p&gt;&lt;strong&gt;How much does international shipping cost from Jodhpur?&lt;/strong&gt;&lt;br&gt;The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Jodhpur?&lt;/strong&gt;&lt;br&gt;DHL, FedEx, and ShipGlobal offer express shipping options with fast international delivery times. Same-day or next-day delivery is available for select destinations.&lt;/p&gt;&lt;p&gt;&lt;strong&gt;Can I track my international parcel from Jodhpur?&lt;/strong&gt;&lt;br&gt;Yes, all major courier services provide real-time tracking features, allowing customers to monitor their shipments throughout the transit process&lt;/p&gt;&lt;p&gt;&lt;strong&gt;Are there affordable international courier services in Jodhpur?&lt;/strong&gt;&lt;br&gt;Yes, many courier companies, including ShipGlobal and Professional Couriers, offer budget-friendly international shipping options without compromising on service quality.&lt;/p&gt;&lt;p&gt;&lt;strong&gt;Do international couriers from Jodhpur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Jodhpur?&lt;/strong&gt;&lt;br&gt;There are several reliable international courier services in Jodhpur,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</si>
  <si>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Jodhpur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Jodhpur, you have plenty of great options. Let&amp;rsquo;s check out some of the top international courier services available in Jodhpur and see which one suits your needs best.&lt;/p&gt;
&lt;h2&gt;1. DHL&lt;/h2&gt;
&lt;p&gt;DHL is one of the biggest names in the shipping world, and for good reason! They operate in over 220 countries and offer express shipping that gets your package from Jodhpur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Jodhpur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Post&lt;/h2&gt;&lt;p&gt;FIRC: The &lt;a href="https://shipglobal.in/blogs/understanding-firc/"&gt;Foreign Inward Remittance Certificate&lt;/a&gt;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Jodhpur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Jodhpur to Belgium&lt;/h2&gt;
&lt;p&gt;Shipping from Jodhpur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Jodhpur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</si>
  <si>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Udaipur to Belgium</t>
  </si>
  <si>
    <t>Reliable International Courier Service from Udaipur to Belgium</t>
  </si>
  <si>
    <t>Shipping from Udaipur to Belgium is easy with reliable international courier services offering secure transit, quick delivery, and expert customs handling.</t>
  </si>
  <si>
    <t>&lt;p&gt;Udaipur,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Udaipur, offering secure, timely, and cost-effective shipping solutions. These services cater to diverse needs, from urgent document deliveries to bulk freight forwarding from Udaipur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Udaipur&lt;/h2&gt;
&lt;h3&gt;ShipGlobal&lt;/h3&gt;
&lt;p&gt;ShipGlobal specializes in cost-effective freight forwarding from Udaipur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Udaipur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Udaipur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Udaipur.&lt;/p&gt;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Udaipur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Udaipur efficient and hassle-free.&lt;/p&gt;</t>
  </si>
  <si>
    <t>&lt;h4&gt;Explore more delivery options from your city&lt;/h4&gt;&lt;ul&gt;&lt;li&gt;&lt;a href="https://shipglobal.in/service/bhilwara-to-belgium"&gt;International Courier Service from Bhilwara To Belgium&lt;/a&gt;&lt;/li&gt;&lt;li&gt;&lt;a href="https://shipglobal.in/service/kota-to-belgium"&gt;International Courier Service from Kota To Belgium&lt;/a&gt;&lt;/li&gt;&lt;li&gt;&lt;a href="https://shipglobal.in/service/new-delhi-to-belgium"&gt;International Courier Service from New Delhi To Belgium&lt;/a&gt;&lt;/li&gt;&lt;li&gt;&lt;a href="https://shipglobal.in/service/okhla-to-belgium"&gt;International Courier Service from Okhla To Belgium&lt;/a&gt;&lt;/li&gt;&lt;/ul&gt;&lt;h2&gt;FAQs for Reliable International Courier Service from Udaipur to Belgium&lt;/h2&gt;</t>
  </si>
  <si>
    <t xml:space="preserve">How long does it take to ship a parcel from Udaipur to the Belgium?
The delivery time depends on the courier service and shipping option chosen. Express shipping can take 2-5 days, while standard shipping may take 5-10 days.
What are the charges for international shipping from Udaipur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Udaipur to the Belgium?
Some couriers allow food shipments, but restrictions may apply. Ensure compliance with Belgium food import regulations before shipping.
</t>
  </si>
  <si>
    <t>&lt;script type="application/ld+json"&gt;
{
  "@context": "https://schema.org/",
  "@type": "Product",
  "name": "Reliable International Courier Service from Udaipur to Belgium",
  "image": "https://shipglobal.in/service/udaipur-to-belgium",
  "aggregateRating": {
    "@type": "AggregateRating",
    "ratingValue": 4.66,
    "bestRating": 5,
    "worstRating": 2,
    "ratingCount": 1324
  }
}
&lt;/script&gt;</t>
  </si>
  <si>
    <t>service/udaipur-to-belgium</t>
  </si>
  <si>
    <t>Courier Service from Udaipur to Belgium | Save  63%</t>
  </si>
  <si>
    <t>Ship couriers from Udaipur to Belgium with trusted international delivery. Easy booking, competitive pricing, and secure doorstep pickup.</t>
  </si>
  <si>
    <t>https://shipglobal.in/service/udaipur-to-belgium</t>
  </si>
  <si>
    <t>&lt;script type="application/ld+json"&gt;{"@context":"https://schema.org","@type":"FAQPage","mainEntity":[{"@type":"Question","name":"How long does it take to ship a parcel from Udaipur to the Belgium?","acceptedAnswer":{"@type":"Answer","text":"The delivery time depends on the courier service and shipping option chosen. Express shipping can take 2-5 days, while standard shipping may take 5-10 days."}},{"@type":"Question","name":"What are the charges for international shipping from Udaipur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Udaipur to the Belgium?","acceptedAnswer":{"@type":"Answer","text":"Some couriers allow food shipments, but restrictions may apply. Ensure compliance with Belgium food import regulations before shipping."}}]}&lt;/script&gt;</t>
  </si>
  <si>
    <t>[{"question":"How long does it take to ship a parcel from Udaipur to the Belgium?","answer":"The delivery time depends on the courier service and shipping option chosen. Express shipping can take 2-5 days, while standard shipping may take 5-10 days."},{"question":"What are the charges for international shipping from Udaipur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Udaipur to the Belgium?","answer":"Some couriers allow food shipments, but restrictions may apply. Ensure compliance with Belgium food import regulations before shipping."}]</t>
  </si>
  <si>
    <t>&lt;p&gt;&lt;strong&gt;How long does it take to ship a parcel from Udaipur to the Belgium?&lt;/strong&gt;&lt;br&gt;The delivery time depends on the courier service and shipping option chosen. Express shipping can take 2-5 days, while standard shipping may take 5-10 days.&lt;/p&gt;&lt;p&gt;&lt;strong&gt;What are the charges for international shipping from Udaipur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Udaipur to the Belgium?&lt;/strong&gt;&lt;br&gt;Some couriers allow food shipments, but restrictions may apply. Ensure compliance with Belgium food import regulations before shipping.&lt;/p&gt;</t>
  </si>
  <si>
    <t>&lt;p&gt;Udaipur,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Udaipur, offering secure, timely, and cost-effective shipping solutions. These services cater to diverse needs, from urgent document deliveries to bulk freight forwarding from Udaipur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Udaipur&lt;/h2&gt;
&lt;h3&gt;ShipGlobal&lt;/h3&gt;
&lt;p&gt;ShipGlobal specializes in cost-effective freight forwarding from Udaipur to the Belgium. Catering to eCommerce businesses and individuals alike, they provide flexible shipping solutions that balance affordability with service quality&amp;nbsp;&lt;/p&gt;&lt;p&gt;&lt;a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Udaipur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Udaipur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Udaipur.&lt;/p&gt;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Udaipur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Udaipur efficient and hassle-free.&lt;/p&gt;</t>
  </si>
  <si>
    <t>Bhilwara to Belgium</t>
  </si>
  <si>
    <t>International Courier Service from Bhilwara to Belgium</t>
  </si>
  <si>
    <t>International courier services from Bhilwara to Belgium ensure smooth shipping with secure handling, timely delivery, and professional customs support.</t>
  </si>
  <si>
    <t>&lt;p&gt;Ever found yourself wondering which courier service is the best for sending packages from Bhilwara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Bhilwara, you have plenty of great options. Let&amp;rsquo;s check out some of the top international courier services available in Bhilwara and see which one suits your needs best.&lt;/p&gt;
&lt;h2&gt;1. DHL&lt;/h2&gt;
&lt;p&gt;DHL is one of the biggest names in the shipping world, and for good reason! They operate in over 220 countries and offer express shipping that gets your package from Bhilwara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Bhilwara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Bhilwara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Bhilwara to Belgium&lt;/h2&gt;
&lt;p&gt;Shipping from Bhilwara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Bhilwara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</si>
  <si>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href="https://shipglobal.in/service/kota-to-belgium"&gt;International Courier Service from Kota To Belgium&lt;/a&gt;&lt;/li&gt;&lt;li&gt;&lt;a href="https://shipglobal.in/service/new-delhi-to-belgium"&gt;International Courier Service from New Delhi To Belgium&lt;/a&gt;&lt;/li&gt;&lt;li&gt;&lt;a href="https://shipglobal.in/service/okhla-to-belgium"&gt;International Courier Service from Okhla To Belgium&lt;/a&gt;&lt;/li&gt;&lt;li&gt;&lt;a href="https://shipglobal.in/service/naraina-to-belgium"&gt;International Courier Service from Naraina To Belgium&lt;/a&gt;&lt;/li&gt;&lt;/ul&gt;&lt;h2&gt;FAQs for International Courier Service from Bhilwara to Belgium&lt;/h2&gt;</t>
  </si>
  <si>
    <t xml:space="preserve"> What is the fastest way to send a parcel from Bhilwara to Belgium?
 Air courier is the fastest way to send a parcel from Bhilwara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Bhilwara.
 Can I send commercial shipments like textiles or jewellery from Bhilwara to Belgium?
 Yes, you can. With the growing global demand for Indian goods, you can easily ship products like textiles or jewellery to Belgium with the right export documents like an invoice, packing list, and KYC proofs.
 What kind of items can’t be shipped from Bhilwara to Belgium?
 Items from the restricted category including batteries, sharp objects, or anything prohibited by the law of the destination country can’t be shipped. It’s always wise to double-check the item eligibility with your courier before booking.
 How do I track my courier from Bhilwara to Belgium?
Tracking is seamless with modern courier services. Platforms like ShipGlobal.in and FedEx give you a tracking ID right after dispatch so you can follow the package’s journey in real-time.
 Can I send a personal gift or small parcel to Belgium from Bhilwara?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</si>
  <si>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Bhilwara to Belgium",
  "image": "https://shipglobal.in/service/bhilwara-to-belgium",
  "aggregateRating": {
    "@type": "AggregateRating",
    "ratingValue": 4.66,
    "bestRating": 5,
    "worstRating": 2,
    "ratingCount": 1503
  }
}
&lt;/script&gt;</t>
  </si>
  <si>
    <t>service/bhilwara-to-belgium</t>
  </si>
  <si>
    <t>Courier from Bhilwara to Belgium | Get   76%</t>
  </si>
  <si>
    <t>Ship couriers from Bhilwara to Belgium with trusted international delivery. Easy booking, competitive pricing, and secure doorstep pickup.</t>
  </si>
  <si>
    <t>https://shipglobal.in/service/bhilwara-to-belgium</t>
  </si>
  <si>
    <t>&lt;script type="application/ld+json"&gt;{"@context":"https://schema.org","@type":"FAQPage","mainEntity":[{"@type":"Question","name":"What is the fastest way to send a parcel from Bhilwara to Belgium?","acceptedAnswer":{"@type":"Answer","text":"Air courier is the fastest way to send a parcel from Bhilwara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Bhilwara."}},{"@type":"Question","name":"Can I send commercial shipments like textiles or jewellery from Bhilwara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Bhilwara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Bhilwara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Bhilwara?","acceptedAnswer":{"@type":"Answer","text":"Absolutely. Whether it’s a Rakhi, clothes, or a surprise gift, international courier services offer economical shipping options for personal use packages under gift categories."}}]}&lt;/script&gt;</t>
  </si>
  <si>
    <t>[{"question":"What is the fastest way to send a parcel from Bhilwara to Belgium?","answer":"Air courier is the fastest way to send a parcel from Bhilwara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Bhilwara."},{"question":"Can I send commercial shipments like textiles or jewellery from Bhilwara to Belgium?","answer":"Yes, you can. With the growing global demand for Indian goods, you can easily ship products like textiles or jewellery to Belgium with the right export documents like an invoice, packing list, and KYC proofs."},{"question":"What kind of items can’t be shipped from Bhilwara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Bhilwara to Belgium?","answer":"Tracking is seamless with modern courier services. Platforms like ShipGlobal.in and FedEx give you a tracking ID right after dispatch so you can follow the package’s journey in real-time."},{"question":"Can I send a personal gift or small parcel to Belgium from Bhilwara?","answer":"Absolutely. Whether it’s a Rakhi, clothes, or a surprise gift, international courier services offer economical shipping options for personal use packages under gift categories."}]</t>
  </si>
  <si>
    <t>&lt;p&gt;&lt;strong&gt;What is the fastest way to send a parcel from Bhilwara to Belgium?&lt;/strong&gt;&lt;br&gt;Air courier is the fastest way to send a parcel from Bhilwara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Bhilwara.&lt;/p&gt;&lt;p&gt;&lt;strong&gt;Can I send commercial shipments like textiles or jewellery from Bhilwara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Bhilwara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Bhilwara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Bhilwara?&lt;/strong&gt;&lt;br&gt;Absolutely. Whether it’s a Rakhi, clothes, or a surprise gift, international courier services offer economical shipping options for personal use packages under gift categories.&lt;/p&gt;</t>
  </si>
  <si>
    <t>&lt;p&gt;Ever found yourself wondering which courier service is the best for sending packages from Bhilwara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Bhilwara, you have plenty of great options. Let&amp;rsquo;s check out some of the top international courier services available in Bhilwara and see which one suits your needs best.&lt;/p&gt;
&lt;h2&gt;1. DHL&lt;/h2&gt;
&lt;p&gt;DHL is one of the biggest names in the shipping world, and for good reason! They operate in over 220 countries and offer express shipping that gets your package from Bhilwara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Bhilwara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Bhilwara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Bhilwara to Belgium&lt;/h2&gt;
&lt;p&gt;Shipping from Bhilwara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Bhilwara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</si>
  <si>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Kota to Belgium</t>
  </si>
  <si>
    <t>Top International Courier Service from Kota to Belgium</t>
  </si>
  <si>
    <t>International courier services from Kota to Belgium ensure smooth shipping with secure handling, timely delivery, and professional customs support.</t>
  </si>
  <si>
    <t>&lt;p&gt;Kota,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Kota,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Kota&amp;nbsp;&lt;/h2&gt;
&lt;h3&gt;ShipGlobal&amp;nbsp;&lt;/h3&gt;
&lt;p&gt;ShipGlobal is known for its cost-effective freight forwarding services from Kota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Kota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Kota to the US. They offer packaging assistance, customs support, and competitive pricing for seamless global shipping.&lt;/p&gt;
&lt;h3&gt;Aramex International&lt;/h3&gt;
&lt;p&gt;Aramex is another well-known international courier service that provides efficient shipping to the Belgium from Kota.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Kota.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Kota to Belgium depends on your budget, urgency, and shipping needs. Providers like NimbusPost, DHL, FedEx, Blue Dart, ShipGlobal, Aramex, UPS, and others offer a variety of options for parcel delivery to the US, express shipping and freight forwarding from Kota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Kota to anywhere in the United States.&lt;/p&gt;</t>
  </si>
  <si>
    <t>&lt;h4&gt;Explore more delivery options from your city&lt;/h4&gt;&lt;ul&gt;&lt;li&gt;&lt;a href="https://shipglobal.in/service/new-delhi-to-belgium"&gt;International Courier Service from New Delhi To Belgium&lt;/a&gt;&lt;/li&gt;&lt;li&gt;&lt;a href="https://shipglobal.in/service/okhla-to-belgium"&gt;International Courier Service from Okhla To Belgium&lt;/a&gt;&lt;/li&gt;&lt;li&gt;&lt;a href="https://shipglobal.in/service/naraina-to-belgium"&gt;International Courier Service from Naraina To Belgium&lt;/a&gt;&lt;/li&gt;&lt;li&gt;&lt;a href="https://shipglobal.in/service/bawana-industrial-area-to-belgium"&gt;International Courier Service from Bawana Industrial Area To Belgium&lt;/a&gt;&lt;/li&gt;&lt;/ul&gt;&lt;h2&gt;FAQs for Top International Courier Service from Kota to Belgium&lt;/h2&gt;</t>
  </si>
  <si>
    <t xml:space="preserve"> How much does international shipping cost from Kota?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Kota?
DHL, FedEx, and ShipGlobal offer express shipping options with fast international delivery times. Same-day or next-day delivery is available for select destinations.
 Can I track my international parcel from Kota?
Yes, all major courier services provide real-time tracking features, allowing customers to monitor their shipments throughout the transit process
 Are there affordable international courier services in Kota?
Yes, many courier companies, including ShipGlobal and Professional Couriers, offer budget-friendly international shipping options without compromising on service quality.
 Do international couriers from Kota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Kota?
There are several reliable international courier services in Kota,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</si>
  <si>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"Top International Courier Service from Kota to Belgium",
  "image": "https://shipglobal.in/service/kota-to-belgium",
  "aggregateRating": {
    "@type": "AggregateRating",
    "ratingValue": 4.68,
    "bestRating": 5,
    "worstRating": 1,
    "ratingCount": 3109
  }
}
&lt;/script&gt;</t>
  </si>
  <si>
    <t>service/kota-to-belgium</t>
  </si>
  <si>
    <t>Courier Services from Kota to Belgium | Save Up to  53%</t>
  </si>
  <si>
    <t>Fast and reliable shipping from Kota to Belgium. Send documents, parcels, and commercial shipments with affordable rates and end-to-end tracking.</t>
  </si>
  <si>
    <t>https://shipglobal.in/service/kota-to-belgium</t>
  </si>
  <si>
    <t>&lt;script type="application/ld+json"&gt;{"@context":"https://schema.org","@type":"FAQPage","mainEntity":[{"@type":"Question","name":"How much does international shipping cost from Kota?","acceptedAnswer":{"@type":"Answer","text":"The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Kota?","acceptedAnswer":{"@type":"Answer","text":"DHL, FedEx, and ShipGlobal offer express shipping options with fast international delivery times. Same-day or next-day delivery is available for select destinations."}},{"@type":"Question","name":"Can I track my international parcel from Kota?","acceptedAnswer":{"@type":"Answer","text":"Yes, all major courier services provide real-time tracking features, allowing customers to monitor their shipments throughout the transit process"}},{"@type":"Question","name":"Are there affordable international courier services in Kota?","acceptedAnswer":{"@type":"Answer","text":"Yes, many courier companies, including ShipGlobal and Professional Couriers, offer budget-friendly international shipping options without compromising on service quality."}},{"@type":"Question","name":"Do international couriers from Kota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Kota?","acceptedAnswer":{"@type":"Answer","text":"There are several reliable international courier services in Kota, including Garudavega, Dutch International Couriers, Oscar Express Worldwide, DHL, FedEx, Blue Dart, and ShipGlobal. The best option depends on your shipping needs, budget, and delivery speed requirements."}}]}&lt;/script&gt;</t>
  </si>
  <si>
    <t>[{"question":"How much does international shipping cost from Kota?","answer":"The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Kota?","answer":"DHL, FedEx, and ShipGlobal offer express shipping options with fast international delivery times. Same-day or next-day delivery is available for select destinations."},{"question":"Can I track my international parcel from Kota?","answer":"Yes, all major courier services provide real-time tracking features, allowing customers to monitor their shipments throughout the transit process"},{"question":"Are there affordable international courier services in Kota?","answer":"Yes, many courier companies, including ShipGlobal and Professional Couriers, offer budget-friendly international shipping options without compromising on service quality."},{"question":"Do international couriers from Kota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Kota?","answer":"There are several reliable international courier services in Kota, including Garudavega, Dutch International Couriers, Oscar Express Worldwide, DHL, FedEx, Blue Dart, and ShipGlobal. The best option depends on your shipping needs, budget, and delivery speed requirements."}]</t>
  </si>
  <si>
    <t>&lt;p&gt;&lt;strong&gt;How much does international shipping cost from Kota?&lt;/strong&gt;&lt;br&gt;The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Kota?&lt;/strong&gt;&lt;br&gt;DHL, FedEx, and ShipGlobal offer express shipping options with fast international delivery times. Same-day or next-day delivery is available for select destinations.&lt;/p&gt;&lt;p&gt;&lt;strong&gt;Can I track my international parcel from Kota?&lt;/strong&gt;&lt;br&gt;Yes, all major courier services provide real-time tracking features, allowing customers to monitor their shipments throughout the transit process&lt;/p&gt;&lt;p&gt;&lt;strong&gt;Are there affordable international courier services in Kota?&lt;/strong&gt;&lt;br&gt;Yes, many courier companies, including ShipGlobal and Professional Couriers, offer budget-friendly international shipping options without compromising on service quality.&lt;/p&gt;&lt;p&gt;&lt;strong&gt;Do international couriers from Kota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Kota?&lt;/strong&gt;&lt;br&gt;There are several reliable international courier services in Kota, including Garudavega, Dutch International Couriers, Oscar Express Worldwide, DHL, FedEx, Blue Dart, and ShipGlobal. The best option depends on your shipping needs, budget, and delivery speed requirements.&lt;/p&gt;</t>
  </si>
  <si>
    <t>&lt;p&gt;Kota,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Kota,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Kota&amp;nbsp;&lt;/h2&gt;
&lt;h3&gt;ShipGlobal&amp;nbsp;&lt;/h3&gt;
&lt;p&gt;ShipGlobal is known for its cost-effective freight forwarding services from Kota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Kota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Kota to the US. They offer packaging assistance, customs support, and competitive pricing for seamless global shipping.&lt;/p&gt;
&lt;h3&gt;Aramex International&lt;/h3&gt;
&lt;p&gt;Aramex is another well-known international courier service that provides efficient shipping to the Belgium from Kota.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Kota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Kota.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Kota to Belgium depends on your budget, urgency, and shipping needs. Providers like NimbusPost, DHL, FedEx, Blue Dart, ShipGlobal, Aramex, UPS, and others offer a variety of options for parcel delivery to the US, express shipping and freight forwarding from Kota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Kota to anywhere in the United States.&lt;/p&gt;</t>
  </si>
  <si>
    <t>New Delhi to Belgium</t>
  </si>
  <si>
    <t>Best International Courier Service from New Delhi to Belgium</t>
  </si>
  <si>
    <t>Reliable international courier services from New Delhi to Belgium ensure smooth customs clearance, secure packaging, and timely global deliveries.</t>
  </si>
  <si>
    <t>&lt;p&gt;New Delhi,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New Delhi,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New Delhi&amp;nbsp;&lt;/h2&gt;
&lt;h3&gt;ShipGlobal&amp;nbsp;&lt;/h3&gt;
&lt;p&gt;ShipGlobal is known for its cost-effective freight forwarding services from New Delhi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New Delhi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New Delhi to the US. They offer packaging assistance, customs support, and competitive pricing for seamless global shipping.&lt;/p&gt;
&lt;h3&gt;Aramex International&lt;/h3&gt;
&lt;p&gt;Aramex is another well-known international courier service that provides efficient shipping to the Belgium from New Delhi.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New Delhi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New Delhi.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New Delhi to Belgium depends on your budget, urgency, and shipping needs. Providers like NimbusPost, DHL, FedEx, Blue Dart, ShipGlobal, Aramex, UPS, and others offer a variety of options for parcel delivery to the US, express shipping and freight forwarding from New Delhi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New Delhi to anywhere in the United States.&lt;/p&gt;</t>
  </si>
  <si>
    <t>&lt;h4&gt;Explore more delivery options from your city&lt;/h4&gt;&lt;ul&gt;&lt;li&gt;&lt;a href="https://shipglobal.in/service/okhla-to-belgium"&gt;International Courier Service from Okhla To Belgium&lt;/a&gt;&lt;/li&gt;&lt;li&gt;&lt;a href="https://shipglobal.in/service/naraina-to-belgium"&gt;International Courier Service from Naraina To Belgium&lt;/a&gt;&lt;/li&gt;&lt;li&gt;&lt;a href="https://shipglobal.in/service/bawana-industrial-area-to-belgium"&gt;International Courier Service from Bawana Industrial Area To Belgium&lt;/a&gt;&lt;/li&gt;&lt;li&gt;&lt;a href="https://shipglobal.in/service/bhubaneswar-to-belgium"&gt;International Courier Service from Bhubaneswar To Belgium&lt;/a&gt;&lt;/li&gt;&lt;/ul&gt;&lt;h2&gt;FAQs for Best International Courier Service from New Delhi to Belgium&lt;/h2&gt;</t>
  </si>
  <si>
    <t xml:space="preserve">How long does it take to ship a parcel from New Delhi to the Belgium?
The delivery time depends on the courier service and shipping option chosen. Express shipping can take 2-5 days, while standard shipping may take 5-10 days.
What are the charges for international shipping from New Delhi to the Belgium?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Belgium?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New Delhi to the Belgium?
Some couriers allow food shipments, but restrictions may apply. Ensure compliance with Belgium food import regulations before shipping.
</t>
  </si>
  <si>
    <t>&lt;script type="application/ld+json"&gt;
{
  "@context": "https://schema.org/",
  "@type": "Product",
  "name": "Best International Courier Service from New Delhi to Belgium",
  "image": "https://shipglobal.in/service/new-delhi-to-belgium",
  "aggregateRating": {
    "@type": "AggregateRating",
    "ratingValue": 4.47,
    "bestRating": 5,
    "worstRating": 1,
    "ratingCount": 2304
  }
}
&lt;/script&gt;</t>
  </si>
  <si>
    <t>service/new-delhi-to-belgium</t>
  </si>
  <si>
    <t>Courier from New Delhi to Belgium | Save upto  48%</t>
  </si>
  <si>
    <t>Looking to send parcels from New Delhi, India to Belgium? Get quick international courier services with transparent pricing and real-time shipment tracking.</t>
  </si>
  <si>
    <t>https://shipglobal.in/service/new-delhi-to-belgium</t>
  </si>
  <si>
    <t>&lt;script type="application/ld+json"&gt;{"@context":"https://schema.org","@type":"FAQPage","mainEntity":[{"@type":"Question","name":"How long does it take to ship a parcel from New Delhi to the Belgium?","acceptedAnswer":{"@type":"Answer","text":"The delivery time depends on the courier service and shipping option chosen. Express shipping can take 2-5 days, while standard shipping may take 5-10 days."}},{"@type":"Question","name":"What are the charges for international shipping from New Delhi to the Belgium?","acceptedAnswer":{"@type":"Answer","text":"Shipping costs vary based on parcel weight, dimensions, service type, and courier provider. It’s best to compare rates before selecting a service."}},{"@type":"Question","name":"Can I track my parcel after shipping?","acceptedAnswer":{"@type":"Answer","text":"Yes, most international courier services provide real-time tracking to monitor the shipment’s progress."}},{"@type":"Question","name":"Are there any restricted items I cannot send to the Belgium?","acceptedAnswer":{"@type":"Answer","text":"Yes, items such as perishable foods, hazardous materials, explosives, and certain medications may be restricted. Check with your courier provider for a complete list."}},{"@type":"Question","name":"Do courier services provide packaging assistance?","acceptedAnswer":{"@type":"Answer","text":"Many couriers offer professional packaging services to ensure secure transit of your shipment."}},{"@type":"Question","name":"What happens if my parcel is delayed in customs?","acceptedAnswer":{"@type":"Answer","text":"Customs delays may occur due to missing documents or restricted items. Choosing a courier with customs support can help avoid such issues."}},{"@type":"Question","name":"Is insurance available for international shipping?","acceptedAnswer":{"@type":"Answer","text":"Yes, most courier services offer insurance options to protect valuable shipments against damage or loss."}},{"@type":"Question","name":"Can I send food items from New Delhi to the Belgium?","acceptedAnswer":{"@type":"Answer","text":"Some couriers allow food shipments, but restrictions may apply. Ensure compliance with Belgium food import regulations before shipping."}}]}&lt;/script&gt;</t>
  </si>
  <si>
    <t>[{"question":"How long does it take to ship a parcel from New Delhi to the Belgium?","answer":"The delivery time depends on the courier service and shipping option chosen. Express shipping can take 2-5 days, while standard shipping may take 5-10 days."},{"question":"What are the charges for international shipping from New Delhi to the Belgium?","answer":"Shipping costs vary based on parcel weight, dimensions, service type, and courier provider. It’s best to compare rates before selecting a service."},{"question":"Can I track my parcel after shipping?","answer":"Yes, most international courier services provide real-time tracking to monitor the shipment’s progress."},{"question":"Are there any restricted items I cannot send to the Belgium?","answer":"Yes, items such as perishable foods, hazardous materials, explosives, and certain medications may be restricted. Check with your courier provider for a complete list."},{"question":"Do courier services provide packaging assistance?","answer":"Many couriers offer professional packaging services to ensure secure transit of your shipment."},{"question":"What happens if my parcel is delayed in customs?","answer":"Customs delays may occur due to missing documents or restricted items. Choosing a courier with customs support can help avoid such issues."},{"question":"Is insurance available for international shipping?","answer":"Yes, most courier services offer insurance options to protect valuable shipments against damage or loss."},{"question":"Can I send food items from New Delhi to the Belgium?","answer":"Some couriers allow food shipments, but restrictions may apply. Ensure compliance with Belgium food import regulations before shipping."}]</t>
  </si>
  <si>
    <t>&lt;p&gt;&lt;strong&gt;How long does it take to ship a parcel from New Delhi to the Belgium?&lt;/strong&gt;&lt;br&gt;The delivery time depends on the courier service and shipping option chosen. Express shipping can take 2-5 days, while standard shipping may take 5-10 days.&lt;/p&gt;&lt;p&gt;&lt;strong&gt;What are the charges for international shipping from New Delhi to the Belgium?&lt;/strong&gt;&lt;br&gt;Shipping costs vary based on parcel weight, dimensions, service type, and courier provider. It’s best to compare rates before selecting a service.&lt;/p&gt;&lt;p&gt;&lt;strong&gt;Can I track my parcel after shipping?&lt;/strong&gt;&lt;br&gt;Yes, most international courier services provide real-time tracking to monitor the shipment’s progress.&lt;/p&gt;&lt;p&gt;&lt;strong&gt;Are there any restricted items I cannot send to the Belgium?&lt;/strong&gt;&lt;br&gt;Yes, items such as perishable foods, hazardous materials, explosives, and certain medications may be restricted. Check with your courier provider for a complete list.&lt;/p&gt;&lt;p&gt;&lt;strong&gt;Do courier services provide packaging assistance?&lt;/strong&gt;&lt;br&gt;Many couriers offer professional packaging services to ensure secure transit of your shipment.&lt;/p&gt;&lt;p&gt;&lt;strong&gt;What happens if my parcel is delayed in customs?&lt;/strong&gt;&lt;br&gt;Customs delays may occur due to missing documents or restricted items. Choosing a courier with customs support can help avoid such issues.&lt;/p&gt;&lt;p&gt;&lt;strong&gt;Is insurance available for international shipping?&lt;/strong&gt;&lt;br&gt;Yes, most courier services offer insurance options to protect valuable shipments against damage or loss.&lt;/p&gt;&lt;p&gt;&lt;strong&gt;Can I send food items from New Delhi to the Belgium?&lt;/strong&gt;&lt;br&gt;Some couriers allow food shipments, but restrictions may apply. Ensure compliance with Belgium food import regulations before shipping.&lt;/p&gt;</t>
  </si>
  <si>
    <t>&lt;p&gt;New Delhi,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New Delhi,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New Delhi&amp;nbsp;&lt;/h2&gt;
&lt;h3&gt;ShipGlobal&amp;nbsp;&lt;/h3&gt;
&lt;p&gt;ShipGlobal is known for its cost-effective freight forwarding services from New Delhi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href="https://shipglobal.in/blogs/cbic/"&gt;CBIC&lt;/a&gt; Guidelines: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New Delhi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New Delhi to the US. They offer packaging assistance, customs support, and competitive pricing for seamless global shipping.&lt;/p&gt;
&lt;h3&gt;Aramex International&lt;/h3&gt;
&lt;p&gt;Aramex is another well-known international courier service that provides efficient shipping to the Belgium from New Delhi.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New Delhi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New Delhi.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New Delhi to Belgium depends on your budget, urgency, and shipping needs. Providers like NimbusPost, DHL, FedEx, Blue Dart, ShipGlobal, Aramex, UPS, and others offer a variety of options for parcel delivery to the US, express shipping and freight forwarding from New Delhi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New Delhi to anywhere in the United States.&lt;/p&gt;</t>
  </si>
  <si>
    <t>Okhla to Belgium</t>
  </si>
  <si>
    <t>Reliable International Courier Service from Okhla to Belgium</t>
  </si>
  <si>
    <t>Shipping from Okhla to Belgium is easy with reliable international courier services offering secure transit, quick delivery, and expert customs handling.</t>
  </si>
  <si>
    <t>&lt;p&gt;Okhla,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Okhla,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Okhla&amp;nbsp;&lt;/h2&gt;
&lt;h3&gt;ShipGlobal&amp;nbsp;&lt;/h3&gt;
&lt;p&gt;ShipGlobal is known for its cost-effective freight forwarding services from Okhla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Okhla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Okhla to the US. They offer packaging assistance, customs support, and competitive pricing for seamless global shipping.&lt;/p&gt;
&lt;h3&gt;Aramex International&lt;/h3&gt;
&lt;p&gt;Aramex is another well-known international courier service that provides efficient shipping to the Belgium from Okhla.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Okhla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Okhla.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Okhla to Belgium depends on your budget, urgency, and shipping needs. Providers like NimbusPost, DHL, FedEx, Blue Dart, ShipGlobal, Aramex, UPS, and others offer a variety of options for parcel delivery to the US, express shipping and freight forwarding from Okhla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Okhla to anywhere in the United States.&lt;/p&gt;</t>
  </si>
  <si>
    <t>&lt;h4&gt;Explore more delivery options from your city&lt;/h4&gt;&lt;ul&gt;&lt;li&gt;&lt;a href="https://shipglobal.in/service/naraina-to-belgium"&gt;International Courier Service from Naraina To Belgium&lt;/a&gt;&lt;/li&gt;&lt;li&gt;&lt;a href="https://shipglobal.in/service/bawana-industrial-area-to-belgium"&gt;International Courier Service from Bawana Industrial Area To Belgium&lt;/a&gt;&lt;/li&gt;&lt;li&gt;&lt;a href="https://shipglobal.in/service/bhubaneswar-to-belgium"&gt;International Courier Service from Bhubaneswar To Belgium&lt;/a&gt;&lt;/li&gt;&lt;li&gt;&lt;a href="https://shipglobal.in/service/rourkela-to-belgium"&gt;International Courier Service from Rourkela To Belgium&lt;/a&gt;&lt;/li&gt;&lt;/ul&gt;&lt;h2&gt;FAQs for Reliable International Courier Service from Okhla to Belgium&lt;/h2&gt;</t>
  </si>
  <si>
    <t xml:space="preserve"> How much does international shipping cost from Okhla?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Okhla?
DHL, FedEx, and ShipGlobal offer express shipping options with fast international delivery times. Same-day or next-day delivery is available for select destinations.
 Can I track my international parcel from Okhla?
Yes, all major courier services provide real-time tracking features, allowing customers to monitor their shipments throughout the transit process
 Are there affordable international courier services in Okhla?
Yes, many courier companies, including ShipGlobal and Professional Couriers, offer budget-friendly international shipping options without compromising on service quality.
 Do international couriers from Okhla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Okhla?
There are several reliable international courier services in Okhla,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</si>
  <si>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"Reliable International Courier Service from Okhla to Belgium",
  "image": "https://shipglobal.in/service/okhla-to-belgium",
  "aggregateRating": {
    "@type": "AggregateRating",
    "ratingValue": 4.27,
    "bestRating": 5,
    "worstRating": 1,
    "ratingCount": 2748
  }
}
&lt;/script&gt;</t>
  </si>
  <si>
    <t>service/okhla-to-belgium</t>
  </si>
  <si>
    <t>Courier from Okhla to Belgium | Save upto  54%</t>
  </si>
  <si>
    <t>Ship couriers from Okhla to Belgium with trusted international delivery. Easy booking, competitive pricing, and secure doorstep pickup.</t>
  </si>
  <si>
    <t>https://shipglobal.in/service/okhla-to-belgium</t>
  </si>
  <si>
    <t>&lt;script type="application/ld+json"&gt;{"@context":"https://schema.org","@type":"FAQPage","mainEntity":[{"@type":"Question","name":"How much does international shipping cost from Okhla?","acceptedAnswer":{"@type":"Answer","text":"The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Okhla?","acceptedAnswer":{"@type":"Answer","text":"DHL, FedEx, and ShipGlobal offer express shipping options with fast international delivery times. Same-day or next-day delivery is available for select destinations."}},{"@type":"Question","name":"Can I track my international parcel from Okhla?","acceptedAnswer":{"@type":"Answer","text":"Yes, all major courier services provide real-time tracking features, allowing customers to monitor their shipments throughout the transit process"}},{"@type":"Question","name":"Are there affordable international courier services in Okhla?","acceptedAnswer":{"@type":"Answer","text":"Yes, many courier companies, including ShipGlobal and Professional Couriers, offer budget-friendly international shipping options without compromising on service quality."}},{"@type":"Question","name":"Do international couriers from Okhla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Okhla?","acceptedAnswer":{"@type":"Answer","text":"There are several reliable international courier services in Okhla, including Garudavega, Dutch International Couriers, Oscar Express Worldwide, DHL, FedEx, Blue Dart, and ShipGlobal. The best option depends on your shipping needs, budget, and delivery speed requirements."}}]}&lt;/script&gt;</t>
  </si>
  <si>
    <t>[{"question":"How much does international shipping cost from Okhla?","answer":"The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Okhla?","answer":"DHL, FedEx, and ShipGlobal offer express shipping options with fast international delivery times. Same-day or next-day delivery is available for select destinations."},{"question":"Can I track my international parcel from Okhla?","answer":"Yes, all major courier services provide real-time tracking features, allowing customers to monitor their shipments throughout the transit process"},{"question":"Are there affordable international courier services in Okhla?","answer":"Yes, many courier companies, including ShipGlobal and Professional Couriers, offer budget-friendly international shipping options without compromising on service quality."},{"question":"Do international couriers from Okhla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Okhla?","answer":"There are several reliable international courier services in Okhla, including Garudavega, Dutch International Couriers, Oscar Express Worldwide, DHL, FedEx, Blue Dart, and ShipGlobal. The best option depends on your shipping needs, budget, and delivery speed requirements."}]</t>
  </si>
  <si>
    <t>&lt;p&gt;&lt;strong&gt;How much does international shipping cost from Okhla?&lt;/strong&gt;&lt;br&gt;The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Okhla?&lt;/strong&gt;&lt;br&gt;DHL, FedEx, and ShipGlobal offer express shipping options with fast international delivery times. Same-day or next-day delivery is available for select destinations.&lt;/p&gt;&lt;p&gt;&lt;strong&gt;Can I track my international parcel from Okhla?&lt;/strong&gt;&lt;br&gt;Yes, all major courier services provide real-time tracking features, allowing customers to monitor their shipments throughout the transit process&lt;/p&gt;&lt;p&gt;&lt;strong&gt;Are there affordable international courier services in Okhla?&lt;/strong&gt;&lt;br&gt;Yes, many courier companies, including ShipGlobal and Professional Couriers, offer budget-friendly international shipping options without compromising on service quality.&lt;/p&gt;&lt;p&gt;&lt;strong&gt;Do international couriers from Okhla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Okhla?&lt;/strong&gt;&lt;br&gt;There are several reliable international courier services in Okhla, including Garudavega, Dutch International Couriers, Oscar Express Worldwide, DHL, FedEx, Blue Dart, and ShipGlobal. The best option depends on your shipping needs, budget, and delivery speed requirements.&lt;/p&gt;</t>
  </si>
  <si>
    <t>&lt;p&gt;Okhla,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Okhla,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Okhla&amp;nbsp;&lt;/h2&gt;
&lt;h3&gt;ShipGlobal&amp;nbsp;&lt;/h3&gt;
&lt;p&gt;ShipGlobal is known for its cost-effective freight forwarding services from Okhla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Okhla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Okhla to the US. They offer packaging assistance, customs support, and competitive pricing for seamless global shipping.&lt;/p&gt;
&lt;h3&gt;Aramex International&lt;/h3&gt;
&lt;p&gt;Aramex is another well-known international courier service that provides efficient shipping to the Belgium from Okhla.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Okhla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Okhla.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Okhla to Belgium depends on your budget, urgency, and shipping needs. Providers like NimbusPost, DHL, FedEx, Blue Dart, ShipGlobal, Aramex, UPS, and others offer a variety of options for parcel delivery to the US, express shipping and freight forwarding from Okhla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Okhla to anywhere in the United States.&lt;/p&gt;</t>
  </si>
  <si>
    <t>Naraina to Belgium</t>
  </si>
  <si>
    <t>International Courier Service from Naraina to Belgium</t>
  </si>
  <si>
    <t>Looking to ship from Naraina to Belgium? Choose reliable international courier services with secure handling, quick transit, and smooth customs clearance.</t>
  </si>
  <si>
    <t>&lt;p&gt;Naraina,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Naraina, offering secure, timely, and cost-effective shipping solutions. These services cater to diverse needs, from urgent document deliveries to bulk freight forwarding from Naraina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Naraina&lt;/h2&gt;
&lt;h3&gt;ShipGlobal&lt;/h3&gt;
&lt;p&gt;ShipGlobal specializes in cost-effective freight forwarding from Naraina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Naraina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Naraina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Naraina.&lt;/p&gt;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Naraina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Naraina efficient and hassle-free.&lt;/p&gt;</t>
  </si>
  <si>
    <t>&lt;h4&gt;Explore more delivery options from your city&lt;/h4&gt;&lt;ul&gt;&lt;li&gt;&lt;a href="https://shipglobal.in/service/bawana-industrial-area-to-belgium"&gt;International Courier Service from Bawana Industrial Area To Belgium&lt;/a&gt;&lt;/li&gt;&lt;li&gt;&lt;a href="https://shipglobal.in/service/bhubaneswar-to-belgium"&gt;International Courier Service from Bhubaneswar To Belgium&lt;/a&gt;&lt;/li&gt;&lt;li&gt;&lt;a href="https://shipglobal.in/service/rourkela-to-belgium"&gt;International Courier Service from Rourkela To Belgium&lt;/a&gt;&lt;/li&gt;&lt;li&gt;&lt;a href="https://shipglobal.in/service/paradip-to-belgium"&gt;International Courier Service from Paradip To Belgium&lt;/a&gt;&lt;/li&gt;&lt;/ul&gt;&lt;h2&gt;FAQs for International Courier Service from Naraina to Belgium&lt;/h2&gt;</t>
  </si>
  <si>
    <t xml:space="preserve"> What is the fastest way to send a parcel from Naraina to Belgium?
 Air courier is the fastest way to send a parcel from Naraina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Naraina.
 Can I send commercial shipments like textiles or jewellery from Naraina to Belgium?
 Yes, you can. With the growing global demand for Indian goods, you can easily ship products like textiles or jewellery to Belgium with the right export documents like an invoice, packing list, and KYC proofs.
 What kind of items can’t be shipped from Naraina to Belgium?
 Items from the restricted category including batteries, sharp objects, or anything prohibited by the law of the destination country can’t be shipped. It’s always wise to double-check the item eligibility with your courier before booking.
 How do I track my courier from Naraina to Belgium?
Tracking is seamless with modern courier services. Platforms like ShipGlobal.in and FedEx give you a tracking ID right after dispatch so you can follow the package’s journey in real-time.
 Can I send a personal gift or small parcel to Belgium from Naraina?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</si>
  <si>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Naraina to Belgium",
  "image": "https://shipglobal.in/service/naraina-to-belgium",
  "aggregateRating": {
    "@type": "AggregateRating",
    "ratingValue": 4.83,
    "bestRating": 5,
    "worstRating": 1,
    "ratingCount": 2523
  }
}
&lt;/script&gt;</t>
  </si>
  <si>
    <t>service/naraina-to-belgium</t>
  </si>
  <si>
    <t>Courier from Naraina to Belgium | Get   69%</t>
  </si>
  <si>
    <t>International courier service from Naraina to Belgium made simple. Ship documents and packages safely with fast delivery options.</t>
  </si>
  <si>
    <t>https://shipglobal.in/service/naraina-to-belgium</t>
  </si>
  <si>
    <t>&lt;script type="application/ld+json"&gt;{"@context":"https://schema.org","@type":"FAQPage","mainEntity":[{"@type":"Question","name":"What is the fastest way to send a parcel from Naraina to Belgium?","acceptedAnswer":{"@type":"Answer","text":"Air courier is the fastest way to send a parcel from Naraina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Naraina."}},{"@type":"Question","name":"Can I send commercial shipments like textiles or jewellery from Naraina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Naraina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Naraina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Naraina?","acceptedAnswer":{"@type":"Answer","text":"Absolutely. Whether it’s a Rakhi, clothes, or a surprise gift, international courier services offer economical shipping options for personal use packages under gift categories."}}]}&lt;/script&gt;</t>
  </si>
  <si>
    <t>[{"question":"What is the fastest way to send a parcel from Naraina to Belgium?","answer":"Air courier is the fastest way to send a parcel from Naraina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Naraina."},{"question":"Can I send commercial shipments like textiles or jewellery from Naraina to Belgium?","answer":"Yes, you can. With the growing global demand for Indian goods, you can easily ship products like textiles or jewellery to Belgium with the right export documents like an invoice, packing list, and KYC proofs."},{"question":"What kind of items can’t be shipped from Naraina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Naraina to Belgium?","answer":"Tracking is seamless with modern courier services. Platforms like ShipGlobal.in and FedEx give you a tracking ID right after dispatch so you can follow the package’s journey in real-time."},{"question":"Can I send a personal gift or small parcel to Belgium from Naraina?","answer":"Absolutely. Whether it’s a Rakhi, clothes, or a surprise gift, international courier services offer economical shipping options for personal use packages under gift categories."}]</t>
  </si>
  <si>
    <t>&lt;p&gt;&lt;strong&gt;What is the fastest way to send a parcel from Naraina to Belgium?&lt;/strong&gt;&lt;br&gt;Air courier is the fastest way to send a parcel from Naraina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Naraina.&lt;/p&gt;&lt;p&gt;&lt;strong&gt;Can I send commercial shipments like textiles or jewellery from Naraina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Naraina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Naraina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Naraina?&lt;/strong&gt;&lt;br&gt;Absolutely. Whether it’s a Rakhi, clothes, or a surprise gift, international courier services offer economical shipping options for personal use packages under gift categories.&lt;/p&gt;</t>
  </si>
  <si>
    <t>&lt;p&gt;Naraina,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Naraina, offering secure, timely, and cost-effective shipping solutions. These services cater to diverse needs, from urgent document deliveries to bulk freight forwarding from Naraina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Naraina&lt;/h2&gt;
&lt;h3&gt;ShipGlobal&lt;/h3&gt;
&lt;p&gt;ShipGlobal specializes in cost-effective freight forwarding from Naraina to the Belgium. Catering to eCommerce businesses and individuals alike, they provide flexible shipping solutions that balance affordability with service quality&amp;nbsp;&lt;/p&gt;&lt;p&gt;&lt;a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Naraina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Naraina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Naraina.&lt;/p&gt;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Naraina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Naraina efficient and hassle-free.&lt;/p&gt;</t>
  </si>
  <si>
    <t>Bawana Industrial Area to Belgium</t>
  </si>
  <si>
    <t>Top International Courier Service from Bawana Industrial Area to Belgium</t>
  </si>
  <si>
    <t>International courier services from Bawana Industrial Area to Belgium ensure smooth shipping with secure handling, timely delivery, and professional customs support.</t>
  </si>
  <si>
    <t>&lt;p&gt;Bawana Industrial Area,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Bawana Industrial Area that specialize in overseas shipping and global package delivery.&lt;/p&gt;
&lt;h2&gt;ShipGlobal.in&lt;/h2&gt;
&lt;p&gt;At ShipGlobal, we take pride in offering seamless and cost-effective international courier services in Bawana Industrial Area with a strong network of global partners, We ensure that shipments reach their destinations quickly and safely. Whether it&amp;rsquo;s a small parcel or a large shipment, our advanced logistics solutions make overseas shipping from Bawana Industrial Area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Bawana Industrial Area.&lt;/p&gt;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Bawana Industrial Area.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Bawana Industrial Area&lt;/li&gt;
&lt;/ul&gt;
&lt;h2&gt;Garudavega International Courier&lt;/h2&gt;
&lt;p&gt;Garudavega is a trusted name in the industry, offering seamless global package delivery from Bawana Industrial Area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Bawana Industrial Area&lt;/li&gt;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Bawana Industrial Area&amp;nbsp;&lt;/li&gt;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Bawana Industrial Area&lt;/p&gt;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Bawana Industrial Area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Bawana Industrial Area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Bawana Industrial Area offer efficient logistics solutions to meet your needs. Make sure to compare service offerings and prices before choosing the best overseas shipping option for your shipment.&lt;/p&gt;</t>
  </si>
  <si>
    <t>&lt;h4&gt;Explore more delivery options from your city&lt;/h4&gt;&lt;ul&gt;&lt;li&gt;&lt;a href="https://shipglobal.in/service/bhubaneswar-to-belgium"&gt;International Courier Service from Bhubaneswar To Belgium&lt;/a&gt;&lt;/li&gt;&lt;li&gt;&lt;a href="https://shipglobal.in/service/rourkela-to-belgium"&gt;International Courier Service from Rourkela To Belgium&lt;/a&gt;&lt;/li&gt;&lt;li&gt;&lt;a href="https://shipglobal.in/service/paradip-to-belgium"&gt;International Courier Service from Paradip To Belgium&lt;/a&gt;&lt;/li&gt;&lt;li&gt;&lt;a href="https://shipglobal.in/service/cuttack-to-belgium"&gt;International Courier Service from Cuttack To Belgium&lt;/a&gt;&lt;/li&gt;&lt;/ul&gt;&lt;h2&gt;FAQs for Top International Courier Service from Bawana Industrial Area to Belgium&lt;/h2&gt;</t>
  </si>
  <si>
    <t xml:space="preserve"> What is the fastest way to send a parcel from Bawana Industrial Area to Belgium?
 Air courier is the fastest way to send a parcel from Bawana Industrial Area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Bawana Industrial Area.
 Can I send commercial shipments like textiles or jewellery from Bawana Industrial Area to Belgium?
 Yes, you can. With the growing global demand for Indian goods, you can easily ship products like textiles or jewellery to Belgium with the right export documents like an invoice, packing list, and KYC proofs.
 What kind of items can’t be shipped from Bawana Industrial Area to Belgium?
 Items from the restricted category including batteries, sharp objects, or anything prohibited by the law of the destination country can’t be shipped. It’s always wise to double-check the item eligibility with your courier before booking.
 How do I track my courier from Bawana Industrial Area to Belgium?
Tracking is seamless with modern courier services. Platforms like ShipGlobal.in and FedEx give you a tracking ID right after dispatch so you can follow the package’s journey in real-time.
 Can I send a personal gift or small parcel to Belgium from Bawana Industrial Area?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</si>
  <si>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Bawana Industrial Area to Belgium",
  "image": "https://shipglobal.in/service/bawana-industrial-area-to-belgium",
  "aggregateRating": {
    "@type": "AggregateRating",
    "ratingValue": 4.38,
    "bestRating": 5,
    "worstRating": 2,
    "ratingCount": 2873
  }
}
&lt;/script&gt;</t>
  </si>
  <si>
    <t>service/bawana-industrial-area-to-belgium</t>
  </si>
  <si>
    <t>Courier from Bawana Industrial Area to Belgium | Get   76%</t>
  </si>
  <si>
    <t>International courier service from Bawana Industrial Area to Belgium made simple. Ship documents and packages safely with fast delivery options.</t>
  </si>
  <si>
    <t>https://shipglobal.in/service/bawana-industrial-area-to-belgium</t>
  </si>
  <si>
    <t>&lt;script type="application/ld+json"&gt;{"@context":"https://schema.org","@type":"FAQPage","mainEntity":[{"@type":"Question","name":"What is the fastest way to send a parcel from Bawana Industrial Area to Belgium?","acceptedAnswer":{"@type":"Answer","text":"Air courier is the fastest way to send a parcel from Bawana Industrial Area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Bawana Industrial Area."}},{"@type":"Question","name":"Can I send commercial shipments like textiles or jewellery from Bawana Industrial Area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Bawana Industrial Area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Bawana Industrial Area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Bawana Industrial Area?","acceptedAnswer":{"@type":"Answer","text":"Absolutely. Whether it’s a Rakhi, clothes, or a surprise gift, international courier services offer economical shipping options for personal use packages under gift categories."}}]}&lt;/script&gt;</t>
  </si>
  <si>
    <t>[{"question":"What is the fastest way to send a parcel from Bawana Industrial Area to Belgium?","answer":"Air courier is the fastest way to send a parcel from Bawana Industrial Area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Bawana Industrial Area."},{"question":"Can I send commercial shipments like textiles or jewellery from Bawana Industrial Area to Belgium?","answer":"Yes, you can. With the growing global demand for Indian goods, you can easily ship products like textiles or jewellery to Belgium with the right export documents like an invoice, packing list, and KYC proofs."},{"question":"What kind of items can’t be shipped from Bawana Industrial Area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Bawana Industrial Area to Belgium?","answer":"Tracking is seamless with modern courier services. Platforms like ShipGlobal.in and FedEx give you a tracking ID right after dispatch so you can follow the package’s journey in real-time."},{"question":"Can I send a personal gift or small parcel to Belgium from Bawana Industrial Area?","answer":"Absolutely. Whether it’s a Rakhi, clothes, or a surprise gift, international courier services offer economical shipping options for personal use packages under gift categories."}]</t>
  </si>
  <si>
    <t>&lt;p&gt;&lt;strong&gt;What is the fastest way to send a parcel from Bawana Industrial Area to Belgium?&lt;/strong&gt;&lt;br&gt;Air courier is the fastest way to send a parcel from Bawana Industrial Area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Bawana Industrial Area.&lt;/p&gt;&lt;p&gt;&lt;strong&gt;Can I send commercial shipments like textiles or jewellery from Bawana Industrial Area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Bawana Industrial Area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Bawana Industrial Area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Bawana Industrial Area?&lt;/strong&gt;&lt;br&gt;Absolutely. Whether it’s a Rakhi, clothes, or a surprise gift, international courier services offer economical shipping options for personal use packages under gift categories.&lt;/p&gt;</t>
  </si>
  <si>
    <t>&lt;p&gt;Bawana Industrial Area,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Bawana Industrial Area that specialize in overseas shipping and global package delivery.&lt;/p&gt;
&lt;h2&gt;ShipGlobal.in&lt;/h2&gt;
&lt;p&gt;At ShipGlobal, we take pride in offering seamless and cost-effective international courier services in Bawana Industrial Area with a strong network of global partners, We ensure that shipments reach their destinations quickly and safely. Whether it&amp;rsquo;s a small parcel or a large shipment, our advanced logistics solutions make overseas shipping from Bawana Industrial Area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Bawana Industrial Area.&lt;/p&gt;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Bawana Industrial Area.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Bawana Industrial Area&lt;/li&gt;
&lt;/ul&gt;
&lt;h2&gt;Garudavega International Courier&lt;/h2&gt;
&lt;p&gt;Garudavega is a trusted name in the industry, offering seamless global package delivery from Bawana Industrial Area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Bawana Industrial Area&lt;/li&gt;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Bawana Industrial Area&amp;nbsp;&lt;/li&gt;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Bawana Industrial Area&lt;/p&gt;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Bawana Industrial Area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Bawana Industrial Area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Bawana Industrial Area offer efficient logistics solutions to meet your needs. Make sure to compare service offerings and prices before choosing the best overseas shipping option for your shipment.&lt;/p&gt;</t>
  </si>
  <si>
    <t>Bhubaneswar to Belgium</t>
  </si>
  <si>
    <t>Best International Courier Service from Bhubaneswar to Belgium</t>
  </si>
  <si>
    <t>Looking to ship from Bhubaneswar to Belgium? Choose reliable international courier services with secure handling, quick transit, and smooth customs clearance.</t>
  </si>
  <si>
    <t>&lt;h4&gt;Explore more delivery options from your city&lt;/h4&gt;&lt;ul&gt;&lt;li&gt;&lt;a href="https://shipglobal.in/service/rourkela-to-belgium"&gt;International Courier Service from Rourkela To Belgium&lt;/a&gt;&lt;/li&gt;&lt;li&gt;&lt;a href="https://shipglobal.in/service/paradip-to-belgium"&gt;International Courier Service from Paradip To Belgium&lt;/a&gt;&lt;/li&gt;&lt;li&gt;&lt;a href="https://shipglobal.in/service/cuttack-to-belgium"&gt;International Courier Service from Cuttack To Belgium&lt;/a&gt;&lt;/li&gt;&lt;li&gt;&lt;a href="https://shipglobal.in/service/indore-to-belgium"&gt;International Courier Service from Indore To Belgium&lt;/a&gt;&lt;/li&gt;&lt;/ul&gt;&lt;h2&gt;FAQs for Best International Courier Service from Bhubaneswar to Belgium&lt;/h2&gt;</t>
  </si>
  <si>
    <t>&lt;script type="application/ld+json"&gt;
{
  "@context": "https://schema.org/",
  "@type": "Product",
  "name": "Best International Courier Service from Bhubaneswar to Belgium",
  "image": "https://shipglobal.in/service/bhubaneswar-to-belgium",
  "aggregateRating": {
    "@type": "AggregateRating",
    "ratingValue": 4.4,
    "bestRating": 5,
    "worstRating": 1,
    "ratingCount": 1099
  }
}
&lt;/script&gt;</t>
  </si>
  <si>
    <t>service/bhubaneswar-to-belgium</t>
  </si>
  <si>
    <t>Courier from Bhubaneswar to Belgium | Save upto  52%</t>
  </si>
  <si>
    <t>Looking to send parcels from Bhubaneswar, India to Belgium? Get quick international courier services with transparent pricing and real-time shipment tracking.</t>
  </si>
  <si>
    <t>https://shipglobal.in/service/bhubaneswar-to-belgium</t>
  </si>
  <si>
    <t>&lt;p&gt;Bhubaneswar,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Bhubaneswar that specialize in overseas shipping and global package delivery.&lt;/p&gt;
&lt;h2&gt;ShipGlobal.in&lt;/h2&gt;
&lt;p&gt;At ShipGlobal, we take pride in offering seamless and cost-effective international courier services in Bhubaneswar with a strong network of global partners, We ensure that shipments reach their destinations quickly and safely. Whether it&amp;rsquo;s a small parcel or a large shipment, our advanced logistics solutions make overseas shipping from Bhubaneswar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Bhubaneswar.&lt;/p&gt;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Bhubaneswar.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Bhubaneswar&lt;/li&gt;
&lt;/ul&gt;
&lt;h2&gt;Garudavega International Courier&lt;/h2&gt;
&lt;p&gt;Garudavega is a trusted name in the industry, offering seamless global package delivery from Bhubaneswar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Bhubaneswar&lt;/li&gt;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Bhubaneswar&amp;nbsp;&lt;/li&gt;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Bhubaneswar&lt;/p&gt;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Bhubaneswar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Bhubaneswar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Bhubaneswar offer efficient logistics solutions to meet your needs. Make sure to compare service offerings and prices before choosing the best overseas shipping option for your shipment.&lt;/p&gt;</t>
  </si>
  <si>
    <t>Rourkela to Belgium</t>
  </si>
  <si>
    <t>Reliable International Courier Service from Rourkela to Belgium</t>
  </si>
  <si>
    <t>Looking to ship from Rourkela to Belgium? Choose reliable international courier services with secure handling, quick transit, and smooth customs clearance.</t>
  </si>
  <si>
    <t>&lt;h4&gt;Explore more delivery options from your city&lt;/h4&gt;&lt;ul&gt;&lt;li&gt;&lt;a href="https://shipglobal.in/service/paradip-to-belgium"&gt;International Courier Service from Paradip To Belgium&lt;/a&gt;&lt;/li&gt;&lt;li&gt;&lt;a href="https://shipglobal.in/service/cuttack-to-belgium"&gt;International Courier Service from Cuttack To Belgium&lt;/a&gt;&lt;/li&gt;&lt;li&gt;&lt;a href="https://shipglobal.in/service/indore-to-belgium"&gt;International Courier Service from Indore To Belgium&lt;/a&gt;&lt;/li&gt;&lt;li&gt;&lt;a href="https://shipglobal.in/service/bhopal-to-belgium"&gt;International Courier Service from Bhopal To Belgium&lt;/a&gt;&lt;/li&gt;&lt;/ul&gt;&lt;h2&gt;FAQs for Reliable International Courier Service from Rourkela to Belgium&lt;/h2&gt;</t>
  </si>
  <si>
    <t>&lt;script type="application/ld+json"&gt;
{
  "@context": "https://schema.org/",
  "@type": "Product",
  "name": "Reliable International Courier Service from Rourkela to Belgium",
  "image": "https://shipglobal.in/service/rourkela-to-belgium",
  "aggregateRating": {
    "@type": "AggregateRating",
    "ratingValue": 4.8,
    "bestRating": 5,
    "worstRating": 2,
    "ratingCount": 1816
  }
}
&lt;/script&gt;</t>
  </si>
  <si>
    <t>service/rourkela-to-belgium</t>
  </si>
  <si>
    <t>Courier Service from Rourkela to Belgium | Save  70%</t>
  </si>
  <si>
    <t>Fast and reliable shipping from Rourkela to Belgium. Send documents, parcels, and commercial shipments with affordable rates and end-to-end tracking.</t>
  </si>
  <si>
    <t>https://shipglobal.in/service/rourkela-to-belgium</t>
  </si>
  <si>
    <t>&lt;p&gt;Do you need to send a package abroad from Rourkela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Rourkela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Rourkela.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
&lt;h2&gt;DHL - Connecting the World with Speed and Efficiency&lt;/h2&gt;
&lt;p&gt;DHL is an excellent option for urgent shipments from Rourkela,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Rourkela.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Rourkela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Rourkela&lt;/h2&gt;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Rourkela,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Rourkela has never been easier! So, which one will you trust for your next shipment?&lt;/p&gt;</t>
  </si>
  <si>
    <t>Paradip to Belgium</t>
  </si>
  <si>
    <t>International Courier Service from Paradip to Belgium</t>
  </si>
  <si>
    <t>Looking to ship from Paradip to Belgium? Choose reliable international courier services with secure handling, quick transit, and smooth customs clearance.</t>
  </si>
  <si>
    <t>&lt;p&gt;Paradip,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Paradip, offering secure, timely, and cost-effective shipping solutions. These services cater to diverse needs, from urgent document deliveries to bulk freight forwarding from Paradip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Paradip&lt;/h2&gt;
&lt;h3&gt;ShipGlobal&lt;/h3&gt;
&lt;p&gt;ShipGlobal specializes in cost-effective freight forwarding from Paradip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Paradip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Paradip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Paradip.&lt;/p&gt;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Paradip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Paradip efficient and hassle-free.&lt;/p&gt;</t>
  </si>
  <si>
    <t>&lt;h4&gt;Explore more delivery options from your city&lt;/h4&gt;&lt;ul&gt;&lt;li&gt;&lt;a href="https://shipglobal.in/service/cuttack-to-belgium"&gt;International Courier Service from Cuttack To Belgium&lt;/a&gt;&lt;/li&gt;&lt;li&gt;&lt;a href="https://shipglobal.in/service/indore-to-belgium"&gt;International Courier Service from Indore To Belgium&lt;/a&gt;&lt;/li&gt;&lt;li&gt;&lt;a href="https://shipglobal.in/service/bhopal-to-belgium"&gt;International Courier Service from Bhopal To Belgium&lt;/a&gt;&lt;/li&gt;&lt;li&gt;&lt;a href="https://shipglobal.in/service/gwalior-to-belgium"&gt;International Courier Service from Gwalior To Belgium&lt;/a&gt;&lt;/li&gt;&lt;/ul&gt;&lt;h2&gt;FAQs for International Courier Service from Paradip to Belgium&lt;/h2&gt;</t>
  </si>
  <si>
    <t xml:space="preserve"> What is the fastest way to send a parcel from Paradip to Belgium?
 Air courier is the fastest way to send a parcel from Paradip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Paradip.
 Can I send commercial shipments like textiles or jewellery from Paradip to Belgium?
 Yes, you can. With the growing global demand for Indian goods, you can easily ship products like textiles or jewellery to Belgium with the right export documents like an invoice, packing list, and KYC proofs.
 What kind of items can’t be shipped from Paradip to Belgium?
 Items from the restricted category including batteries, sharp objects, or anything prohibited by the law of the destination country can’t be shipped. It’s always wise to double-check the item eligibility with your courier before booking.
 How do I track my courier from Paradip to Belgium?
Tracking is seamless with modern courier services. Platforms like ShipGlobal.in and FedEx give you a tracking ID right after dispatch so you can follow the package’s journey in real-time.
 Can I send a personal gift or small parcel to Belgium from Paradip?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</si>
  <si>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Paradip to Belgium",
  "image": "https://shipglobal.in/service/paradip-to-belgium",
  "aggregateRating": {
    "@type": "AggregateRating",
    "ratingValue": 4.36,
    "bestRating": 5,
    "worstRating": 2,
    "ratingCount": 1315
  }
}
&lt;/script&gt;</t>
  </si>
  <si>
    <t>service/paradip-to-belgium</t>
  </si>
  <si>
    <t>Courier Service from Paradip to Belgium | Save  54%</t>
  </si>
  <si>
    <t>Fast and reliable shipping from Paradip to Belgium. Send documents, parcels, and commercial shipments with affordable rates and end-to-end tracking.</t>
  </si>
  <si>
    <t>https://shipglobal.in/service/paradip-to-belgium</t>
  </si>
  <si>
    <t>&lt;script type="application/ld+json"&gt;{"@context":"https://schema.org","@type":"FAQPage","mainEntity":[{"@type":"Question","name":"What is the fastest way to send a parcel from Paradip to Belgium?","acceptedAnswer":{"@type":"Answer","text":"Air courier is the fastest way to send a parcel from Paradip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Paradip."}},{"@type":"Question","name":"Can I send commercial shipments like textiles or jewellery from Paradip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Paradip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Paradip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Paradip?","acceptedAnswer":{"@type":"Answer","text":"Absolutely. Whether it’s a Rakhi, clothes, or a surprise gift, international courier services offer economical shipping options for personal use packages under gift categories."}}]}&lt;/script&gt;</t>
  </si>
  <si>
    <t>[{"question":"What is the fastest way to send a parcel from Paradip to Belgium?","answer":"Air courier is the fastest way to send a parcel from Paradip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Paradip."},{"question":"Can I send commercial shipments like textiles or jewellery from Paradip to Belgium?","answer":"Yes, you can. With the growing global demand for Indian goods, you can easily ship products like textiles or jewellery to Belgium with the right export documents like an invoice, packing list, and KYC proofs."},{"question":"What kind of items can’t be shipped from Paradip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Paradip to Belgium?","answer":"Tracking is seamless with modern courier services. Platforms like ShipGlobal.in and FedEx give you a tracking ID right after dispatch so you can follow the package’s journey in real-time."},{"question":"Can I send a personal gift or small parcel to Belgium from Paradip?","answer":"Absolutely. Whether it’s a Rakhi, clothes, or a surprise gift, international courier services offer economical shipping options for personal use packages under gift categories."}]</t>
  </si>
  <si>
    <t>&lt;p&gt;&lt;strong&gt;What is the fastest way to send a parcel from Paradip to Belgium?&lt;/strong&gt;&lt;br&gt;Air courier is the fastest way to send a parcel from Paradip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Paradip.&lt;/p&gt;&lt;p&gt;&lt;strong&gt;Can I send commercial shipments like textiles or jewellery from Paradip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Paradip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Paradip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Paradip?&lt;/strong&gt;&lt;br&gt;Absolutely. Whether it’s a Rakhi, clothes, or a surprise gift, international courier services offer economical shipping options for personal use packages under gift categories.&lt;/p&gt;</t>
  </si>
  <si>
    <t>&lt;p&gt;Paradip,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Paradip, offering secure, timely, and cost-effective shipping solutions. These services cater to diverse needs, from urgent document deliveries to bulk freight forwarding from Paradip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Paradip&lt;/h2&gt;
&lt;h3&gt;ShipGlobal&lt;/h3&gt;
&lt;p&gt;ShipGlobal specializes in cost-effective freight forwarding from Paradip to the Belgium. Catering to eCommerce businesses and individuals alike, they provide flexible shipping solutions that balance affordability with service quality&amp;nbsp;&lt;/p&gt;&lt;p&gt;&lt;a href="https://shipglobal.in/blogs/amazon-fba-fulfillment-by-amazon-a-complete-guide/"&gt;Fulfillment by Amazon&lt;/a&gt; (FBA) is a service where Amazon stores your products in its fulfillment centers, picks, packs, ships, and provides customer service for these products. This allows sellers to leverage Amazon's vast logistics network, reach Prime members, and focus on growing their business. FBA handles the heavy lifting of inventory management and order fulfillment, simplifying the selling process.&lt;/p&gt;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Paradip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Paradip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Paradip.&lt;/p&gt;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Paradip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Paradip efficient and hassle-free.&lt;/p&gt;</t>
  </si>
  <si>
    <t>Cuttack to Belgium</t>
  </si>
  <si>
    <t>Top International Courier Service from Cuttack to Belgium</t>
  </si>
  <si>
    <t>Reliable international courier services from Cuttack to Belgium ensure smooth customs clearance, secure packaging, and timely global deliveries.</t>
  </si>
  <si>
    <t>&lt;p&gt;Cuttack,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Cuttack, offering secure, timely, and cost-effective shipping solutions. These services cater to diverse needs, from urgent document deliveries to bulk freight forwarding from Cuttack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Cuttack&lt;/h2&gt;
&lt;h3&gt;ShipGlobal&lt;/h3&gt;
&lt;p&gt;ShipGlobal specializes in cost-effective freight forwarding from Cuttack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Cuttack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Cuttack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Cuttack.&lt;/p&gt;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Cuttack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Cuttack efficient and hassle-free.&lt;/p&gt;</t>
  </si>
  <si>
    <t>&lt;h4&gt;Explore more delivery options from your city&lt;/h4&gt;&lt;ul&gt;&lt;li&gt;&lt;a href="https://shipglobal.in/service/indore-to-belgium"&gt;International Courier Service from Indore To Belgium&lt;/a&gt;&lt;/li&gt;&lt;li&gt;&lt;a href="https://shipglobal.in/service/bhopal-to-belgium"&gt;International Courier Service from Bhopal To Belgium&lt;/a&gt;&lt;/li&gt;&lt;li&gt;&lt;a href="https://shipglobal.in/service/gwalior-to-belgium"&gt;International Courier Service from Gwalior To Belgium&lt;/a&gt;&lt;/li&gt;&lt;li&gt;&lt;a href="https://shipglobal.in/service/jabalpur-to-belgium"&gt;International Courier Service from Jabalpur To Belgium&lt;/a&gt;&lt;/li&gt;&lt;/ul&gt;&lt;h2&gt;FAQs for Top International Courier Service from Cuttack to Belgium&lt;/h2&gt;</t>
  </si>
  <si>
    <t xml:space="preserve"> What is the fastest way to send a parcel from Cuttack to Belgium?
 Air courier is the fastest way to send a parcel from Cuttack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Cuttack.
 Can I send commercial shipments like textiles or jewellery from Cuttack to Belgium?
 Yes, you can. With the growing global demand for Indian goods, you can easily ship products like textiles or jewellery to Belgium with the right export documents like an invoice, packing list, and KYC proofs.
 What kind of items can’t be shipped from Cuttack to Belgium?
 Items from the restricted category including batteries, sharp objects, or anything prohibited by the law of the destination country can’t be shipped. It’s always wise to double-check the item eligibility with your courier before booking.
 How do I track my courier from Cuttack to Belgium?
Tracking is seamless with modern courier services. Platforms like ShipGlobal.in and FedEx give you a tracking ID right after dispatch so you can follow the package’s journey in real-time.
 Can I send a personal gift or small parcel to Belgium from Cuttack?
 Absolutely. Whether it’s a Rakhi, clothes, or a surprise gift, international courier services offer economical shipping options for personal use packages under gift categories.
</t>
  </si>
  <si>
    <t>&lt;script type="application/ld+json"&gt;
{
  "@context": "https://schema.org/",
  "@type": "Product",
  "name": "Top International Courier Service from Cuttack to Belgium",
  "image": "https://shipglobal.in/service/cuttack-to-belgium",
  "aggregateRating": {
    "@type": "AggregateRating",
    "ratingValue": 4.4,
    "bestRating": 5,
    "worstRating": 2,
    "ratingCount": 1520
  }
}
&lt;/script&gt;</t>
  </si>
  <si>
    <t>service/cuttack-to-belgium</t>
  </si>
  <si>
    <t>International Courier Services from Cuttack | Save Up to  53%</t>
  </si>
  <si>
    <t>Fast and reliable shipping from Cuttack to Belgium. Send documents, parcels, and commercial shipments with affordable rates and end-to-end tracking.</t>
  </si>
  <si>
    <t>https://shipglobal.in/service/cuttack-to-belgium</t>
  </si>
  <si>
    <t>&lt;script type="application/ld+json"&gt;{"@context":"https://schema.org","@type":"FAQPage","mainEntity":[{"@type":"Question","name":"What is the fastest way to send a parcel from Cuttack to Belgium?","acceptedAnswer":{"@type":"Answer","text":"Air courier is the fastest way to send a parcel from Cuttack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Cuttack."}},{"@type":"Question","name":"Can I send commercial shipments like textiles or jewellery from Cuttack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Cuttack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Cuttack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Cuttack?","acceptedAnswer":{"@type":"Answer","text":"Absolutely. Whether it’s a Rakhi, clothes, or a surprise gift, international courier services offer economical shipping options for personal use packages under gift categories."}}]}&lt;/script&gt;</t>
  </si>
  <si>
    <t>[{"question":"What is the fastest way to send a parcel from Cuttack to Belgium?","answer":"Air courier is the fastest way to send a parcel from Cuttack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Cuttack."},{"question":"Can I send commercial shipments like textiles or jewellery from Cuttack to Belgium?","answer":"Yes, you can. With the growing global demand for Indian goods, you can easily ship products like textiles or jewellery to Belgium with the right export documents like an invoice, packing list, and KYC proofs."},{"question":"What kind of items can’t be shipped from Cuttack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Cuttack to Belgium?","answer":"Tracking is seamless with modern courier services. Platforms like ShipGlobal.in and FedEx give you a tracking ID right after dispatch so you can follow the package’s journey in real-time."},{"question":"Can I send a personal gift or small parcel to Belgium from Cuttack?","answer":"Absolutely. Whether it’s a Rakhi, clothes, or a surprise gift, international courier services offer economical shipping options for personal use packages under gift categories."}]</t>
  </si>
  <si>
    <t>&lt;p&gt;&lt;strong&gt;What is the fastest way to send a parcel from Cuttack to Belgium?&lt;/strong&gt;&lt;br&gt;Air courier is the fastest way to send a parcel from Cuttack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Cuttack.&lt;/p&gt;&lt;p&gt;&lt;strong&gt;Can I send commercial shipments like textiles or jewellery from Cuttack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Cuttack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Cuttack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Cuttack?&lt;/strong&gt;&lt;br&gt;Absolutely. Whether it’s a Rakhi, clothes, or a surprise gift, international courier services offer economical shipping options for personal use packages under gift categories.&lt;/p&gt;</t>
  </si>
  <si>
    <t>&lt;p&gt;Cuttack,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Cuttack, offering secure, timely, and cost-effective shipping solutions. These services cater to diverse needs, from urgent document deliveries to bulk freight forwarding from Cuttack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Cuttack&lt;/h2&gt;
&lt;h3&gt;ShipGlobal&lt;/h3&gt;
&lt;p&gt;ShipGlobal specializes in cost-effective freight forwarding from Cuttack to the Belgium. Catering to eCommerce businesses and individuals alike, they provide flexible shipping solutions that balance affordability with service quality&amp;nbsp;&lt;/p&gt;&lt;p&gt;&lt;a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Cuttack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Cuttack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Cuttack.&lt;/p&gt;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Cuttack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Cuttack efficient and hassle-free.&lt;/p&gt;</t>
  </si>
  <si>
    <t>Indore to Belgium</t>
  </si>
  <si>
    <t>Best International Courier Service from Indore to Belgium</t>
  </si>
  <si>
    <t>Shipping from Indore to Belgium is easy with reliable international courier services offering secure transit, quick delivery, and expert customs handling.</t>
  </si>
  <si>
    <t>&lt;p&gt;Indore,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Indore, offering secure, timely, and cost-effective shipping solutions. These services cater to diverse needs, from urgent document deliveries to bulk freight forwarding from Indore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Indore&lt;/h2&gt;
&lt;h3&gt;ShipGlobal&lt;/h3&gt;
&lt;p&gt;ShipGlobal specializes in cost-effective freight forwarding from Indore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Indore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Indore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Indore.&lt;/p&gt;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Indore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Indore efficient and hassle-free.&lt;/p&gt;</t>
  </si>
  <si>
    <t>&lt;h4&gt;Explore more delivery options from your city&lt;/h4&gt;&lt;ul&gt;&lt;li&gt;&lt;a href="https://shipglobal.in/service/bhopal-to-belgium"&gt;International Courier Service from Bhopal To Belgium&lt;/a&gt;&lt;/li&gt;&lt;li&gt;&lt;a href="https://shipglobal.in/service/gwalior-to-belgium"&gt;International Courier Service from Gwalior To Belgium&lt;/a&gt;&lt;/li&gt;&lt;li&gt;&lt;a href="https://shipglobal.in/service/jabalpur-to-belgium"&gt;International Courier Service from Jabalpur To Belgium&lt;/a&gt;&lt;/li&gt;&lt;li&gt;&lt;a href="https://shipglobal.in/service/dewas-to-belgium"&gt;International Courier Service from Dewas To Belgium&lt;/a&gt;&lt;/li&gt;&lt;/ul&gt;&lt;h2&gt;FAQs for Best International Courier Service from Indore to Belgium&lt;/h2&gt;</t>
  </si>
  <si>
    <t>&lt;script type="application/ld+json"&gt;
{
  "@context": "https://schema.org/",
  "@type": "Product",
  "name": "Best International Courier Service from Indore to Belgium",
  "image": "https://shipglobal.in/service/indore-to-belgium",
  "aggregateRating": {
    "@type": "AggregateRating",
    "ratingValue": 4.79,
    "bestRating": 5,
    "worstRating": 2,
    "ratingCount": 1651
  }
}
&lt;/script&gt;</t>
  </si>
  <si>
    <t>service/indore-to-belgium</t>
  </si>
  <si>
    <t>Courier from Indore to Belgium | Save upto  47%</t>
  </si>
  <si>
    <t>Fast and reliable shipping from Indore to Belgium. Send documents, parcels, and commercial shipments with affordable rates and end-to-end tracking.</t>
  </si>
  <si>
    <t>https://shipglobal.in/service/indore-to-belgium</t>
  </si>
  <si>
    <t>&lt;p&gt;Indore,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Indore, offering secure, timely, and cost-effective shipping solutions. These services cater to diverse needs, from urgent document deliveries to bulk freight forwarding from Indore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Indore&lt;/h2&gt;
&lt;h3&gt;ShipGlobal&lt;/h3&gt;
&lt;p&gt;ShipGlobal specializes in cost-effective freight forwarding from Indore to the Belgium. Catering to eCommerce businesses and individuals alike, they provide flexible shipping solutions that balance affordability with service quality&amp;nbsp;&lt;/p&gt;&lt;p&gt;&lt;a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Indore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Indore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Indore.&lt;/p&gt;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Indore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Indore efficient and hassle-free.&lt;/p&gt;</t>
  </si>
  <si>
    <t>Bhopal to Belgium</t>
  </si>
  <si>
    <t>Reliable International Courier Service from Bhopal to Belgium</t>
  </si>
  <si>
    <t>Looking to ship from Bhopal to Belgium? Choose reliable international courier services with secure handling, quick transit, and smooth customs clearance.</t>
  </si>
  <si>
    <t>&lt;p&gt;Bhopal,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Bhopal,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Bhopal&amp;nbsp;&lt;/h2&gt;
&lt;h3&gt;ShipGlobal&amp;nbsp;&lt;/h3&gt;
&lt;p&gt;ShipGlobal is known for its cost-effective freight forwarding services from Bhopal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Bhopal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Bhopal to the US. They offer packaging assistance, customs support, and competitive pricing for seamless global shipping.&lt;/p&gt;
&lt;h3&gt;Aramex International&lt;/h3&gt;
&lt;p&gt;Aramex is another well-known international courier service that provides efficient shipping to the Belgium from Bhopal.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Bhopal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Bhopal.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Bhopal to Belgium depends on your budget, urgency, and shipping needs. Providers like NimbusPost, DHL, FedEx, Blue Dart, ShipGlobal, Aramex, UPS, and others offer a variety of options for parcel delivery to the US, express shipping and freight forwarding from Bhopal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Bhopal to anywhere in the United States.&lt;/p&gt;</t>
  </si>
  <si>
    <t>&lt;h4&gt;Explore more delivery options from your city&lt;/h4&gt;&lt;ul&gt;&lt;li&gt;&lt;a href="https://shipglobal.in/service/gwalior-to-belgium"&gt;International Courier Service from Gwalior To Belgium&lt;/a&gt;&lt;/li&gt;&lt;li&gt;&lt;a href="https://shipglobal.in/service/jabalpur-to-belgium"&gt;International Courier Service from Jabalpur To Belgium&lt;/a&gt;&lt;/li&gt;&lt;li&gt;&lt;a href="https://shipglobal.in/service/dewas-to-belgium"&gt;International Courier Service from Dewas To Belgium&lt;/a&gt;&lt;/li&gt;&lt;li&gt;&lt;a href="https://shipglobal.in/service/ludhiana-to-belgium"&gt;International Courier Service from Ludhiana To Belgium&lt;/a&gt;&lt;/li&gt;&lt;/ul&gt;&lt;h2&gt;FAQs for Reliable International Courier Service from Bhopal to Belgium&lt;/h2&gt;</t>
  </si>
  <si>
    <t xml:space="preserve"> What is the fastest way to send a parcel from Bhopal to Belgium?
 Air courier is the fastest way to send a parcel from Bhopal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Bhopal.
 Can I send commercial shipments like textiles or jewellery from Bhopal to Belgium?
 Yes, you can. With the growing global demand for Indian goods, you can easily ship products like textiles or jewellery to Belgium with the right export documents like an invoice, packing list, and KYC proofs.
 What kind of items can’t be shipped from Bhopal to Belgium?
 Items from the restricted category including batteries, sharp objects, or anything prohibited by the law of the destination country can’t be shipped. It’s always wise to double-check the item eligibility with your courier before booking.
 How do I track my courier from Bhopal to Belgium?
Tracking is seamless with modern courier services. Platforms like ShipGlobal.in and FedEx give you a tracking ID right after dispatch so you can follow the package’s journey in real-time.
 Can I send a personal gift or small parcel to Belgium from Bhopal?
 Absolutely. Whether it’s a Rakhi, clothes, or a surprise gift, international courier services offer economical shipping options for personal use packages under gift categories.
</t>
  </si>
  <si>
    <t>&lt;script type="application/ld+json"&gt;
{
  "@context": "https://schema.org/",
  "@type": "Product",
  "name": "Reliable International Courier Service from Bhopal to Belgium",
  "image": "https://shipglobal.in/service/bhopal-to-belgium",
  "aggregateRating": {
    "@type": "AggregateRating",
    "ratingValue": 4.6,
    "bestRating": 5,
    "worstRating": 2,
    "ratingCount": 1293
  }
}
&lt;/script&gt;</t>
  </si>
  <si>
    <t>service/bhopal-to-belgium</t>
  </si>
  <si>
    <t>Courier from Bhopal to Belgium | Get   61%</t>
  </si>
  <si>
    <t>Send your shipments from Bhopal to Belgium with confidence. Reliable international courier solutions for personal and business needs.</t>
  </si>
  <si>
    <t>https://shipglobal.in/service/bhopal-to-belgium</t>
  </si>
  <si>
    <t>&lt;script type="application/ld+json"&gt;{"@context":"https://schema.org","@type":"FAQPage","mainEntity":[{"@type":"Question","name":"What is the fastest way to send a parcel from Bhopal to Belgium?","acceptedAnswer":{"@type":"Answer","text":"Air courier is the fastest way to send a parcel from Bhopal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Bhopal."}},{"@type":"Question","name":"Can I send commercial shipments like textiles or jewellery from Bhopal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Bhopal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Bhopal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Bhopal?","acceptedAnswer":{"@type":"Answer","text":"Absolutely. Whether it’s a Rakhi, clothes, or a surprise gift, international courier services offer economical shipping options for personal use packages under gift categories."}}]}&lt;/script&gt;</t>
  </si>
  <si>
    <t>[{"question":"What is the fastest way to send a parcel from Bhopal to Belgium?","answer":"Air courier is the fastest way to send a parcel from Bhopal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Bhopal."},{"question":"Can I send commercial shipments like textiles or jewellery from Bhopal to Belgium?","answer":"Yes, you can. With the growing global demand for Indian goods, you can easily ship products like textiles or jewellery to Belgium with the right export documents like an invoice, packing list, and KYC proofs."},{"question":"What kind of items can’t be shipped from Bhopal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Bhopal to Belgium?","answer":"Tracking is seamless with modern courier services. Platforms like ShipGlobal.in and FedEx give you a tracking ID right after dispatch so you can follow the package’s journey in real-time."},{"question":"Can I send a personal gift or small parcel to Belgium from Bhopal?","answer":"Absolutely. Whether it’s a Rakhi, clothes, or a surprise gift, international courier services offer economical shipping options for personal use packages under gift categories."}]</t>
  </si>
  <si>
    <t>&lt;p&gt;&lt;strong&gt;What is the fastest way to send a parcel from Bhopal to Belgium?&lt;/strong&gt;&lt;br&gt;Air courier is the fastest way to send a parcel from Bhopal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Bhopal.&lt;/p&gt;&lt;p&gt;&lt;strong&gt;Can I send commercial shipments like textiles or jewellery from Bhopal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Bhopal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Bhopal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Bhopal?&lt;/strong&gt;&lt;br&gt;Absolutely. Whether it’s a Rakhi, clothes, or a surprise gift, international courier services offer economical shipping options for personal use packages under gift categories.&lt;/p&gt;</t>
  </si>
  <si>
    <t>&lt;p&gt;Bhopal,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Bhopal,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Bhopal&amp;nbsp;&lt;/h2&gt;
&lt;h3&gt;ShipGlobal&amp;nbsp;&lt;/h3&gt;
&lt;p&gt;ShipGlobal is known for its cost-effective freight forwarding services from Bhopal to the US, catering to &lt;a href="https://shipglobal.in/blogs/shipping-international-ecommerce/"&gt;eCommerce businesses&lt;/a&gt; and individuals alike. They provide flexible shipping to the Belgium, ensuring affordability without compromising on service quality.&lt;/p&gt;&lt;p&gt;&lt;a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Bhopal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Bhopal to the US. They offer packaging assistance, customs support, and competitive pricing for seamless global shipping.&lt;/p&gt;
&lt;h3&gt;Aramex International&lt;/h3&gt;
&lt;p&gt;Aramex is another well-known international courier service that provides efficient shipping to the Belgium from Bhopal.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Bhopal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Bhopal.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Bhopal to Belgium depends on your budget, urgency, and shipping needs. Providers like NimbusPost, DHL, FedEx, Blue Dart, ShipGlobal, Aramex, UPS, and others offer a variety of options for parcel delivery to the US, express shipping and freight forwarding from Bhopal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Bhopal to anywhere in the United States.&lt;/p&gt;</t>
  </si>
  <si>
    <t>Gwalior to Belgium</t>
  </si>
  <si>
    <t>International Courier Service from Gwalior to Belgium</t>
  </si>
  <si>
    <t>Shipping from Gwalior to Belgium is easy with reliable international courier services offering secure transit, quick delivery, and expert customs handling.</t>
  </si>
  <si>
    <t>&lt;p&gt;Gwalior,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Gwalior,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Gwalior&amp;nbsp;&lt;/h2&gt;
&lt;h3&gt;ShipGlobal&amp;nbsp;&lt;/h3&gt;
&lt;p&gt;ShipGlobal is known for its cost-effective freight forwarding services from Gwalior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Gwalior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Gwalior to the US. They offer packaging assistance, customs support, and competitive pricing for seamless global shipping.&lt;/p&gt;
&lt;h3&gt;Aramex International&lt;/h3&gt;
&lt;p&gt;Aramex is another well-known international courier service that provides efficient shipping to the Belgium from Gwalior.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Gwalior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Gwalior.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Gwalior to Belgium depends on your budget, urgency, and shipping needs. Providers like NimbusPost, DHL, FedEx, Blue Dart, ShipGlobal, Aramex, UPS, and others offer a variety of options for parcel delivery to the US, express shipping and freight forwarding from Gwalior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Gwalior to anywhere in the United States.&lt;/p&gt;</t>
  </si>
  <si>
    <t>&lt;h4&gt;Explore more delivery options from your city&lt;/h4&gt;&lt;ul&gt;&lt;li&gt;&lt;a href="https://shipglobal.in/service/jabalpur-to-belgium"&gt;International Courier Service from Jabalpur To Belgium&lt;/a&gt;&lt;/li&gt;&lt;li&gt;&lt;a href="https://shipglobal.in/service/dewas-to-belgium"&gt;International Courier Service from Dewas To Belgium&lt;/a&gt;&lt;/li&gt;&lt;li&gt;&lt;a href="https://shipglobal.in/service/ludhiana-to-belgium"&gt;International Courier Service from Ludhiana To Belgium&lt;/a&gt;&lt;/li&gt;&lt;li&gt;&lt;a href="https://shipglobal.in/service/amritsar-to-belgium"&gt;International Courier Service from Amritsar To Belgium&lt;/a&gt;&lt;/li&gt;&lt;/ul&gt;&lt;h2&gt;FAQs for International Courier Service from Gwalior to Belgium&lt;/h2&gt;</t>
  </si>
  <si>
    <t xml:space="preserve"> What is the fastest way to send a parcel from Gwalior to Belgium?
 Air courier is the fastest way to send a parcel from Gwalior to Belgium, with timelines ranging from 3–7 business days. Delivery timelines depend on the service selected and end destination.
 Which international courier service offers the best balance of price and reliability for shipping to Belgium?
 ShipGlobal.in is known for its competitive pricing and offers end-to-end support to exporters. With real-time tracking, doorstep pickup, and affordable rates starting from just 50 grams, it’s a preferred choice for shipping from Gwalior.
 Can I send commercial shipments like textiles or jewellery from Gwalior to Belgium?
 Yes, you can. With the growing global demand for Indian goods, you can easily ship products like textiles or jewellery to Belgium with the right export documents like an invoice, packing list, and KYC proofs.
 What kind of items can’t be shipped from Gwalior to Belgium?
 Items from the restricted category including batteries, sharp objects, or anything prohibited by the law of the destination country can’t be shipped. It’s always wise to double-check the item eligibility with your courier before booking.
 How do I track my courier from Gwalior to Belgium?
Tracking is seamless with modern courier services. Platforms like ShipGlobal.in and FedEx give you a tracking ID right after dispatch so you can follow the package’s journey in real-time.
 Can I send a personal gift or small parcel to Belgium from Gwalior?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</si>
  <si>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Gwalior to Belgium",
  "image": "https://shipglobal.in/service/gwalior-to-belgium",
  "aggregateRating": {
    "@type": "AggregateRating",
    "ratingValue": 4.66,
    "bestRating": 5,
    "worstRating": 2,
    "ratingCount": 1406
  }
}
&lt;/script&gt;</t>
  </si>
  <si>
    <t>service/gwalior-to-belgium</t>
  </si>
  <si>
    <t>Courier from Gwalior to Belgium | Save upto  56%</t>
  </si>
  <si>
    <t>Send your shipments from Gwalior to Belgium with confidence. Reliable international courier solutions for personal and business needs.</t>
  </si>
  <si>
    <t>https://shipglobal.in/service/gwalior-to-belgium</t>
  </si>
  <si>
    <t>&lt;script type="application/ld+json"&gt;{"@context":"https://schema.org","@type":"FAQPage","mainEntity":[{"@type":"Question","name":"What is the fastest way to send a parcel from Gwalior to Belgium?","acceptedAnswer":{"@type":"Answer","text":"Air courier is the fastest way to send a parcel from Gwalior to Belgium, with timelines ranging from 3–7 business days. Delivery timelines depend on the service selected and end destination."}},{"@type":"Question","name":"Which international courier service offers the best balance of price and reliability for shipping to Belgium?","acceptedAnswer":{"@type":"Answer","text":"ShipGlobal.in is known for its competitive pricing and offers end-to-end support to exporters. With real-time tracking, doorstep pickup, and affordable rates starting from just 50 grams, it’s a preferred choice for shipping from Gwalior."}},{"@type":"Question","name":"Can I send commercial shipments like textiles or jewellery from Gwalior to Belgium?","acceptedAnswer":{"@type":"Answer","text":"Yes, you can. With the growing global demand for Indian goods, you can easily ship products like textiles or jewellery to Belgium with the right export documents like an invoice, packing list, and KYC proofs."}},{"@type":"Question","name":"What kind of items can’t be shipped from Gwalior to Belgium?","acceptedAnswer":{"@type":"Answer","text":"Items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Gwalior to Belgium?","acceptedAnswer":{"@type":"Answer","text":"Tracking is seamless with modern courier services. Platforms like ShipGlobal.in and FedEx give you a tracking ID right after dispatch so you can follow the package’s journey in real-time."}},{"@type":"Question","name":"Can I send a personal gift or small parcel to Belgium from Gwalior?","acceptedAnswer":{"@type":"Answer","text":"Absolutely. Whether it’s a Rakhi, clothes, or a surprise gift, international courier services offer economical shipping options for personal use packages under gift categories."}}]}&lt;/script&gt;</t>
  </si>
  <si>
    <t>[{"question":"What is the fastest way to send a parcel from Gwalior to Belgium?","answer":"Air courier is the fastest way to send a parcel from Gwalior to Belgium, with timelines ranging from 3–7 business days. Delivery timelines depend on the service selected and end destination."},{"question":"Which international courier service offers the best balance of price and reliability for shipping to Belgium?","answer":"ShipGlobal.in is known for its competitive pricing and offers end-to-end support to exporters. With real-time tracking, doorstep pickup, and affordable rates starting from just 50 grams, it’s a preferred choice for shipping from Gwalior."},{"question":"Can I send commercial shipments like textiles or jewellery from Gwalior to Belgium?","answer":"Yes, you can. With the growing global demand for Indian goods, you can easily ship products like textiles or jewellery to Belgium with the right export documents like an invoice, packing list, and KYC proofs."},{"question":"What kind of items can’t be shipped from Gwalior to Belgium?","answer":"Items from the restricted category including batteries, sharp objects, or anything prohibited by the law of the destination country can’t be shipped. It’s always wise to double-check the item eligibility with your courier before booking."},{"question":"How do I track my courier from Gwalior to Belgium?","answer":"Tracking is seamless with modern courier services. Platforms like ShipGlobal.in and FedEx give you a tracking ID right after dispatch so you can follow the package’s journey in real-time."},{"question":"Can I send a personal gift or small parcel to Belgium from Gwalior?","answer":"Absolutely. Whether it’s a Rakhi, clothes, or a surprise gift, international courier services offer economical shipping options for personal use packages under gift categories."}]</t>
  </si>
  <si>
    <t>&lt;p&gt;&lt;strong&gt;What is the fastest way to send a parcel from Gwalior to Belgium?&lt;/strong&gt;&lt;br&gt;Air courier is the fastest way to send a parcel from Gwalior to Belgium, with timelines ranging from 3–7 business days. Delivery timelines depend on the service selected and end destination.&lt;/p&gt;&lt;p&gt;&lt;strong&gt;Which international courier service offers the best balance of price and reliability for shipping to Belgium?&lt;/strong&gt;&lt;br&gt;ShipGlobal.in is known for its competitive pricing and offers end-to-end support to exporters. With real-time tracking, doorstep pickup, and affordable rates starting from just 50 grams, it’s a preferred choice for shipping from Gwalior.&lt;/p&gt;&lt;p&gt;&lt;strong&gt;Can I send commercial shipments like textiles or jewellery from Gwalior to Belgium?&lt;/strong&gt;&lt;br&gt;Yes, you can. With the growing global demand for Indian goods, you can easily ship products like textiles or jewellery to Belgium with the right export documents like an invoice, packing list, and KYC proofs.&lt;/p&gt;&lt;p&gt;&lt;strong&gt;What kind of items can’t be shipped from Gwalior to Belgium?&lt;/strong&gt;&lt;br&gt;Items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Gwalior to Belgium?&lt;/strong&gt;&lt;br&gt;Tracking is seamless with modern courier services. Platforms like ShipGlobal.in and FedEx give you a tracking ID right after dispatch so you can follow the package’s journey in real-time.&lt;/p&gt;&lt;p&gt;&lt;strong&gt;Can I send a personal gift or small parcel to Belgium from Gwalior?&lt;/strong&gt;&lt;br&gt;Absolutely. Whether it’s a Rakhi, clothes, or a surprise gift, international courier services offer economical shipping options for personal use packages under gift categories.&lt;/p&gt;</t>
  </si>
  <si>
    <t>&lt;p&gt;Gwalior,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Gwalior,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Gwalior&amp;nbsp;&lt;/h2&gt;
&lt;h3&gt;ShipGlobal&amp;nbsp;&lt;/h3&gt;
&lt;p&gt;ShipGlobal is known for its cost-effective freight forwarding services from Gwalior to the US, catering to &lt;a href="https://shipglobal.in/blogs/shipping-international-ecommerce/"&gt;eCommerce businesses&lt;/a&gt; and individuals alike. They provide flexible shipping to the Belgium, ensuring affordability without compromising on service quality.&lt;/p&gt;&lt;p&gt;Distribution: Optimizing distribution for e-commerce brands is crucial for customer satisfaction and profitability. This involves strategic warehouse placement, efficient inventory management, and selecting the right shipping partners to minimize delivery times and costs. Leveraging technology for real-time tracking and demand forecasting further enhances the supply chain, ensuring products reach customers quickly and reliably, thereby boosting brand loyalty and sales.&lt;/p&gt;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Gwalior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Gwalior to the US. They offer packaging assistance, customs support, and competitive pricing for seamless global shipping.&lt;/p&gt;
&lt;h3&gt;Aramex International&lt;/h3&gt;
&lt;p&gt;Aramex is another well-known international courier service that provides efficient shipping to the Belgium from Gwalior.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Gwalior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Gwalior.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Gwalior to Belgium depends on your budget, urgency, and shipping needs. Providers like NimbusPost, DHL, FedEx, Blue Dart, ShipGlobal, Aramex, UPS, and others offer a variety of options for parcel delivery to the US, express shipping and freight forwarding from Gwalior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Gwalior to anywhere in the United States.&lt;/p&gt;</t>
  </si>
  <si>
    <t>Jabalpur to Belgium</t>
  </si>
  <si>
    <t>Top International Courier Service from Jabalpur to Belgium</t>
  </si>
  <si>
    <t>Shipping from Jabalpur to Belgium is easy with reliable international courier services offering secure transit, quick delivery, and expert customs handling.</t>
  </si>
  <si>
    <t>&lt;p&gt;Do you need to send a package abroad from Jabalpur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Jabalpur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Jabalpur.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Jabalpur,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Jabalpur.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Jabalpur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Jabalpur&lt;/h2&gt;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Jabalpur,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Jabalpur has never been easier! So, which one will you trust for your next shipment?&lt;/p&gt;</t>
  </si>
  <si>
    <t>&lt;h4&gt;Explore more delivery options from your city&lt;/h4&gt;&lt;ul&gt;&lt;li&gt;&lt;a href="https://shipglobal.in/service/dewas-to-belgium"&gt;International Courier Service from Dewas To Belgium&lt;/a&gt;&lt;/li&gt;&lt;li&gt;&lt;a href="https://shipglobal.in/service/ludhiana-to-belgium"&gt;International Courier Service from Ludhiana To Belgium&lt;/a&gt;&lt;/li&gt;&lt;li&gt;&lt;a href="https://shipglobal.in/service/amritsar-to-belgium"&gt;International Courier Service from Amritsar To Belgium&lt;/a&gt;&lt;/li&gt;&lt;li&gt;&lt;a href="https://shipglobal.in/service/jalandhar-to-belgium"&gt;International Courier Service from Jalandhar To Belgium&lt;/a&gt;&lt;/li&gt;&lt;/ul&gt;&lt;h2&gt;FAQs for Top International Courier Service from Jabalpur to Belgium&lt;/h2&gt;</t>
  </si>
  <si>
    <t xml:space="preserve">How do I choose the best international courier service in Jabalpur?
 Consider delivery speed, cost, tracking features, coverage, and customer reviews. Pick the one that meets your needs best.
How can I book a courier service in Jabalpur?
 You can book online through the official website of courier service providers or contact their customer support for assistance.
 Are there international courier services in Jabalpur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Jabalpur?
Cost-effectiveness depends on factors like package weight, destination, and delivery speed. ShipGlobal.in is known for offering budget-friendly international shipping packages with prices starting from 50g worldwide.
Can I ship heavy or bulky items internationally from Jabalpur?
Yes, many courier services offer solutions for shipping heavy or bulky items internationally, providing specialized packaging and handling to ensure safe delivery.
</t>
  </si>
  <si>
    <t>&lt;script type="application/ld+json"&gt;
{
  "@context": "https://schema.org/",
  "@type": "Product",
  "name": "Top International Courier Service from Jabalpur to Belgium",
  "image": "https://shipglobal.in/service/jabalpur-to-belgium",
  "aggregateRating": {
    "@type": "AggregateRating",
    "ratingValue": 4.67,
    "bestRating": 5,
    "worstRating": 1,
    "ratingCount": 3175
  }
}
&lt;/script&gt;</t>
  </si>
  <si>
    <t>service/jabalpur-to-belgium</t>
  </si>
  <si>
    <t>Courier Service from Jabalpur to Belgium | Save  63%</t>
  </si>
  <si>
    <t>Send your shipments from Jabalpur to Belgium with confidence. Reliable international courier solutions for personal and business needs.</t>
  </si>
  <si>
    <t>https://shipglobal.in/service/jabalpur-to-belgium</t>
  </si>
  <si>
    <t>&lt;script type="application/ld+json"&gt;{"@context":"https://schema.org","@type":"FAQPage","mainEntity":[{"@type":"Question","name":"How do I choose the best international courier service in Jabalpur?","acceptedAnswer":{"@type":"Answer","text":"Consider delivery speed, cost, tracking features, coverage, and customer reviews. Pick the one that meets your needs best."}},{"@type":"Question","name":"How can I book a courier service in Jabalpur?","acceptedAnswer":{"@type":"Answer","text":"You can book online through the official website of courier service providers or contact their customer support for assistance."}},{"@type":"Question","name":"Are there international courier services in Jabalpur that provide real-time tracking?","acceptedAnswer":{"@type":"Answer","text":"Yes, companies like ShipGlobal.in, DHL, FedEx, and Blue Dart offer real-time tracking systems, allowing customers to monitor their shipments throughout the delivery process.​"}},{"@type":"Question","name":"What items can I ship internationally?","acceptedAnswer":{"@type":"Answer","text":"Most items like documents, parcels, and e-commerce products can be shipped internationally. However, some restrictions apply to hazardous or perishable goods—always check before booking."}},{"@type":"Question","name":"Which is the most cost-effective international courier service in Jabalpur?","acceptedAnswer":{"@type":"Answer","text":"Cost-effectiveness depends on factors like package weight, destination, and delivery speed. ShipGlobal.in is known for offering budget-friendly international shipping packages with prices starting from 50g worldwide."}},{"@type":"Question","name":"Can I ship heavy or bulky items internationally from Jabalpur?","acceptedAnswer":{"@type":"Answer","text":"Yes, many courier services offer solutions for shipping heavy or bulky items internationally, providing specialized packaging and handling to ensure safe delivery."}}]}&lt;/script&gt;</t>
  </si>
  <si>
    <t>[{"question":"How do I choose the best international courier service in Jabalpur?","answer":"Consider delivery speed, cost, tracking features, coverage, and customer reviews. Pick the one that meets your needs best."},{"question":"How can I book a courier service in Jabalpur?","answer":"You can book online through the official website of courier service providers or contact their customer support for assistance."},{"question":"Are there international courier services in Jabalpur that provide real-time tracking?","answer":"Yes, companies like ShipGlobal.in, DHL, FedEx, and Blue Dart offer real-time tracking systems, allowing customers to monitor their shipments throughout the delivery process.​"},{"question":"What items can I ship internationally?","answer":"Most items like documents, parcels, and e-commerce products can be shipped internationally. However, some restrictions apply to hazardous or perishable goods—always check before booking."},{"question":"Which is the most cost-effective international courier service in Jabalpur?","answer":"Cost-effectiveness depends on factors like package weight, destination, and delivery speed. ShipGlobal.in is known for offering budget-friendly international shipping packages with prices starting from 50g worldwide."},{"question":"Can I ship heavy or bulky items internationally from Jabalpur?","answer":"Yes, many courier services offer solutions for shipping heavy or bulky items internationally, providing specialized packaging and handling to ensure safe delivery."}]</t>
  </si>
  <si>
    <t>&lt;p&gt;&lt;strong&gt;How do I choose the best international courier service in Jabalpur?&lt;/strong&gt;&lt;br&gt;Consider delivery speed, cost, tracking features, coverage, and customer reviews. Pick the one that meets your needs best.&lt;/p&gt;&lt;p&gt;&lt;strong&gt;How can I book a courier service in Jabalpur?&lt;/strong&gt;&lt;br&gt;You can book online through the official website of courier service providers or contact their customer support for assistance.&lt;/p&gt;&lt;p&gt;&lt;strong&gt;Are there international courier services in Jabalpur that provide real-time tracking?&lt;/strong&gt;&lt;br&gt;Yes, companies like ShipGlobal.in, DHL, FedEx, and Blue Dart offer real-time tracking systems, allowing customers to monitor their shipments throughout the delivery process.​&lt;/p&gt;&lt;p&gt;&lt;strong&gt;What items can I ship internationally?&lt;/strong&gt;&lt;br&gt;Most items like documents, parcels, and e-commerce products can be shipped internationally. However, some restrictions apply to hazardous or perishable goods—always check before booking.&lt;/p&gt;&lt;p&gt;&lt;strong&gt;Which is the most cost-effective international courier service in Jabalpur?&lt;/strong&gt;&lt;br&gt;Cost-effectiveness depends on factors like package weight, destination, and delivery speed. ShipGlobal.in is known for offering budget-friendly international shipping packages with prices starting from 50g worldwide.&lt;/p&gt;&lt;p&gt;&lt;strong&gt;Can I ship heavy or bulky items internationally from Jabalpur?&lt;/strong&gt;&lt;br&gt;Yes, many courier services offer solutions for shipping heavy or bulky items internationally, providing specialized packaging and handling to ensure safe delivery.&lt;/p&gt;</t>
  </si>
  <si>
    <t>&lt;p&gt;Do you need to send a package abroad from Jabalpur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Jabalpur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Jabalpur.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
&lt;h2&gt;DHL - Connecting the World with Speed and Efficiency&lt;/h2&gt;
&lt;p&gt;DHL is an excellent option for urgent shipments from Jabalpur,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Jabalpur.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Jabalpur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Jabalpur&lt;/h2&gt;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Jabalpur,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Jabalpur has never been easier! So, which one will you trust for your next shipment?&lt;/p&gt;</t>
  </si>
  <si>
    <t>Dewas to Belgium</t>
  </si>
  <si>
    <t>Best International Courier Service from Dewas to Belgium</t>
  </si>
  <si>
    <t>Looking to ship from Dewas to Belgium? Choose reliable international courier services with secure handling, quick transit, and smooth customs clearance.</t>
  </si>
  <si>
    <t>&lt;h4&gt;Explore more delivery options from your city&lt;/h4&gt;&lt;ul&gt;&lt;li&gt;&lt;a href="https://shipglobal.in/service/ludhiana-to-belgium"&gt;International Courier Service from Ludhiana To Belgium&lt;/a&gt;&lt;/li&gt;&lt;li&gt;&lt;a href="https://shipglobal.in/service/amritsar-to-belgium"&gt;International Courier Service from Amritsar To Belgium&lt;/a&gt;&lt;/li&gt;&lt;li&gt;&lt;a href="https://shipglobal.in/service/jalandhar-to-belgium"&gt;International Courier Service from Jalandhar To Belgium&lt;/a&gt;&lt;/li&gt;&lt;li&gt;&lt;a href="https://shipglobal.in/service/mohali-to-belgium"&gt;International Courier Service from Mohali To Belgium&lt;/a&gt;&lt;/li&gt;&lt;/ul&gt;&lt;h2&gt;FAQs for Best International Courier Service from Dewas to Belgium&lt;/h2&gt;</t>
  </si>
  <si>
    <t xml:space="preserve"> How long does it take to ship a package from Dewas to Belgium?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Belgium?
Yes, restricted items include perishables, hazardous materials, certain electronics, and counterfeit goods. It’s best to check with the courier before shipping.
 How much does it cost to send a parcel from Dewas to Belgium?
Costs depend on the package weight, dimensions, courier service, and shipping speed. Express services are more expensive than economy options.
 Do I need to pay customs duties on my shipment?
Yes, the recipient in the Belgium may have to pay customs duties, depending on the package value and category.
 What is the best courier service for urgent deliveries?
DHL, FedEx, and UPS offer the fastest delivery options for urgent shipments.
 Can I ship food and medicines to the Belgium?
Yes, but certain restrictions apply. Some couriers offer specialized services for food and pharmaceutical shipments.
</t>
  </si>
  <si>
    <t>&lt;script type="application/ld+json"&gt;
{
  "@context": "https://schema.org/",
  "@type": "Product",
  "name": "Best International Courier Service from Dewas to Belgium",
  "image": "https://shipglobal.in/service/dewas-to-belgium",
  "aggregateRating": {
    "@type": "AggregateRating",
    "ratingValue": 4.6,
    "bestRating": 5,
    "worstRating": 1,
    "ratingCount": 3004
  }
}
&lt;/script&gt;</t>
  </si>
  <si>
    <t>service/dewas-to-belgium</t>
  </si>
  <si>
    <t>International Courier Services from Dewas | Save Up to  67%</t>
  </si>
  <si>
    <t>Looking to send parcels from Dewas, India to Belgium? Get quick international courier services with transparent pricing and real-time shipment tracking.</t>
  </si>
  <si>
    <t>https://shipglobal.in/service/dewas-to-belgium</t>
  </si>
  <si>
    <t>&lt;script type="application/ld+json"&gt;{"@context":"https://schema.org","@type":"FAQPage","mainEntity":[{"@type":"Question","name":"How long does it take to ship a package from Dewas to Belgium?","acceptedAnswer":{"@type":"Answer","text":"Delivery times vary based on the courier and service type. Express shipping can take 2-5 days, while economy options may take 7-15 days."}},{"@type":"Question","name":"What documents are required for international shipping?","acceptedAnswer":{"@type":"Answer","text":"Common documents include an invoice, shipping label, customs declaration form, and any special permits if required (e.g., for restricted items)."}},{"@type":"Question","name":"Can I track my international shipment?","acceptedAnswer":{"@type":"Answer","text":"Yes, most courier services provide real-time tracking through their website or mobile app."}},{"@type":"Question","name":"Are there any items prohibited from shipping to the Belgium?","acceptedAnswer":{"@type":"Answer","text":"Yes, restricted items include perishables, hazardous materials, certain electronics, and counterfeit goods. It’s best to check with the courier before shipping."}},{"@type":"Question","name":"How much does it cost to send a parcel from Dewas to Belgium?","acceptedAnswer":{"@type":"Answer","text":"Costs depend on the package weight, dimensions, courier service, and shipping speed. Express services are more expensive than economy options."}},{"@type":"Question","name":"Do I need to pay customs duties on my shipment?","acceptedAnswer":{"@type":"Answer","text":"Yes, the recipient in the Belgium may have to pay customs duties, depending on the package value and category."}},{"@type":"Question","name":"What is the best courier service for urgent deliveries?","acceptedAnswer":{"@type":"Answer","text":"DHL, FedEx, and UPS offer the fastest delivery options for urgent shipments."}},{"@type":"Question","name":"Can I ship food and medicines to the Belgium?","acceptedAnswer":{"@type":"Answer","text":"Yes, but certain restrictions apply. Some couriers offer specialized services for food and pharmaceutical shipments."}}]}&lt;/script&gt;</t>
  </si>
  <si>
    <t>[{"question":"How long does it take to ship a package from Dewas to Belgium?","answer":"Delivery times vary based on the courier and service type. Express shipping can take 2-5 days, while economy options may take 7-15 days."},{"question":"What documents are required for international shipping?","answer":"Common documents include an invoice, shipping label, customs declaration form, and any special permits if required (e.g., for restricted items)."},{"question":"Can I track my international shipment?","answer":"Yes, most courier services provide real-time tracking through their website or mobile app."},{"question":"Are there any items prohibited from shipping to the Belgium?","answer":"Yes, restricted items include perishables, hazardous materials, certain electronics, and counterfeit goods. It’s best to check with the courier before shipping."},{"question":"How much does it cost to send a parcel from Dewas to Belgium?","answer":"Costs depend on the package weight, dimensions, courier service, and shipping speed. Express services are more expensive than economy options."},{"question":"Do I need to pay customs duties on my shipment?","answer":"Yes, the recipient in the Belgium may have to pay customs duties, depending on the package value and category."},{"question":"What is the best courier service for urgent deliveries?","answer":"DHL, FedEx, and UPS offer the fastest delivery options for urgent shipments."},{"question":"Can I ship food and medicines to the Belgium?","answer":"Yes, but certain restrictions apply. Some couriers offer specialized services for food and pharmaceutical shipments."}]</t>
  </si>
  <si>
    <t>&lt;p&gt;&lt;strong&gt;How long does it take to ship a package from Dewas to Belgium?&lt;/strong&gt;&lt;br&gt;Delivery times vary based on the courier and service type. Express shipping can take 2-5 days, while economy options may take 7-15 days.&lt;/p&gt;&lt;p&gt;&lt;strong&gt;What documents are required for international shipping?&lt;/strong&gt;&lt;br&gt;Common documents include an invoice, shipping label, customs declaration form, and any special permits if required (e.g., for restricted items).&lt;/p&gt;&lt;p&gt;&lt;strong&gt;Can I track my international shipment?&lt;/strong&gt;&lt;br&gt;Yes, most courier services provide real-time tracking through their website or mobile app.&lt;/p&gt;&lt;p&gt;&lt;strong&gt;Are there any items prohibited from shipping to the Belgium?&lt;/strong&gt;&lt;br&gt;Yes, restricted items include perishables, hazardous materials, certain electronics, and counterfeit goods. It’s best to check with the courier before shipping.&lt;/p&gt;&lt;p&gt;&lt;strong&gt;How much does it cost to send a parcel from Dewas to Belgium?&lt;/strong&gt;&lt;br&gt;Costs depend on the package weight, dimensions, courier service, and shipping speed. Express services are more expensive than economy options.&lt;/p&gt;&lt;p&gt;&lt;strong&gt;Do I need to pay customs duties on my shipment?&lt;/strong&gt;&lt;br&gt;Yes, the recipient in the Belgium may have to pay customs duties, depending on the package value and category.&lt;/p&gt;&lt;p&gt;&lt;strong&gt;What is the best courier service for urgent deliveries?&lt;/strong&gt;&lt;br&gt;DHL, FedEx, and UPS offer the fastest delivery options for urgent shipments.&lt;/p&gt;&lt;p&gt;&lt;strong&gt;Can I ship food and medicines to the Belgium?&lt;/strong&gt;&lt;br&gt;Yes, but certain restrictions apply. Some couriers offer specialized services for food and pharmaceutical shipments.&lt;/p&gt;</t>
  </si>
  <si>
    <t>&lt;p&gt;Dewas,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Dewas that specialize in overseas shipping and global package delivery.&lt;/p&gt;
&lt;h2&gt;ShipGlobal.in&lt;/h2&gt;
&lt;p&gt;At ShipGlobal, we take pride in offering seamless and cost-effective international courier services in Dewas with a strong network of global partners, We ensure that shipments reach their destinations quickly and safely. Whether it&amp;rsquo;s a small parcel or a large shipment, our advanced logistics solutions make overseas shipping from Dewas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Dewas.&lt;/p&gt;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Dewas.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Dewas&lt;/li&gt;
&lt;/ul&gt;
&lt;h2&gt;Garudavega International Courier&lt;/h2&gt;
&lt;p&gt;Garudavega is a trusted name in the industry, offering seamless global package delivery from Dewas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Dewas&lt;/li&gt;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Dewas&amp;nbsp;&lt;/li&gt;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Dewas&lt;/p&gt;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Dewas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Dewas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Dewas offer efficient logistics solutions to meet your needs. Make sure to compare service offerings and prices before choosing the best overseas shipping option for your shipment.&lt;/p&gt;</t>
  </si>
  <si>
    <t>Ludhiana to Belgium</t>
  </si>
  <si>
    <t>Reliable International Courier Service from Ludhiana to Belgium</t>
  </si>
  <si>
    <t>International courier services from Ludhiana to Belgium ensure smooth shipping with secure handling, timely delivery, and professional customs support.</t>
  </si>
  <si>
    <t>&lt;p&gt;Ludhiana,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Ludhiana, offering secure, timely, and cost-effective shipping solutions. These services cater to diverse needs, from urgent document deliveries to bulk freight forwarding from Ludhiana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Ludhiana&lt;/h2&gt;
&lt;h3&gt;ShipGlobal&lt;/h3&gt;
&lt;p&gt;ShipGlobal specializes in cost-effective freight forwarding from Ludhiana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Ludhiana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Ludhiana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Ludhiana.&lt;/p&gt;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Ludhiana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Ludhiana efficient and hassle-free.&lt;/p&gt;</t>
  </si>
  <si>
    <t>&lt;h4&gt;Explore more delivery options from your city&lt;/h4&gt;&lt;ul&gt;&lt;li&gt;&lt;a href="https://shipglobal.in/service/amritsar-to-belgium"&gt;International Courier Service from Amritsar To Belgium&lt;/a&gt;&lt;/li&gt;&lt;li&gt;&lt;a href="https://shipglobal.in/service/jalandhar-to-belgium"&gt;International Courier Service from Jalandhar To Belgium&lt;/a&gt;&lt;/li&gt;&lt;li&gt;&lt;a href="https://shipglobal.in/service/mohali-to-belgium"&gt;International Courier Service from Mohali To Belgium&lt;/a&gt;&lt;/li&gt;&lt;li&gt;&lt;a href="https://shipglobal.in/service/patiala-to-belgium"&gt;International Courier Service from Patiala To Belgium&lt;/a&gt;&lt;/li&gt;&lt;/ul&gt;&lt;h2&gt;FAQs for Reliable International Courier Service from Ludhiana to Belgium&lt;/h2&gt;</t>
  </si>
  <si>
    <t>&lt;script type="application/ld+json"&gt;
{
  "@context": "https://schema.org/",
  "@type": "Product",
  "name": "Reliable International Courier Service from Ludhiana to Belgium",
  "image": "https://shipglobal.in/service/ludhiana-to-belgium",
  "aggregateRating": {
    "@type": "AggregateRating",
    "ratingValue": 4.4,
    "bestRating": 5,
    "worstRating": 1,
    "ratingCount": 3310
  }
}
&lt;/script&gt;</t>
  </si>
  <si>
    <t>service/ludhiana-to-belgium</t>
  </si>
  <si>
    <t>Courier Service from Ludhiana to Belgium | Save  71%</t>
  </si>
  <si>
    <t>Ship couriers from Ludhiana to Belgium with trusted international delivery. Easy booking, competitive pricing, and secure doorstep pickup.</t>
  </si>
  <si>
    <t>https://shipglobal.in/service/ludhiana-to-belgium</t>
  </si>
  <si>
    <t>&lt;p&gt;Ludhiana,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Ludhiana, offering secure, timely, and cost-effective shipping solutions. These services cater to diverse needs, from urgent document deliveries to bulk freight forwarding from Ludhiana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Ludhiana&lt;/h2&gt;
&lt;h3&gt;ShipGlobal&lt;/h3&gt;
&lt;p&gt;ShipGlobal specializes in cost-effective freight forwarding from Ludhiana to the Belgium. Catering to eCommerce businesses and individuals alike, they provide flexible shipping solutions that balance affordability with service quality&amp;nbsp;&lt;/p&gt;&lt;p&gt;&lt;a href="https://shipglobal.in/blogs/understanding-firc/"&gt;FIRC&lt;/a&gt; compliance is crucial for exporters to validate foreign exchange inflows. The Foreign Inward Remittance Certificate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Ludhiana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Ludhiana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Ludhiana.&lt;/p&gt;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Ludhiana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Ludhiana efficient and hassle-free.&lt;/p&gt;</t>
  </si>
  <si>
    <t>Amritsar to Belgium</t>
  </si>
  <si>
    <t>International Courier Service from Amritsar to Belgium</t>
  </si>
  <si>
    <t>International courier services from Amritsar to Belgium ensure smooth shipping with secure handling, timely delivery, and professional customs support.</t>
  </si>
  <si>
    <t>&lt;p&gt;Amritsar,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Amritsar,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Amritsar&amp;nbsp;&lt;/h2&gt;
&lt;h3&gt;ShipGlobal&amp;nbsp;&lt;/h3&gt;
&lt;p&gt;ShipGlobal is known for its cost-effective freight forwarding services from Amritsar to the US, catering to &lt;a href="https://shipglobal.in/blogs/shipping-international-ecommerce/"&gt;eCommerce businesses&lt;/a&gt; and individuals alike. They provide flexible shipping to the Belgium, ensuring affordability without compromising on service quality.&lt;/p&gt;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Amritsar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Amritsar to the US. They offer packaging assistance, customs support, and competitive pricing for seamless global shipping.&lt;/p&gt;
&lt;h3&gt;Aramex International&lt;/h3&gt;
&lt;p&gt;Aramex is another well-known international courier service that provides efficient shipping to the Belgium from Amritsar.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Amritsar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Amritsar.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Amritsar to Belgium depends on your budget, urgency, and shipping needs. Providers like NimbusPost, DHL, FedEx, Blue Dart, ShipGlobal, Aramex, UPS, and others offer a variety of options for parcel delivery to the US, express shipping and freight forwarding from Amritsar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Amritsar to anywhere in the United States.&lt;/p&gt;</t>
  </si>
  <si>
    <t>&lt;h4&gt;Explore more delivery options from your city&lt;/h4&gt;&lt;ul&gt;&lt;li&gt;&lt;a href="https://shipglobal.in/service/jalandhar-to-belgium"&gt;International Courier Service from Jalandhar To Belgium&lt;/a&gt;&lt;/li&gt;&lt;li&gt;&lt;a href="https://shipglobal.in/service/mohali-to-belgium"&gt;International Courier Service from Mohali To Belgium&lt;/a&gt;&lt;/li&gt;&lt;li&gt;&lt;a href="https://shipglobal.in/service/patiala-to-belgium"&gt;International Courier Service from Patiala To Belgium&lt;/a&gt;&lt;/li&gt;&lt;li&gt;&lt;a href="https://shipglobal.in/service/ahmedabad-to-bulgaria"&gt;International Courier Service from Ahmedabad To Bulgaria&lt;/a&gt;&lt;/li&gt;&lt;/ul&gt;&lt;h2&gt;FAQs for International Courier Service from Amritsar to Belgium&lt;/h2&gt;</t>
  </si>
  <si>
    <t>&lt;script type="application/ld+json"&gt;
{
  "@context": "https://schema.org/",
  "@type": "Product",
  "name": "International Courier Service from Amritsar to Belgium",
  "image": "https://shipglobal.in/service/amritsar-to-belgium",
  "aggregateRating": {
    "@type": "AggregateRating",
    "ratingValue": 4.35,
    "bestRating": 5,
    "worstRating": 1,
    "ratingCount": 1241
  }
}
&lt;/script&gt;</t>
  </si>
  <si>
    <t>service/amritsar-to-belgium</t>
  </si>
  <si>
    <t>International Courier Services from Amritsar | Save Up to  68%</t>
  </si>
  <si>
    <t>Send your shipments from Amritsar to Belgium with confidence. Reliable international courier solutions for personal and business needs.</t>
  </si>
  <si>
    <t>https://shipglobal.in/service/amritsar-to-belgium</t>
  </si>
  <si>
    <t>&lt;p&gt;Amritsar, a fast-growing commercial hub, has seen an increasing demand for reliable international courier services. Whether you&amp;rsquo;re a business looking to ship products overseas or an individual sending a parcel to family or friends in the Belgium, choosing the right courier services is essential for a smooth and stress-free experience.&amp;nbsp;&lt;/p&gt;
&lt;p&gt;Several reputed international courier providers operate in Amritsar, offering safe, timely, and cost-effective shipping solutions. These services cater to a variety of needs, from express document deliveries to large cargo shipments.&amp;nbsp;&lt;/p&gt;
&lt;h2&gt;Why Choosing the Right Courier Service Matters?&lt;/h2&gt;
&lt;p&gt;Efficient shipping to the Belgium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Amritsar&amp;nbsp;&lt;/h2&gt;
&lt;h3&gt;ShipGlobal&amp;nbsp;&lt;/h3&gt;
&lt;p&gt;ShipGlobal is known for its cost-effective freight forwarding services from Amritsar to the US, catering to &lt;a href="https://shipglobal.in/blogs/shipping-international-ecommerce/"&gt;eCommerce businesses&lt;/a&gt; and individuals alike. They provide flexible shipping to the Belgium, ensuring affordability without compromising on service quality.&lt;/p&gt;&lt;p&gt;**Prohibited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&lt;h3&gt;DHL Express&lt;/h3&gt;
&lt;p&gt;DHL Express is one of the most well-known international courier services, offering fast and reliable shipping to the Belgium. Their extensive logistics network ensures &lt;a href="https://shipglobal.in/blogs/freight-forwarder/"&gt;efficient freight forwarding&lt;/a&gt; from Amritsar to Belgium,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Belgium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Belgium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Amritsar to the US. They offer packaging assistance, customs support, and competitive pricing for seamless global shipping.&lt;/p&gt;
&lt;h3&gt;Aramex International&lt;/h3&gt;
&lt;p&gt;Aramex is another well-known international courier service that provides efficient shipping to the Belgium from Amritsar.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Amritsar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Belgium from Amritsar.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Belgium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Belgium.&lt;/li&gt;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Amritsar to Belgium depends on your budget, urgency, and shipping needs. Providers like NimbusPost, DHL, FedEx, Blue Dart, ShipGlobal, Aramex, UPS, and others offer a variety of options for parcel delivery to the US, express shipping and freight forwarding from Amritsar to the US.&amp;nbsp;&lt;/p&gt;
&lt;p&gt;By choosing a trusted service provider, you can ensure your shipping to the Belgium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Amritsar to anywhere in the United States.&lt;/p&gt;</t>
  </si>
  <si>
    <t>Jalandhar to Belgium</t>
  </si>
  <si>
    <t>Top International Courier Service from Jalandhar to Belgium</t>
  </si>
  <si>
    <t>Reliable international courier services from Jalandhar to Belgium ensure smooth customs clearance, secure packaging, and timely global deliveries.</t>
  </si>
  <si>
    <t>&lt;p&gt;Ever found yourself wondering which courier service is the best for sending packages from Jalandhar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Jalandhar, you have plenty of great options. Let&amp;rsquo;s check out some of the top international courier services available in Jalandhar and see which one suits your needs best.&lt;/p&gt;
&lt;h2&gt;1. DHL&lt;/h2&gt;
&lt;p&gt;DHL is one of the biggest names in the shipping world, and for good reason! They operate in over 220 countries and offer express shipping that gets your package from Jalandhar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Jalandhar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Jalandhar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Jalandhar to Belgium&lt;/h2&gt;
&lt;p&gt;Shipping from Jalandhar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Jalandhar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</si>
  <si>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href="https://shipglobal.in/service/mohali-to-belgium"&gt;International Courier Service from Mohali To Belgium&lt;/a&gt;&lt;/li&gt;&lt;li&gt;&lt;a href="https://shipglobal.in/service/patiala-to-belgium"&gt;International Courier Service from Patiala To Belgium&lt;/a&gt;&lt;/li&gt;&lt;li&gt;&lt;a href="https://shipglobal.in/service/ahmedabad-to-bulgaria"&gt;International Courier Service from Ahmedabad To Bulgaria&lt;/a&gt;&lt;/li&gt;&lt;li&gt;&lt;a href="https://shipglobal.in/service/surat-to-bulgaria"&gt;International Courier Service from Surat To Bulgaria&lt;/a&gt;&lt;/li&gt;&lt;/ul&gt;&lt;h2&gt;FAQs for Top International Courier Service from Jalandhar to Belgium&lt;/h2&gt;</t>
  </si>
  <si>
    <t>&lt;script type="application/ld+json"&gt;
{
  "@context": "https://schema.org/",
  "@type": "Product",
  "name": "Top International Courier Service from Jalandhar to Belgium",
  "image": "https://shipglobal.in/service/jalandhar-to-belgium",
  "aggregateRating": {
    "@type": "AggregateRating",
    "ratingValue": 4.74,
    "bestRating": 5,
    "worstRating": 2,
    "ratingCount": 2494
  }
}
&lt;/script&gt;</t>
  </si>
  <si>
    <t>service/jalandhar-to-belgium</t>
  </si>
  <si>
    <t>Courier from Jalandhar to Belgium | Save upto  76%</t>
  </si>
  <si>
    <t>International courier service from Jalandhar to Belgium made simple. Ship documents and packages safely with fast delivery options.</t>
  </si>
  <si>
    <t>https://shipglobal.in/service/jalandhar-to-belgium</t>
  </si>
  <si>
    <t>&lt;p&gt;Ever found yourself wondering which courier service is the best for sending packages from Jalandhar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Jalandhar, you have plenty of great options. Let&amp;rsquo;s check out some of the top international courier services available in Jalandhar and see which one suits your needs best.&lt;/p&gt;
&lt;h2&gt;1. DHL&lt;/h2&gt;
&lt;p&gt;DHL is one of the biggest names in the shipping world, and for good reason! They operate in over 220 countries and offer express shipping that gets your package from Jalandhar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Jalandhar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Jalandhar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Jalandhar to Belgium&lt;/h2&gt;
&lt;p&gt;Shipping from Jalandhar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Jalandhar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</si>
  <si>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Mohali to Belgium</t>
  </si>
  <si>
    <t>Best International Courier Service from Mohali to Belgium</t>
  </si>
  <si>
    <t>International courier services from Mohali to Belgium provide secure shipping, efficient customs handling, and timely global deliveries for all needs.</t>
  </si>
  <si>
    <t>&lt;p&gt;Ever found yourself wondering which courier service is the best for sending packages from Mohali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Mohali, you have plenty of great options. Let&amp;rsquo;s check out some of the top international courier services available in Mohali and see which one suits your needs best.&lt;/p&gt;
&lt;h2&gt;1. DHL&lt;/h2&gt;
&lt;p&gt;DHL is one of the biggest names in the shipping world, and for good reason! They operate in over 220 countries and offer express shipping that gets your package from Mohali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Mohali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Mohali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Mohali to Belgium&lt;/h2&gt;
&lt;p&gt;Shipping from Mohali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Mohali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</si>
  <si>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&lt;h4&gt;Explore more delivery options from your city&lt;/h4&gt;&lt;ul&gt;&lt;li&gt;&lt;a href="https://shipglobal.in/service/patiala-to-belgium"&gt;International Courier Service from Patiala To Belgium&lt;/a&gt;&lt;/li&gt;&lt;li&gt;&lt;a href="https://shipglobal.in/service/ahmedabad-to-bulgaria"&gt;International Courier Service from Ahmedabad To Bulgaria&lt;/a&gt;&lt;/li&gt;&lt;li&gt;&lt;a href="https://shipglobal.in/service/surat-to-bulgaria"&gt;International Courier Service from Surat To Bulgaria&lt;/a&gt;&lt;/li&gt;&lt;li&gt;&lt;a href="https://shipglobal.in/service/vadodara-to-bulgaria"&gt;International Courier Service from Vadodara To Bulgaria&lt;/a&gt;&lt;/li&gt;&lt;/ul&gt;&lt;h2&gt;FAQs for Best International Courier Service from Mohali to Belgium&lt;/h2&gt;</t>
  </si>
  <si>
    <t xml:space="preserve"> How much does international shipping cost from Mohali?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Mohali?
DHL, FedEx, and ShipGlobal offer express shipping options with fast international delivery times. Same-day or next-day delivery is available for select destinations.
 Can I track my international parcel from Mohali?
Yes, all major courier services provide real-time tracking features, allowing customers to monitor their shipments throughout the transit process
 Are there affordable international courier services in Mohali?
Yes, many courier companies, including ShipGlobal and Professional Couriers, offer budget-friendly international shipping options without compromising on service quality.
 Do international couriers from Mohali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Mohali?
There are several reliable international courier services in Mohali, including Garudavega, Dutch International Couriers, Oscar Express Worldwide, DHL, FedEx, Blue Dart, and ShipGlobal. The best option depends on your shipping needs, budget, and delivery speed requirements.
</t>
  </si>
  <si>
    <t>&lt;script type="application/ld+json"&gt;
{
  "@context": "https://schema.org/",
  "@type": "Product",
  "name": "Best International Courier Service from Mohali to Belgium",
  "image": "https://shipglobal.in/service/mohali-to-belgium",
  "aggregateRating": {
    "@type": "AggregateRating",
    "ratingValue": 4.56,
    "bestRating": 5,
    "worstRating": 2,
    "ratingCount": 2568
  }
}
&lt;/script&gt;</t>
  </si>
  <si>
    <t>service/mohali-to-belgium</t>
  </si>
  <si>
    <t>Courier Service from Mohali to Belgium | Save  72%</t>
  </si>
  <si>
    <t>Ship couriers from Mohali to Belgium with trusted international delivery. Easy booking, competitive pricing, and secure doorstep pickup.</t>
  </si>
  <si>
    <t>https://shipglobal.in/service/mohali-to-belgium</t>
  </si>
  <si>
    <t>&lt;script type="application/ld+json"&gt;{"@context":"https://schema.org","@type":"FAQPage","mainEntity":[{"@type":"Question","name":"How much does international shipping cost from Mohali?","acceptedAnswer":{"@type":"Answer","text":"The cost of international shipping depends on factors such as package weight, destination, shipping speed, and additional services like insurance or express delivery. Most courier companies provide online rate calculators for estimated costs."}},{"@type":"Question","name":"Which courier service is the fastest for overseas shipping from Mohali?","acceptedAnswer":{"@type":"Answer","text":"DHL, FedEx, and ShipGlobal offer express shipping options with fast international delivery times. Same-day or next-day delivery is available for select destinations."}},{"@type":"Question","name":"Can I track my international parcel from Mohali?","acceptedAnswer":{"@type":"Answer","text":"Yes, all major courier services provide real-time tracking features, allowing customers to monitor their shipments throughout the transit process"}},{"@type":"Question","name":"Are there affordable international courier services in Mohali?","acceptedAnswer":{"@type":"Answer","text":"Yes, many courier companies, including ShipGlobal and Professional Couriers, offer budget-friendly international shipping options without compromising on service quality."}},{"@type":"Question","name":"Do international couriers from Mohali handle customs clearance?","acceptedAnswer":{"@type":"Answer","text":"Yes, courier companies assist with customs clearance and documentation to ensure the smooth delivery of parcels to their destinations"}},{"@type":"Question","name":"What items are restricted from international shipping?","acceptedAnswer":{"@type":"Answer","text":"materials, explosives, perishables, and certain electronics. It is best to check with the courier service before shipping."}},{"@type":"Question","name":"What is the best international courier service in Mohali?","acceptedAnswer":{"@type":"Answer","text":"There are several reliable international courier services in Mohali, including Garudavega, Dutch International Couriers, Oscar Express Worldwide, DHL, FedEx, Blue Dart, and ShipGlobal. The best option depends on your shipping needs, budget, and delivery speed requirements."}}]}&lt;/script&gt;</t>
  </si>
  <si>
    <t>[{"question":"How much does international shipping cost from Mohali?","answer":"The cost of international shipping depends on factors such as package weight, destination, shipping speed, and additional services like insurance or express delivery. Most courier companies provide online rate calculators for estimated costs."},{"question":"Which courier service is the fastest for overseas shipping from Mohali?","answer":"DHL, FedEx, and ShipGlobal offer express shipping options with fast international delivery times. Same-day or next-day delivery is available for select destinations."},{"question":"Can I track my international parcel from Mohali?","answer":"Yes, all major courier services provide real-time tracking features, allowing customers to monitor their shipments throughout the transit process"},{"question":"Are there affordable international courier services in Mohali?","answer":"Yes, many courier companies, including ShipGlobal and Professional Couriers, offer budget-friendly international shipping options without compromising on service quality."},{"question":"Do international couriers from Mohali handle customs clearance?","answer":"Yes, courier companies assist with customs clearance and documentation to ensure the smooth delivery of parcels to their destinations"},{"question":"What items are restricted from international shipping?","answer":"materials, explosives, perishables, and certain electronics. It is best to check with the courier service before shipping."},{"question":"What is the best international courier service in Mohali?","answer":"There are several reliable international courier services in Mohali, including Garudavega, Dutch International Couriers, Oscar Express Worldwide, DHL, FedEx, Blue Dart, and ShipGlobal. The best option depends on your shipping needs, budget, and delivery speed requirements."}]</t>
  </si>
  <si>
    <t>&lt;p&gt;&lt;strong&gt;How much does international shipping cost from Mohali?&lt;/strong&gt;&lt;br&gt;The cost of international shipping depends on factors such as package weight, destination, shipping speed, and additional services like insurance or express delivery. Most courier companies provide online rate calculators for estimated costs.&lt;/p&gt;&lt;p&gt;&lt;strong&gt;Which courier service is the fastest for overseas shipping from Mohali?&lt;/strong&gt;&lt;br&gt;DHL, FedEx, and ShipGlobal offer express shipping options with fast international delivery times. Same-day or next-day delivery is available for select destinations.&lt;/p&gt;&lt;p&gt;&lt;strong&gt;Can I track my international parcel from Mohali?&lt;/strong&gt;&lt;br&gt;Yes, all major courier services provide real-time tracking features, allowing customers to monitor their shipments throughout the transit process&lt;/p&gt;&lt;p&gt;&lt;strong&gt;Are there affordable international courier services in Mohali?&lt;/strong&gt;&lt;br&gt;Yes, many courier companies, including ShipGlobal and Professional Couriers, offer budget-friendly international shipping options without compromising on service quality.&lt;/p&gt;&lt;p&gt;&lt;strong&gt;Do international couriers from Mohali handle customs clearance?&lt;/strong&gt;&lt;br&gt;Yes, courier companies assist with customs clearance and documentation to ensure the smooth delivery of parcels to their destinations&lt;/p&gt;&lt;p&gt;&lt;strong&gt;What items are restricted from international shipping?&lt;/strong&gt;&lt;br&gt;materials, explosives, perishables, and certain electronics. It is best to check with the courier service before shipping.&lt;/p&gt;&lt;p&gt;&lt;strong&gt;What is the best international courier service in Mohali?&lt;/strong&gt;&lt;br&gt;There are several reliable international courier services in Mohali, including Garudavega, Dutch International Couriers, Oscar Express Worldwide, DHL, FedEx, Blue Dart, and ShipGlobal. The best option depends on your shipping needs, budget, and delivery speed requirements.&lt;/p&gt;</t>
  </si>
  <si>
    <t>&lt;p&gt;Ever found yourself wondering which courier service is the best for sending packages from Mohali to Belgium?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Mohali, you have plenty of great options. Let&amp;rsquo;s check out some of the top international courier services available in Mohali and see which one suits your needs best.&lt;/p&gt;
&lt;h2&gt;1. DHL&lt;/h2&gt;
&lt;p&gt;DHL is one of the biggest names in the shipping world, and for good reason! They operate in over 220 countries and offer express shipping that gets your package from Mohali to Belgium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Mohali to Belgium.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&lt;p&gt;For those who like things old-school and budget-friendly, India Post is a solid choice. Their EMS Speed Post service gets your parcel to Belgium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Belgium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Belgium.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Mohali to Belgium,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Belgium.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Belgium.&lt;/p&gt;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Mohali to Belgium&lt;/h2&gt;
&lt;p&gt;Shipping from Mohali to Belgium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Belgium,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Mohali to Belgium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</si>
  <si>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Patiala to Belgium</t>
  </si>
  <si>
    <t>Reliable International Courier Service from Patiala to Belgium</t>
  </si>
  <si>
    <t>International courier services from Patiala to Belgium provide secure shipping, efficient customs handling, and timely global deliveries for all needs.</t>
  </si>
  <si>
    <t>&lt;p&gt;Patiala,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Patiala, offering secure, timely, and cost-effective shipping solutions. These services cater to diverse needs, from urgent document deliveries to bulk freight forwarding from Patiala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Patiala&lt;/h2&gt;
&lt;h3&gt;ShipGlobal&lt;/h3&gt;
&lt;p&gt;ShipGlobal specializes in cost-effective freight forwarding from Patiala to the Belgium.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Patiala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Patiala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Patiala.&lt;/p&gt;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Patiala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Patiala efficient and hassle-free.&lt;/p&gt;</t>
  </si>
  <si>
    <t>&lt;h4&gt;Explore more delivery options from your city&lt;/h4&gt;&lt;ul&gt;&lt;li&gt;&lt;a href="https://shipglobal.in/service/ahmedabad-to-bulgaria"&gt;International Courier Service from Ahmedabad To Bulgaria&lt;/a&gt;&lt;/li&gt;&lt;li&gt;&lt;a href="https://shipglobal.in/service/surat-to-bulgaria"&gt;International Courier Service from Surat To Bulgaria&lt;/a&gt;&lt;/li&gt;&lt;li&gt;&lt;a href="https://shipglobal.in/service/vadodara-to-bulgaria"&gt;International Courier Service from Vadodara To Bulgaria&lt;/a&gt;&lt;/li&gt;&lt;li&gt;&lt;a href="https://shipglobal.in/service/rajkot-to-bulgaria"&gt;International Courier Service from Rajkot To Bulgaria&lt;/a&gt;&lt;/li&gt;&lt;/ul&gt;&lt;h2&gt;FAQs for Reliable International Courier Service from Patiala to Belgium&lt;/h2&gt;</t>
  </si>
  <si>
    <t>&lt;script type="application/ld+json"&gt;
{
  "@context": "https://schema.org/",
  "@type": "Product",
  "name": "Reliable International Courier Service from Patiala to Belgium",
  "image": "https://shipglobal.in/service/patiala-to-belgium",
  "aggregateRating": {
    "@type": "AggregateRating",
    "ratingValue": 4.72,
    "bestRating": 5,
    "worstRating": 2,
    "ratingCount": 1048
  }
}
&lt;/script&gt;</t>
  </si>
  <si>
    <t>service/patiala-to-belgium</t>
  </si>
  <si>
    <t>Courier Services from Patiala to Belgium | Save Up to  77%</t>
  </si>
  <si>
    <t>International courier service from Patiala to Belgium made simple. Ship documents and packages safely with fast delivery options.</t>
  </si>
  <si>
    <t>https://shipglobal.in/service/patiala-to-belgium</t>
  </si>
  <si>
    <t>&lt;p&gt;Patiala, a rapidly growing commercial hub, has witnessed a surge in demand for dependable international courier services. Whether you're a business looking to ship products to the Belgium or an individual sending a parcel to family and friends, choosing the right courier service is crucial for a seamless experience.&amp;nbsp;&lt;/p&gt;
&lt;p&gt;Several reputable international courier providers operate in Patiala, offering secure, timely, and cost-effective shipping solutions. These services cater to diverse needs, from urgent document deliveries to bulk freight forwarding from Patiala to the Belgium.&amp;nbsp;&lt;/p&gt;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Belgium is smooth, with no hidden fees or unexpected delays.&amp;nbsp;&lt;/p&gt;
&lt;h2&gt;Top International Courier Services in Patiala&lt;/h2&gt;
&lt;h3&gt;ShipGlobal&lt;/h3&gt;
&lt;p&gt;ShipGlobal specializes in cost-effective freight forwarding from Patiala to the Belgium. Catering to eCommerce businesses and individuals alike, they provide flexible shipping solutions that balance affordability with service quality&amp;nbsp;&lt;/p&gt;&lt;p&gt;**Prohibited Items:** Cross-border shipping has strict regulations on what can be sent internationally. Common prohibited items include hazardous materials like explosives, flammables, and corrosives, as well as perishable goods, live animals, and certain types of batteries. Additionally, counterfeit or illegal items, pornography, and items that violate intellectual property rights are universally banned. Always check the specific regulations of both the sending and receiving countries.&lt;/p&gt;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Belgium.&amp;nbsp;&lt;/p&gt;
&lt;h3&gt;Aramex International&lt;/h3&gt;
&lt;p&gt;Aramex specializes in eCommerce logistics, providing both express and standard shipping to the Belgium.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Belgium,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Patiala to the Belgium.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Patiala to the Belgium, backed by excellent customer support&lt;/p&gt;
&lt;h3&gt;Delhivery International&lt;/h3&gt;
&lt;p&gt;Delhivery has expanded into international shipping, providing affordable and efficient shipping to the Belgium. They cater primarily to eCommerce businesses looking for reliable freight forwarding solutions from Patiala.&lt;/p&gt;
&lt;h3&gt;UPS International&lt;/h3&gt;
&lt;p&gt;UPS is a leading global courier service provider offering international air freight, express parcel delivery, and customs brokerage services. Their well-established logistics network ensures smooth and timely deliveries to the Belgium.&lt;/p&gt;
&lt;h2&gt;How to Choose the Best Courier Service?&lt;/h2&gt;
&lt;p&gt;Before selecting a courier for shipping to the Belgium, consider these factors:&lt;/p&gt;
&lt;ul&gt;
&lt;li&gt;&lt;strong&gt;Delivery Speed:&lt;/strong&gt; If your shipment is urgent, opt for express delivery to the Belgium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Patiala to the Belgium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Belgium is smooth, timely, and stress-free. Whether sending documents, gifts, or bulk shipments, these courier services simplify global logistics, making international shipping from Patiala efficient and hassle-free.&lt;/p&gt;</t>
  </si>
  <si>
    <t>Bulgaria</t>
  </si>
  <si>
    <t>Ahmedabad to Bulgaria</t>
  </si>
  <si>
    <t>International Courier Service from Ahmedabad to Bulgaria</t>
  </si>
  <si>
    <t>Shipping from Ahmedabad to Bulgaria is easy with reliable international courier services offering secure transit, quick delivery, and expert customs handling.</t>
  </si>
  <si>
    <t>&lt;p&gt;Ahmedabad, a rapidly growing commercial hub, has witnessed a surge in demand for dependable international courier services. Whether you're a business looking to ship products to the Bulgaria or an individual sending a parcel to family and friends, choosing the right courier service is crucial for a seamless experience.&amp;nbsp;&lt;/p&gt;
&lt;p&gt;Several reputable international courier providers operate in Ahmedabad, offering secure, timely, and cost-effective shipping solutions. These services cater to diverse needs, from urgent document deliveries to bulk freight forwarding from Ahmedabad to the Bulgaria.&amp;nbsp;&lt;/p&gt;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Bulgaria is smooth, with no hidden fees or unexpected delays.&amp;nbsp;&lt;/p&gt;
&lt;h2&gt;Top International Courier Services in Ahmedabad&lt;/h2&gt;
&lt;h3&gt;ShipGlobal&lt;/h3&gt;
&lt;p&gt;ShipGlobal specializes in cost-effective freight forwarding from Ahmedabad to the Bulgaria.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Bulgaria.&amp;nbsp;&lt;/p&gt;
&lt;h3&gt;Aramex International&lt;/h3&gt;
&lt;p&gt;Aramex specializes in eCommerce logistics, providing both express and standard shipping to the Bulgaria.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Bulgaria,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Ahmedabad to the Bulgaria.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Ahmedabad to the Bulgaria, backed by excellent customer support&lt;/p&gt;
&lt;h3&gt;Delhivery International&lt;/h3&gt;
&lt;p&gt;Delhivery has expanded into international shipping, providing affordable and efficient shipping to the Bulgaria. They cater primarily to eCommerce businesses looking for reliable freight forwarding solutions from Ahmedabad.&lt;/p&gt;
&lt;h3&gt;UPS International&lt;/h3&gt;
&lt;p&gt;UPS is a leading global courier service provider offering international air freight, express parcel delivery, and customs brokerage services. Their well-established logistics network ensures smooth and timely deliveries to the Bulgaria.&lt;/p&gt;
&lt;h2&gt;How to Choose the Best Courier Service?&lt;/h2&gt;
&lt;p&gt;Before selecting a courier for shipping to the Bulgaria, consider these factors:&lt;/p&gt;
&lt;ul&gt;
&lt;li&gt;&lt;strong&gt;Delivery Speed:&lt;/strong&gt; If your shipment is urgent, opt for express delivery to the Bulgaria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Ahmedabad to the Bulgaria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Bulgaria is smooth, timely, and stress-free. Whether sending documents, gifts, or bulk shipments, these courier services simplify global logistics, making international shipping from Ahmedabad efficient and hassle-free.&lt;/p&gt;</t>
  </si>
  <si>
    <t>&lt;h4&gt;Explore more delivery options from your city&lt;/h4&gt;&lt;ul&gt;&lt;li&gt;&lt;a href="https://shipglobal.in/service/surat-to-bulgaria"&gt;International Courier Service from Surat To Bulgaria&lt;/a&gt;&lt;/li&gt;&lt;li&gt;&lt;a href="https://shipglobal.in/service/vadodara-to-bulgaria"&gt;International Courier Service from Vadodara To Bulgaria&lt;/a&gt;&lt;/li&gt;&lt;li&gt;&lt;a href="https://shipglobal.in/service/rajkot-to-bulgaria"&gt;International Courier Service from Rajkot To Bulgaria&lt;/a&gt;&lt;/li&gt;&lt;li&gt;&lt;a href="https://shipglobal.in/service/gandhidham-to-bulgaria"&gt;International Courier Service from Gandhidham To Bulgaria&lt;/a&gt;&lt;/li&gt;&lt;/ul&gt;&lt;h2&gt;FAQs for International Courier Service from Ahmedabad to Bulgaria&lt;/h2&gt;</t>
  </si>
  <si>
    <t xml:space="preserve"> What is the fastest way to send a parcel from Ahmedabad to Bulgaria?
 Air courier is the fastest way to send a parcel from Ahmedabad to Bulgaria, with timelines ranging from 3–7 business days. Delivery timelines depend on the service selected and end destination.
 Which international courier service offers the best balance of price and reliability for shipping to Bulgaria?
 ShipGlobal.in is known for its competitive pricing and offers end-to-end support to exporters. With real-time tracking, doorstep pickup, and affordable rates starting from just 50 grams, it’s a preferred choice for shipping from Ahmedabad.
 Can I send commercial shipments like textiles or jewellery from Ahmedabad to Bulgaria?
 Yes, you can. With the growing global demand for Indian goods, you can easily ship products like textiles or jewellery to Bulgaria with the right export documents like an invoice, packing list, and KYC proofs.
 What kind of items can’t be shipped from Ahmedabad to Bulgaria?
 Items from the restricted category including batteries, sharp objects, or anything prohibited by the law of the destination country can’t be shipped. It’s always wise to double-check the item eligibility with your courier before booking.
 How do I track my courier from Ahmedabad to Bulgaria?
Tracking is seamless with modern courier services. Platforms like ShipGlobal.in and FedEx give you a tracking ID right after dispatch so you can follow the package’s journey in real-time.
 Can I send a personal gift or small parcel to Bulgaria from Ahmedabad?
 Absolutely. Whether it’s a Rakhi, clothes, or a surprise gift, international courier services offer economical shipping options for personal use packages under gift categories.
</t>
  </si>
  <si>
    <t>&lt;script type="application/ld+json"&gt;
{
  "@context": "https://schema.org/",
  "@type": "Product",
  "name": "International Courier Service from Ahmedabad to Bulgaria",
  "image": "https://shipglobal.in/service/ahmedabad-to-bulgaria",
  "aggregateRating": {
    "@type": "AggregateRating",
    "ratingValue": 4.34,
    "bestRating": 5,
    "worstRating": 2,
    "ratingCount": 1618
  }
}
&lt;/script&gt;</t>
  </si>
  <si>
    <t>service/ahmedabad-to-bulgaria</t>
  </si>
  <si>
    <t>Courier from Ahmedabad to Bulgaria | Get   66%</t>
  </si>
  <si>
    <t>Fast and reliable shipping from Ahmedabad to Bulgaria. Send documents, parcels, and commercial shipments with affordable rates and end-to-end tracking.</t>
  </si>
  <si>
    <t>https://shipglobal.in/service/ahmedabad-to-bulgaria</t>
  </si>
  <si>
    <t>&lt;script type="application/ld+json"&gt;{"@context":"https://schema.org","@type":"FAQPage","mainEntity":[{"@type":"Question","name":"What is the fastest way to send a parcel from Ahmedabad to Bulgaria?","acceptedAnswer":{"@type":"Answer","text":"Air courier is the fastest way to send a parcel from Ahmedabad to Bulgaria, with timelines ranging from 3–7 business days. Delivery timelines depend on the service selected and end destination."}},{"@type":"Question","name":"Which international courier service offers the best balance of price and reliability for shipping to Bulgaria?","acceptedAnswer":{"@type":"Answer","text":"ShipGlobal.in is known for its competitive pricing and offers end-to-end support to exporters. With real-time tracking, doorstep pickup, and affordable rates starting from just 50 grams, it’s a preferred choice for shipping from Ahmedabad."}},{"@type":"Question","name":"Can I send commercial shipments like textiles or jewellery from Ahmedabad to Bulgaria?","acceptedAnswer":{"@type":"Answer","text":"Yes, you can. With the growing global demand for Indian goods, you can easily ship products like textiles or jewellery to Bulgaria with the right export documents like an invoice, packing list, and KYC proofs."}},{"@type":"Question","name":"What kind of items can’t be shipped from Ahmedabad to Bulgaria?","acceptedAnswer":{"@type":"Answer","text":"Items from the restricted category including batteries, sharp objects, or anything prohibited by the law of the destination country can’t be shipped. It’s always wise to double-check the item eligibility with your courier before booking."}},{"@type":"Question","name":"How do I track my courier from Ahmedabad to Bulgaria?","acceptedAnswer":{"@type":"Answer","text":"Tracking is seamless with modern courier services. Platforms like ShipGlobal.in and FedEx give you a tracking ID right after dispatch so you can follow the package’s journey in real-time."}},{"@type":"Question","name":"Can I send a personal gift or small parcel to Bulgaria from Ahmedabad?","acceptedAnswer":{"@type":"Answer","text":"Absolutely. Whether it’s a Rakhi, clothes, or a surprise gift, international courier services offer economical shipping options for personal use packages under gift categories."}}]}&lt;/script&gt;</t>
  </si>
  <si>
    <t>[{"question":"What is the fastest way to send a parcel from Ahmedabad to Bulgaria?","answer":"Air courier is the fastest way to send a parcel from Ahmedabad to Bulgaria, with timelines ranging from 3–7 business days. Delivery timelines depend on the service selected and end destination."},{"question":"Which international courier service offers the best balance of price and reliability for shipping to Bulgaria?","answer":"ShipGlobal.in is known for its competitive pricing and offers end-to-end support to exporters. With real-time tracking, doorstep pickup, and affordable rates starting from just 50 grams, it’s a preferred choice for shipping from Ahmedabad."},{"question":"Can I send commercial shipments like textiles or jewellery from Ahmedabad to Bulgaria?","answer":"Yes, you can. With the growing global demand for Indian goods, you can easily ship products like textiles or jewellery to Bulgaria with the right export documents like an invoice, packing list, and KYC proofs."},{"question":"What kind of items can’t be shipped from Ahmedabad to Bulgaria?","answer":"Items from the restricted category including batteries, sharp objects, or anything prohibited by the law of the destination country can’t be shipped. It’s always wise to double-check the item eligibility with your courier before booking."},{"question":"How do I track my courier from Ahmedabad to Bulgaria?","answer":"Tracking is seamless with modern courier services. Platforms like ShipGlobal.in and FedEx give you a tracking ID right after dispatch so you can follow the package’s journey in real-time."},{"question":"Can I send a personal gift or small parcel to Bulgaria from Ahmedabad?","answer":"Absolutely. Whether it’s a Rakhi, clothes, or a surprise gift, international courier services offer economical shipping options for personal use packages under gift categories."}]</t>
  </si>
  <si>
    <t>&lt;p&gt;&lt;strong&gt;What is the fastest way to send a parcel from Ahmedabad to Bulgaria?&lt;/strong&gt;&lt;br&gt;Air courier is the fastest way to send a parcel from Ahmedabad to Bulgaria, with timelines ranging from 3–7 business days. Delivery timelines depend on the service selected and end destination.&lt;/p&gt;&lt;p&gt;&lt;strong&gt;Which international courier service offers the best balance of price and reliability for shipping to Bulgaria?&lt;/strong&gt;&lt;br&gt;ShipGlobal.in is known for its competitive pricing and offers end-to-end support to exporters. With real-time tracking, doorstep pickup, and affordable rates starting from just 50 grams, it’s a preferred choice for shipping from Ahmedabad.&lt;/p&gt;&lt;p&gt;&lt;strong&gt;Can I send commercial shipments like textiles or jewellery from Ahmedabad to Bulgaria?&lt;/strong&gt;&lt;br&gt;Yes, you can. With the growing global demand for Indian goods, you can easily ship products like textiles or jewellery to Bulgaria with the right export documents like an invoice, packing list, and KYC proofs.&lt;/p&gt;&lt;p&gt;&lt;strong&gt;What kind of items can’t be shipped from Ahmedabad to Bulgaria?&lt;/strong&gt;&lt;br&gt;Items from the restricted category including batteries, sharp objects, or anything prohibited by the law of the destination country can’t be shipped. It’s always wise to double-check the item eligibility with your courier before booking.&lt;/p&gt;&lt;p&gt;&lt;strong&gt;How do I track my courier from Ahmedabad to Bulgaria?&lt;/strong&gt;&lt;br&gt;Tracking is seamless with modern courier services. Platforms like ShipGlobal.in and FedEx give you a tracking ID right after dispatch so you can follow the package’s journey in real-time.&lt;/p&gt;&lt;p&gt;&lt;strong&gt;Can I send a personal gift or small parcel to Bulgaria from Ahmedabad?&lt;/strong&gt;&lt;br&gt;Absolutely. Whether it’s a Rakhi, clothes, or a surprise gift, international courier services offer economical shipping options for personal use packages under gift categories.&lt;/p&gt;</t>
  </si>
  <si>
    <t>&lt;p&gt;Ahmedabad, a rapidly growing commercial hub, has witnessed a surge in demand for dependable international courier services. Whether you're a business looking to ship products to the Bulgaria or an individual sending a parcel to family and friends, choosing the right courier service is crucial for a seamless experience.&amp;nbsp;&lt;/p&gt;
&lt;p&gt;Several reputable international courier providers operate in Ahmedabad, offering secure, timely, and cost-effective shipping solutions. These services cater to diverse needs, from urgent document deliveries to bulk freight forwarding from Ahmedabad to the Bulgaria.&amp;nbsp;&lt;/p&gt;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Bulgaria is smooth, with no hidden fees or unexpected delays.&amp;nbsp;&lt;/p&gt;
&lt;h2&gt;Top International Courier Services in Ahmedabad&lt;/h2&gt;
&lt;h3&gt;ShipGlobal&lt;/h3&gt;
&lt;p&gt;ShipGlobal specializes in cost-effective freight forwarding from Ahmedabad to the Bulgaria. Catering to eCommerce businesses and individuals alike, they provide flexible shipping solutions that balance affordability with service quality&amp;nbsp;&lt;/p&gt;&lt;p&gt;&lt;a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Bulgaria.&amp;nbsp;&lt;/p&gt;
&lt;h3&gt;Aramex International&lt;/h3&gt;
&lt;p&gt;Aramex specializes in eCommerce logistics, providing both express and standard shipping to the Bulgaria.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Bulgaria,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Ahmedabad to the Bulgaria.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Ahmedabad to the Bulgaria, backed by excellent customer support&lt;/p&gt;
&lt;h3&gt;Delhivery International&lt;/h3&gt;
&lt;p&gt;Delhivery has expanded into international shipping, providing affordable and efficient shipping to the Bulgaria. They cater primarily to eCommerce businesses looking for reliable freight forwarding solutions from Ahmedabad.&lt;/p&gt;
&lt;h3&gt;UPS International&lt;/h3&gt;
&lt;p&gt;UPS is a leading global courier service provider offering international air freight, express parcel delivery, and customs brokerage services. Their well-established logistics network ensures smooth and timely deliveries to the Bulgaria.&lt;/p&gt;
&lt;h2&gt;How to Choose the Best Courier Service?&lt;/h2&gt;
&lt;p&gt;Before selecting a courier for shipping to the Bulgaria, consider these factors:&lt;/p&gt;
&lt;ul&gt;
&lt;li&gt;&lt;strong&gt;Delivery Speed:&lt;/strong&gt; If your shipment is urgent, opt for express delivery to the Bulgaria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Ahmedabad to the Bulgaria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Bulgaria is smooth, timely, and stress-free. Whether sending documents, gifts, or bulk shipments, these courier services simplify global logistics, making international shipping from Ahmedabad efficient and hassle-free.&lt;/p&gt;</t>
  </si>
  <si>
    <t>Surat to Bulgaria</t>
  </si>
  <si>
    <t>Top International Courier Service from Surat to Bulgaria</t>
  </si>
  <si>
    <t>&lt;h4&gt;Explore more delivery options from your city&lt;/h4&gt;&lt;ul&gt;&lt;li&gt;&lt;a href="https://shipglobal.in/service/vadodara-to-bulgaria"&gt;International Courier Service from Vadodara To Bulgaria&lt;/a&gt;&lt;/li&gt;&lt;li&gt;&lt;a href="https://shipglobal.in/service/rajkot-to-bulgaria"&gt;International Courier Service from Rajkot To Bulgaria&lt;/a&gt;&lt;/li&gt;&lt;li&gt;&lt;a href="https://shipglobal.in/service/gandhidham-to-bulgaria"&gt;International Courier Service from Gandhidham To Bulgaria&lt;/a&gt;&lt;/li&gt;&lt;li&gt;&lt;a href="https://shipglobal.in/service/mumbai-to-bulgaria"&gt;International Courier Service from Mumbai To Bulgaria&lt;/a&gt;&lt;/li&gt;&lt;/ul&gt;&lt;h2&gt;FAQs for Top International Courier Service from Surat to Bulgaria&lt;/h2&gt;</t>
  </si>
  <si>
    <t>&lt;script type="application/ld+json"&gt;
{
  "@context": "https://schema.org/",
  "@type": "Product",
  "name": "Top International Courier Service from Surat to Bulgaria",
  "image": "https://shipglobal.in/service/surat-to-bulgaria",
  "aggregateRating": {
    "@type": "AggregateRating",
    "ratingValue": 4.67,
    "bestRating": 5,
    "worstRating": 1,
    "ratingCount": 1849
  }
}
&lt;/script&gt;</t>
  </si>
  <si>
    <t>service/surat-to-bulgaria</t>
  </si>
  <si>
    <t>https://shipglobal.in/service/surat-to-bulgaria</t>
  </si>
  <si>
    <t>&lt;script type="application/ld+json"&gt;{"@context":"https://schema.org","@type":"FAQPage","mainEntity":[]}&lt;/script&gt;</t>
  </si>
  <si>
    <t>[]</t>
  </si>
  <si>
    <t>&lt;p&gt;&lt;a href="https://shipglobal.in/blogs/cbic/"&gt;CBIC&lt;/a&gt; Guidelines: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t>
  </si>
  <si>
    <t>Vadodara to Bulgaria</t>
  </si>
  <si>
    <t>Best International Courier Service from Vadodara to Bulgaria</t>
  </si>
  <si>
    <t>&lt;h4&gt;Explore more delivery options from your city&lt;/h4&gt;&lt;ul&gt;&lt;li&gt;&lt;a href="https://shipglobal.in/service/rajkot-to-bulgaria"&gt;International Courier Service from Rajkot To Bulgaria&lt;/a&gt;&lt;/li&gt;&lt;li&gt;&lt;a href="https://shipglobal.in/service/gandhidham-to-bulgaria"&gt;International Courier Service from Gandhidham To Bulgaria&lt;/a&gt;&lt;/li&gt;&lt;li&gt;&lt;a href="https://shipglobal.in/service/mumbai-to-bulgaria"&gt;International Courier Service from Mumbai To Bulgaria&lt;/a&gt;&lt;/li&gt;&lt;li&gt;&lt;a href="https://shipglobal.in/service/pune-to-bulgaria"&gt;International Courier Service from Pune To Bulgaria&lt;/a&gt;&lt;/li&gt;&lt;/ul&gt;&lt;h2&gt;FAQs for Best International Courier Service from Vadodara to Bulgaria&lt;/h2&gt;</t>
  </si>
  <si>
    <t>&lt;script type="application/ld+json"&gt;
{
  "@context": "https://schema.org/",
  "@type": "Product",
  "name": "Best International Courier Service from Vadodara to Bulgaria",
  "image": "https://shipglobal.in/service/vadodara-to-bulgaria",
  "aggregateRating": {
    "@type": "AggregateRating",
    "ratingValue": 4.69,
    "bestRating": 5,
    "worstRating": 1,
    "ratingCount": 2652
  }
}
&lt;/script&gt;</t>
  </si>
  <si>
    <t>service/vadodara-to-bulgaria</t>
  </si>
  <si>
    <t>https://shipglobal.in/service/vadodara-to-bulgaria</t>
  </si>
  <si>
    <t>&lt;p&gt;&lt;a href="https://shipglobal.in/blogs/last-mile-delivery/"&gt;Final-mile delivery&lt;/a&gt; is the crucial last leg of the supply chain, transporting goods from a distribution hub to their final destination, typically a customer's doorstep. This phase is often the most expensive and complex due to factors like traffic, multiple delivery points, and the need for speed and efficiency. Successful final-mile operations are key to customer satisfaction and a company's overall profitability.&lt;/p&gt;</t>
  </si>
  <si>
    <t>Rajkot to Bulgaria</t>
  </si>
  <si>
    <t>Reliable International Courier Service from Rajkot to Bulgaria</t>
  </si>
  <si>
    <t>&lt;h4&gt;Explore more delivery options from your city&lt;/h4&gt;&lt;ul&gt;&lt;li&gt;&lt;a href="https://shipglobal.in/service/gandhidham-to-bulgaria"&gt;International Courier Service from Gandhidham To Bulgaria&lt;/a&gt;&lt;/li&gt;&lt;li&gt;&lt;a href="https://shipglobal.in/service/mumbai-to-bulgaria"&gt;International Courier Service from Mumbai To Bulgaria&lt;/a&gt;&lt;/li&gt;&lt;li&gt;&lt;a href="https://shipglobal.in/service/pune-to-bulgaria"&gt;International Courier Service from Pune To Bulgaria&lt;/a&gt;&lt;/li&gt;&lt;li&gt;&lt;a href="https://shipglobal.in/service/nagpur-to-bulgaria"&gt;International Courier Service from Nagpur To Bulgaria&lt;/a&gt;&lt;/li&gt;&lt;/ul&gt;&lt;h2&gt;FAQs for Reliable International Courier Service from Rajkot to Bulgaria&lt;/h2&gt;</t>
  </si>
  <si>
    <t>&lt;script type="application/ld+json"&gt;
{
  "@context": "https://schema.org/",
  "@type": "Product",
  "name": "Reliable International Courier Service from Rajkot to Bulgaria",
  "image": "https://shipglobal.in/service/rajkot-to-bulgaria",
  "aggregateRating": {
    "@type": "AggregateRating",
    "ratingValue": 4.45,
    "bestRating": 5,
    "worstRating": 2,
    "ratingCount": 2485
  }
}
&lt;/script&gt;</t>
  </si>
  <si>
    <t>service/rajkot-to-bulgaria</t>
  </si>
  <si>
    <t>https://shipglobal.in/service/rajkot-to-bulgaria</t>
  </si>
  <si>
    <t>&lt;p&gt;&lt;a href="https://shipglobal.in/blogs/cbic/"&gt;CBIC&lt;/a&gt;: The Central Board of Indirect Taxes and Customs (CBIC) is a crucial Indian government body responsible for administering indirect taxes like GST and customs duties. It plays a vital role in policy formulation, revenue collection, and trade facilitation, ensuring compliance and combating economic offenses. The CBIC is instrumental in shaping India's fiscal landscape and promoting a transparent trade environment.&lt;/p&gt;</t>
  </si>
  <si>
    <t>Gandhidham to Bulgaria</t>
  </si>
  <si>
    <t>International Courier Service from Gandhidham to Bulgaria</t>
  </si>
  <si>
    <t>&lt;h4&gt;Explore more delivery options from your city&lt;/h4&gt;&lt;ul&gt;&lt;li&gt;&lt;a href="https://shipglobal.in/service/mumbai-to-bulgaria"&gt;International Courier Service from Mumbai To Bulgaria&lt;/a&gt;&lt;/li&gt;&lt;li&gt;&lt;a href="https://shipglobal.in/service/pune-to-bulgaria"&gt;International Courier Service from Pune To Bulgaria&lt;/a&gt;&lt;/li&gt;&lt;li&gt;&lt;a href="https://shipglobal.in/service/nagpur-to-bulgaria"&gt;International Courier Service from Nagpur To Bulgaria&lt;/a&gt;&lt;/li&gt;&lt;li&gt;&lt;a href="https://shipglobal.in/service/nashik-to-bulgaria"&gt;International Courier Service from Nashik To Bulgaria&lt;/a&gt;&lt;/li&gt;&lt;/ul&gt;&lt;h2&gt;FAQs for International Courier Service from Gandhidham to Bulgaria&lt;/h2&gt;</t>
  </si>
  <si>
    <t>&lt;script type="application/ld+json"&gt;
{
  "@context": "https://schema.org/",
  "@type": "Product",
  "name": "International Courier Service from Gandhidham to Bulgaria",
  "image": "https://shipglobal.in/service/gandhidham-to-bulgaria",
  "aggregateRating": {
    "@type": "AggregateRating",
    "ratingValue": 4.55,
    "bestRating": 5,
    "worstRating": 2,
    "ratingCount": 1731
  }
}
&lt;/script&gt;</t>
  </si>
  <si>
    <t>service/gandhidham-to-bulgaria</t>
  </si>
  <si>
    <t>https://shipglobal.in/service/gandhidham-to-bulgaria</t>
  </si>
  <si>
    <t>&lt;p&gt;&lt;a href="https://shipglobal.in/blogs/iec-code/"&gt;IEC code&lt;/a&gt;: The IEC (Importer Exporter Code) is a 10-digit number required for anyone looking to import or export goods from or to India. It serves as a crucial identification number for businesses involved in international trade, facilitating customs clearance and regulatory compliance. Obtaining an IEC code is a mandatory step for engaging in import-export activities.&lt;/p&gt;</t>
  </si>
  <si>
    <t>Mumbai to Bulgaria</t>
  </si>
  <si>
    <t>Top International Courier Service from Mumbai to Bulgaria</t>
  </si>
  <si>
    <t>&lt;h4&gt;Explore more delivery options from your city&lt;/h4&gt;&lt;ul&gt;&lt;li&gt;&lt;a href="https://shipglobal.in/service/pune-to-bulgaria"&gt;International Courier Service from Pune To Bulgaria&lt;/a&gt;&lt;/li&gt;&lt;li&gt;&lt;a href="https://shipglobal.in/service/nagpur-to-bulgaria"&gt;International Courier Service from Nagpur To Bulgaria&lt;/a&gt;&lt;/li&gt;&lt;li&gt;&lt;a href="https://shipglobal.in/service/nashik-to-bulgaria"&gt;International Courier Service from Nashik To Bulgaria&lt;/a&gt;&lt;/li&gt;&lt;li&gt;&lt;a href="https://shipglobal.in/service/aurangabad-to-bulgaria"&gt;International Courier Service from Aurangabad To Bulgaria&lt;/a&gt;&lt;/li&gt;&lt;/ul&gt;&lt;h2&gt;FAQs for Top International Courier Service from Mumbai to Bulgaria&lt;/h2&gt;</t>
  </si>
  <si>
    <t>&lt;script type="application/ld+json"&gt;
{
  "@context": "https://schema.org/",
  "@type": "Product",
  "name": "Top International Courier Service from Mumbai to Bulgaria",
  "image": "https://shipglobal.in/service/mumbai-to-bulgaria",
  "aggregateRating": {
    "@type": "AggregateRating",
    "ratingValue": 4.32,
    "bestRating": 5,
    "worstRating": 2,
    "ratingCount": 2048
  }
}
&lt;/script&gt;</t>
  </si>
  <si>
    <t>service/mumbai-to-bulgaria</t>
  </si>
  <si>
    <t>https://shipglobal.in/service/mumbai-to-bulgaria</t>
  </si>
  <si>
    <t>&lt;p&gt;Amazon FBA: &lt;a href="https://shipglobal.in/blogs/amazon-fba-fulfillment-by-amazon-a-complete-guide/"&gt;Fulfillment by Amazon&lt;/a&gt;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t>
  </si>
  <si>
    <t>Pune to Bulgaria</t>
  </si>
  <si>
    <t>Best International Courier Service from Pune to Bulgaria</t>
  </si>
  <si>
    <t>&lt;h4&gt;Explore more delivery options from your city&lt;/h4&gt;&lt;ul&gt;&lt;li&gt;&lt;a href="https://shipglobal.in/service/nagpur-to-bulgaria"&gt;International Courier Service from Nagpur To Bulgaria&lt;/a&gt;&lt;/li&gt;&lt;li&gt;&lt;a href="https://shipglobal.in/service/nashik-to-bulgaria"&gt;International Courier Service from Nashik To Bulgaria&lt;/a&gt;&lt;/li&gt;&lt;li&gt;&lt;a href="https://shipglobal.in/service/aurangabad-to-bulgaria"&gt;International Courier Service from Aurangabad To Bulgaria&lt;/a&gt;&lt;/li&gt;&lt;li&gt;&lt;a href="https://shipglobal.in/service/chennai-to-bulgaria"&gt;International Courier Service from Chennai To Bulgaria&lt;/a&gt;&lt;/li&gt;&lt;/ul&gt;&lt;h2&gt;FAQs for Best International Courier Service from Pune to Bulgaria&lt;/h2&gt;</t>
  </si>
  <si>
    <t>&lt;script type="application/ld+json"&gt;
{
  "@context": "https://schema.org/",
  "@type": "Product",
  "name": "Best International Courier Service from Pune to Bulgaria",
  "image": "https://shipglobal.in/service/pune-to-bulgaria",
  "aggregateRating": {
    "@type": "AggregateRating",
    "ratingValue": 4.89,
    "bestRating": 5,
    "worstRating": 2,
    "ratingCount": 3032
  }
}
&lt;/script&gt;</t>
  </si>
  <si>
    <t>service/pune-to-bulgaria</t>
  </si>
  <si>
    <t>https://shipglobal.in/service/pune-to-bulgaria</t>
  </si>
  <si>
    <t>&lt;p&gt;&lt;a href="https://shipglobal.in/blogs/efficient-distribution-network-ecommerce-brand/"&gt;Ecommerce distribution&lt;/a&gt; network planning is crucial for efficient order fulfillment and customer satisfaction. It involves strategically locating warehouses, optimizing inventory management, and selecting appropriate transportation modes to minimize costs and delivery times. Effective planning ensures products reach customers promptly, enhancing the overall online shopping experience and supporting business growth.&lt;/p&gt;</t>
  </si>
  <si>
    <t>Nagpur to Bulgaria</t>
  </si>
  <si>
    <t>Reliable International Courier Service from Nagpur to Bulgaria</t>
  </si>
  <si>
    <t>&lt;h4&gt;Explore more delivery options from your city&lt;/h4&gt;&lt;ul&gt;&lt;li&gt;&lt;a href="https://shipglobal.in/service/nashik-to-bulgaria"&gt;International Courier Service from Nashik To Bulgaria&lt;/a&gt;&lt;/li&gt;&lt;li&gt;&lt;a href="https://shipglobal.in/service/aurangabad-to-bulgaria"&gt;International Courier Service from Aurangabad To Bulgaria&lt;/a&gt;&lt;/li&gt;&lt;li&gt;&lt;a href="https://shipglobal.in/service/chennai-to-bulgaria"&gt;International Courier Service from Chennai To Bulgaria&lt;/a&gt;&lt;/li&gt;&lt;li&gt;&lt;a href="https://shipglobal.in/service/coimbatore-to-bulgaria"&gt;International Courier Service from Coimbatore To Bulgaria&lt;/a&gt;&lt;/li&gt;&lt;/ul&gt;&lt;h2&gt;FAQs for Reliable International Courier Service from Nagpur to Bulgaria&lt;/h2&gt;</t>
  </si>
  <si>
    <t>&lt;script type="application/ld+json"&gt;
{
  "@context": "https://schema.org/",
  "@type": "Product",
  "name": "Reliable International Courier Service from Nagpur to Bulgaria",
  "image": "https://shipglobal.in/service/nagpur-to-bulgaria",
  "aggregateRating": {
    "@type": "AggregateRating",
    "ratingValue": 4.38,
    "bestRating": 5,
    "worstRating": 1,
    "ratingCount": 2267
  }
}
&lt;/script&gt;</t>
  </si>
  <si>
    <t>service/nagpur-to-bulgaria</t>
  </si>
  <si>
    <t>https://shipglobal.in/service/nagpur-to-bulgaria</t>
  </si>
  <si>
    <t>&lt;p&gt;&lt;a href="https://shipglobal.in/blogs/amazon-self-ship-orders-third-party-couriers/"&gt;Self-ship Amazon orders without FBA&lt;/a&gt; require sellers to manage all aspects of fulfillment, from inventory storage and packaging to shipping and customer service. This approach offers greater control over the customer experience and can be cost-effective for certain product types or sales volumes. However, it demands significant time and resources for efficient operations.&lt;/p&gt;</t>
  </si>
  <si>
    <t>Nashik to Bulgaria</t>
  </si>
  <si>
    <t>International Courier Service from Nashik to Bulgaria</t>
  </si>
  <si>
    <t>&lt;h4&gt;Explore more delivery options from your city&lt;/h4&gt;&lt;ul&gt;&lt;li&gt;&lt;a href="https://shipglobal.in/service/aurangabad-to-bulgaria"&gt;International Courier Service from Aurangabad To Bulgaria&lt;/a&gt;&lt;/li&gt;&lt;li&gt;&lt;a href="https://shipglobal.in/service/chennai-to-bulgaria"&gt;International Courier Service from Chennai To Bulgaria&lt;/a&gt;&lt;/li&gt;&lt;li&gt;&lt;a href="https://shipglobal.in/service/coimbatore-to-bulgaria"&gt;International Courier Service from Coimbatore To Bulgaria&lt;/a&gt;&lt;/li&gt;&lt;li&gt;&lt;a href="https://shipglobal.in/service/tiruppur-to-bulgaria"&gt;International Courier Service from Tiruppur To Bulgaria&lt;/a&gt;&lt;/li&gt;&lt;/ul&gt;&lt;h2&gt;FAQs for International Courier Service from Nashik to Bulgaria&lt;/h2&gt;</t>
  </si>
  <si>
    <t>&lt;script type="application/ld+json"&gt;
{
  "@context": "https://schema.org/",
  "@type": "Product",
  "name": "International Courier Service from Nashik to Bulgaria",
  "image": "https://shipglobal.in/service/nashik-to-bulgaria",
  "aggregateRating": {
    "@type": "AggregateRating",
    "ratingValue": 4.63,
    "bestRating": 5,
    "worstRating": 1,
    "ratingCount": 2439
  }
}
&lt;/script&gt;</t>
  </si>
  <si>
    <t>service/nashik-to-bulgaria</t>
  </si>
  <si>
    <t>https://shipglobal.in/service/nashik-to-bulgaria</t>
  </si>
  <si>
    <t>&lt;p&gt;&lt;a href="https://shipglobal.in/blogs/cbic/"&gt;CBIC guidelines&lt;/a&gt;: The Central Board of Indirect Taxes and Customs (CBIC) provides comprehensive guidelines for exporters to ensure smooth international trade. These guidelines cover crucial aspects like GST compliance, documentation requirements, export procedures, and eligibility for various export promotion schemes. Adhering to these directives is vital for exporters to leverage benefits, avoid penalties, and maintain seamless customs clearance, thereby fostering global competitiveness.&lt;/p&gt;</t>
  </si>
  <si>
    <t>Aurangabad to Bulgaria</t>
  </si>
  <si>
    <t>Top International Courier Service from Aurangabad to Bulgaria</t>
  </si>
  <si>
    <t>&lt;h4&gt;Explore more delivery options from your city&lt;/h4&gt;&lt;ul&gt;&lt;li&gt;&lt;a href="https://shipglobal.in/service/chennai-to-bulgaria"&gt;International Courier Service from Chennai To Bulgaria&lt;/a&gt;&lt;/li&gt;&lt;li&gt;&lt;a href="https://shipglobal.in/service/coimbatore-to-bulgaria"&gt;International Courier Service from Coimbatore To Bulgaria&lt;/a&gt;&lt;/li&gt;&lt;li&gt;&lt;a href="https://shipglobal.in/service/tiruppur-to-bulgaria"&gt;International Courier Service from Tiruppur To Bulgaria&lt;/a&gt;&lt;/li&gt;&lt;li&gt;&lt;a href="https://shipglobal.in/service/madurai-to-bulgaria"&gt;International Courier Service from Madurai To Bulgaria&lt;/a&gt;&lt;/li&gt;&lt;/ul&gt;&lt;h2&gt;FAQs for Top International Courier Service from Aurangabad to Bulgaria&lt;/h2&gt;</t>
  </si>
  <si>
    <t>&lt;script type="application/ld+json"&gt;
{
  "@context": "https://schema.org/",
  "@type": "Product",
  "name": "Top International Courier Service from Aurangabad to Bulgaria",
  "image": "https://shipglobal.in/service/aurangabad-to-bulgaria",
  "aggregateRating": {
    "@type": "AggregateRating",
    "ratingValue": 4.82,
    "bestRating": 5,
    "worstRating": 2,
    "ratingCount": 1145
  }
}
&lt;/script&gt;</t>
  </si>
  <si>
    <t>service/aurangabad-to-bulgaria</t>
  </si>
  <si>
    <t>https://shipglobal.in/service/aurangabad-to-bulgaria</t>
  </si>
  <si>
    <t>Chennai to Bulgaria</t>
  </si>
  <si>
    <t>Best International Courier Service from Chennai to Bulgaria</t>
  </si>
  <si>
    <t>&lt;h4&gt;Explore more delivery options from your city&lt;/h4&gt;&lt;ul&gt;&lt;li&gt;&lt;a href="https://shipglobal.in/service/coimbatore-to-bulgaria"&gt;International Courier Service from Coimbatore To Bulgaria&lt;/a&gt;&lt;/li&gt;&lt;li&gt;&lt;a href="https://shipglobal.in/service/tiruppur-to-bulgaria"&gt;International Courier Service from Tiruppur To Bulgaria&lt;/a&gt;&lt;/li&gt;&lt;li&gt;&lt;a href="https://shipglobal.in/service/madurai-to-bulgaria"&gt;International Courier Service from Madurai To Bulgaria&lt;/a&gt;&lt;/li&gt;&lt;li&gt;&lt;a href="https://shipglobal.in/service/erode-to-bulgaria"&gt;International Courier Service from Erode To Bulgaria&lt;/a&gt;&lt;/li&gt;&lt;/ul&gt;&lt;h2&gt;FAQs for Best International Courier Service from Chennai to Bulgaria&lt;/h2&gt;</t>
  </si>
  <si>
    <t>&lt;script type="application/ld+json"&gt;
{
  "@context": "https://schema.org/",
  "@type": "Product",
  "name": "Best International Courier Service from Chennai to Bulgaria",
  "image": "https://shipglobal.in/service/chennai-to-bulgaria",
  "aggregateRating": {
    "@type": "AggregateRating",
    "ratingValue": 4.59,
    "bestRating": 5,
    "worstRating": 2,
    "ratingCount": 1146
  }
}
&lt;/script&gt;</t>
  </si>
  <si>
    <t>service/chennai-to-bulgaria</t>
  </si>
  <si>
    <t>https://shipglobal.in/service/chennai-to-bulgaria</t>
  </si>
  <si>
    <t>&lt;p&gt;&lt;a href="https://shipglobal.in/blogs/cbic/"&gt;CBIC&lt;/a&gt; rules and compliance are crucial for businesses operating in India. The Central Board of Indirect Taxes and Customs (CBIC) sets regulations for goods and services tax (GST), customs, and other indirect taxes. Adhering to these rules ensures smooth business operations, avoids penalties, and contributes to national revenue. Compliance involves accurate record-keeping, timely filing of returns, and proper payment of taxes.&lt;/p&gt;</t>
  </si>
  <si>
    <t>Coimbatore to Bulgaria</t>
  </si>
  <si>
    <t>Reliable International Courier Service from Coimbatore to Bulgaria</t>
  </si>
  <si>
    <t>&lt;h4&gt;Explore more delivery options from your city&lt;/h4&gt;&lt;ul&gt;&lt;li&gt;&lt;a href="https://shipglobal.in/service/tiruppur-to-bulgaria"&gt;International Courier Service from Tiruppur To Bulgaria&lt;/a&gt;&lt;/li&gt;&lt;li&gt;&lt;a href="https://shipglobal.in/service/madurai-to-bulgaria"&gt;International Courier Service from Madurai To Bulgaria&lt;/a&gt;&lt;/li&gt;&lt;li&gt;&lt;a href="https://shipglobal.in/service/erode-to-bulgaria"&gt;International Courier Service from Erode To Bulgaria&lt;/a&gt;&lt;/li&gt;&lt;li&gt;&lt;a href="https://shipglobal.in/service/bengaluru-to-bulgaria"&gt;International Courier Service from Bengaluru To Bulgaria&lt;/a&gt;&lt;/li&gt;&lt;/ul&gt;&lt;h2&gt;FAQs for Reliable International Courier Service from Coimbatore to Bulgaria&lt;/h2&gt;</t>
  </si>
  <si>
    <t>&lt;script type="application/ld+json"&gt;
{
  "@context": "https://schema.org/",
  "@type": "Product",
  "name": "Reliable International Courier Service from Coimbatore to Bulgaria",
  "image": "https://shipglobal.in/service/coimbatore-to-bulgaria",
  "aggregateRating": {
    "@type": "AggregateRating",
    "ratingValue": 4.73,
    "bestRating": 5,
    "worstRating": 2,
    "ratingCount": 2904
  }
}
&lt;/script&gt;</t>
  </si>
  <si>
    <t>service/coimbatore-to-bulgaria</t>
  </si>
  <si>
    <t>https://shipglobal.in/service/coimbatore-to-bulgaria</t>
  </si>
  <si>
    <t>&lt;p&gt;&lt;a href="https://shipglobal.in/blogs/last-mile-delivery/"&gt;Last-mile delivery&lt;/a&gt; is crucial for customer satisfaction, directly impacting brand perception and loyalty. Efficient last-mile operations ensure timely and accurate order fulfillment, reducing costs and enhancing the overall customer experience. This final leg of the supply chain is a key differentiator in today's competitive e-commerce landscape, making its optimization paramount for business success.&lt;/p&gt;</t>
  </si>
  <si>
    <t>Tiruppur to Bulgaria</t>
  </si>
  <si>
    <t>International Courier Service from Tiruppur to Bulgaria</t>
  </si>
  <si>
    <t>&lt;h4&gt;Explore more delivery options from your city&lt;/h4&gt;&lt;ul&gt;&lt;li&gt;&lt;a href="https://shipglobal.in/service/madurai-to-bulgaria"&gt;International Courier Service from Madurai To Bulgaria&lt;/a&gt;&lt;/li&gt;&lt;li&gt;&lt;a href="https://shipglobal.in/service/erode-to-bulgaria"&gt;International Courier Service from Erode To Bulgaria&lt;/a&gt;&lt;/li&gt;&lt;li&gt;&lt;a href="https://shipglobal.in/service/bengaluru-to-bulgaria"&gt;International Courier Service from Bengaluru To Bulgaria&lt;/a&gt;&lt;/li&gt;&lt;li&gt;&lt;a href="https://shipglobal.in/service/mangaluru-to-bulgaria"&gt;International Courier Service from Mangaluru To Bulgaria&lt;/a&gt;&lt;/li&gt;&lt;/ul&gt;&lt;h2&gt;FAQs for International Courier Service from Tiruppur to Bulgaria&lt;/h2&gt;</t>
  </si>
  <si>
    <t>&lt;script type="application/ld+json"&gt;
{
  "@context": "https://schema.org/",
  "@type": "Product",
  "name": "International Courier Service from Tiruppur to Bulgaria",
  "image": "https://shipglobal.in/service/tiruppur-to-bulgaria",
  "aggregateRating": {
    "@type": "AggregateRating",
    "ratingValue": 4.29,
    "bestRating": 5,
    "worstRating": 2,
    "ratingCount": 1880
  }
}
&lt;/script&gt;</t>
  </si>
  <si>
    <t>service/tiruppur-to-bulgaria</t>
  </si>
  <si>
    <t>https://shipglobal.in/service/tiruppur-to-bulgaria</t>
  </si>
  <si>
    <t>&lt;p&gt;&lt;a href="https://shipglobal.in/blogs/iec-code/"&gt;Import Export Code&lt;/a&gt;: The Import Export Code (IEC) is a crucial 10-digit number issued by the Directorate General of Foreign Trade (DGFT) for businesses involved in international trade. It's mandatory for importing or exporting goods and services from India. Obtaining an IEC is a straightforward online process, enabling businesses to expand their reach globally and participate in the international marketplace.&lt;/p&gt;</t>
  </si>
  <si>
    <t>Madurai to Bulgaria</t>
  </si>
  <si>
    <t>Top International Courier Service from Madurai to Bulgaria</t>
  </si>
  <si>
    <t>&lt;h4&gt;Explore more delivery options from your city&lt;/h4&gt;&lt;ul&gt;&lt;li&gt;&lt;a href="https://shipglobal.in/service/erode-to-bulgaria"&gt;International Courier Service from Erode To Bulgaria&lt;/a&gt;&lt;/li&gt;&lt;li&gt;&lt;a href="https://shipglobal.in/service/bengaluru-to-bulgaria"&gt;International Courier Service from Bengaluru To Bulgaria&lt;/a&gt;&lt;/li&gt;&lt;li&gt;&lt;a href="https://shipglobal.in/service/mangaluru-to-bulgaria"&gt;International Courier Service from Mangaluru To Bulgaria&lt;/a&gt;&lt;/li&gt;&lt;li&gt;&lt;a href="https://shipglobal.in/service/mysuru-to-bulgaria"&gt;International Courier Service from Mysuru To Bulgaria&lt;/a&gt;&lt;/li&gt;&lt;/ul&gt;&lt;h2&gt;FAQs for Top International Courier Service from Madurai to Bulgaria&lt;/h2&gt;</t>
  </si>
  <si>
    <t>&lt;script type="application/ld+json"&gt;
{
  "@context": "https://schema.org/",
  "@type": "Product",
  "name": "Top International Courier Service from Madurai to Bulgaria",
  "image": "https://shipglobal.in/service/madurai-to-bulgaria",
  "aggregateRating": {
    "@type": "AggregateRating",
    "ratingValue": 4.55,
    "bestRating": 5,
    "worstRating": 1,
    "ratingCount": 1261
  }
}
&lt;/script&gt;</t>
  </si>
  <si>
    <t>service/madurai-to-bulgaria</t>
  </si>
  <si>
    <t>https://shipglobal.in/service/madurai-to-bulgaria</t>
  </si>
  <si>
    <t>Erode to Bulgaria</t>
  </si>
  <si>
    <t>Best International Courier Service from Erode to Bulgaria</t>
  </si>
  <si>
    <t>&lt;h4&gt;Explore more delivery options from your city&lt;/h4&gt;&lt;ul&gt;&lt;li&gt;&lt;a href="https://shipglobal.in/service/bengaluru-to-bulgaria"&gt;International Courier Service from Bengaluru To Bulgaria&lt;/a&gt;&lt;/li&gt;&lt;li&gt;&lt;a href="https://shipglobal.in/service/mangaluru-to-bulgaria"&gt;International Courier Service from Mangaluru To Bulgaria&lt;/a&gt;&lt;/li&gt;&lt;li&gt;&lt;a href="https://shipglobal.in/service/mysuru-to-bulgaria"&gt;International Courier Service from Mysuru To Bulgaria&lt;/a&gt;&lt;/li&gt;&lt;li&gt;&lt;a href="https://shipglobal.in/service/hubballi-to-bulgaria"&gt;International Courier Service from Hubballi To Bulgaria&lt;/a&gt;&lt;/li&gt;&lt;/ul&gt;&lt;h2&gt;FAQs for Best International Courier Service from Erode to Bulgaria&lt;/h2&gt;</t>
  </si>
  <si>
    <t>&lt;script type="application/ld+json"&gt;
{
  "@context": "https://schema.org/",
  "@type": "Product",
  "name": "Best International Courier Service from Erode to Bulgaria",
  "image": "https://shipglobal.in/service/erode-to-bulgaria",
  "aggregateRating": {
    "@type": "AggregateRating",
    "ratingValue": 4.41,
    "bestRating": 5,
    "worstRating": 1,
    "ratingCount": 3321
  }
}
&lt;/script&gt;</t>
  </si>
  <si>
    <t>service/erode-to-bulgaria</t>
  </si>
  <si>
    <t>https://shipglobal.in/service/erode-to-bulgaria</t>
  </si>
  <si>
    <t>&lt;p&gt;&lt;a href="https://shipglobal.in/blogs/airway-bill-number/"&gt;AWB&lt;/a&gt; Number: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t>
  </si>
  <si>
    <t>Bengaluru to Bulgaria</t>
  </si>
  <si>
    <t>Reliable International Courier Service from Bengaluru to Bulgaria</t>
  </si>
  <si>
    <t>&lt;h4&gt;Explore more delivery options from your city&lt;/h4&gt;&lt;ul&gt;&lt;li&gt;&lt;a href="https://shipglobal.in/service/mangaluru-to-bulgaria"&gt;International Courier Service from Mangaluru To Bulgaria&lt;/a&gt;&lt;/li&gt;&lt;li&gt;&lt;a href="https://shipglobal.in/service/mysuru-to-bulgaria"&gt;International Courier Service from Mysuru To Bulgaria&lt;/a&gt;&lt;/li&gt;&lt;li&gt;&lt;a href="https://shipglobal.in/service/hubballi-to-bulgaria"&gt;International Courier Service from Hubballi To Bulgaria&lt;/a&gt;&lt;/li&gt;&lt;li&gt;&lt;a href="https://shipglobal.in/service/dharwad-to-bulgaria"&gt;International Courier Service from Dharwad To Bulgaria&lt;/a&gt;&lt;/li&gt;&lt;/ul&gt;&lt;h2&gt;FAQs for Reliable International Courier Service from Bengaluru to Bulgaria&lt;/h2&gt;</t>
  </si>
  <si>
    <t>&lt;script type="application/ld+json"&gt;
{
  "@context": "https://schema.org/",
  "@type": "Product",
  "name": "Reliable International Courier Service from Bengaluru to Bulgaria",
  "image": "https://shipglobal.in/service/bengaluru-to-bulgaria",
  "aggregateRating": {
    "@type": "AggregateRating",
    "ratingValue": 4.31,
    "bestRating": 5,
    "worstRating": 2,
    "ratingCount": 1823
  }
}
&lt;/script&gt;</t>
  </si>
  <si>
    <t>service/bengaluru-to-bulgaria</t>
  </si>
  <si>
    <t>https://shipglobal.in/service/bengaluru-to-bulgaria</t>
  </si>
  <si>
    <t>Mangaluru to Bulgaria</t>
  </si>
  <si>
    <t>International Courier Service from Mangaluru to Bulgaria</t>
  </si>
  <si>
    <t>&lt;h4&gt;Explore more delivery options from your city&lt;/h4&gt;&lt;ul&gt;&lt;li&gt;&lt;a href="https://shipglobal.in/service/mysuru-to-bulgaria"&gt;International Courier Service from Mysuru To Bulgaria&lt;/a&gt;&lt;/li&gt;&lt;li&gt;&lt;a href="https://shipglobal.in/service/hubballi-to-bulgaria"&gt;International Courier Service from Hubballi To Bulgaria&lt;/a&gt;&lt;/li&gt;&lt;li&gt;&lt;a href="https://shipglobal.in/service/dharwad-to-bulgaria"&gt;International Courier Service from Dharwad To Bulgaria&lt;/a&gt;&lt;/li&gt;&lt;li&gt;&lt;a href="https://shipglobal.in/service/belagavi-to-bulgaria"&gt;International Courier Service from Belagavi To Bulgaria&lt;/a&gt;&lt;/li&gt;&lt;/ul&gt;&lt;h2&gt;FAQs for International Courier Service from Mangaluru to Bulgaria&lt;/h2&gt;</t>
  </si>
  <si>
    <t>&lt;script type="application/ld+json"&gt;
{
  "@context": "https://schema.org/",
  "@type": "Product",
  "name": "International Courier Service from Mangaluru to Bulgaria",
  "image": "https://shipglobal.in/service/mangaluru-to-bulgaria",
  "aggregateRating": {
    "@type": "AggregateRating",
    "ratingValue": 4.52,
    "bestRating": 5,
    "worstRating": 2,
    "ratingCount": 3381
  }
}
&lt;/script&gt;</t>
  </si>
  <si>
    <t>service/mangaluru-to-bulgaria</t>
  </si>
  <si>
    <t>https://shipglobal.in/service/mangaluru-to-bulgaria</t>
  </si>
  <si>
    <t>Mysuru to Bulgaria</t>
  </si>
  <si>
    <t>Top International Courier Service from Mysuru to Bulgaria</t>
  </si>
  <si>
    <t>&lt;h4&gt;Explore more delivery options from your city&lt;/h4&gt;&lt;ul&gt;&lt;li&gt;&lt;a href="https://shipglobal.in/service/hubballi-to-bulgaria"&gt;International Courier Service from Hubballi To Bulgaria&lt;/a&gt;&lt;/li&gt;&lt;li&gt;&lt;a href="https://shipglobal.in/service/dharwad-to-bulgaria"&gt;International Courier Service from Dharwad To Bulgaria&lt;/a&gt;&lt;/li&gt;&lt;li&gt;&lt;a href="https://shipglobal.in/service/belagavi-to-bulgaria"&gt;International Courier Service from Belagavi To Bulgaria&lt;/a&gt;&lt;/li&gt;&lt;li&gt;&lt;a href="https://shipglobal.in/service/kanpur-to-bulgaria"&gt;International Courier Service from Kanpur To Bulgaria&lt;/a&gt;&lt;/li&gt;&lt;/ul&gt;&lt;h2&gt;FAQs for Top International Courier Service from Mysuru to Bulgaria&lt;/h2&gt;</t>
  </si>
  <si>
    <t>&lt;script type="application/ld+json"&gt;
{
  "@context": "https://schema.org/",
  "@type": "Product",
  "name": "Top International Courier Service from Mysuru to Bulgaria",
  "image": "https://shipglobal.in/service/mysuru-to-bulgaria",
  "aggregateRating": {
    "@type": "AggregateRating",
    "ratingValue": 4.59,
    "bestRating": 5,
    "worstRating": 1,
    "ratingCount": 2954
  }
}
&lt;/script&gt;</t>
  </si>
  <si>
    <t>service/mysuru-to-bulgaria</t>
  </si>
  <si>
    <t>https://shipglobal.in/service/mysuru-to-bulgaria</t>
  </si>
  <si>
    <t>&lt;p&gt;FIRC: The &lt;a href="https://shipglobal.in/blogs/understanding-firc/"&gt;Foreign Inward Remittance Certificate&lt;/a&gt;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t>
  </si>
  <si>
    <t>Hubballi to Bulgaria</t>
  </si>
  <si>
    <t>Best International Courier Service from Hubballi to Bulgaria</t>
  </si>
  <si>
    <t>&lt;h4&gt;Explore more delivery options from your city&lt;/h4&gt;&lt;ul&gt;&lt;li&gt;&lt;a href="https://shipglobal.in/service/dharwad-to-bulgaria"&gt;International Courier Service from Dharwad To Bulgaria&lt;/a&gt;&lt;/li&gt;&lt;li&gt;&lt;a href="https://shipglobal.in/service/belagavi-to-bulgaria"&gt;International Courier Service from Belagavi To Bulgaria&lt;/a&gt;&lt;/li&gt;&lt;li&gt;&lt;a href="https://shipglobal.in/service/kanpur-to-bulgaria"&gt;International Courier Service from Kanpur To Bulgaria&lt;/a&gt;&lt;/li&gt;&lt;li&gt;&lt;a href="https://shipglobal.in/service/noida-to-bulgaria"&gt;International Courier Service from Noida To Bulgaria&lt;/a&gt;&lt;/li&gt;&lt;/ul&gt;&lt;h2&gt;FAQs for Best International Courier Service from Hubballi to Bulgaria&lt;/h2&gt;</t>
  </si>
  <si>
    <t>&lt;script type="application/ld+json"&gt;
{
  "@context": "https://schema.org/",
  "@type": "Product",
  "name": "Best International Courier Service from Hubballi to Bulgaria",
  "image": "https://shipglobal.in/service/hubballi-to-bulgaria",
  "aggregateRating": {
    "@type": "AggregateRating",
    "ratingValue": 4.72,
    "bestRating": 5,
    "worstRating": 1,
    "ratingCount": 1468
  }
}
&lt;/script&gt;</t>
  </si>
  <si>
    <t>service/hubballi-to-bulgaria</t>
  </si>
  <si>
    <t>https://shipglobal.in/service/hubballi-to-bulgaria</t>
  </si>
  <si>
    <t>Dharwad to Bulgaria</t>
  </si>
  <si>
    <t>Reliable International Courier Service from Dharwad to Bulgaria</t>
  </si>
  <si>
    <t>&lt;h4&gt;Explore more delivery options from your city&lt;/h4&gt;&lt;ul&gt;&lt;li&gt;&lt;a href="https://shipglobal.in/service/belagavi-to-bulgaria"&gt;International Courier Service from Belagavi To Bulgaria&lt;/a&gt;&lt;/li&gt;&lt;li&gt;&lt;a href="https://shipglobal.in/service/kanpur-to-bulgaria"&gt;International Courier Service from Kanpur To Bulgaria&lt;/a&gt;&lt;/li&gt;&lt;li&gt;&lt;a href="https://shipglobal.in/service/noida-to-bulgaria"&gt;International Courier Service from Noida To Bulgaria&lt;/a&gt;&lt;/li&gt;&lt;li&gt;&lt;a href="https://shipglobal.in/service/moradabad-to-bulgaria"&gt;International Courier Service from Moradabad To Bulgaria&lt;/a&gt;&lt;/li&gt;&lt;/ul&gt;&lt;h2&gt;FAQs for Reliable International Courier Service from Dharwad to Bulgaria&lt;/h2&gt;</t>
  </si>
  <si>
    <t>&lt;script type="application/ld+json"&gt;
{
  "@context": "https://schema.org/",
  "@type": "Product",
  "name": "Reliable International Courier Service from Dharwad to Bulgaria",
  "image": "https://shipglobal.in/service/dharwad-to-bulgaria",
  "aggregateRating": {
    "@type": "AggregateRating",
    "ratingValue": 4.69,
    "bestRating": 5,
    "worstRating": 2,
    "ratingCount": 3147
  }
}
&lt;/script&gt;</t>
  </si>
  <si>
    <t>service/dharwad-to-bulgaria</t>
  </si>
  <si>
    <t>https://shipglobal.in/service/dharwad-to-bulgaria</t>
  </si>
  <si>
    <t>&lt;p&gt;&lt;a href="https://shipglobal.in/blogs/amazon-self-ship-orders-third-party-couriers/"&gt;Amazon self-shipping with third-party couriers&lt;/a&gt; allows sellers to manage their own fulfillment using external shipping providers. This offers flexibility in choosing carriers, potentially reducing costs and improving delivery times for specific regions or product types. Sellers maintain control over packaging and shipping processes, ensuring adherence to their brand standards. This method is ideal for sellers seeking greater autonomy in their logistics operations beyond Amazon's FBA program.&lt;/p&gt;</t>
  </si>
  <si>
    <t>Belagavi to Bulgaria</t>
  </si>
  <si>
    <t>International Courier Service from Belagavi to Bulgaria</t>
  </si>
  <si>
    <t>&lt;h4&gt;Explore more delivery options from your city&lt;/h4&gt;&lt;ul&gt;&lt;li&gt;&lt;a href="https://shipglobal.in/service/kanpur-to-bulgaria"&gt;International Courier Service from Kanpur To Bulgaria&lt;/a&gt;&lt;/li&gt;&lt;li&gt;&lt;a href="https://shipglobal.in/service/noida-to-bulgaria"&gt;International Courier Service from Noida To Bulgaria&lt;/a&gt;&lt;/li&gt;&lt;li&gt;&lt;a href="https://shipglobal.in/service/moradabad-to-bulgaria"&gt;International Courier Service from Moradabad To Bulgaria&lt;/a&gt;&lt;/li&gt;&lt;li&gt;&lt;a href="https://shipglobal.in/service/varanasi-to-bulgaria"&gt;International Courier Service from Varanasi To Bulgaria&lt;/a&gt;&lt;/li&gt;&lt;/ul&gt;&lt;h2&gt;FAQs for International Courier Service from Belagavi to Bulgaria&lt;/h2&gt;</t>
  </si>
  <si>
    <t>&lt;script type="application/ld+json"&gt;
{
  "@context": "https://schema.org/",
  "@type": "Product",
  "name": "International Courier Service from Belagavi to Bulgaria",
  "image": "https://shipglobal.in/service/belagavi-to-bulgaria",
  "aggregateRating": {
    "@type": "AggregateRating",
    "ratingValue": 4.62,
    "bestRating": 5,
    "worstRating": 1,
    "ratingCount": 3024
  }
}
&lt;/script&gt;</t>
  </si>
  <si>
    <t>service/belagavi-to-bulgaria</t>
  </si>
  <si>
    <t>https://shipglobal.in/service/belagavi-to-bulgaria</t>
  </si>
  <si>
    <t>&lt;p&gt;&lt;a href="https://shipglobal.in/blogs/airway-bill-number/"&gt;AWB number&lt;/a&gt;: The Air Waybill (AWB) number is a crucial document in air cargo shipping, serving as a non-negotiable receipt for goods. It contains essential details like origin, destination, flight information, and a unique tracking number. This number allows for real-time monitoring of shipments, ensuring transparency and efficient logistics management throughout the air transportation process.&lt;/p&gt;</t>
  </si>
  <si>
    <t>Kanpur to Bulgaria</t>
  </si>
  <si>
    <t>Top International Courier Service from Kanpur to Bulgaria</t>
  </si>
  <si>
    <t>&lt;h4&gt;Explore more delivery options from your city&lt;/h4&gt;&lt;ul&gt;&lt;li&gt;&lt;a href="https://shipglobal.in/service/noida-to-bulgaria"&gt;International Courier Service from Noida To Bulgaria&lt;/a&gt;&lt;/li&gt;&lt;li&gt;&lt;a href="https://shipglobal.in/service/moradabad-to-bulgaria"&gt;International Courier Service from Moradabad To Bulgaria&lt;/a&gt;&lt;/li&gt;&lt;li&gt;&lt;a href="https://shipglobal.in/service/varanasi-to-bulgaria"&gt;International Courier Service from Varanasi To Bulgaria&lt;/a&gt;&lt;/li&gt;&lt;li&gt;&lt;a href="https://shipglobal.in/service/agra-to-bulgaria"&gt;International Courier Service from Agra To Bulgaria&lt;/a&gt;&lt;/li&gt;&lt;/ul&gt;&lt;h2&gt;FAQs for Top International Courier Service from Kanpur to Bulgaria&lt;/h2&gt;</t>
  </si>
  <si>
    <t>&lt;script type="application/ld+json"&gt;
{
  "@context": "https://schema.org/",
  "@type": "Product",
  "name": "Top International Courier Service from Kanpur to Bulgaria",
  "image": "https://shipglobal.in/service/kanpur-to-bulgaria",
  "aggregateRating": {
    "@type": "AggregateRating",
    "ratingValue": 4.51,
    "bestRating": 5,
    "worstRating": 1,
    "ratingCount": 2123
  }
}
&lt;/script&gt;</t>
  </si>
  <si>
    <t>service/kanpur-to-bulgaria</t>
  </si>
  <si>
    <t>https://shipglobal.in/service/kanpur-to-bulgaria</t>
  </si>
  <si>
    <t>Noida to Bulgaria</t>
  </si>
  <si>
    <t>Best International Courier Service from Noida to Bulgaria</t>
  </si>
  <si>
    <t>&lt;h4&gt;Explore more delivery options from your city&lt;/h4&gt;&lt;ul&gt;&lt;li&gt;&lt;a href="https://shipglobal.in/service/moradabad-to-bulgaria"&gt;International Courier Service from Moradabad To Bulgaria&lt;/a&gt;&lt;/li&gt;&lt;li&gt;&lt;a href="https://shipglobal.in/service/varanasi-to-bulgaria"&gt;International Courier Service from Varanasi To Bulgaria&lt;/a&gt;&lt;/li&gt;&lt;li&gt;&lt;a href="https://shipglobal.in/service/agra-to-bulgaria"&gt;International Courier Service from Agra To Bulgaria&lt;/a&gt;&lt;/li&gt;&lt;li&gt;&lt;a href="https://shipglobal.in/service/visakhapatnam-to-bulgaria"&gt;International Courier Service from Visakhapatnam To Bulgaria&lt;/a&gt;&lt;/li&gt;&lt;/ul&gt;&lt;h2&gt;FAQs for Best International Courier Service from Noida to Bulgaria&lt;/h2&gt;</t>
  </si>
  <si>
    <t>&lt;script type="application/ld+json"&gt;
{
  "@context": "https://schema.org/",
  "@type": "Product",
  "name": "Best International Courier Service from Noida to Bulgaria",
  "image": "https://shipglobal.in/service/noida-to-bulgaria",
  "aggregateRating": {
    "@type": "AggregateRating",
    "ratingValue": 4.61,
    "bestRating": 5,
    "worstRating": 2,
    "ratingCount": 1097
  }
}
&lt;/script&gt;</t>
  </si>
  <si>
    <t>service/noida-to-bulgaria</t>
  </si>
  <si>
    <t>https://shipglobal.in/service/noida-to-bulgaria</t>
  </si>
  <si>
    <t>Moradabad to Bulgaria</t>
  </si>
  <si>
    <t>Reliable International Courier Service from Moradabad to Bulgaria</t>
  </si>
  <si>
    <t>&lt;h4&gt;Explore more delivery options from your city&lt;/h4&gt;&lt;ul&gt;&lt;li&gt;&lt;a href="https://shipglobal.in/service/varanasi-to-bulgaria"&gt;International Courier Service from Varanasi To Bulgaria&lt;/a&gt;&lt;/li&gt;&lt;li&gt;&lt;a href="https://shipglobal.in/service/agra-to-bulgaria"&gt;International Courier Service from Agra To Bulgaria&lt;/a&gt;&lt;/li&gt;&lt;li&gt;&lt;a href="https://shipglobal.in/service/visakhapatnam-to-bulgaria"&gt;International Courier Service from Visakhapatnam To Bulgaria&lt;/a&gt;&lt;/li&gt;&lt;li&gt;&lt;a href="https://shipglobal.in/service/vijayawada-to-bulgaria"&gt;International Courier Service from Vijayawada To Bulgaria&lt;/a&gt;&lt;/li&gt;&lt;/ul&gt;&lt;h2&gt;FAQs for Reliable International Courier Service from Moradabad to Bulgaria&lt;/h2&gt;</t>
  </si>
  <si>
    <t>&lt;script type="application/ld+json"&gt;
{
  "@context": "https://schema.org/",
  "@type": "Product",
  "name": "Reliable International Courier Service from Moradabad to Bulgaria",
  "image": "https://shipglobal.in/service/moradabad-to-bulgaria",
  "aggregateRating": {
    "@type": "AggregateRating",
    "ratingValue": 4.82,
    "bestRating": 5,
    "worstRating": 1,
    "ratingCount": 1945
  }
}
&lt;/script&gt;</t>
  </si>
  <si>
    <t>service/moradabad-to-bulgaria</t>
  </si>
  <si>
    <t>https://shipglobal.in/service/moradabad-to-bulgaria</t>
  </si>
  <si>
    <t>&lt;p&gt;&lt;a href="https://shipglobal.in/blogs/6-best-international-logistics-companies-in-india/"&gt;International logistics&lt;/a&gt; providers in India are crucial for facilitating global trade. They offer a comprehensive suite of services including freight forwarding, customs clearance, warehousing, and supply chain management. These providers navigate complex regulations, optimize transportation routes, and ensure timely delivery of goods across borders, thereby supporting India's economic growth and integration into the global market.&lt;/p&gt;</t>
  </si>
  <si>
    <t>Varanasi to Bulgaria</t>
  </si>
  <si>
    <t>International Courier Service from Varanasi to Bulgaria</t>
  </si>
  <si>
    <t>&lt;h4&gt;Explore more delivery options from your city&lt;/h4&gt;&lt;ul&gt;&lt;li&gt;&lt;a href="https://shipglobal.in/service/agra-to-bulgaria"&gt;International Courier Service from Agra To Bulgaria&lt;/a&gt;&lt;/li&gt;&lt;li&gt;&lt;a href="https://shipglobal.in/service/visakhapatnam-to-bulgaria"&gt;International Courier Service from Visakhapatnam To Bulgaria&lt;/a&gt;&lt;/li&gt;&lt;li&gt;&lt;a href="https://shipglobal.in/service/vijayawada-to-bulgaria"&gt;International Courier Service from Vijayawada To Bulgaria&lt;/a&gt;&lt;/li&gt;&lt;li&gt;&lt;a href="https://shipglobal.in/service/guntur-to-bulgaria"&gt;International Courier Service from Guntur To Bulgaria&lt;/a&gt;&lt;/li&gt;&lt;/ul&gt;&lt;h2&gt;FAQs for International Courier Service from Varanasi to Bulgaria&lt;/h2&gt;</t>
  </si>
  <si>
    <t>&lt;script type="application/ld+json"&gt;
{
  "@context": "https://schema.org/",
  "@type": "Product",
  "name": "International Courier Service from Varanasi to Bulgaria",
  "image": "https://shipglobal.in/service/varanasi-to-bulgaria",
  "aggregateRating": {
    "@type": "AggregateRating",
    "ratingValue": 4.76,
    "bestRating": 5,
    "worstRating": 2,
    "ratingCount": 2176
  }
}
&lt;/script&gt;</t>
  </si>
  <si>
    <t>service/varanasi-to-bulgaria</t>
  </si>
  <si>
    <t>https://shipglobal.in/service/varanasi-to-bulgaria</t>
  </si>
  <si>
    <t>&lt;p&gt;&lt;a href="https://shipglobal.in/blogs/6-best-international-logistics-companies-in-india/"&gt;International courier&lt;/a&gt; companies are vital for global exports, offering reliable and efficient shipping solutions. Major players like DHL, FedEx, and UPS provide extensive networks, tracking services, and customs expertise to facilitate seamless cross-border movement of goods. They handle everything from small parcels to large freight, ensuring timely delivery and compliance with international regulations, making them indispensable partners for businesses expanding their reach worldwide.&lt;/p&gt;</t>
  </si>
  <si>
    <t>Agra to Bulgaria</t>
  </si>
  <si>
    <t>Top International Courier Service from Agra to Bulgaria</t>
  </si>
  <si>
    <t>&lt;h4&gt;Explore more delivery options from your city&lt;/h4&gt;&lt;ul&gt;&lt;li&gt;&lt;a href="https://shipglobal.in/service/visakhapatnam-to-bulgaria"&gt;International Courier Service from Visakhapatnam To Bulgaria&lt;/a&gt;&lt;/li&gt;&lt;li&gt;&lt;a href="https://shipglobal.in/service/vijayawada-to-bulgaria"&gt;International Courier Service from Vijayawada To Bulgaria&lt;/a&gt;&lt;/li&gt;&lt;li&gt;&lt;a href="https://shipglobal.in/service/guntur-to-bulgaria"&gt;International Courier Service from Guntur To Bulgaria&lt;/a&gt;&lt;/li&gt;&lt;li&gt;&lt;a href="https://shipglobal.in/service/tirupati-to-bulgaria"&gt;International Courier Service from Tirupati To Bulgaria&lt;/a&gt;&lt;/li&gt;&lt;/ul&gt;&lt;h2&gt;FAQs for Top International Courier Service from Agra to Bulgaria&lt;/h2&gt;</t>
  </si>
  <si>
    <t>&lt;script type="application/ld+json"&gt;
{
  "@context": "https://schema.org/",
  "@type": "Product",
  "name": "Top International Courier Service from Agra to Bulgaria",
  "image": "https://shipglobal.in/service/agra-to-bulgaria",
  "aggregateRating": {
    "@type": "AggregateRating",
    "ratingValue": 4.71,
    "bestRating": 5,
    "worstRating": 1,
    "ratingCount": 2341
  }
}
&lt;/script&gt;</t>
  </si>
  <si>
    <t>service/agra-to-bulgaria</t>
  </si>
  <si>
    <t>https://shipglobal.in/service/agra-to-bulgaria</t>
  </si>
  <si>
    <t>Visakhapatnam to Bulgaria</t>
  </si>
  <si>
    <t>Best International Courier Service from Visakhapatnam to Bulgaria</t>
  </si>
  <si>
    <t>&lt;h4&gt;Explore more delivery options from your city&lt;/h4&gt;&lt;ul&gt;&lt;li&gt;&lt;a href="https://shipglobal.in/service/vijayawada-to-bulgaria"&gt;International Courier Service from Vijayawada To Bulgaria&lt;/a&gt;&lt;/li&gt;&lt;li&gt;&lt;a href="https://shipglobal.in/service/guntur-to-bulgaria"&gt;International Courier Service from Guntur To Bulgaria&lt;/a&gt;&lt;/li&gt;&lt;li&gt;&lt;a href="https://shipglobal.in/service/tirupati-to-bulgaria"&gt;International Courier Service from Tirupati To Bulgaria&lt;/a&gt;&lt;/li&gt;&lt;li&gt;&lt;a href="https://shipglobal.in/service/kakinada-to-bulgaria"&gt;International Courier Service from Kakinada To Bulgaria&lt;/a&gt;&lt;/li&gt;&lt;/ul&gt;&lt;h2&gt;FAQs for Best International Courier Service from Visakhapatnam to Bulgaria&lt;/h2&gt;</t>
  </si>
  <si>
    <t>&lt;script type="application/ld+json"&gt;
{
  "@context": "https://schema.org/",
  "@type": "Product",
  "name": "Best International Courier Service from Visakhapatnam to Bulgaria",
  "image": "https://shipglobal.in/service/visakhapatnam-to-bulgaria",
  "aggregateRating": {
    "@type": "AggregateRating",
    "ratingValue": 4.33,
    "bestRating": 5,
    "worstRating": 1,
    "ratingCount": 1040
  }
}
&lt;/script&gt;</t>
  </si>
  <si>
    <t>service/visakhapatnam-to-bulgaria</t>
  </si>
  <si>
    <t>https://shipglobal.in/service/visakhapatnam-to-bulgaria</t>
  </si>
  <si>
    <t>&lt;p&gt;&lt;a href="https://shipglobal.in/blogs/6-best-international-logistics-companies-in-india/"&gt;International shipping&lt;/a&gt; prohibited goods list: When shipping internationally, it's crucial to be aware of prohibited items. These can include hazardous materials like explosives and flammables, perishable goods, live animals, and certain weapons. Regulations vary by country, so always check the specific import restrictions of your destination to avoid delays, fines, or confiscation of your shipment.&lt;/p&gt;</t>
  </si>
  <si>
    <t>Vijayawada to Bulgaria</t>
  </si>
  <si>
    <t>Reliable International Courier Service from Vijayawada to Bulgaria</t>
  </si>
  <si>
    <t>&lt;h4&gt;Explore more delivery options from your city&lt;/h4&gt;&lt;ul&gt;&lt;li&gt;&lt;a href="https://shipglobal.in/service/guntur-to-bulgaria"&gt;International Courier Service from Guntur To Bulgaria&lt;/a&gt;&lt;/li&gt;&lt;li&gt;&lt;a href="https://shipglobal.in/service/tirupati-to-bulgaria"&gt;International Courier Service from Tirupati To Bulgaria&lt;/a&gt;&lt;/li&gt;&lt;li&gt;&lt;a href="https://shipglobal.in/service/kakinada-to-bulgaria"&gt;International Courier Service from Kakinada To Bulgaria&lt;/a&gt;&lt;/li&gt;&lt;li&gt;&lt;a href="https://shipglobal.in/service/hyderabad-to-bulgaria"&gt;International Courier Service from Hyderabad To Bulgaria&lt;/a&gt;&lt;/li&gt;&lt;/ul&gt;&lt;h2&gt;FAQs for Reliable International Courier Service from Vijayawada to Bulgaria&lt;/h2&gt;</t>
  </si>
  <si>
    <t>&lt;script type="application/ld+json"&gt;
{
  "@context": "https://schema.org/",
  "@type": "Product",
  "name": "Reliable International Courier Service from Vijayawada to Bulgaria",
  "image": "https://shipglobal.in/service/vijayawada-to-bulgaria",
  "aggregateRating": {
    "@type": "AggregateRating",
    "ratingValue": 4.36,
    "bestRating": 5,
    "worstRating": 2,
    "ratingCount": 1372
  }
}
&lt;/script&gt;</t>
  </si>
  <si>
    <t>service/vijayawada-to-bulgaria</t>
  </si>
  <si>
    <t>https://shipglobal.in/service/vijayawada-to-bulgaria</t>
  </si>
  <si>
    <t>&lt;p&gt;&lt;a href="https://shipglobal.in/blogs/airway-bill-number/"&gt;AWB&lt;/a&gt; numbers are crucial for tracking air cargo shipments. Each Air Waybill (AWB) number is a unique identifier assigned by the airline or freight forwarder. This 11-digit number, often starting with three digits representing the airline code, allows for real-time monitoring of a shipment's journey from origin to destination through the carrier's online tracking system.&lt;/p&gt;</t>
  </si>
  <si>
    <t>Guntur to Bulgaria</t>
  </si>
  <si>
    <t>International Courier Service from Guntur to Bulgaria</t>
  </si>
  <si>
    <t>&lt;h4&gt;Explore more delivery options from your city&lt;/h4&gt;&lt;ul&gt;&lt;li&gt;&lt;a href="https://shipglobal.in/service/tirupati-to-bulgaria"&gt;International Courier Service from Tirupati To Bulgaria&lt;/a&gt;&lt;/li&gt;&lt;li&gt;&lt;a href="https://shipglobal.in/service/kakinada-to-bulgaria"&gt;International Courier Service from Kakinada To Bulgaria&lt;/a&gt;&lt;/li&gt;&lt;li&gt;&lt;a href="https://shipglobal.in/service/hyderabad-to-bulgaria"&gt;International Courier Service from Hyderabad To Bulgaria&lt;/a&gt;&lt;/li&gt;&lt;li&gt;&lt;a href="https://shipglobal.in/service/warangal-to-bulgaria"&gt;International Courier Service from Warangal To Bulgaria&lt;/a&gt;&lt;/li&gt;&lt;/ul&gt;&lt;h2&gt;FAQs for International Courier Service from Guntur to Bulgaria&lt;/h2&gt;</t>
  </si>
  <si>
    <t>&lt;script type="application/ld+json"&gt;
{
  "@context": "https://schema.org/",
  "@type": "Product",
  "name": "International Courier Service from Guntur to Bulgaria",
  "image": "https://shipglobal.in/service/guntur-to-bulgaria",
  "aggregateRating": {
    "@type": "AggregateRating",
    "ratingValue": 4.72,
    "bestRating": 5,
    "worstRating": 1,
    "ratingCount": 1071
  }
}
&lt;/script&gt;</t>
  </si>
  <si>
    <t>service/guntur-to-bulgaria</t>
  </si>
  <si>
    <t>https://shipglobal.in/service/guntur-to-bulgaria</t>
  </si>
  <si>
    <t>Tirupati to Bulgaria</t>
  </si>
  <si>
    <t>Top International Courier Service from Tirupati to Bulgaria</t>
  </si>
  <si>
    <t>&lt;h4&gt;Explore more delivery options from your city&lt;/h4&gt;&lt;ul&gt;&lt;li&gt;&lt;a href="https://shipglobal.in/service/kakinada-to-bulgaria"&gt;International Courier Service from Kakinada To Bulgaria&lt;/a&gt;&lt;/li&gt;&lt;li&gt;&lt;a href="https://shipglobal.in/service/hyderabad-to-bulgaria"&gt;International Courier Service from Hyderabad To Bulgaria&lt;/a&gt;&lt;/li&gt;&lt;li&gt;&lt;a href="https://shipglobal.in/service/warangal-to-bulgaria"&gt;International Courier Service from Warangal To Bulgaria&lt;/a&gt;&lt;/li&gt;&lt;li&gt;&lt;a href="https://shipglobal.in/service/karimnagar-to-bulgaria"&gt;International Courier Service from Karimnagar To Bulgaria&lt;/a&gt;&lt;/li&gt;&lt;/ul&gt;&lt;h2&gt;FAQs for Top International Courier Service from Tirupati to Bulgaria&lt;/h2&gt;</t>
  </si>
  <si>
    <t>&lt;script type="application/ld+json"&gt;
{
  "@context": "https://schema.org/",
  "@type": "Product",
  "name": "Top International Courier Service from Tirupati to Bulgaria",
  "image": "https://shipglobal.in/service/tirupati-to-bulgaria",
  "aggregateRating": {
    "@type": "AggregateRating",
    "ratingValue": 4.24,
    "bestRating": 5,
    "worstRating": 2,
    "ratingCount": 1860
  }
}
&lt;/script&gt;</t>
  </si>
  <si>
    <t>service/tirupati-to-bulgaria</t>
  </si>
  <si>
    <t>https://shipglobal.in/service/tirupati-to-bulgaria</t>
  </si>
  <si>
    <t>Kakinada to Bulgaria</t>
  </si>
  <si>
    <t>Best International Courier Service from Kakinada to Bulgaria</t>
  </si>
  <si>
    <t>&lt;h4&gt;Explore more delivery options from your city&lt;/h4&gt;&lt;ul&gt;&lt;li&gt;&lt;a href="https://shipglobal.in/service/hyderabad-to-bulgaria"&gt;International Courier Service from Hyderabad To Bulgaria&lt;/a&gt;&lt;/li&gt;&lt;li&gt;&lt;a href="https://shipglobal.in/service/warangal-to-bulgaria"&gt;International Courier Service from Warangal To Bulgaria&lt;/a&gt;&lt;/li&gt;&lt;li&gt;&lt;a href="https://shipglobal.in/service/karimnagar-to-bulgaria"&gt;International Courier Service from Karimnagar To Bulgaria&lt;/a&gt;&lt;/li&gt;&lt;li&gt;&lt;a href="https://shipglobal.in/service/nizamabad-to-bulgaria"&gt;International Courier Service from Nizamabad To Bulgaria&lt;/a&gt;&lt;/li&gt;&lt;/ul&gt;&lt;h2&gt;FAQs for Best International Courier Service from Kakinada to Bulgaria&lt;/h2&gt;</t>
  </si>
  <si>
    <t>&lt;script type="application/ld+json"&gt;
{
  "@context": "https://schema.org/",
  "@type": "Product",
  "name": "Best International Courier Service from Kakinada to Bulgaria",
  "image": "https://shipglobal.in/service/kakinada-to-bulgaria",
  "aggregateRating": {
    "@type": "AggregateRating",
    "ratingValue": 4.78,
    "bestRating": 5,
    "worstRating": 2,
    "ratingCount": 3202
  }
}
&lt;/script&gt;</t>
  </si>
  <si>
    <t>service/kakinada-to-bulgaria</t>
  </si>
  <si>
    <t>https://shipglobal.in/service/kakinada-to-bulgaria</t>
  </si>
  <si>
    <t>Hyderabad to Bulgaria</t>
  </si>
  <si>
    <t>Reliable International Courier Service from Hyderabad to Bulgaria</t>
  </si>
  <si>
    <t>&lt;h4&gt;Explore more delivery options from your city&lt;/h4&gt;&lt;ul&gt;&lt;li&gt;&lt;a href="https://shipglobal.in/service/warangal-to-bulgaria"&gt;International Courier Service from Warangal To Bulgaria&lt;/a&gt;&lt;/li&gt;&lt;li&gt;&lt;a href="https://shipglobal.in/service/karimnagar-to-bulgaria"&gt;International Courier Service from Karimnagar To Bulgaria&lt;/a&gt;&lt;/li&gt;&lt;li&gt;&lt;a href="https://shipglobal.in/service/nizamabad-to-bulgaria"&gt;International Courier Service from Nizamabad To Bulgaria&lt;/a&gt;&lt;/li&gt;&lt;li&gt;&lt;a href="https://shipglobal.in/service/gurugram-to-bulgaria"&gt;International Courier Service from Gurugram To Bulgaria&lt;/a&gt;&lt;/li&gt;&lt;/ul&gt;&lt;h2&gt;FAQs for Reliable International Courier Service from Hyderabad to Bulgaria&lt;/h2&gt;</t>
  </si>
  <si>
    <t>&lt;script type="application/ld+json"&gt;
{
  "@context": "https://schema.org/",
  "@type": "Product",
  "name": "Reliable International Courier Service from Hyderabad to Bulgaria",
  "image": "https://shipglobal.in/service/hyderabad-to-bulgaria",
  "aggregateRating": {
    "@type": "AggregateRating",
    "ratingValue": 4.62,
    "bestRating": 5,
    "worstRating": 1,
    "ratingCount": 2751
  }
}
&lt;/script&gt;</t>
  </si>
  <si>
    <t>service/hyderabad-to-bulgaria</t>
  </si>
  <si>
    <t>https://shipglobal.in/service/hyderabad-to-bulgaria</t>
  </si>
  <si>
    <t>Warangal to Bulgaria</t>
  </si>
  <si>
    <t>International Courier Service from Warangal to Bulgaria</t>
  </si>
  <si>
    <t>&lt;h4&gt;Explore more delivery options from your city&lt;/h4&gt;&lt;ul&gt;&lt;li&gt;&lt;a href="https://shipglobal.in/service/karimnagar-to-bulgaria"&gt;International Courier Service from Karimnagar To Bulgaria&lt;/a&gt;&lt;/li&gt;&lt;li&gt;&lt;a href="https://shipglobal.in/service/nizamabad-to-bulgaria"&gt;International Courier Service from Nizamabad To Bulgaria&lt;/a&gt;&lt;/li&gt;&lt;li&gt;&lt;a href="https://shipglobal.in/service/gurugram-to-bulgaria"&gt;International Courier Service from Gurugram To Bulgaria&lt;/a&gt;&lt;/li&gt;&lt;li&gt;&lt;a href="https://shipglobal.in/service/faridabad-to-bulgaria"&gt;International Courier Service from Faridabad To Bulgaria&lt;/a&gt;&lt;/li&gt;&lt;/ul&gt;&lt;h2&gt;FAQs for International Courier Service from Warangal to Bulgaria&lt;/h2&gt;</t>
  </si>
  <si>
    <t>&lt;script type="application/ld+json"&gt;
{
  "@context": "https://schema.org/",
  "@type": "Product",
  "name": "International Courier Service from Warangal to Bulgaria",
  "image": "https://shipglobal.in/service/warangal-to-bulgaria",
  "aggregateRating": {
    "@type": "AggregateRating",
    "ratingValue": 4.26,
    "bestRating": 5,
    "worstRating": 2,
    "ratingCount": 1204
  }
}
&lt;/script&gt;</t>
  </si>
  <si>
    <t>service/warangal-to-bulgaria</t>
  </si>
  <si>
    <t>https://shipglobal.in/service/warangal-to-bulgaria</t>
  </si>
  <si>
    <t>Karimnagar to Bulgaria</t>
  </si>
  <si>
    <t>Top International Courier Service from Karimnagar to Bulgaria</t>
  </si>
  <si>
    <t>&lt;h4&gt;Explore more delivery options from your city&lt;/h4&gt;&lt;ul&gt;&lt;li&gt;&lt;a href="https://shipglobal.in/service/nizamabad-to-bulgaria"&gt;International Courier Service from Nizamabad To Bulgaria&lt;/a&gt;&lt;/li&gt;&lt;li&gt;&lt;a href="https://shipglobal.in/service/gurugram-to-bulgaria"&gt;International Courier Service from Gurugram To Bulgaria&lt;/a&gt;&lt;/li&gt;&lt;li&gt;&lt;a href="https://shipglobal.in/service/faridabad-to-bulgaria"&gt;International Courier Service from Faridabad To Bulgaria&lt;/a&gt;&lt;/li&gt;&lt;li&gt;&lt;a href="https://shipglobal.in/service/panipat-to-bulgaria"&gt;International Courier Service from Panipat To Bulgaria&lt;/a&gt;&lt;/li&gt;&lt;/ul&gt;&lt;h2&gt;FAQs for Top International Courier Service from Karimnagar to Bulgaria&lt;/h2&gt;</t>
  </si>
  <si>
    <t>&lt;script type="application/ld+json"&gt;
{
  "@context": "https://schema.org/",
  "@type": "Product",
  "name": "Top International Courier Service from Karimnagar to Bulgaria",
  "image": "https://shipglobal.in/service/karimnagar-to-bulgaria",
  "aggregateRating": {
    "@type": "AggregateRating",
    "ratingValue": 4.24,
    "bestRating": 5,
    "worstRating": 1,
    "ratingCount": 2515
  }
}
&lt;/script&gt;</t>
  </si>
  <si>
    <t>service/karimnagar-to-bulgaria</t>
  </si>
  <si>
    <t>https://shipglobal.in/service/karimnagar-to-bulgaria</t>
  </si>
  <si>
    <t>Nizamabad to Bulgaria</t>
  </si>
  <si>
    <t>Best International Courier Service from Nizamabad to Bulgaria</t>
  </si>
  <si>
    <t>&lt;h4&gt;Explore more delivery options from your city&lt;/h4&gt;&lt;ul&gt;&lt;li&gt;&lt;a href="https://shipglobal.in/service/gurugram-to-bulgaria"&gt;International Courier Service from Gurugram To Bulgaria&lt;/a&gt;&lt;/li&gt;&lt;li&gt;&lt;a href="https://shipglobal.in/service/faridabad-to-bulgaria"&gt;International Courier Service from Faridabad To Bulgaria&lt;/a&gt;&lt;/li&gt;&lt;li&gt;&lt;a href="https://shipglobal.in/service/panipat-to-bulgaria"&gt;International Courier Service from Panipat To Bulgaria&lt;/a&gt;&lt;/li&gt;&lt;li&gt;&lt;a href="https://shipglobal.in/service/karnal-to-bulgaria"&gt;International Courier Service from Karnal To Bulgaria&lt;/a&gt;&lt;/li&gt;&lt;/ul&gt;&lt;h2&gt;FAQs for Best International Courier Service from Nizamabad to Bulgaria&lt;/h2&gt;</t>
  </si>
  <si>
    <t>&lt;script type="application/ld+json"&gt;
{
  "@context": "https://schema.org/",
  "@type": "Product",
  "name": "Best International Courier Service from Nizamabad to Bulgaria",
  "image": "https://shipglobal.in/service/nizamabad-to-bulgaria",
  "aggregateRating": {
    "@type": "AggregateRating",
    "ratingValue": 4.24,
    "bestRating": 5,
    "worstRating": 1,
    "ratingCount": 2169
  }
}
&lt;/script&gt;</t>
  </si>
  <si>
    <t>service/nizamabad-to-bulgaria</t>
  </si>
  <si>
    <t>https://shipglobal.in/service/nizamabad-to-bulgaria</t>
  </si>
  <si>
    <t>Gurugram to Bulgaria</t>
  </si>
  <si>
    <t>Reliable International Courier Service from Gurugram to Bulgaria</t>
  </si>
  <si>
    <t>&lt;h4&gt;Explore more delivery options from your city&lt;/h4&gt;&lt;ul&gt;&lt;li&gt;&lt;a href="https://shipglobal.in/service/faridabad-to-bulgaria"&gt;International Courier Service from Faridabad To Bulgaria&lt;/a&gt;&lt;/li&gt;&lt;li&gt;&lt;a href="https://shipglobal.in/service/panipat-to-bulgaria"&gt;International Courier Service from Panipat To Bulgaria&lt;/a&gt;&lt;/li&gt;&lt;li&gt;&lt;a href="https://shipglobal.in/service/karnal-to-bulgaria"&gt;International Courier Service from Karnal To Bulgaria&lt;/a&gt;&lt;/li&gt;&lt;li&gt;&lt;a href="https://shipglobal.in/service/sonipat-to-bulgaria"&gt;International Courier Service from Sonipat To Bulgaria&lt;/a&gt;&lt;/li&gt;&lt;/ul&gt;&lt;h2&gt;FAQs for Reliable International Courier Service from Gurugram to Bulgaria&lt;/h2&gt;</t>
  </si>
  <si>
    <t>&lt;script type="application/ld+json"&gt;
{
  "@context": "https://schema.org/",
  "@type": "Product",
  "name": "Reliable International Courier Service from Gurugram to Bulgaria",
  "image": "https://shipglobal.in/service/gurugram-to-bulgaria",
  "aggregateRating": {
    "@type": "AggregateRating",
    "ratingValue": 4.46,
    "bestRating": 5,
    "worstRating": 1,
    "ratingCount": 1287
  }
}
&lt;/script&gt;</t>
  </si>
  <si>
    <t>service/gurugram-to-bulgaria</t>
  </si>
  <si>
    <t>https://shipglobal.in/service/gurugram-to-bulgaria</t>
  </si>
  <si>
    <t>Faridabad to Bulgaria</t>
  </si>
  <si>
    <t>International Courier Service from Faridabad to Bulgaria</t>
  </si>
  <si>
    <t>&lt;h4&gt;Explore more delivery options from your city&lt;/h4&gt;&lt;ul&gt;&lt;li&gt;&lt;a href="https://shipglobal.in/service/panipat-to-bulgaria"&gt;International Courier Service from Panipat To Bulgaria&lt;/a&gt;&lt;/li&gt;&lt;li&gt;&lt;a href="https://shipglobal.in/service/karnal-to-bulgaria"&gt;International Courier Service from Karnal To Bulgaria&lt;/a&gt;&lt;/li&gt;&lt;li&gt;&lt;a href="https://shipglobal.in/service/sonipat-to-bulgaria"&gt;International Courier Service from Sonipat To Bulgaria&lt;/a&gt;&lt;/li&gt;&lt;li&gt;&lt;a href="https://shipglobal.in/service/kolkata-to-bulgaria"&gt;International Courier Service from Kolkata To Bulgaria&lt;/a&gt;&lt;/li&gt;&lt;/ul&gt;&lt;h2&gt;FAQs for International Courier Service from Faridabad to Bulgaria&lt;/h2&gt;</t>
  </si>
  <si>
    <t>&lt;script type="application/ld+json"&gt;
{
  "@context": "https://schema.org/",
  "@type": "Product",
  "name": "International Courier Service from Faridabad to Bulgaria",
  "image": "https://shipglobal.in/service/faridabad-to-bulgaria",
  "aggregateRating": {
    "@type": "AggregateRating",
    "ratingValue": 4.88,
    "bestRating": 5,
    "worstRating": 2,
    "ratingCount": 1198
  }
}
&lt;/script&gt;</t>
  </si>
  <si>
    <t>service/faridabad-to-bulgaria</t>
  </si>
  <si>
    <t>https://shipglobal.in/service/faridabad-to-bulgaria</t>
  </si>
  <si>
    <t>Panipat to Bulgaria</t>
  </si>
  <si>
    <t>Top International Courier Service from Panipat to Bulgaria</t>
  </si>
  <si>
    <t>&lt;h4&gt;Explore more delivery options from your city&lt;/h4&gt;&lt;ul&gt;&lt;li&gt;&lt;a href="https://shipglobal.in/service/karnal-to-bulgaria"&gt;International Courier Service from Karnal To Bulgaria&lt;/a&gt;&lt;/li&gt;&lt;li&gt;&lt;a href="https://shipglobal.in/service/sonipat-to-bulgaria"&gt;International Courier Service from Sonipat To Bulgaria&lt;/a&gt;&lt;/li&gt;&lt;li&gt;&lt;a href="https://shipglobal.in/service/kolkata-to-bulgaria"&gt;International Courier Service from Kolkata To Bulgaria&lt;/a&gt;&lt;/li&gt;&lt;li&gt;&lt;a href="https://shipglobal.in/service/howrah-to-bulgaria"&gt;International Courier Service from Howrah To Bulgaria&lt;/a&gt;&lt;/li&gt;&lt;/ul&gt;&lt;h2&gt;FAQs for Top International Courier Service from Panipat to Bulgaria&lt;/h2&gt;</t>
  </si>
  <si>
    <t>&lt;script type="application/ld+json"&gt;
{
  "@context": "https://schema.org/",
  "@type": "Product",
  "name": "Top International Courier Service from Panipat to Bulgaria",
  "image": "https://shipglobal.in/service/panipat-to-bulgaria",
  "aggregateRating": {
    "@type": "AggregateRating",
    "ratingValue": 4.42,
    "bestRating": 5,
    "worstRating": 1,
    "ratingCount": 2526
  }
}
&lt;/script&gt;</t>
  </si>
  <si>
    <t>service/panipat-to-bulgaria</t>
  </si>
  <si>
    <t>https://shipglobal.in/service/panipat-to-bulgaria</t>
  </si>
  <si>
    <t>&lt;p&gt;FBA fulfillment: Amazon's &lt;a href="https://shipglobal.in/blogs/amazon-fba-fulfillment-by-amazon-a-complete-guide/"&gt;Fulfillment by Amazon&lt;/a&gt;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t>
  </si>
  <si>
    <t>Karnal to Bulgaria</t>
  </si>
  <si>
    <t>Best International Courier Service from Karnal to Bulgaria</t>
  </si>
  <si>
    <t>&lt;h4&gt;Explore more delivery options from your city&lt;/h4&gt;&lt;ul&gt;&lt;li&gt;&lt;a href="https://shipglobal.in/service/sonipat-to-bulgaria"&gt;International Courier Service from Sonipat To Bulgaria&lt;/a&gt;&lt;/li&gt;&lt;li&gt;&lt;a href="https://shipglobal.in/service/kolkata-to-bulgaria"&gt;International Courier Service from Kolkata To Bulgaria&lt;/a&gt;&lt;/li&gt;&lt;li&gt;&lt;a href="https://shipglobal.in/service/howrah-to-bulgaria"&gt;International Courier Service from Howrah To Bulgaria&lt;/a&gt;&lt;/li&gt;&lt;li&gt;&lt;a href="https://shipglobal.in/service/siliguri-to-bulgaria"&gt;International Courier Service from Siliguri To Bulgaria&lt;/a&gt;&lt;/li&gt;&lt;/ul&gt;&lt;h2&gt;FAQs for Best International Courier Service from Karnal to Bulgaria&lt;/h2&gt;</t>
  </si>
  <si>
    <t>&lt;script type="application/ld+json"&gt;
{
  "@context": "https://schema.org/",
  "@type": "Product",
  "name": "Best International Courier Service from Karnal to Bulgaria",
  "image": "https://shipglobal.in/service/karnal-to-bulgaria",
  "aggregateRating": {
    "@type": "AggregateRating",
    "ratingValue": 4.77,
    "bestRating": 5,
    "worstRating": 2,
    "ratingCount": 3378
  }
}
&lt;/script&gt;</t>
  </si>
  <si>
    <t>service/karnal-to-bulgaria</t>
  </si>
  <si>
    <t>https://shipglobal.in/service/karnal-to-bulgaria</t>
  </si>
  <si>
    <t>Sonipat to Bulgaria</t>
  </si>
  <si>
    <t>Reliable International Courier Service from Sonipat to Bulgaria</t>
  </si>
  <si>
    <t>&lt;h4&gt;Explore more delivery options from your city&lt;/h4&gt;&lt;ul&gt;&lt;li&gt;&lt;a href="https://shipglobal.in/service/kolkata-to-bulgaria"&gt;International Courier Service from Kolkata To Bulgaria&lt;/a&gt;&lt;/li&gt;&lt;li&gt;&lt;a href="https://shipglobal.in/service/howrah-to-bulgaria"&gt;International Courier Service from Howrah To Bulgaria&lt;/a&gt;&lt;/li&gt;&lt;li&gt;&lt;a href="https://shipglobal.in/service/siliguri-to-bulgaria"&gt;International Courier Service from Siliguri To Bulgaria&lt;/a&gt;&lt;/li&gt;&lt;li&gt;&lt;a href="https://shipglobal.in/service/durgapur-to-bulgaria"&gt;International Courier Service from Durgapur To Bulgaria&lt;/a&gt;&lt;/li&gt;&lt;/ul&gt;&lt;h2&gt;FAQs for Reliable International Courier Service from Sonipat to Bulgaria&lt;/h2&gt;</t>
  </si>
  <si>
    <t>&lt;script type="application/ld+json"&gt;
{
  "@context": "https://schema.org/",
  "@type": "Product",
  "name": "Reliable International Courier Service from Sonipat to Bulgaria",
  "image": "https://shipglobal.in/service/sonipat-to-bulgaria",
  "aggregateRating": {
    "@type": "AggregateRating",
    "ratingValue": 4.33,
    "bestRating": 5,
    "worstRating": 2,
    "ratingCount": 1078
  }
}
&lt;/script&gt;</t>
  </si>
  <si>
    <t>service/sonipat-to-bulgaria</t>
  </si>
  <si>
    <t>https://shipglobal.in/service/sonipat-to-bulgaria</t>
  </si>
  <si>
    <t>&lt;p&gt;FIRC compliance is crucial for exporters to validate foreign exchange inflows. The &lt;a href="https://shipglobal.in/blogs/understanding-firc/"&gt;Foreign Inward Remittance Certificate&lt;/a&gt;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t>
  </si>
  <si>
    <t>Kolkata to Bulgaria</t>
  </si>
  <si>
    <t>International Courier Service from Kolkata to Bulgaria</t>
  </si>
  <si>
    <t>&lt;h4&gt;Explore more delivery options from your city&lt;/h4&gt;&lt;ul&gt;&lt;li&gt;&lt;a href="https://shipglobal.in/service/howrah-to-bulgaria"&gt;International Courier Service from Howrah To Bulgaria&lt;/a&gt;&lt;/li&gt;&lt;li&gt;&lt;a href="https://shipglobal.in/service/siliguri-to-bulgaria"&gt;International Courier Service from Siliguri To Bulgaria&lt;/a&gt;&lt;/li&gt;&lt;li&gt;&lt;a href="https://shipglobal.in/service/durgapur-to-bulgaria"&gt;International Courier Service from Durgapur To Bulgaria&lt;/a&gt;&lt;/li&gt;&lt;li&gt;&lt;a href="https://shipglobal.in/service/jaipur-to-bulgaria"&gt;International Courier Service from Jaipur To Bulgaria&lt;/a&gt;&lt;/li&gt;&lt;/ul&gt;&lt;h2&gt;FAQs for International Courier Service from Kolkata to Bulgaria&lt;/h2&gt;</t>
  </si>
  <si>
    <t>&lt;script type="application/ld+json"&gt;
{
  "@context": "https://schema.org/",
  "@type": "Product",
  "name": "International Courier Service from Kolkata to Bulgaria",
  "image": "https://shipglobal.in/service/kolkata-to-bulgaria",
  "aggregateRating": {
    "@type": "AggregateRating",
    "ratingValue": 4.46,
    "bestRating": 5,
    "worstRating": 1,
    "ratingCount": 2922
  }
}
&lt;/script&gt;</t>
  </si>
  <si>
    <t>service/kolkata-to-bulgaria</t>
  </si>
  <si>
    <t>https://shipglobal.in/service/kolkata-to-bulgaria</t>
  </si>
  <si>
    <t>Howrah to Bulgaria</t>
  </si>
  <si>
    <t>Top International Courier Service from Howrah to Bulgaria</t>
  </si>
  <si>
    <t>&lt;h4&gt;Explore more delivery options from your city&lt;/h4&gt;&lt;ul&gt;&lt;li&gt;&lt;a href="https://shipglobal.in/service/siliguri-to-bulgaria"&gt;International Courier Service from Siliguri To Bulgaria&lt;/a&gt;&lt;/li&gt;&lt;li&gt;&lt;a href="https://shipglobal.in/service/durgapur-to-bulgaria"&gt;International Courier Service from Durgapur To Bulgaria&lt;/a&gt;&lt;/li&gt;&lt;li&gt;&lt;a href="https://shipglobal.in/service/jaipur-to-bulgaria"&gt;International Courier Service from Jaipur To Bulgaria&lt;/a&gt;&lt;/li&gt;&lt;li&gt;&lt;a href="https://shipglobal.in/service/jodhpur-to-bulgaria"&gt;International Courier Service from Jodhpur To Bulgaria&lt;/a&gt;&lt;/li&gt;&lt;/ul&gt;&lt;h2&gt;FAQs for Top International Courier Service from Howrah to Bulgaria&lt;/h2&gt;</t>
  </si>
  <si>
    <t>&lt;script type="application/ld+json"&gt;
{
  "@context": "https://schema.org/",
  "@type": "Product",
  "name": "Top International Courier Service from Howrah to Bulgaria",
  "image": "https://shipglobal.in/service/howrah-to-bulgaria",
  "aggregateRating": {
    "@type": "AggregateRating",
    "ratingValue": 4.64,
    "bestRating": 5,
    "worstRating": 2,
    "ratingCount": 2965
  }
}
&lt;/script&gt;</t>
  </si>
  <si>
    <t>service/howrah-to-bulgaria</t>
  </si>
  <si>
    <t>https://shipglobal.in/service/howrah-to-bulgaria</t>
  </si>
  <si>
    <t>Siliguri to Bulgaria</t>
  </si>
  <si>
    <t>Best International Courier Service from Siliguri to Bulgaria</t>
  </si>
  <si>
    <t>&lt;h4&gt;Explore more delivery options from your city&lt;/h4&gt;&lt;ul&gt;&lt;li&gt;&lt;a href="https://shipglobal.in/service/durgapur-to-bulgaria"&gt;International Courier Service from Durgapur To Bulgaria&lt;/a&gt;&lt;/li&gt;&lt;li&gt;&lt;a href="https://shipglobal.in/service/jaipur-to-bulgaria"&gt;International Courier Service from Jaipur To Bulgaria&lt;/a&gt;&lt;/li&gt;&lt;li&gt;&lt;a href="https://shipglobal.in/service/jodhpur-to-bulgaria"&gt;International Courier Service from Jodhpur To Bulgaria&lt;/a&gt;&lt;/li&gt;&lt;li&gt;&lt;a href="https://shipglobal.in/service/udaipur-to-bulgaria"&gt;International Courier Service from Udaipur To Bulgaria&lt;/a&gt;&lt;/li&gt;&lt;/ul&gt;&lt;h2&gt;FAQs for Best International Courier Service from Siliguri to Bulgaria&lt;/h2&gt;</t>
  </si>
  <si>
    <t>&lt;script type="application/ld+json"&gt;
{
  "@context": "https://schema.org/",
  "@type": "Product",
  "name": "Best International Courier Service from Siliguri to Bulgaria",
  "image": "https://shipglobal.in/service/siliguri-to-bulgaria",
  "aggregateRating": {
    "@type": "AggregateRating",
    "ratingValue": 4.59,
    "bestRating": 5,
    "worstRating": 2,
    "ratingCount": 2134
  }
}
&lt;/script&gt;</t>
  </si>
  <si>
    <t>service/siliguri-to-bulgaria</t>
  </si>
  <si>
    <t>https://shipglobal.in/service/siliguri-to-bulgaria</t>
  </si>
  <si>
    <t>Durgapur to Bulgaria</t>
  </si>
  <si>
    <t>Reliable International Courier Service from Durgapur to Bulgaria</t>
  </si>
  <si>
    <t>&lt;h4&gt;Explore more delivery options from your city&lt;/h4&gt;&lt;ul&gt;&lt;li&gt;&lt;a href="https://shipglobal.in/service/jaipur-to-bulgaria"&gt;International Courier Service from Jaipur To Bulgaria&lt;/a&gt;&lt;/li&gt;&lt;li&gt;&lt;a href="https://shipglobal.in/service/jodhpur-to-bulgaria"&gt;International Courier Service from Jodhpur To Bulgaria&lt;/a&gt;&lt;/li&gt;&lt;li&gt;&lt;a href="https://shipglobal.in/service/udaipur-to-bulgaria"&gt;International Courier Service from Udaipur To Bulgaria&lt;/a&gt;&lt;/li&gt;&lt;li&gt;&lt;a href="https://shipglobal.in/service/bhilwara-to-bulgaria"&gt;International Courier Service from Bhilwara To Bulgaria&lt;/a&gt;&lt;/li&gt;&lt;/ul&gt;&lt;h2&gt;FAQs for Reliable International Courier Service from Durgapur to Bulgaria&lt;/h2&gt;</t>
  </si>
  <si>
    <t>&lt;script type="application/ld+json"&gt;
{
  "@context": "https://schema.org/",
  "@type": "Product",
  "name": "Reliable International Courier Service from Durgapur to Bulgaria",
  "image": "https://shipglobal.in/service/durgapur-to-bulgaria",
  "aggregateRating": {
    "@type": "AggregateRating",
    "ratingValue": 4.55,
    "bestRating": 5,
    "worstRating": 1,
    "ratingCount": 1683
  }
}
&lt;/script&gt;</t>
  </si>
  <si>
    <t>service/durgapur-to-bulgaria</t>
  </si>
  <si>
    <t>https://shipglobal.in/service/durgapur-to-bulgaria</t>
  </si>
  <si>
    <t>&lt;p&gt;&lt;a href="https://shipglobal.in/blogs/amazon-fba-fulfillment-by-amazon-a-complete-guide/"&gt;Fulfillment by Amazon&lt;/a&gt; (FBA) is a service where Amazon stores your products in its fulfillment centers, picks, packs, ships, and provides customer service for these products. This allows sellers to leverage Amazon's vast logistics network, reach Prime members, and focus on growing their business. FBA handles the heavy lifting of inventory management and order fulfillment, simplifying the selling process.&lt;/p&gt;</t>
  </si>
  <si>
    <t>Jaipur to Bulgaria</t>
  </si>
  <si>
    <t>International Courier Service from Jaipur to Bulgaria</t>
  </si>
  <si>
    <t>&lt;h4&gt;Explore more delivery options from your city&lt;/h4&gt;&lt;ul&gt;&lt;li&gt;&lt;a href="https://shipglobal.in/service/jodhpur-to-bulgaria"&gt;International Courier Service from Jodhpur To Bulgaria&lt;/a&gt;&lt;/li&gt;&lt;li&gt;&lt;a href="https://shipglobal.in/service/udaipur-to-bulgaria"&gt;International Courier Service from Udaipur To Bulgaria&lt;/a&gt;&lt;/li&gt;&lt;li&gt;&lt;a href="https://shipglobal.in/service/bhilwara-to-bulgaria"&gt;International Courier Service from Bhilwara To Bulgaria&lt;/a&gt;&lt;/li&gt;&lt;li&gt;&lt;a href="https://shipglobal.in/service/kota-to-bulgaria"&gt;International Courier Service from Kota To Bulgaria&lt;/a&gt;&lt;/li&gt;&lt;/ul&gt;&lt;h2&gt;FAQs for International Courier Service from Jaipur to Bulgaria&lt;/h2&gt;</t>
  </si>
  <si>
    <t>&lt;script type="application/ld+json"&gt;
{
  "@context": "https://schema.org/",
  "@type": "Product",
  "name": "International Courier Service from Jaipur to Bulgaria",
  "image": "https://shipglobal.in/service/jaipur-to-bulgaria",
  "aggregateRating": {
    "@type": "AggregateRating",
    "ratingValue": 4.68,
    "bestRating": 5,
    "worstRating": 2,
    "ratingCount": 1490
  }
}
&lt;/script&gt;</t>
  </si>
  <si>
    <t>service/jaipur-to-bulgaria</t>
  </si>
  <si>
    <t>https://shipglobal.in/service/jaipur-to-bulgaria</t>
  </si>
  <si>
    <t>Jodhpur to Bulgaria</t>
  </si>
  <si>
    <t>Top International Courier Service from Jodhpur to Bulgaria</t>
  </si>
  <si>
    <t>&lt;h4&gt;Explore more delivery options from your city&lt;/h4&gt;&lt;ul&gt;&lt;li&gt;&lt;a href="https://shipglobal.in/service/udaipur-to-bulgaria"&gt;International Courier Service from Udaipur To Bulgaria&lt;/a&gt;&lt;/li&gt;&lt;li&gt;&lt;a href="https://shipglobal.in/service/bhilwara-to-bulgaria"&gt;International Courier Service from Bhilwara To Bulgaria&lt;/a&gt;&lt;/li&gt;&lt;li&gt;&lt;a href="https://shipglobal.in/service/kota-to-bulgaria"&gt;International Courier Service from Kota To Bulgaria&lt;/a&gt;&lt;/li&gt;&lt;li&gt;&lt;a href="https://shipglobal.in/service/new-delhi-to-bulgaria"&gt;International Courier Service from New Delhi To Bulgaria&lt;/a&gt;&lt;/li&gt;&lt;/ul&gt;&lt;h2&gt;FAQs for Top International Courier Service from Jodhpur to Bulgaria&lt;/h2&gt;</t>
  </si>
  <si>
    <t>&lt;script type="application/ld+json"&gt;
{
  "@context": "https://schema.org/",
  "@type": "Product",
  "name": "Top International Courier Service from Jodhpur to Bulgaria",
  "image": "https://shipglobal.in/service/jodhpur-to-bulgaria",
  "aggregateRating": {
    "@type": "AggregateRating",
    "ratingValue": 4.53,
    "bestRating": 5,
    "worstRating": 1,
    "ratingCount": 2258
  }
}
&lt;/script&gt;</t>
  </si>
  <si>
    <t>service/jodhpur-to-bulgaria</t>
  </si>
  <si>
    <t>https://shipglobal.in/service/jodhpur-to-bulgaria</t>
  </si>
  <si>
    <t>Udaipur to Bulgaria</t>
  </si>
  <si>
    <t>Best International Courier Service from Udaipur to Bulgaria</t>
  </si>
  <si>
    <t>&lt;h4&gt;Explore more delivery options from your city&lt;/h4&gt;&lt;ul&gt;&lt;li&gt;&lt;a href="https://shipglobal.in/service/bhilwara-to-bulgaria"&gt;International Courier Service from Bhilwara To Bulgaria&lt;/a&gt;&lt;/li&gt;&lt;li&gt;&lt;a href="https://shipglobal.in/service/kota-to-bulgaria"&gt;International Courier Service from Kota To Bulgaria&lt;/a&gt;&lt;/li&gt;&lt;li&gt;&lt;a href="https://shipglobal.in/service/new-delhi-to-bulgaria"&gt;International Courier Service from New Delhi To Bulgaria&lt;/a&gt;&lt;/li&gt;&lt;li&gt;&lt;a href="https://shipglobal.in/service/okhla-to-bulgaria"&gt;International Courier Service from Okhla To Bulgaria&lt;/a&gt;&lt;/li&gt;&lt;/ul&gt;&lt;h2&gt;FAQs for Best International Courier Service from Udaipur to Bulgaria&lt;/h2&gt;</t>
  </si>
  <si>
    <t>&lt;script type="application/ld+json"&gt;
{
  "@context": "https://schema.org/",
  "@type": "Product",
  "name": "Best International Courier Service from Udaipur to Bulgaria",
  "image": "https://shipglobal.in/service/udaipur-to-bulgaria",
  "aggregateRating": {
    "@type": "AggregateRating",
    "ratingValue": 4.55,
    "bestRating": 5,
    "worstRating": 1,
    "ratingCount": 2018
  }
}
&lt;/script&gt;</t>
  </si>
  <si>
    <t>service/udaipur-to-bulgaria</t>
  </si>
  <si>
    <t>https://shipglobal.in/service/udaipur-to-bulgaria</t>
  </si>
  <si>
    <t>&lt;p&gt;&lt;a href="https://shipglobal.in/blogs/understanding-firc/"&gt;FIRC&lt;/a&gt;: The Foreign Inward Remittance Certificate (FIRC) is a crucial document issued by authorized banks in India. It serves as proof that a remittance has been received from outside India. This certificate is essential for various financial transactions, including investments, loan repayments, and other foreign exchange dealings, ensuring compliance with Indian regulations.&lt;/p&gt;</t>
  </si>
  <si>
    <t>Bhilwara to Bulgaria</t>
  </si>
  <si>
    <t>Reliable International Courier Service from Bhilwara to Bulgaria</t>
  </si>
  <si>
    <t>&lt;h4&gt;Explore more delivery options from your city&lt;/h4&gt;&lt;ul&gt;&lt;li&gt;&lt;a href="https://shipglobal.in/service/kota-to-bulgaria"&gt;International Courier Service from Kota To Bulgaria&lt;/a&gt;&lt;/li&gt;&lt;li&gt;&lt;a href="https://shipglobal.in/service/new-delhi-to-bulgaria"&gt;International Courier Service from New Delhi To Bulgaria&lt;/a&gt;&lt;/li&gt;&lt;li&gt;&lt;a href="https://shipglobal.in/service/okhla-to-bulgaria"&gt;International Courier Service from Okhla To Bulgaria&lt;/a&gt;&lt;/li&gt;&lt;li&gt;&lt;a href="https://shipglobal.in/service/naraina-to-bulgaria"&gt;International Courier Service from Naraina To Bulgaria&lt;/a&gt;&lt;/li&gt;&lt;/ul&gt;&lt;h2&gt;FAQs for Reliable International Courier Service from Bhilwara to Bulgaria&lt;/h2&gt;</t>
  </si>
  <si>
    <t>&lt;script type="application/ld+json"&gt;
{
  "@context": "https://schema.org/",
  "@type": "Product",
  "name": "Reliable International Courier Service from Bhilwara to Bulgaria",
  "image": "https://shipglobal.in/service/bhilwara-to-bulgaria",
  "aggregateRating": {
    "@type": "AggregateRating",
    "ratingValue": 4.77,
    "bestRating": 5,
    "worstRating": 1,
    "ratingCount": 2044
  }
}
&lt;/script&gt;</t>
  </si>
  <si>
    <t>service/bhilwara-to-bulgaria</t>
  </si>
  <si>
    <t>https://shipglobal.in/service/bhilwara-to-bulgaria</t>
  </si>
  <si>
    <t>&lt;p&gt;&lt;a href="https://shipglobal.in/blogs/amazon-fba-fulfillment-by-amazon-a-complete-guide/"&gt;Amazon FBA&lt;/a&gt;: Fulfillment by Amazon (FBA) allows sellers to store their products in Amazon's fulfillment centers. Amazon then picks, packs, ships, and provides customer service for these products. This service handles logistics, freeing up sellers to focus on growing their business and reaching a wider customer base through Amazon's vast network.&lt;/p&gt;</t>
  </si>
  <si>
    <t>Kota to Bulgaria</t>
  </si>
  <si>
    <t>International Courier Service from Kota to Bulgaria</t>
  </si>
  <si>
    <t>&lt;h4&gt;Explore more delivery options from your city&lt;/h4&gt;&lt;ul&gt;&lt;li&gt;&lt;a href="https://shipglobal.in/service/new-delhi-to-bulgaria"&gt;International Courier Service from New Delhi To Bulgaria&lt;/a&gt;&lt;/li&gt;&lt;li&gt;&lt;a href="https://shipglobal.in/service/okhla-to-bulgaria"&gt;International Courier Service from Okhla To Bulgaria&lt;/a&gt;&lt;/li&gt;&lt;li&gt;&lt;a href="https://shipglobal.in/service/naraina-to-bulgaria"&gt;International Courier Service from Naraina To Bulgaria&lt;/a&gt;&lt;/li&gt;&lt;li&gt;&lt;a href="https://shipglobal.in/service/bawana-industrial-area-to-bulgaria"&gt;International Courier Service from Bawana Industrial Area To Bulgaria&lt;/a&gt;&lt;/li&gt;&lt;/ul&gt;&lt;h2&gt;FAQs for International Courier Service from Kota to Bulgaria&lt;/h2&gt;</t>
  </si>
  <si>
    <t>&lt;script type="application/ld+json"&gt;
{
  "@context": "https://schema.org/",
  "@type": "Product",
  "name": "International Courier Service from Kota to Bulgaria",
  "image": "https://shipglobal.in/service/kota-to-bulgaria",
  "aggregateRating": {
    "@type": "AggregateRating",
    "ratingValue": 4.57,
    "bestRating": 5,
    "worstRating": 2,
    "ratingCount": 2469
  }
}
&lt;/script&gt;</t>
  </si>
  <si>
    <t>service/kota-to-bulgaria</t>
  </si>
  <si>
    <t>https://shipglobal.in/service/kota-to-bulgaria</t>
  </si>
  <si>
    <t>New Delhi to Bulgaria</t>
  </si>
  <si>
    <t>Top International Courier Service from New Delhi to Bulgaria</t>
  </si>
  <si>
    <t>&lt;h4&gt;Explore more delivery options from your city&lt;/h4&gt;&lt;ul&gt;&lt;li&gt;&lt;a href="https://shipglobal.in/service/okhla-to-bulgaria"&gt;International Courier Service from Okhla To Bulgaria&lt;/a&gt;&lt;/li&gt;&lt;li&gt;&lt;a href="https://shipglobal.in/service/naraina-to-bulgaria"&gt;International Courier Service from Naraina To Bulgaria&lt;/a&gt;&lt;/li&gt;&lt;li&gt;&lt;a href="https://shipglobal.in/service/bawana-industrial-area-to-bulgaria"&gt;International Courier Service from Bawana Industrial Area To Bulgaria&lt;/a&gt;&lt;/li&gt;&lt;li&gt;&lt;a href="https://shipglobal.in/service/bhubaneswar-to-bulgaria"&gt;International Courier Service from Bhubaneswar To Bulgaria&lt;/a&gt;&lt;/li&gt;&lt;/ul&gt;&lt;h2&gt;FAQs for Top International Courier Service from New Delhi to Bulgaria&lt;/h2&gt;</t>
  </si>
  <si>
    <t>&lt;script type="application/ld+json"&gt;
{
  "@context": "https://schema.org/",
  "@type": "Product",
  "name": "Top International Courier Service from New Delhi to Bulgaria",
  "image": "https://shipglobal.in/service/new-delhi-to-bulgaria",
  "aggregateRating": {
    "@type": "AggregateRating",
    "ratingValue": 4.3,
    "bestRating": 5,
    "worstRating": 2,
    "ratingCount": 3161
  }
}
&lt;/script&gt;</t>
  </si>
  <si>
    <t>service/new-delhi-to-bulgaria</t>
  </si>
  <si>
    <t>https://shipglobal.in/service/new-delhi-to-bulgaria</t>
  </si>
  <si>
    <t>&lt;p&gt;Airway Bill Reference Number: The Airway Bill (&lt;a href="https://shipglobal.in/blogs/airway-bill-number/"&gt;AWB&lt;/a&gt;) reference number is a unique identifier for air cargo shipments. It's crucial for tracking the movement of goods from origin to destination. This alphanumeric code allows airlines, freight forwarders, and customers to monitor shipment status, access details, and manage logistics efficiently.&lt;/p&gt;</t>
  </si>
  <si>
    <t>Okhla to Bulgaria</t>
  </si>
  <si>
    <t>Best International Courier Service from Okhla to Bulgaria</t>
  </si>
  <si>
    <t>&lt;h4&gt;Explore more delivery options from your city&lt;/h4&gt;&lt;ul&gt;&lt;li&gt;&lt;a href="https://shipglobal.in/service/naraina-to-bulgaria"&gt;International Courier Service from Naraina To Bulgaria&lt;/a&gt;&lt;/li&gt;&lt;li&gt;&lt;a href="https://shipglobal.in/service/bawana-industrial-area-to-bulgaria"&gt;International Courier Service from Bawana Industrial Area To Bulgaria&lt;/a&gt;&lt;/li&gt;&lt;li&gt;&lt;a href="https://shipglobal.in/service/bhubaneswar-to-bulgaria"&gt;International Courier Service from Bhubaneswar To Bulgaria&lt;/a&gt;&lt;/li&gt;&lt;li&gt;&lt;a href="https://shipglobal.in/service/rourkela-to-bulgaria"&gt;International Courier Service from Rourkela To Bulgaria&lt;/a&gt;&lt;/li&gt;&lt;/ul&gt;&lt;h2&gt;FAQs for Best International Courier Service from Okhla to Bulgaria&lt;/h2&gt;</t>
  </si>
  <si>
    <t>&lt;script type="application/ld+json"&gt;
{
  "@context": "https://schema.org/",
  "@type": "Product",
  "name": "Best International Courier Service from Okhla to Bulgaria",
  "image": "https://shipglobal.in/service/okhla-to-bulgaria",
  "aggregateRating": {
    "@type": "AggregateRating",
    "ratingValue": 4.59,
    "bestRating": 5,
    "worstRating": 2,
    "ratingCount": 3146
  }
}
&lt;/script&gt;</t>
  </si>
  <si>
    <t>service/okhla-to-bulgaria</t>
  </si>
  <si>
    <t>https://shipglobal.in/service/okhla-to-bulgaria</t>
  </si>
  <si>
    <t>Naraina to Bulgaria</t>
  </si>
  <si>
    <t>Reliable International Courier Service from Naraina to Bulgaria</t>
  </si>
  <si>
    <t>&lt;h4&gt;Explore more delivery options from your city&lt;/h4&gt;&lt;ul&gt;&lt;li&gt;&lt;a href="https://shipglobal.in/service/bawana-industrial-area-to-bulgaria"&gt;International Courier Service from Bawana Industrial Area To Bulgaria&lt;/a&gt;&lt;/li&gt;&lt;li&gt;&lt;a href="https://shipglobal.in/service/bhubaneswar-to-bulgaria"&gt;International Courier Service from Bhubaneswar To Bulgaria&lt;/a&gt;&lt;/li&gt;&lt;li&gt;&lt;a href="https://shipglobal.in/service/rourkela-to-bulgaria"&gt;International Courier Service from Rourkela To Bulgaria&lt;/a&gt;&lt;/li&gt;&lt;li&gt;&lt;a href="https://shipglobal.in/service/paradip-to-bulgaria"&gt;International Courier Service from Paradip To Bulgaria&lt;/a&gt;&lt;/li&gt;&lt;/ul&gt;&lt;h2&gt;FAQs for Reliable International Courier Service from Naraina to Bulgaria&lt;/h2&gt;</t>
  </si>
  <si>
    <t>&lt;script type="application/ld+json"&gt;
{
  "@context": "https://schema.org/",
  "@type": "Product",
  "name": "Reliable International Courier Service from Naraina to Bulgaria",
  "image": "https://shipglobal.in/service/naraina-to-bulgaria",
  "aggregateRating": {
    "@type": "AggregateRating",
    "ratingValue": 4.82,
    "bestRating": 5,
    "worstRating": 2,
    "ratingCount": 1358
  }
}
&lt;/script&gt;</t>
  </si>
  <si>
    <t>service/naraina-to-bulgaria</t>
  </si>
  <si>
    <t>https://shipglobal.in/service/naraina-to-bulgaria</t>
  </si>
  <si>
    <t>Bawana Industrial Area to Bulgaria</t>
  </si>
  <si>
    <t>International Courier Service from Bawana Industrial Area to Bulgaria</t>
  </si>
  <si>
    <t>&lt;h4&gt;Explore more delivery options from your city&lt;/h4&gt;&lt;ul&gt;&lt;li&gt;&lt;a href="https://shipglobal.in/service/bhubaneswar-to-bulgaria"&gt;International Courier Service from Bhubaneswar To Bulgaria&lt;/a&gt;&lt;/li&gt;&lt;li&gt;&lt;a href="https://shipglobal.in/service/rourkela-to-bulgaria"&gt;International Courier Service from Rourkela To Bulgaria&lt;/a&gt;&lt;/li&gt;&lt;li&gt;&lt;a href="https://shipglobal.in/service/paradip-to-bulgaria"&gt;International Courier Service from Paradip To Bulgaria&lt;/a&gt;&lt;/li&gt;&lt;li&gt;&lt;a href="https://shipglobal.in/service/cuttack-to-bulgaria"&gt;International Courier Service from Cuttack To Bulgaria&lt;/a&gt;&lt;/li&gt;&lt;/ul&gt;&lt;h2&gt;FAQs for International Courier Service from Bawana Industrial Area to Bulgaria&lt;/h2&gt;</t>
  </si>
  <si>
    <t>&lt;script type="application/ld+json"&gt;
{
  "@context": "https://schema.org/",
  "@type": "Product",
  "name": "International Courier Service from Bawana Industrial Area to Bulgaria",
  "image": "https://shipglobal.in/service/bawana-industrial-area-to-bulgaria",
  "aggregateRating": {
    "@type": "AggregateRating",
    "ratingValue": 4.43,
    "bestRating": 5,
    "worstRating": 2,
    "ratingCount": 2763
  }
}
&lt;/script&gt;</t>
  </si>
  <si>
    <t>service/bawana-industrial-area-to-bulgaria</t>
  </si>
  <si>
    <t>https://shipglobal.in/service/bawana-industrial-area-to-bulgaria</t>
  </si>
  <si>
    <t>&lt;p&gt;&lt;a href="https://shipglobal.in/blogs/amazon-self-ship-orders-third-party-couriers/"&gt;Amazon self-ship&lt;/a&gt;: Utilizing external couriers for Amazon self-ship offers greater control over delivery times and costs. This method allows sellers to choose preferred shipping partners, potentially securing better rates and ensuring faster delivery for their customers. It's a flexible option for sellers who want to manage their logistics independently, especially for specific regions or expedited shipping needs.&lt;/p&gt;</t>
  </si>
  <si>
    <t>Bhubaneswar to Bulgaria</t>
  </si>
  <si>
    <t>Top International Courier Service from Bhubaneswar to Bulgaria</t>
  </si>
  <si>
    <t>&lt;h4&gt;Explore more delivery options from your city&lt;/h4&gt;&lt;ul&gt;&lt;li&gt;&lt;a href="https://shipglobal.in/service/rourkela-to-bulgaria"&gt;International Courier Service from Rourkela To Bulgaria&lt;/a&gt;&lt;/li&gt;&lt;li&gt;&lt;a href="https://shipglobal.in/service/paradip-to-bulgaria"&gt;International Courier Service from Paradip To Bulgaria&lt;/a&gt;&lt;/li&gt;&lt;li&gt;&lt;a href="https://shipglobal.in/service/cuttack-to-bulgaria"&gt;International Courier Service from Cuttack To Bulgaria&lt;/a&gt;&lt;/li&gt;&lt;li&gt;&lt;a href="https://shipglobal.in/service/indore-to-bulgaria"&gt;International Courier Service from Indore To Bulgaria&lt;/a&gt;&lt;/li&gt;&lt;/ul&gt;&lt;h2&gt;FAQs for Top International Courier Service from Bhubaneswar to Bulgaria&lt;/h2&gt;</t>
  </si>
  <si>
    <t>&lt;script type="application/ld+json"&gt;
{
  "@context": "https://schema.org/",
  "@type": "Product",
  "name": "Top International Courier Service from Bhubaneswar to Bulgaria",
  "image": "https://shipglobal.in/service/bhubaneswar-to-bulgaria",
  "aggregateRating": {
    "@type": "AggregateRating",
    "ratingValue": 4.44,
    "bestRating": 5,
    "worstRating": 2,
    "ratingCount": 3037
  }
}
&lt;/script&gt;</t>
  </si>
  <si>
    <t>service/bhubaneswar-to-bulgaria</t>
  </si>
  <si>
    <t>https://shipglobal.in/service/bhubaneswar-to-bulgaria</t>
  </si>
  <si>
    <t>&lt;p&gt;&lt;a href="https://shipglobal.in/blogs/prohibited-item-and-restricted-goods-for-international-shipping/"&gt;Restricted items&lt;/a&gt;: International couriers have strict regulations on what can be shipped. Prohibited items often include explosives, flammables, poisons, radioactive materials, and perishables. Additionally, many couriers restrict items like lithium batteries, aerosols, and certain liquids due to safety concerns. Always check the specific courier's guidelines before sending packages internationally to avoid delays or confiscation.&lt;/p&gt;</t>
  </si>
  <si>
    <t>Rourkela to Bulgaria</t>
  </si>
  <si>
    <t>Best International Courier Service from Rourkela to Bulgaria</t>
  </si>
  <si>
    <t>&lt;h4&gt;Explore more delivery options from your city&lt;/h4&gt;&lt;ul&gt;&lt;li&gt;&lt;a href="https://shipglobal.in/service/paradip-to-bulgaria"&gt;International Courier Service from Paradip To Bulgaria&lt;/a&gt;&lt;/li&gt;&lt;li&gt;&lt;a href="https://shipglobal.in/service/cuttack-to-bulgaria"&gt;International Courier Service from Cuttack To Bulgaria&lt;/a&gt;&lt;/li&gt;&lt;li&gt;&lt;a href="https://shipglobal.in/service/indore-to-bulgaria"&gt;International Courier Service from Indore To Bulgaria&lt;/a&gt;&lt;/li&gt;&lt;li&gt;&lt;a href="https://shipglobal.in/service/bhopal-to-bulgaria"&gt;International Courier Service from Bhopal To Bulgaria&lt;/a&gt;&lt;/li&gt;&lt;/ul&gt;&lt;h2&gt;FAQs for Best International Courier Service from Rourkela to Bulgaria&lt;/h2&gt;</t>
  </si>
  <si>
    <t>&lt;script type="application/ld+json"&gt;
{
  "@context": "https://schema.org/",
  "@type": "Product",
  "name": "Best International Courier Service from Rourkela to Bulgaria",
  "image": "https://shipglobal.in/service/rourkela-to-bulgaria",
  "aggregateRating": {
    "@type": "AggregateRating",
    "ratingValue": 4.25,
    "bestRating": 5,
    "worstRating": 1,
    "ratingCount": 1719
  }
}
&lt;/script&gt;</t>
  </si>
  <si>
    <t>service/rourkela-to-bulgaria</t>
  </si>
  <si>
    <t>https://shipglobal.in/service/rourkela-to-bulgaria</t>
  </si>
  <si>
    <t>&lt;p&gt;&lt;a href="https://shipglobal.in/blogs/understanding-firc/"&gt;FIRC compliance&lt;/a&gt; is crucial for exporters to validate foreign exchange inflows. The Foreign Inward Remittance Certificate (FIRC) serves as proof that an exporter has received payment in foreign currency through official banking channels. Maintaining FIRC records is essential for demonstrating compliance with FEMA regulations and for future audits. It ensures transparency and accountability in international trade transactions.&lt;/p&gt;</t>
  </si>
  <si>
    <t>Paradip to Bulgaria</t>
  </si>
  <si>
    <t>Reliable International Courier Service from Paradip to Bulgaria</t>
  </si>
  <si>
    <t>&lt;h4&gt;Explore more delivery options from your city&lt;/h4&gt;&lt;ul&gt;&lt;li&gt;&lt;a href="https://shipglobal.in/service/cuttack-to-bulgaria"&gt;International Courier Service from Cuttack To Bulgaria&lt;/a&gt;&lt;/li&gt;&lt;li&gt;&lt;a href="https://shipglobal.in/service/indore-to-bulgaria"&gt;International Courier Service from Indore To Bulgaria&lt;/a&gt;&lt;/li&gt;&lt;li&gt;&lt;a href="https://shipglobal.in/service/bhopal-to-bulgaria"&gt;International Courier Service from Bhopal To Bulgaria&lt;/a&gt;&lt;/li&gt;&lt;li&gt;&lt;a href="https://shipglobal.in/service/gwalior-to-bulgaria"&gt;International Courier Service from Gwalior To Bulgaria&lt;/a&gt;&lt;/li&gt;&lt;/ul&gt;&lt;h2&gt;FAQs for Reliable International Courier Service from Paradip to Bulgaria&lt;/h2&gt;</t>
  </si>
  <si>
    <t>&lt;script type="application/ld+json"&gt;
{
  "@context": "https://schema.org/",
  "@type": "Product",
  "name": "Reliable International Courier Service from Paradip to Bulgaria",
  "image": "https://shipglobal.in/service/paradip-to-bulgaria",
  "aggregateRating": {
    "@type": "AggregateRating",
    "ratingValue": 4.36,
    "bestRating": 5,
    "worstRating": 2,
    "ratingCount": 2015
  }
}
&lt;/script&gt;</t>
  </si>
  <si>
    <t>service/paradip-to-bulgaria</t>
  </si>
  <si>
    <t>https://shipglobal.in/service/paradip-to-bulgaria</t>
  </si>
  <si>
    <t>Cuttack to Bulgaria</t>
  </si>
  <si>
    <t>International Courier Service from Cuttack to Bulgaria</t>
  </si>
  <si>
    <t>&lt;h4&gt;Explore more delivery options from your city&lt;/h4&gt;&lt;ul&gt;&lt;li&gt;&lt;a href="https://shipglobal.in/service/indore-to-bulgaria"&gt;International Courier Service from Indore To Bulgaria&lt;/a&gt;&lt;/li&gt;&lt;li&gt;&lt;a href="https://shipglobal.in/service/bhopal-to-bulgaria"&gt;International Courier Service from Bhopal To Bulgaria&lt;/a&gt;&lt;/li&gt;&lt;li&gt;&lt;a href="https://shipglobal.in/service/gwalior-to-bulgaria"&gt;International Courier Service from Gwalior To Bulgaria&lt;/a&gt;&lt;/li&gt;&lt;li&gt;&lt;a href="https://shipglobal.in/service/jabalpur-to-bulgaria"&gt;International Courier Service from Jabalpur To Bulgaria&lt;/a&gt;&lt;/li&gt;&lt;/ul&gt;&lt;h2&gt;FAQs for International Courier Service from Cuttack to Bulgaria&lt;/h2&gt;</t>
  </si>
  <si>
    <t>&lt;script type="application/ld+json"&gt;
{
  "@context": "https://schema.org/",
  "@type": "Product",
  "name": "International Courier Service from Cuttack to Bulgaria",
  "image": "https://shipglobal.in/service/cuttack-to-bulgaria",
  "aggregateRating": {
    "@type": "AggregateRating",
    "ratingValue": 4.32,
    "bestRating": 5,
    "worstRating": 2,
    "ratingCount": 3142
  }
}
&lt;/script&gt;</t>
  </si>
  <si>
    <t>service/cuttack-to-bulgaria</t>
  </si>
  <si>
    <t>https://shipglobal.in/service/cuttack-to-bulgaria</t>
  </si>
  <si>
    <t>Indore to Bulgaria</t>
  </si>
  <si>
    <t>Top International Courier Service from Indore to Bulgaria</t>
  </si>
  <si>
    <t>&lt;h4&gt;Explore more delivery options from your city&lt;/h4&gt;&lt;ul&gt;&lt;li&gt;&lt;a href="https://shipglobal.in/service/bhopal-to-bulgaria"&gt;International Courier Service from Bhopal To Bulgaria&lt;/a&gt;&lt;/li&gt;&lt;li&gt;&lt;a href="https://shipglobal.in/service/gwalior-to-bulgaria"&gt;International Courier Service from Gwalior To Bulgaria&lt;/a&gt;&lt;/li&gt;&lt;li&gt;&lt;a href="https://shipglobal.in/service/jabalpur-to-bulgaria"&gt;International Courier Service from Jabalpur To Bulgaria&lt;/a&gt;&lt;/li&gt;&lt;li&gt;&lt;a href="https://shipglobal.in/service/dewas-to-bulgaria"&gt;International Courier Service from Dewas To Bulgaria&lt;/a&gt;&lt;/li&gt;&lt;/ul&gt;&lt;h2&gt;FAQs for Top International Courier Service from Indore to Bulgaria&lt;/h2&gt;</t>
  </si>
  <si>
    <t>&lt;script type="application/ld+json"&gt;
{
  "@context": "https://schema.org/",
  "@type": "Product",
  "name": "Top International Courier Service from Indore to Bulgaria",
  "image": "https://shipglobal.in/service/indore-to-bulgaria",
  "aggregateRating": {
    "@type": "AggregateRating",
    "ratingValue": 4.24,
    "bestRating": 5,
    "worstRating": 1,
    "ratingCount": 2868
  }
}
&lt;/script&gt;</t>
  </si>
  <si>
    <t>service/indore-to-bulgaria</t>
  </si>
  <si>
    <t>https://shipglobal.in/service/indore-to-bulgaria</t>
  </si>
  <si>
    <t>Bhopal to Bulgaria</t>
  </si>
  <si>
    <t>Best International Courier Service from Bhopal to Bulgaria</t>
  </si>
  <si>
    <t>&lt;h4&gt;Explore more delivery options from your city&lt;/h4&gt;&lt;ul&gt;&lt;li&gt;&lt;a href="https://shipglobal.in/service/gwalior-to-bulgaria"&gt;International Courier Service from Gwalior To Bulgaria&lt;/a&gt;&lt;/li&gt;&lt;li&gt;&lt;a href="https://shipglobal.in/service/jabalpur-to-bulgaria"&gt;International Courier Service from Jabalpur To Bulgaria&lt;/a&gt;&lt;/li&gt;&lt;li&gt;&lt;a href="https://shipglobal.in/service/dewas-to-bulgaria"&gt;International Courier Service from Dewas To Bulgaria&lt;/a&gt;&lt;/li&gt;&lt;li&gt;&lt;a href="https://shipglobal.in/service/ludhiana-to-bulgaria"&gt;International Courier Service from Ludhiana To Bulgaria&lt;/a&gt;&lt;/li&gt;&lt;/ul&gt;&lt;h2&gt;FAQs for Best International Courier Service from Bhopal to Bulgaria&lt;/h2&gt;</t>
  </si>
  <si>
    <t>&lt;script type="application/ld+json"&gt;
{
  "@context": "https://schema.org/",
  "@type": "Product",
  "name": "Best International Courier Service from Bhopal to Bulgaria",
  "image": "https://shipglobal.in/service/bhopal-to-bulgaria",
  "aggregateRating": {
    "@type": "AggregateRating",
    "ratingValue": 4.81,
    "bestRating": 5,
    "worstRating": 2,
    "ratingCount": 3169
  }
}
&lt;/script&gt;</t>
  </si>
  <si>
    <t>service/bhopal-to-bulgaria</t>
  </si>
  <si>
    <t>https://shipglobal.in/service/bhopal-to-bulgaria</t>
  </si>
  <si>
    <t>Gwalior to Bulgaria</t>
  </si>
  <si>
    <t>Reliable International Courier Service from Gwalior to Bulgaria</t>
  </si>
  <si>
    <t>&lt;h4&gt;Explore more delivery options from your city&lt;/h4&gt;&lt;ul&gt;&lt;li&gt;&lt;a href="https://shipglobal.in/service/jabalpur-to-bulgaria"&gt;International Courier Service from Jabalpur To Bulgaria&lt;/a&gt;&lt;/li&gt;&lt;li&gt;&lt;a href="https://shipglobal.in/service/dewas-to-bulgaria"&gt;International Courier Service from Dewas To Bulgaria&lt;/a&gt;&lt;/li&gt;&lt;li&gt;&lt;a href="https://shipglobal.in/service/ludhiana-to-bulgaria"&gt;International Courier Service from Ludhiana To Bulgaria&lt;/a&gt;&lt;/li&gt;&lt;li&gt;&lt;a href="https://shipglobal.in/service/amritsar-to-bulgaria"&gt;International Courier Service from Amritsar To Bulgaria&lt;/a&gt;&lt;/li&gt;&lt;/ul&gt;&lt;h2&gt;FAQs for Reliable International Courier Service from Gwalior to Bulgaria&lt;/h2&gt;</t>
  </si>
  <si>
    <t>&lt;script type="application/ld+json"&gt;
{
  "@context": "https://schema.org/",
  "@type": "Product",
  "name": "Reliable International Courier Service from Gwalior to Bulgaria",
  "image": "https://shipglobal.in/service/gwalior-to-bulgaria",
  "aggregateRating": {
    "@type": "AggregateRating",
    "ratingValue": 4.32,
    "bestRating": 5,
    "worstRating": 1,
    "ratingCount": 3159
  }
}
&lt;/script&gt;</t>
  </si>
  <si>
    <t>service/gwalior-to-bulgaria</t>
  </si>
  <si>
    <t>https://shipglobal.in/service/gwalior-to-bulgaria</t>
  </si>
  <si>
    <t>&lt;p&gt;&lt;a href="https://shipglobal.in/blogs/understanding-firc/"&gt;Foreign Inward Remittance Certificate&lt;/a&gt; FIRCs are crucial documents in India, serving as proof of inward remittances received by an individual or entity. These certificates are issued by authorized dealer banks and are essential for various financial transactions, including availing loans, making investments, and fulfilling regulatory requirements. FIRCs help in tracking foreign exchange inflows and ensuring compliance with foreign exchange management regulations.&lt;/p&gt;</t>
  </si>
  <si>
    <t>Jabalpur to Bulgaria</t>
  </si>
  <si>
    <t>International Courier Service from Jabalpur to Bulgaria</t>
  </si>
  <si>
    <t>&lt;h4&gt;Explore more delivery options from your city&lt;/h4&gt;&lt;ul&gt;&lt;li&gt;&lt;a href="https://shipglobal.in/service/dewas-to-bulgaria"&gt;International Courier Service from Dewas To Bulgaria&lt;/a&gt;&lt;/li&gt;&lt;li&gt;&lt;a href="https://shipglobal.in/service/ludhiana-to-bulgaria"&gt;International Courier Service from Ludhiana To Bulgaria&lt;/a&gt;&lt;/li&gt;&lt;li&gt;&lt;a href="https://shipglobal.in/service/amritsar-to-bulgaria"&gt;International Courier Service from Amritsar To Bulgaria&lt;/a&gt;&lt;/li&gt;&lt;li&gt;&lt;a href="https://shipglobal.in/service/jalandhar-to-bulgaria"&gt;International Courier Service from Jalandhar To Bulgaria&lt;/a&gt;&lt;/li&gt;&lt;/ul&gt;&lt;h2&gt;FAQs for International Courier Service from Jabalpur to Bulgaria&lt;/h2&gt;</t>
  </si>
  <si>
    <t>&lt;script type="application/ld+json"&gt;
{
  "@context": "https://schema.org/",
  "@type": "Product",
  "name": "International Courier Service from Jabalpur to Bulgaria",
  "image": "https://shipglobal.in/service/jabalpur-to-bulgaria",
  "aggregateRating": {
    "@type": "AggregateRating",
    "ratingValue": 4.8,
    "bestRating": 5,
    "worstRating": 2,
    "ratingCount": 1192
  }
}
&lt;/script&gt;</t>
  </si>
  <si>
    <t>service/jabalpur-to-bulgaria</t>
  </si>
  <si>
    <t>https://shipglobal.in/service/jabalpur-to-bulgaria</t>
  </si>
  <si>
    <t>Dewas to Bulgaria</t>
  </si>
  <si>
    <t>Top International Courier Service from Dewas to Bulgaria</t>
  </si>
  <si>
    <t>&lt;h4&gt;Explore more delivery options from your city&lt;/h4&gt;&lt;ul&gt;&lt;li&gt;&lt;a href="https://shipglobal.in/service/ludhiana-to-bulgaria"&gt;International Courier Service from Ludhiana To Bulgaria&lt;/a&gt;&lt;/li&gt;&lt;li&gt;&lt;a href="https://shipglobal.in/service/amritsar-to-bulgaria"&gt;International Courier Service from Amritsar To Bulgaria&lt;/a&gt;&lt;/li&gt;&lt;li&gt;&lt;a href="https://shipglobal.in/service/jalandhar-to-bulgaria"&gt;International Courier Service from Jalandhar To Bulgaria&lt;/a&gt;&lt;/li&gt;&lt;li&gt;&lt;a href="https://shipglobal.in/service/mohali-to-bulgaria"&gt;International Courier Service from Mohali To Bulgaria&lt;/a&gt;&lt;/li&gt;&lt;/ul&gt;&lt;h2&gt;FAQs for Top International Courier Service from Dewas to Bulgaria&lt;/h2&gt;</t>
  </si>
  <si>
    <t>&lt;script type="application/ld+json"&gt;
{
  "@context": "https://schema.org/",
  "@type": "Product",
  "name": "Top International Courier Service from Dewas to Bulgaria",
  "image": "https://shipglobal.in/service/dewas-to-bulgaria",
  "aggregateRating": {
    "@type": "AggregateRating",
    "ratingValue": 4.62,
    "bestRating": 5,
    "worstRating": 1,
    "ratingCount": 3375
  }
}
&lt;/script&gt;</t>
  </si>
  <si>
    <t>service/dewas-to-bulgaria</t>
  </si>
  <si>
    <t>https://shipglobal.in/service/dewas-to-bulgaria</t>
  </si>
  <si>
    <t>Ludhiana to Bulgaria</t>
  </si>
  <si>
    <t>Best International Courier Service from Ludhiana to Bulgaria</t>
  </si>
  <si>
    <t>&lt;h4&gt;Explore more delivery options from your city&lt;/h4&gt;&lt;ul&gt;&lt;li&gt;&lt;a href="https://shipglobal.in/service/amritsar-to-bulgaria"&gt;International Courier Service from Amritsar To Bulgaria&lt;/a&gt;&lt;/li&gt;&lt;li&gt;&lt;a href="https://shipglobal.in/service/jalandhar-to-bulgaria"&gt;International Courier Service from Jalandhar To Bulgaria&lt;/a&gt;&lt;/li&gt;&lt;li&gt;&lt;a href="https://shipglobal.in/service/mohali-to-bulgaria"&gt;International Courier Service from Mohali To Bulgaria&lt;/a&gt;&lt;/li&gt;&lt;li&gt;&lt;a href="https://shipglobal.in/service/patiala-to-bulgaria"&gt;International Courier Service from Patiala To Bulgaria&lt;/a&gt;&lt;/li&gt;&lt;/ul&gt;&lt;h2&gt;FAQs for Best International Courier Service from Ludhiana to Bulgaria&lt;/h2&gt;</t>
  </si>
  <si>
    <t>&lt;script type="application/ld+json"&gt;
{
  "@context": "https://schema.org/",
  "@type": "Product",
  "name": "Best International Courier Service from Ludhiana to Bulgaria",
  "image": "https://shipglobal.in/service/ludhiana-to-bulgaria",
  "aggregateRating": {
    "@type": "AggregateRating",
    "ratingValue": 4.3,
    "bestRating": 5,
    "worstRating": 1,
    "ratingCount": 1228
  }
}
&lt;/script&gt;</t>
  </si>
  <si>
    <t>service/ludhiana-to-bulgaria</t>
  </si>
  <si>
    <t>https://shipglobal.in/service/ludhiana-to-bulgaria</t>
  </si>
  <si>
    <t>Amritsar to Bulgaria</t>
  </si>
  <si>
    <t>Reliable International Courier Service from Amritsar to Bulgaria</t>
  </si>
  <si>
    <t>&lt;h4&gt;Explore more delivery options from your city&lt;/h4&gt;&lt;ul&gt;&lt;li&gt;&lt;a href="https://shipglobal.in/service/jalandhar-to-bulgaria"&gt;International Courier Service from Jalandhar To Bulgaria&lt;/a&gt;&lt;/li&gt;&lt;li&gt;&lt;a href="https://shipglobal.in/service/mohali-to-bulgaria"&gt;International Courier Service from Mohali To Bulgaria&lt;/a&gt;&lt;/li&gt;&lt;li&gt;&lt;a href="https://shipglobal.in/service/patiala-to-bulgaria"&gt;International Courier Service from Patiala To Bulgaria&lt;/a&gt;&lt;/li&gt;&lt;li&gt;&lt;a href="https://shipglobal.in/service/ahmedabad-to-croatia"&gt;International Courier Service from Ahmedabad To Croatia&lt;/a&gt;&lt;/li&gt;&lt;/ul&gt;&lt;h2&gt;FAQs for Reliable International Courier Service from Amritsar to Bulgaria&lt;/h2&gt;</t>
  </si>
  <si>
    <t>&lt;script type="application/ld+json"&gt;
{
  "@context": "https://schema.org/",
  "@type": "Product",
  "name": "Reliable International Courier Service from Amritsar to Bulgaria",
  "image": "https://shipglobal.in/service/amritsar-to-bulgaria",
  "aggregateRating": {
    "@type": "AggregateRating",
    "ratingValue": 4.44,
    "bestRating": 5,
    "worstRating": 2,
    "ratingCount": 1516
  }
}
&lt;/script&gt;</t>
  </si>
  <si>
    <t>service/amritsar-to-bulgaria</t>
  </si>
  <si>
    <t>https://shipglobal.in/service/amritsar-to-bulgaria</t>
  </si>
  <si>
    <t>Jalandhar to Bulgaria</t>
  </si>
  <si>
    <t>International Courier Service from Jalandhar to Bulgaria</t>
  </si>
  <si>
    <t>&lt;h4&gt;Explore more delivery options from your city&lt;/h4&gt;&lt;ul&gt;&lt;li&gt;&lt;a href="https://shipglobal.in/service/mohali-to-bulgaria"&gt;International Courier Service from Mohali To Bulgaria&lt;/a&gt;&lt;/li&gt;&lt;li&gt;&lt;a href="https://shipglobal.in/service/patiala-to-bulgaria"&gt;International Courier Service from Patiala To Bulgaria&lt;/a&gt;&lt;/li&gt;&lt;li&gt;&lt;a href="https://shipglobal.in/service/ahmedabad-to-croatia"&gt;International Courier Service from Ahmedabad To Croatia&lt;/a&gt;&lt;/li&gt;&lt;li&gt;&lt;a href="https://shipglobal.in/service/surat-to-croatia"&gt;International Courier Service from Surat To Croatia&lt;/a&gt;&lt;/li&gt;&lt;/ul&gt;&lt;h2&gt;FAQs for International Courier Service from Jalandhar to Bulgaria&lt;/h2&gt;</t>
  </si>
  <si>
    <t>&lt;script type="application/ld+json"&gt;
{
  "@context": "https://schema.org/",
  "@type": "Product",
  "name": "International Courier Service from Jalandhar to Bulgaria",
  "image": "https://shipglobal.in/service/jalandhar-to-bulgaria",
  "aggregateRating": {
    "@type": "AggregateRating",
    "ratingValue": 4.24,
    "bestRating": 5,
    "worstRating": 1,
    "ratingCount": 1147
  }
}
&lt;/script&gt;</t>
  </si>
  <si>
    <t>service/jalandhar-to-bulgaria</t>
  </si>
  <si>
    <t>https://shipglobal.in/service/jalandhar-to-bulgaria</t>
  </si>
  <si>
    <t>Mohali to Bulgaria</t>
  </si>
  <si>
    <t>Top International Courier Service from Mohali to Bulgaria</t>
  </si>
  <si>
    <t>&lt;h4&gt;Explore more delivery options from your city&lt;/h4&gt;&lt;ul&gt;&lt;li&gt;&lt;a href="https://shipglobal.in/service/patiala-to-bulgaria"&gt;International Courier Service from Patiala To Bulgaria&lt;/a&gt;&lt;/li&gt;&lt;li&gt;&lt;a href="https://shipglobal.in/service/ahmedabad-to-croatia"&gt;International Courier Service from Ahmedabad To Croatia&lt;/a&gt;&lt;/li&gt;&lt;li&gt;&lt;a href="https://shipglobal.in/service/surat-to-croatia"&gt;International Courier Service from Surat To Croatia&lt;/a&gt;&lt;/li&gt;&lt;li&gt;&lt;a href="https://shipglobal.in/service/vadodara-to-croatia"&gt;International Courier Service from Vadodara To Croatia&lt;/a&gt;&lt;/li&gt;&lt;/ul&gt;&lt;h2&gt;FAQs for Top International Courier Service from Mohali to Bulgaria&lt;/h2&gt;</t>
  </si>
  <si>
    <t>&lt;script type="application/ld+json"&gt;
{
  "@context": "https://schema.org/",
  "@type": "Product",
  "name": "Top International Courier Service from Mohali to Bulgaria",
  "image": "https://shipglobal.in/service/mohali-to-bulgaria",
  "aggregateRating": {
    "@type": "AggregateRating",
    "ratingValue": 4.36,
    "bestRating": 5,
    "worstRating": 2,
    "ratingCount": 1994
  }
}
&lt;/script&gt;</t>
  </si>
  <si>
    <t>service/mohali-to-bulgaria</t>
  </si>
  <si>
    <t>https://shipglobal.in/service/mohali-to-bulgaria</t>
  </si>
  <si>
    <t>Patiala to Bulgaria</t>
  </si>
  <si>
    <t>Best International Courier Service from Patiala to Bulgaria</t>
  </si>
  <si>
    <t>&lt;h4&gt;Explore more delivery options from your city&lt;/h4&gt;&lt;ul&gt;&lt;li&gt;&lt;a href="https://shipglobal.in/service/ahmedabad-to-croatia"&gt;International Courier Service from Ahmedabad To Croatia&lt;/a&gt;&lt;/li&gt;&lt;li&gt;&lt;a href="https://shipglobal.in/service/surat-to-croatia"&gt;International Courier Service from Surat To Croatia&lt;/a&gt;&lt;/li&gt;&lt;li&gt;&lt;a href="https://shipglobal.in/service/vadodara-to-croatia"&gt;International Courier Service from Vadodara To Croatia&lt;/a&gt;&lt;/li&gt;&lt;li&gt;&lt;a href="https://shipglobal.in/service/rajkot-to-croatia"&gt;International Courier Service from Rajkot To Croatia&lt;/a&gt;&lt;/li&gt;&lt;/ul&gt;&lt;h2&gt;FAQs for Best International Courier Service from Patiala to Bulgaria&lt;/h2&gt;</t>
  </si>
  <si>
    <t>&lt;script type="application/ld+json"&gt;
{
  "@context": "https://schema.org/",
  "@type": "Product",
  "name": "Best International Courier Service from Patiala to Bulgaria",
  "image": "https://shipglobal.in/service/patiala-to-bulgaria",
  "aggregateRating": {
    "@type": "AggregateRating",
    "ratingValue": 4.49,
    "bestRating": 5,
    "worstRating": 1,
    "ratingCount": 1469
  }
}
&lt;/script&gt;</t>
  </si>
  <si>
    <t>service/patiala-to-bulgaria</t>
  </si>
  <si>
    <t>https://shipglobal.in/service/patiala-to-bulgaria</t>
  </si>
  <si>
    <t>Croatia</t>
  </si>
  <si>
    <t>&lt;p&gt;&lt;a href="https://shipglobal.in/blogs/last-mile-delivery/"&gt;Last-mile delivery&lt;/a&gt; is the crucial final step in the ecommerce logistics process, involving the movement of goods from a transportation hub to the customer's doorstep. This stage is often the most expensive and complex due to factors like traffic, multiple delivery points, and customer expectations for speed and convenience. Efficient last-mile strategies are vital for customer satisfaction and overall supply chain success.&lt;/p&gt;</t>
  </si>
  <si>
    <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t>
  </si>
  <si>
    <t>&lt;p&gt;&lt;a href="https://shipglobal.in/blogs/amazon-fba-fulfillment-by-amazon-a-complete-guide/"&gt;FBA fulfillment&lt;/a&gt;: Amazon's Fulfillment by Amazon (FBA) streamlines e-commerce. Sellers send inventory to Amazon warehouses. Amazon handles storage, picking, packing, shipping, and customer service. This allows sellers to focus on business growth while leveraging Amazon's vast logistics network for efficient order fulfillment and customer satisfaction.&lt;/p&gt;</t>
  </si>
  <si>
    <t>Czech Republic</t>
  </si>
  <si>
    <r>
      <rPr/>
      <t xml:space="preserve">Looking to ship packages abroad from Agra? Whether it's personal parcels, e-commerce orders, or business consignments, finding a reliable international courier is key. Explore top courier services like </t>
    </r>
    <r>
      <rPr>
        <color rgb="FF1155CC"/>
        <u/>
      </rPr>
      <t>ShipGlobal.in</t>
    </r>
    <r>
      <rPr/>
      <t>, DHL, Aramex, and DTDC that offer secure, affordable, and efficient global shipping from Agra.</t>
    </r>
  </si>
  <si>
    <r>
      <rPr/>
      <t xml:space="preserve">Find reliable and affordable international courier services from Guntur to the USA. Explore trusted options like </t>
    </r>
    <r>
      <rPr>
        <color rgb="FF1155CC"/>
        <u/>
      </rPr>
      <t>ShipGlobal.in</t>
    </r>
    <r>
      <rPr/>
      <t>, DHL, DTDC, and Aramex for fast delivery, real-time tracking, and hassle-free customs clearance.</t>
    </r>
  </si>
  <si>
    <t>Templates</t>
  </si>
  <si>
    <t>Meta title</t>
  </si>
  <si>
    <t>Meta description</t>
  </si>
  <si>
    <t>Related posts</t>
  </si>
  <si>
    <t>Template-1</t>
  </si>
  <si>
    <t>International courier services from {{City}} to {{Country}} ensure smooth shipping with secure handling, timely delivery, and professional customs support.</t>
  </si>
  <si>
    <t>&lt;p&gt;{{City}}, a rapidly growing commercial hub, has witnessed a surge in demand for dependable international courier services. Whether you're a business looking to ship products to the {{Country}} or an individual sending a parcel to family and friends, choosing the right courier service is crucial for a seamless experience.&amp;nbsp;&lt;/p&gt;
&lt;p&gt;Several reputable international courier providers operate in {{City}}, offering secure, timely, and cost-effective shipping solutions. These services cater to diverse needs, from urgent document deliveries to bulk freight forwarding from {{City}} to the {{Country}}.&amp;nbsp;&lt;/p&gt;
&lt;h2&gt;Why is Selecting the Right Courier Service Essential?&lt;/h2&gt;
&lt;p&gt;Shipping to the United Kingdom involves more than just transporting a parcel &amp;ndash; it includes customs clearance, secure packaging, and real-time tracking. The right courier service ensures your parcel delivery to the {{Country}} is smooth, with no hidden fees or unexpected delays.&amp;nbsp;&lt;/p&gt;
&lt;h2&gt;Top International Courier Services in {{City}}&lt;/h2&gt;
&lt;h3&gt;ShipGlobal&lt;/h3&gt;
&lt;p&gt;ShipGlobal specializes in cost-effective freight forwarding from {{City}} to the {{Country}}. Catering to eCommerce businesses and individuals alike, they provide flexible shipping solutions that balance affordability with service quality&amp;nbsp;&lt;/p&gt;
&lt;h3&gt;The Professional Couriers&lt;/h3&gt;
&lt;p&gt;A well-established courier company in India, The Professional Couriers offer affordable and efficient shipping to the United Kingdom. Their &lt;a href="https://shipglobal.in/tracking/"&gt;real time tracking&lt;/a&gt; and customs handling make international deliveries hassle-free.&amp;nbsp;&lt;/p&gt;
&lt;h3&gt;NimbusPost International&lt;/h3&gt;
&lt;p&gt;NimbusPost International is a trusted name in global logistics, offering cost-effective international courier solutions. With advanced tracking features and seamless customs clearance, they ensure reliable parcel delivery to the {{Country}}.&amp;nbsp;&lt;/p&gt;
&lt;h3&gt;Aramex International&lt;/h3&gt;
&lt;p&gt;Aramex specializes in eCommerce logistics, providing both express and standard shipping to the {{Country}}. They are also recognized for their &lt;a href="https://shipglobal.in/blogs/eco-friendly-vs-traditional-packaging/"&gt;eco friendly packaging&lt;/a&gt; and flexible pricing options, making them ideal for online businesses.&amp;nbsp;&lt;/p&gt;
&lt;h3&gt;Garudavega&lt;/h3&gt;
&lt;p&gt;Garudavega offers specialized parcel delivery to the {{Country}}, handling shipments of various sizes, including food items, medicines, and essential documents. Their commitment to secure and timely deliveries makes them a popular choice.&amp;nbsp;&lt;/p&gt;
&lt;h3&gt;Oscar Express Worldwide&lt;/h3&gt;
&lt;p&gt;Oscar Express Worldwide is known for its reliable &lt;a href="https://shipglobal.in/blogs/freight-forwarder/"&gt;freight forwarding&lt;/a&gt; services from {{City}} to the {{Country}}. They provide packaging assistance, customs support, and competitive pricing for seamless shipping solutions.&amp;nbsp;&lt;/p&gt;
&lt;h3&gt;DHL Express&lt;/h3&gt;
&lt;p&gt;DHL Express is a globally recognized courier service, known for its fast and efficient shipping to the United Kingdom. Their extensive logistics network ensures hassle-free freight forwarding from {{City}} to the {{Country}}, backed by excellent customer support&lt;/p&gt;
&lt;h3&gt;Delhivery International&lt;/h3&gt;
&lt;p&gt;Delhivery has expanded into international shipping, providing affordable and efficient shipping to the {{Country}}. They cater primarily to eCommerce businesses looking for reliable freight forwarding solutions from {{City}}.&lt;/p&gt;
&lt;h3&gt;UPS International&lt;/h3&gt;
&lt;p&gt;UPS is a leading global courier service provider offering international air freight, express parcel delivery, and customs brokerage services. Their well-established logistics network ensures smooth and timely deliveries to the {{Country}}.&lt;/p&gt;
&lt;h2&gt;How to Choose the Best Courier Service?&lt;/h2&gt;
&lt;p&gt;Before selecting a courier for shipping to the {{Country}}, consider these factors:&lt;/p&gt;
&lt;ul&gt;
&lt;li&gt;&lt;strong&gt;Delivery Speed:&lt;/strong&gt; If your shipment is urgent, opt for express delivery to the {{Country}} via DHL or FedEx.&lt;/li&gt;
&lt;li&gt;&lt;strong&gt;Cost:&lt;/strong&gt; Compare rates among different service providers to find the most affordable yet reliable option.&lt;/li&gt;
&lt;li&gt;&lt;strong&gt;Tracking Features:&lt;/strong&gt; Choose a courier offering real-time tracking for complete visibility of your parcel.&lt;/li&gt;
&lt;li&gt;&lt;strong&gt;Customs Support:&lt;/strong&gt; Some couriers provide full customs clearance assistance to prevent delays.&lt;/li&gt;
&lt;li&gt;&lt;strong&gt;Insurance Options:&lt;/strong&gt; If shipping high-value items, check for available &lt;a href="https://shipglobal.in/blogs/benefits-of-freight-insurance-for-businesses/"&gt;insurance coverage&lt;/a&gt;.&lt;/li&gt;
&lt;/ul&gt;
&lt;h2&gt;Final Thoughts&lt;/h2&gt;
&lt;p&gt;Selecting the right international courier service from {{City}} to the {{Country}} depends on your budget, shipping urgency, and parcel type. Reputable providers like NimbusPost, DHL, FedEx, Blue Dart, ShipGlobal, Aramex, and UPS offer a range of solutions for international shipping.&lt;/p&gt;
&lt;p&gt;By choosing a trusted courier partner, you can ensure that your parcel delivery to the {{Country}} is smooth, timely, and stress-free. Whether sending documents, gifts, or bulk shipments, these courier services simplify global logistics, making international shipping from {{City}} efficient and hassle-free.&lt;/p&gt;</t>
  </si>
  <si>
    <t xml:space="preserve">How long does it take to ship a parcel from {{City}} to the {{Country}}?
The delivery time depends on the courier service and shipping option chosen. Express shipping can take 2-5 days, while standard shipping may take 5-10 days.
What are the charges for international shipping from {{City}} to the {{Country}}?
Shipping costs vary based on parcel weight, dimensions, service type, and courier provider. It’s best to compare rates before selecting a service.
Can I track my parcel after shipping?
Yes, most international courier services provide real-time tracking to monitor the shipment’s progress.
Are there any restricted items I cannot send to the {{Country}}?
Yes, items such as perishable foods, hazardous materials, explosives, and certain medications may be restricted. Check with your courier provider for a complete list.
Do courier services provide packaging assistance?
Many couriers offer professional packaging services to ensure secure transit of your shipment.
What happens if my parcel is delayed in customs?
Customs delays may occur due to missing documents or restricted items. Choosing a courier with customs support can help avoid such issues.
Is insurance available for international shipping?
Yes, most courier services offer insurance options to protect valuable shipments against damage or loss.
Can I send food items from {{City}} to the {{Country}}?
Some couriers allow food shipments, but restrictions may apply. Ensure compliance with {{Country}} food import regulations before shipping.
</t>
  </si>
  <si>
    <t xml:space="preserve">Courier from {{City}} to {{Country}} | Save upto </t>
  </si>
  <si>
    <t>Fast and reliable shipping from {{city}} to {{country}}. Send documents, parcels, and commercial shipments with affordable rates and end-to-end tracking.</t>
  </si>
  <si>
    <t>Template-2</t>
  </si>
  <si>
    <t>Looking to ship from {{City}} to {{Country}}? Choose reliable international courier services with secure handling, quick transit, and smooth customs clearance.</t>
  </si>
  <si>
    <t>&lt;p&gt;Do you need to send a package abroad from {{City}} but are not sure which courier service to choose? With so many options, picking the right one can feel overwhelming. Whether you are shipping personal parcels, business packages, or e-commerce orders, choosing a reliable courier is crucial. So, let's explore some of the best international courier services in {{City}} and what makes them stand out!&lt;/p&gt;
&lt;h2&gt;ShipGlobal.in - Your Trusted Shipping Partner&lt;/h2&gt;
&lt;p&gt;Ever wished international shipping was as easy as sending a local parcel? That&amp;rsquo;s exactly what ShipGlobal.in aims to do! They offer cost-effective shipping to over 220 countries, real-time tracking, and hassle-free customs clearance. Further, their user-friendly dashboard lets you set up shipments in just a few minutes.&lt;/p&gt;
&lt;p&gt;ShipGlobal might be just the right fit for you if you are running an online business in {{City}}. Plus, their tracking solutions let you keep a close watch on your shipments at all times.&lt;/p&gt;
&lt;h3&gt;Key Benefits:&lt;/h3&gt;
&lt;ul&gt;
&lt;li&gt;End-to-end tracking&amp;nbsp;&lt;/li&gt;
&lt;li&gt;No minimum order&lt;/li&gt;
&lt;li&gt;Affordable and secure&lt;/li&gt;
&lt;/ul&gt;
&lt;p&gt;If you are looking for &lt;a href="https://shipglobal.in/blogs/international-courier-services-from-india/"&gt;international courier services&lt;/a&gt; that are budget-friendly and efficient, ShipGlobal.in is a great option.&lt;/p&gt;
&lt;h2&gt;DHL - Connecting the World with Speed and Efficiency&lt;/h2&gt;
&lt;p&gt;DHL is an excellent option for urgent shipments from {{City}}, connecting people across more than 220 countries and territories. The company is a global leader in logistics, offering integrated services for transporting documents and goods. Their innovative approach brings together customers, research institutions, industry experts, and logistics professionals to enhance global shipping.&lt;/p&gt;
&lt;p&gt;The company&amp;rsquo;s business unit, DHL Express, is a top choice for reliable international shipping. DHL Express not only provides you the world&amp;rsquo;s best international shipping services but also offers a team of &lt;a href="https://shipglobal.in/blogs/shipping-international-ecommerce/"&gt;logistics and e-commerce&lt;/a&gt; experts who are ready to guide you. Whether you are looking to tap into new markets, expand your business globally, or streamline your cross-border shipping, they help you every step of the way.&lt;/p&gt;
&lt;h3&gt;Why Choose DHL?&lt;/h3&gt;
&lt;ul&gt;
&lt;li&gt;Trusted Global Network&lt;/li&gt;
&lt;li&gt;Expert Shipping Partners&lt;/li&gt;
&lt;li&gt;&lt;a href="https://shipglobal.in/blogs/customs-clearance-tips-for-using-international-courier-services-from-india/"&gt;Smooth Customs Handling&lt;/a&gt;&lt;/li&gt;
&lt;li&gt;Extraordinary Speed&lt;/li&gt;
&lt;/ul&gt;
&lt;p&gt;For those who prioritize reliability, DHL is one of the best international courier services available in {{City}}. However, it might be expensive for some, especially small businesses with limited profit margins.&lt;/p&gt;
&lt;h2&gt;DTDC International - Affordable and Reliable Global Shipping&lt;/h2&gt;
&lt;p&gt;DTDC makes international shipping simple, efficient, and budget-friendly. Whether you need to send important documents or valuable parcels, they ensure smooth customs clearance and on-time deliveries. With their &lt;a href="https://shipglobal.in/"&gt;door-to-door delivery services&lt;/a&gt; and real time tracking, you can send shipments with complete peace of mind.&lt;/p&gt;
&lt;p&gt;So, DTDC is a great option for those looking for reliable international courier services.&lt;/p&gt;
&lt;h2&gt;Aramex - A Global Leader in Logistics&lt;/h2&gt;
&lt;p&gt;Looking for a logistics partner that delivers with precision? Aramex provides express courier services, freight forwarding, and supply chain solutions. Whether you need rapid deliveries or full-scale logistics support, Aramex ensures secure and timely shipments worldwide.&lt;/p&gt;
&lt;p&gt;The business unit Aramex Express focuses on international shipping, providing express services for export, import, and domestic shipping. With a strong presence in the Middle East and Asia, it&amp;rsquo;s a great option for businesses in {{City}} wanting to expand globally.&lt;/p&gt;
&lt;h3&gt;Key Benefits:&lt;/h3&gt;
&lt;ul&gt;
&lt;li&gt;Real-time tracking&lt;/li&gt;
&lt;li&gt;Door-to-door deliveries&lt;/li&gt;
&lt;li&gt;Dependable logistics solutions&lt;/li&gt;
&lt;/ul&gt;
&lt;h2&gt;USPS - Budget-Friendly International Shipping&lt;/h2&gt;
&lt;p&gt;If you are looking for affordable international courier services, USPS offers a range of cost-effective options with varying delivery speeds. Plus, their tracking and &lt;a href="https://shipglobal.in/blogs/benefits-of-freight-insurance-for-businesses/"&gt;insurance options&lt;/a&gt; add an extra layer of security to your shipments, making them a great choice for personal and &lt;a href="https://shipglobal.in/blogs/export-from-india-for-small-business-and-medium-enterprise/"&gt;small business&lt;/a&gt; deliveries.&lt;/p&gt;
&lt;h2&gt;Factors to Keep in Mind While Choosing International Courier Services in {{City}}&lt;/h2&gt;
&lt;p&gt;Choosing the right courier is not just about picking the biggest name&amp;mdash;it&amp;rsquo;s about finding the best fit for your specific needs. Here are some key factors to consider:&lt;/p&gt;
&lt;p&gt;Delivery Speed: Need it to be delivered quickly? Express options from DHL and FedEx can ensure timely delivery.&lt;/p&gt;
&lt;p&gt;Cost: Budget-conscious? Look into affordable services like USPS, DTDC International, and ShipGlobal.in.&lt;/p&gt;
&lt;p&gt;Tracking and Security: If you want peace of mind, choose a courier with advanced tracking systems like ShipGlobal.in or FedEx.&lt;/p&gt;
&lt;p&gt;Destination Coverage: Ensure the courier services your target destination without unnecessary delays.&lt;/p&gt;
&lt;p&gt;Customs Support: Shipping internationally means dealing with customs. Many courier companies ensure smooth clearance to prevent last-minute hassles.&lt;/p&gt;
&lt;p&gt;Special Requirements: If you need temperature-controlled shipping, freight handling, or e-commerce integrations, make sure your courier can accommodate these needs.&lt;/p&gt;
&lt;p&gt;Shipping to Remote Locations: Check if your service provider covers remote locations or not.&lt;/p&gt;
&lt;h2&gt;Final Thoughts&lt;/h2&gt;
&lt;p&gt;Sending a package abroad doesn&amp;rsquo;t have to be complicated! With services like USPS, DHL, FedEx, ShipGlobal.in, DTDC International, Blue Dart, and Aramex available in {{City}}, you have plenty of reliable choices. No matter what and where you are shipping, these &lt;a href="https://shipglobal.in/blogs/international-courier-services-from-india/"&gt;international courier services&lt;/a&gt; ensure smooth and hassle-free deliveries. Just think about what&amp;rsquo;s most important for your shipment&amp;mdash;speed, cost, tracking, or coverage&amp;mdash;and go with the option that best fits your needs.&lt;/p&gt;
&lt;p&gt;With all these options, shipping internationally from {{City}} has never been easier! So, which one will you trust for your next shipment?&lt;/p&gt;</t>
  </si>
  <si>
    <t xml:space="preserve">How do I choose the best international courier service in {{City}}?
 Consider delivery speed, cost, tracking features, coverage, and customer reviews. Pick the one that meets your needs best.
How can I book a courier service in {{City}}?
 You can book online through the official website of courier service providers or contact their customer support for assistance.
 Are there international courier services in {{City}} that provide real-time tracking?
Yes, companies like ShipGlobal.in, DHL, FedEx, and Blue Dart offer real-time tracking systems, allowing customers to monitor their shipments throughout the delivery process.​
What items can I ship internationally?
 Most items like documents, parcels, and e-commerce products can be shipped internationally. However, some restrictions apply to hazardous or perishable goods—always check before booking.
Which is the most cost-effective international courier service in {{City}}?
Cost-effectiveness depends on factors like package weight, destination, and delivery speed. ShipGlobal.in is known for offering budget-friendly international shipping packages with prices starting from 50g worldwide.
Can I ship heavy or bulky items internationally from {{City}}?
Yes, many courier services offer solutions for shipping heavy or bulky items internationally, providing specialized packaging and handling to ensure safe delivery.
</t>
  </si>
  <si>
    <t xml:space="preserve">Courier Service from {{City}} to {{Country}} | Save </t>
  </si>
  <si>
    <t>Ship couriers from {{city}} to {{country}} with trusted international delivery. Easy booking, competitive pricing, and secure doorstep pickup.</t>
  </si>
  <si>
    <t>Template-3</t>
  </si>
  <si>
    <t>Shipping from {{City}} to {{Country}} is easy with reliable international courier services offering secure transit, quick delivery, and expert customs handling.</t>
  </si>
  <si>
    <t>&lt;p&gt;{{City}}, a thriving industrial and commercial hub, has seen a growing demand for reliable international courier services. Whether you send important documents, personal parcels, business consignments, or eCommerce shipments, choosing the right courier services ensures timely and secure delivery. Here&amp;rsquo;s a detailed look at some of the top international courier services in {{City}} that specialize in overseas shipping and global package delivery.&lt;/p&gt;
&lt;h2&gt;ShipGlobal.in&lt;/h2&gt;
&lt;p&gt;At ShipGlobal, we take pride in offering seamless and cost-effective international courier services in {{City}} with a strong network of global partners, We ensure that shipments reach their destinations quickly and safely. Whether it&amp;rsquo;s a small parcel or a large shipment, our advanced logistics solutions make overseas shipping from {{City}} hassle-free.&amp;nbsp;&lt;/p&gt;
&lt;p&gt;Services Offered:&lt;/p&gt;
&lt;ul&gt;
&lt;li&gt;Express and economy international shipping&amp;nbsp;&lt;/li&gt;
&lt;li&gt;eCommerce shipping solutions&amp;nbsp;&lt;/li&gt;
&lt;li&gt;Customs clearance and documentation support&amp;nbsp;&lt;/li&gt;
&lt;li&gt;Real time tracking for complete transparency&amp;nbsp;&lt;/li&gt;
&lt;/ul&gt;
&lt;p&gt;Why Choose ShipGlobal?&amp;nbsp;&lt;/p&gt;
&lt;ul&gt;
&lt;li&gt;Tailored shipping solutions for individuals and businesses&amp;nbsp;&lt;/li&gt;
&lt;li&gt;Competitive pricing for global package delivery&amp;nbsp;&lt;/li&gt;
&lt;li&gt;Affordable rates that cater to different shipping needs without compromising on service quality&amp;nbsp;&lt;/li&gt;
&lt;li&gt;Reliable and secure handling international parcels&amp;nbsp;&lt;/li&gt;
&lt;/ul&gt;
&lt;h2&gt;Dutch International Couriers&lt;/h2&gt;
&lt;p&gt;Dutch International Couriers is known for its efficiency and speed, catering to both individuals and businesses. They have strong collaborations with major global carriers like DHL, FedEx, and UPS, making them a reliable option for overseas shipping from {{City}}.&lt;/p&gt;
&lt;h3&gt;Services Offered&lt;/h3&gt;
&lt;ul&gt;
&lt;li&gt;Express and economy international courier shipping&amp;nbsp;&lt;/li&gt;
&lt;li&gt;&lt;a href="https://shipglobal.in/blogs/customs-clearance-tips-for-using-international-courier-services-from-india/"&gt;Customs clearance&lt;/a&gt; assistance&amp;nbsp;&lt;/li&gt;
&lt;li&gt;Real-time shipment tracking&amp;nbsp;&lt;/li&gt;
&lt;li&gt;Door-to-door global package delivery&lt;/li&gt;
&lt;/ul&gt;
&lt;h3&gt;Why Choose Dutch International Couriers?&amp;nbsp;&lt;/h3&gt;
&lt;ul&gt;
&lt;li&gt;Competitive pricing with no hidden charges&amp;nbsp;&lt;/li&gt;
&lt;li&gt;24/7 customer support&amp;nbsp;&lt;/li&gt;
&lt;li&gt;Extensive network for seamless global parcel handling&amp;nbsp;&lt;/li&gt;
&lt;/ul&gt;
&lt;h2&gt;Oscar Express Worldwide&lt;/h2&gt;
&lt;p&gt;Oscar Express Worldwide has earned a reputation for its quality service and extensive international parcel service in {{City}}. They offer cost-effective shipping to over 325 global destinations.&amp;nbsp;&lt;/p&gt;
&lt;p&gt;Services Offered:&lt;/p&gt;
&lt;ul&gt;
&lt;li&gt;International parcel service for documents, parcels, and bulk consignments&lt;/li&gt;
&lt;li&gt;Free pickup and packaging assistance&amp;nbsp;&lt;/li&gt;
&lt;li&gt;Special services for &lt;a href="https://shipglobal.in/blogs/shipping-mistakes-international-ecommerce/"&gt;eCommerce businesses&lt;/a&gt;&lt;/li&gt;
&lt;li&gt;Customs clearance solutions&amp;nbsp;&lt;/li&gt;
&lt;/ul&gt;
&lt;h3&gt;Why choose Oscar Express Worldwide&lt;/h3&gt;
&lt;ul&gt;
&lt;li&gt;Experience in handling diverse types of shipments&amp;nbsp;&lt;/li&gt;
&lt;li&gt;Efficient and secure delivery mechanisms&amp;nbsp;&lt;/li&gt;
&lt;li&gt;Competitive rates for international courier services in {{City}}&lt;/li&gt;
&lt;/ul&gt;
&lt;h2&gt;Garudavega International Courier&lt;/h2&gt;
&lt;p&gt;Garudavega is a trusted name in the industry, offering seamless global package delivery from {{City}} to over 230 countries. Their services are widely used by individuals and businesses for fast and reliable deliveries.&amp;nbsp;&lt;/p&gt;
&lt;h3&gt;Services Offered:&amp;nbsp;&lt;/h3&gt;
&lt;ul&gt;
&lt;li&gt;International parcel service for documents and packages&lt;/li&gt;
&lt;li&gt;Real-time tracking and doorstep pickup&amp;nbsp;&lt;/li&gt;
&lt;li&gt;Special handling for food, medicines, and electronics&amp;nbsp;&lt;/li&gt;
&lt;li&gt;Affordable pricing with transparent cost calculations&amp;nbsp;&lt;/li&gt;
&lt;/ul&gt;
&lt;h3&gt;Why Choose Garudavega?&amp;nbsp;&lt;/h3&gt;
&lt;ul&gt;
&lt;li&gt;User-friendly mobile app for easy shipment tracking&amp;nbsp;&lt;/li&gt;
&lt;li&gt;Strong global network ensuring timely deliveries&amp;nbsp;&lt;/li&gt;
&lt;li&gt;Excellent customer support for overseas shipping from {{City}}&lt;/li&gt;
&lt;/ul&gt;
&lt;h2&gt;FedEx International Courier&lt;/h2&gt;
&lt;p&gt;FedEx is another top-tier international courier service known for its speed and security. It is widely used for corporate shipments, &lt;a href="https://shipglobal.in/blogs/shipping-international-ecommerce/"&gt;eCommerce logistics&lt;/a&gt;, and personal package deliveries.&amp;nbsp;&lt;/p&gt;
&lt;p&gt;Services Offered:&amp;nbsp;&lt;/p&gt;
&lt;ul&gt;
&lt;li&gt;Priority and economy overseas shipping from {{City}}&amp;nbsp;&lt;/li&gt;
&lt;li&gt;Customs clearance and documentation assistance&amp;nbsp;&lt;/li&gt;
&lt;li&gt;Overnight and two-day delivery options&amp;nbsp;&lt;/li&gt;
&lt;li&gt;Secure packaging solutions&lt;/li&gt;
&lt;/ul&gt;
&lt;h3&gt;Why Choose FedEx?&amp;nbsp;&lt;/h3&gt;
&lt;ul&gt;
&lt;li&gt;Extensive global network ensuring seamless deliveries&amp;nbsp;&lt;/li&gt;
&lt;li&gt;Real-time tracking and customer support&amp;nbsp;&lt;/li&gt;
&lt;li&gt;Trusted by businesses and individuals worldwide&amp;nbsp;&lt;/li&gt;
&lt;/ul&gt;
&lt;h2&gt;Blue Dart International Courier&amp;nbsp;&lt;/h2&gt;
&lt;p&gt;A major player in the logistics sector, Blue Dart specializes in global package delivery, with a focus on timely and secure deliveries, originating from {{City}}&lt;/p&gt;
&lt;p&gt;Services Offered:&amp;nbsp;&lt;/p&gt;
&lt;ul&gt;
&lt;li&gt;Express international courier services to over 220 countries&lt;/li&gt;
&lt;li&gt;Secure handling of high-value shipments&amp;nbsp;&lt;/li&gt;
&lt;li&gt;Online tracking and shipment management&amp;nbsp;&lt;/li&gt;
&lt;li&gt;Customs documentation support&amp;nbsp;&lt;/li&gt;
&lt;/ul&gt;
&lt;p&gt;Why Choose Blue Dart?&amp;nbsp;&lt;/p&gt;
&lt;ul&gt;
&lt;li&gt;Wide service coverage with multiple shipping options&amp;nbsp;&lt;/li&gt;
&lt;li&gt;Competitive pricing for &lt;a href="https://shipglobal.in/blogs/bulk-shipping-and-consolidation-for-ecommerce-the-key-to-cost-efficiency/"&gt;bulk shipments&lt;/a&gt;&lt;/li&gt;
&lt;li&gt;Reliable customer support and tracking features&amp;nbsp;&lt;/li&gt;
&lt;/ul&gt;
&lt;p&gt;Professional Couriers &amp;ndash; International Division&amp;nbsp;&lt;/p&gt;
&lt;h3&gt;Professional Couriers is a well-established name in the international courier industry, offering affordable and efficient global shipping solutions.&amp;nbsp;&lt;/h3&gt;
&lt;p&gt;Services Offered:&amp;nbsp;&lt;/p&gt;
&lt;ul&gt;
&lt;li&gt;Overseas shipping from {{City}} for parcels and documents&amp;nbsp;&lt;/li&gt;
&lt;li&gt;Customs clearance and documentation support&amp;nbsp;&lt;/li&gt;
&lt;li&gt;Express and economy shipping options&amp;nbsp;&lt;/li&gt;
&lt;li&gt;&lt;a href="https://shipglobal.in/tracking/"&gt;Real time shipment tracking&lt;/a&gt;&lt;/li&gt;
&lt;/ul&gt;
&lt;p&gt;Why Choose Professional Couriers?&amp;nbsp;&lt;/p&gt;
&lt;ul&gt;
&lt;li&gt;Cost-effective international courier services&amp;nbsp;&lt;/li&gt;
&lt;li&gt;Strong distribution network&amp;nbsp;&lt;/li&gt;
&lt;li&gt;Secure packaging and handling&amp;nbsp;&lt;/li&gt;
&lt;/ul&gt;
&lt;h2&gt;Conclusion&lt;/h2&gt;
&lt;p&gt;Selecting the right international courier service in {{City}} depends on factors such as shipping cost, delivery speed, service quality, and destination coverage. Companies like Garudavega, Dutch International Couriers, Oscar Express Worldwide, FedEx, Blue Dart, and ShipGlobal provide reliable and secure global package delivery solutions.&lt;/p&gt;
&lt;p&gt;Whether you are an individual sending a parcel to a loved one abroad or a business looking to expand globally, these international parcel service providers in {{City}} offer efficient logistics solutions to meet your needs. Make sure to compare service offerings and prices before choosing the best overseas shipping option for your shipment.&lt;/p&gt;</t>
  </si>
  <si>
    <t xml:space="preserve"> How much does international shipping cost from {{City}}?
The cost of international shipping depends on factors such as package weight, destination, shipping speed, and additional services like insurance or express delivery. Most courier companies provide online rate calculators for estimated costs.
 Which courier service is the fastest for overseas shipping from {{City}}?
DHL, FedEx, and ShipGlobal offer express shipping options with fast international delivery times. Same-day or next-day delivery is available for select destinations.
 Can I track my international parcel from {{City}}?
Yes, all major courier services provide real-time tracking features, allowing customers to monitor their shipments throughout the transit process
 Are there affordable international courier services in {{City}}?
Yes, many courier companies, including ShipGlobal and Professional Couriers, offer budget-friendly international shipping options without compromising on service quality.
 Do international couriers from {{City}} handle customs clearance?
Yes, courier companies assist with customs clearance and documentation to ensure the smooth delivery of parcels to their destinations
 What items are restricted from international shipping?
 materials, explosives, perishables, and certain electronics. It is best to check with the courier service before shipping.
 What is the best international courier service in {{City}}?
There are several reliable international courier services in {{City}}, including Garudavega, Dutch International Couriers, Oscar Express Worldwide, DHL, FedEx, Blue Dart, and ShipGlobal. The best option depends on your shipping needs, budget, and delivery speed requirements.
</t>
  </si>
  <si>
    <t xml:space="preserve">Courier from {{City}} to {{Country}} | Get  </t>
  </si>
  <si>
    <t>Looking to send parcels from {{city}}, India to {{country}}? Get quick international courier services with transparent pricing and real-time shipment tracking.</t>
  </si>
  <si>
    <t>Template-4</t>
  </si>
  <si>
    <t>Reliable international courier services from {{City}} to {{Country}} ensure smooth customs clearance, secure packaging, and timely global deliveries.</t>
  </si>
  <si>
    <t>&lt;p&gt;Ever found yourself wondering which courier service is the best for sending packages from {{City}} to {{Country}}? Whether it is a gift for family overseas or an order from your online store, choosing the right courier service can make a huge difference. The rapid globalization is driving the demand for reliable international courier services for shipping goods worldwide. Luckily, if you&amp;rsquo;re in {{City}}, you have plenty of great options. Let&amp;rsquo;s check out some of the top international courier services available in {{City}} and see which one suits your needs best.&lt;/p&gt;
&lt;h2&gt;1. DHL&lt;/h2&gt;
&lt;p&gt;DHL is one of the biggest names in the shipping world, and for good reason! They operate in over 220 countries and offer express shipping that gets your package from {{City}} to {{Country}} in just a few days. With real-time tracking, smooth customs clearance, and reliable customer support, DHL is a great choice for both businesses and personal shipments.&lt;/p&gt;
&lt;h2&gt;2. ShipGlobal.in&lt;/h2&gt;
&lt;p&gt;Looking for a courier service that won&amp;rsquo;t burn a hole in your pocket? ShipGlobal.in is a fantastic budget-friendly option. It is loved by &lt;a href="https://shipglobal.in/blogs/export-from-india-for-small-business-and-medium-enterprise/"&gt;small businesses and individuals&lt;/a&gt; who want cost-effective yet reliable shipping from {{City}} to {{Country}}. Their logistics game is strong, ensuring smooth deliveries every time.&lt;/p&gt;
&lt;p&gt;Your search for affordable international courier services ends here. Not only this, ShipGlobal.in offers real-time tracking and great customer support, making your life easier.&lt;/p&gt;
&lt;h2&gt;3. India Post&lt;/h2&gt;
&lt;p&gt;For those who like things old-school and budget-friendly, India Post is a solid choice. Their EMS Speed Post service gets your parcel to {{Country}} at an affordable rate. Just one tiny catch&amp;mdash;it might take a little longer than private couriers. But hey, good things come to those who wait!&lt;/p&gt;
&lt;h2&gt;4. FedEx International&lt;/h2&gt;
&lt;p&gt;FedEx is a premium shipping service that gives you both express and economy options, depending on your budget. With these options, you get the flexibility to choose between speed and cost.&lt;/p&gt;
&lt;p&gt;The company ensures that your package reaches {{Country}} on time with its advanced logistics and fast deliveries. Plus, their secure handling and &lt;a href="https://shipglobal.in/blogs/customs-clearance-tips-for-using-international-courier-services-from-india/"&gt;easy customs proces&lt;/a&gt;s make international shipping hassle-free.&lt;/p&gt;
&lt;h2&gt;5. DTDC&lt;/h2&gt;
&lt;p&gt;DTDC has a strong global network, making it a good choice for shipping your items to {{Country}}. They provide affordable international courier services for both commercial and personal use. With express and economy shipping options, you can choose what works best for your timeline and budget.&lt;/p&gt;
&lt;h2&gt;6. Aramex&lt;/h2&gt;
&lt;p&gt;Aramex is known for its budget-friendly cross-border logistics, making it an excellent option for e-commerce sellers and small businesses. Their international courier services offer competitive pricing for shipments from {{City}} to {{Country}}, so if you're looking for a cost-effective solution, Aramex is worth checking out.&lt;/p&gt;
&lt;h2&gt;7. XpressBees&lt;/h2&gt;
&lt;p&gt;XpressBees, known for its integrated B2C logistics solutions, is a rising player in India&amp;rsquo;s logistics sector. Their international courier services cater to both businesses and individuals, ensuring timely and secure shipments to {{Country}}. Their solutions also include same-day and next-day delivery services, multi-package shipments (MPS), multimodal shipping, BFSI deliveries, and many others.&lt;/p&gt;
&lt;p&gt;If you want a fresh and fast-growing courier option, XpressBees is a great pick.&lt;/p&gt;
&lt;h2&gt;8. Gati&lt;/h2&gt;
&lt;p&gt;Gati has been in the logistics game for a while, offering reliable international courier services at competitive rates. They specialize in &lt;a href="https://shipglobal.in/blogs/bulk-shipping-and-consolidation-for-ecommerce-the-key-to-cost-efficiency/"&gt;bulk shipments&lt;/a&gt; and e-commerce logistics, making them a great option if you&amp;rsquo;re running a business and need to ship regularly to {{Country}}.&lt;/p&gt;
&lt;h2&gt;Why You Need a Reliable Shipping Partner&lt;/h2&gt;
&lt;p&gt;A good shipping partner can make all the difference when it comes to international deliveries. Here&amp;rsquo;s why choosing a reliable international courier service is crucial:&lt;/p&gt;
&lt;ul&gt;
&lt;li&gt;Timely Deliveries: Whether it&amp;rsquo;s an urgent document or an important business shipment, a trusted courier ensures on-time delivery.&lt;/li&gt;
&lt;li&gt;Safe Handling: A reputable courier takes care of your package, reducing the chances of damage or loss.&lt;/li&gt;
&lt;li&gt;Hassle-Free Customs Clearance: Dealing with international customs can be tricky. A good courier handles documentation and clearance smoothly.&lt;/li&gt;
&lt;li&gt;Real-Time Tracking: Stay updated on your shipment&amp;rsquo;s journey with advanced tracking features.&lt;/li&gt;
&lt;li&gt;Better Customer Experience: For businesses, a reliable courier means happy customers and repeat orders.&lt;/li&gt;
&lt;/ul&gt;
&lt;h2&gt;How to Ship from {{City}} to {{Country}}&lt;/h2&gt;
&lt;p&gt;Shipping from {{City}} to {{Country}} is pretty straightforward if you follow these steps:&lt;/p&gt;
&lt;ol&gt;
&lt;li&gt;Pick a Courier Service: Compare options like DHL, FedEx, or India Post based on your budget, delivery time, and tracking features.&lt;/li&gt;
&lt;li&gt;Pack It Right: &lt;a href="https://shipglobal.in/blogs/packaging-tips-for-international-courier-services-from-india/"&gt;Use sturdy packaging&lt;/a&gt; to protect your shipment. Follow the courier&amp;rsquo;s guidelines to avoid any issues.&lt;/li&gt;
&lt;li&gt;Prepare the Paperwork: Understand export procedures and government regulations. Fill out all the necessary documents, including &lt;a href="https://shipglobal.in/blogs/private-label-vs-dropshipping/"&gt;shipping labels&lt;/a&gt;, invoices, and customs forms.&lt;/li&gt;
&lt;li&gt;Book Your Shipment: Schedule a pickup or drop off your parcel at the courier&amp;rsquo;s service center.&lt;/li&gt;
&lt;li&gt;Track Your Package: Most couriers provide tracking numbers, so you can monitor your shipment in real time.&lt;/li&gt;
&lt;li&gt;Delivery Confirmation: Once the package arrives in {{Country}}, confirm with the recipient that everything is in order.&lt;/li&gt;
&lt;/ol&gt;
&lt;h2&gt;Choosing the Right International Courier Service&lt;/h2&gt;
&lt;p&gt;With so many options available, here&amp;rsquo;s what to consider when picking an international courier service:&lt;/p&gt;
&lt;ul&gt;
&lt;li&gt;Speed: Need it there fast? Go for express options.&lt;/li&gt;
&lt;li&gt;Cost: If budget is a concern, India Post and ShipGlobal.in offer affordable choices.&lt;/li&gt;
&lt;li&gt;Tracking and Support: Look for services that provide &lt;a href="https://shipglobal.in/tracking/"&gt;real-time tracking&lt;/a&gt; and good customer support.&lt;/li&gt;
&lt;li&gt;Customs Handling: Check which logistics service provider ensures smooth customs clearance. You can also go through customer reviews to better understand their handling process and make an informed decision.&lt;/li&gt;
&lt;/ul&gt;
&lt;h2&gt;Conclusion&lt;/h2&gt;
&lt;p&gt;Shipping from {{City}} to {{Country}} does not have to be a stressful process. With plenty of international courier services to choose from, you can find a shipping partner that fits your budget, timeline, and delivery needs. Whether you need express shipping with DHL, budget-friendly options like India Post, or a well-balanced service like ShipGlobal.in, the right choice depends on what works best for you. Just make sure to pack well, complete all the necessary paperwork, and track your shipment for a hassle-free delivery.&lt;/p&gt;
&lt;p&gt;Happy Shipping!&lt;/p&gt;</t>
  </si>
  <si>
    <t xml:space="preserve"> What is the fastest way to send a parcel from {{City}} to {{Country}}?
 Air courier is the fastest way to send a parcel from {{City}} to {{Country}}, with timelines ranging from 3–7 business days. Delivery timelines depend on the service selected and end destination.
 Which international courier service offers the best balance of price and reliability for shipping to {{Country}}?
 ShipGlobal.in is known for its competitive pricing and offers end-to-end support to exporters. With real-time tracking, doorstep pickup, and affordable rates starting from just 50 grams, it’s a preferred choice for shipping from {{City}}.
 Can I send commercial shipments like textiles or jewellery from {{City}} to {{Country}}?
 Yes, you can. With the growing global demand for Indian goods, you can easily ship products like textiles or jewellery to {{Country}} with the right export documents like an invoice, packing list, and KYC proofs.
 What kind of items can’t be shipped from {{City}} to {{Country}}?
 Items from the restricted category including batteries, sharp objects, or anything prohibited by the law of the destination country can’t be shipped. It’s always wise to double-check the item eligibility with your courier before booking.
 How do I track my courier from {{City}} to {{Country}}?
Tracking is seamless with modern courier services. Platforms like ShipGlobal.in and FedEx give you a tracking ID right after dispatch so you can follow the package’s journey in real-time.
 Can I send a personal gift or small parcel to {{Country}} from {{City}}?
 Absolutely. Whether it’s a Rakhi, clothes, or a surprise gift, international courier services offer economical shipping options for personal use packages under gift categories.
</t>
  </si>
  <si>
    <t xml:space="preserve">International Courier Services from {{City}} | Save Up to </t>
  </si>
  <si>
    <t>International courier service from {{city}} to {{country}} made simple. Ship documents and packages safely with fast delivery options.</t>
  </si>
  <si>
    <t>Template-5</t>
  </si>
  <si>
    <t>International courier services from {{City}} to {{Country}} provide secure shipping, efficient customs handling, and timely global deliveries for all needs.</t>
  </si>
  <si>
    <t>&lt;p&gt;{{City}}, a fast-growing commercial hub, has seen an increasing demand for reliable international courier services. Whether you&amp;rsquo;re a business looking to ship products overseas or an individual sending a parcel to family or friends in the {{Country}}, choosing the right courier services is essential for a smooth and stress-free experience.&amp;nbsp;&lt;/p&gt;
&lt;p&gt;Several reputed international courier providers operate in {{City}}, offering safe, timely, and cost-effective shipping solutions. These services cater to a variety of needs, from express document deliveries to large cargo shipments.&amp;nbsp;&lt;/p&gt;
&lt;h2&gt;Why Choosing the Right Courier Service Matters?&lt;/h2&gt;
&lt;p&gt;Efficient shipping to the {{Country}} is not just about moving a package from one place to another &amp;ndash; it involves handling customs clearance, ensuring proper packaging, and providing tracking updates. The right courier service ensures your parcel delivery to the U.S. reaches its destination securely and on time, without hidden charges or unexpected delays.&lt;/p&gt;
&lt;h2&gt;Top International Courier Services in {{City}}&amp;nbsp;&lt;/h2&gt;
&lt;h3&gt;ShipGlobal&amp;nbsp;&lt;/h3&gt;
&lt;p&gt;ShipGlobal is known for its cost-effective freight forwarding services from {{City}} to the US, catering to &lt;a href="https://shipglobal.in/blogs/shipping-international-ecommerce/"&gt;eCommerce businesses&lt;/a&gt; and individuals alike. They provide flexible shipping to the {{Country}}, ensuring affordability without compromising on service quality.&lt;/p&gt;
&lt;h3&gt;DHL Express&lt;/h3&gt;
&lt;p&gt;DHL Express is one of the most well-known international courier services, offering fast and reliable shipping to the {{Country}}. Their extensive logistics network ensures &lt;a href="https://shipglobal.in/blogs/freight-forwarder/"&gt;efficient freight forwarding&lt;/a&gt; from {{City}} to {{Country}}, with reliable customer support.&amp;nbsp;&lt;/p&gt;
&lt;h3&gt;NimbusPost International&lt;/h3&gt;
&lt;p&gt;NimbusPosr International is a trusted name in global logistics, offering affordable international courier solutions for individuals and businesses. With advanced tracking systems and seamless customs clearance, NimbusPost ensures your package reaches the {{Country}} safely and promptly.&amp;nbsp;&lt;/p&gt;
&lt;h3&gt;Garudavega&amp;nbsp;&lt;/h3&gt;
&lt;p&gt;They specialize in parcel delivery to the US, handling shipments of all sizes, including food items, medicines, and important documents. Their commitment to secure and timely deliveries has made them a popular choice for international courier services.&lt;/p&gt;
&lt;h3&gt;The Professional Couriers&lt;/h3&gt;
&lt;p&gt;It is a well-established name in India, offering shipping to the {{Country}} with a focus on affordability and efficiency. They provide real-time tracking and seamless &lt;a href="https://shipglobal.in/blogs/customs-clearance-tips-for-using-international-courier-services-from-india/"&gt;handling of customs formalities&lt;/a&gt;, making them an excellent choice for international courier needs.&lt;/p&gt;
&lt;p&gt;Oscar Express Worldwide has built a reputation for providing reliable freight forwarding from {{City}} to the US. They offer packaging assistance, customs support, and competitive pricing for seamless global shipping.&lt;/p&gt;
&lt;h3&gt;Aramex International&lt;/h3&gt;
&lt;p&gt;Aramex is another well-known international courier service that provides efficient shipping to the {{Country}} from {{City}}. They specialize in &lt;a href="https://shipglobal.in/blogs/shipping-mistakes-international-ecommerce/"&gt;eCommerce logistics&lt;/a&gt;, providing express and standard shipping options that make them ideal for online businesses. Aramex is also recognized for its eco-friendly packaging solutions and flexible pricing plans.&amp;nbsp;&lt;/p&gt;
&lt;h3&gt;TNT Express&lt;/h3&gt;
&lt;p&gt;TNT Express, now a part of FedEx, offers reliable parcel delivery to the US with flexible shipping options. Their express and economy services ensure that businesses overseas. TNT is particularly known for its extensive European and American shipping network.&amp;nbsp;&lt;/p&gt;
&lt;h3&gt;UPS International&amp;nbsp;&lt;/h3&gt;
&lt;p&gt;UPS is one of the leading global courier services, offering extensive freight forwarding from {{City}} t the US. Their services include international air freight, express parcel delivery, and customs brokerage support, ensuring smooth &lt;a href="https://shipglobal.in/blogs/cross-border-logistics-shipping/"&gt;cross border shipping&lt;/a&gt; for businesses and individuals.&amp;nbsp;&lt;/p&gt;
&lt;h3&gt;Delhivery International&lt;/h3&gt;
&lt;p&gt;Delhivery, a rapidly expanding logistics company, has entered the international shipping market, offering reliable shipping to the {{Country}} from {{City}}. They provide cost-effective solutions for eCommerce sellers and businesses looking for affordable yet efficient international courier services.&amp;nbsp;&lt;/p&gt;
&lt;h2&gt;How to Choose the Right Courier Service?&lt;/h2&gt;
&lt;p&gt;Before selecting an international courier, consider the following factors:&lt;/p&gt;
&lt;ul&gt;
&lt;li&gt;Delivery Time: If your shipment is time-sensitive, opt for express delivery to the {{Country}} through DHL or FedEx.&lt;/li&gt;
&lt;li&gt;Cost: Compare rates among different parcel delivery to the US providers to find an affordable option without compromising reliability.&lt;/li&gt;
&lt;li&gt;Tracking Features: Ensure the courier offers &lt;a href="https://shipglobal.in/tracking/"&gt;real-time tracking&lt;/a&gt; for better visibility of your shipping to the {{Country}}.&lt;/li&gt;
&lt;li&gt;Customs Assistance: Some international courier companies provide complete customs clearance support to avoid delays.&lt;/li&gt;
&lt;li&gt;Insurance Options: If you&amp;rsquo;re shipping high-value items, check if the courier offers insurance coverage.&lt;/li&gt;
&lt;/ul&gt;
&lt;h2&gt;FinalThoughts&lt;/h2&gt;
&lt;p&gt;Selecting the right &lt;a href="https://shipglobal.in/blogs/international-courier-services-from-india/"&gt;international courier service&lt;/a&gt; from {{City}} to {{Country}} depends on your budget, urgency, and shipping needs. Providers like NimbusPost, DHL, FedEx, Blue Dart, ShipGlobal, Aramex, UPS, and others offer a variety of options for parcel delivery to the US, express shipping and freight forwarding from {{City}} to the US.&amp;nbsp;&lt;/p&gt;
&lt;p&gt;By choosing a trusted service provider, you can ensure your shipping to the {{Country}} reaches its destination securely and on time. Whether you&amp;rsquo;re sending documents, gifts, or &lt;a href="https://shipglobal.in/blogs/bulk-shipping-and-consolidation-for-ecommerce-the-key-to-cost-efficiency/"&gt;bulk shipments&lt;/a&gt;, these international courier services make global shipping simple and hassle-free. With the right planning and courier partner, you can experience smooth and efficient international deliveries from {{City}} to anywhere in the United States.&lt;/p&gt;</t>
  </si>
  <si>
    <t xml:space="preserve"> How long does it take to ship a package from {{City}} to {{Country}}?
Delivery times vary based on the courier and service type. Express shipping can take 2-5 days, while economy options may take 7-15 days.
 What documents are required for international shipping?
Common documents include an invoice, shipping label, customs declaration form, and any special permits if required (e.g., for restricted items).
 Can I track my international shipment?
Yes, most courier services provide real-time tracking through their website or mobile app.
 Are there any items prohibited from shipping to the {{Country}}?
Yes, restricted items include perishables, hazardous materials, certain electronics, and counterfeit goods. It’s best to check with the courier before shipping.
 How much does it cost to send a parcel from {{City}} to {{Country}}?
Costs depend on the package weight, dimensions, courier service, and shipping speed. Express services are more expensive than economy options.
 Do I need to pay customs duties on my shipment?
Yes, the recipient in the {{Country}} may have to pay customs duties, depending on the package value and category.
 What is the best courier service for urgent deliveries?
DHL, FedEx, and UPS offer the fastest delivery options for urgent shipments.
 Can I ship food and medicines to the {{Country}}?
Yes, but certain restrictions apply. Some couriers offer specialized services for food and pharmaceutical shipments.
</t>
  </si>
  <si>
    <t xml:space="preserve">Courier Services from {{City}} to {{Country}} | Save Up to </t>
  </si>
  <si>
    <t>Send your shipments from {{city}} to {{country}} with confidence. Reliable international courier solutions for personal and business needs.</t>
  </si>
  <si>
    <t>Template-6</t>
  </si>
  <si>
    <t>From {{City}} to {{Country}}, experience hassle-free shipping with top-tier international courier services featuring real-time tracking, secure handling, and fast delivery.</t>
  </si>
  <si>
    <t xml:space="preserve">&lt;section class="city-page city-template-a"&gt;
  &lt;header class="city-header"&gt;
    &lt;h1&gt;Discover {{city}}, {{country}}&lt;/h1&gt;
    &lt;p&gt;
      Welcome to {{city}}, {{country}} — a vibrant place where history,
      modernity, and community intersect. Whether you are visiting for work,
      relocating with family, or exploring local opportunities, this guide
      gives you a thorough, human-friendly overview of the city and what to
      expect when living, working, or starting a business here.
    &lt;/p&gt;
  &lt;/header&gt;
  &lt;article class="city-intro"&gt;
    &lt;h2&gt;About {{city}}&lt;/h2&gt;
    &lt;p&gt;
      {{city}} has grown into a dynamic hub within {{country}}. Over the last
      few decades, it has evolved from a locally-focused town into a regional
      centre for commerce, culture, and education. The city blends traditional
      neighbourhoods with modern developments, offering both the comforts of
      long-standing communities and the conveniences of contemporary urban
      life. Streets lined with local markets sit side-by-side with modern
      business corridors and green public spaces. This blend gives {{city}} a
      unique character: approachable, steady, and full of practical
      opportunities.
    &lt;/p&gt;
    &lt;p&gt;
      The climate here supports year-round activities, and the cultural scene
      is marked by festivals, food markets, and arts events. Local cuisine in
      {{city}} is a rich reflection of regional flavours from across
      {{country}}, and small-scale producers and family-run eateries continue
      to thrive alongside international chains.
    &lt;/p&gt;
  &lt;/article&gt;
  &lt;section class="city-services"&gt;
    &lt;h2&gt;Services &amp; Use Cases — What {{city}} Offers&lt;/h2&gt;
    &lt;p&gt;
      Whether you are looking for residential services, professional support,
      or travel-friendly options, {{city}} offers a broad range of services.
      Public transport connects major hubs, while private providers supplement
      gaps with last-mile options. Healthcare facilities range from neighborhood
      clinics to well-equipped hospitals. Educational institutions include
      public schools, private academies, and vocational training centres.
    &lt;/p&gt;
    &lt;p&gt;
      For businesses, {{city}} provides flexible office spaces, coworking
      environments, and local accelerators that help start-ups scale. For
      residents, there are reliable grocery supply chains, logistics partners,
      and local artisans that keep small business ecosystems alive. Tourists
      and temporary visitors will find short-stay options ranging from budget
      guesthouses to comfortable boutique hotels that capture the local
      character.
    &lt;/p&gt;
  &lt;/section&gt;
  &lt;section class="city-benefits"&gt;
    &lt;h2&gt;Why Choose {{city}}?&lt;/h2&gt;
    &lt;ul&gt;
      &lt;li&gt;
        &lt;strong&gt;Balanced cost of living:&lt;/strong&gt; Compared to national
        metropolises, {{city}} often provides a more practical cost profile —
        housing and daily expenses are typically more manageable while still
        providing access to urban amenities.
      &lt;/li&gt;
      &lt;li&gt;
        &lt;strong&gt;Growing job market:&lt;/strong&gt; Sectors such as technology,
        logistics, healthcare, and small-scale manufacturing have a steady
        presence, which translates to varied employment opportunities.
      &lt;/li&gt;
      &lt;li&gt;
        &lt;strong&gt;Cultural richness:&lt;/strong&gt; Community festivals, local
        markets, and accessible green spaces contribute to a high quality of
        everyday life.
      &lt;/li&gt;
      &lt;li&gt;
        &lt;strong&gt;Connectivity:&lt;/strong&gt; Good road and rail links make {{city}}
        an accessible destination within {{country}} for both people and goods.
      &lt;/li&gt;
      &lt;li&gt;
        &lt;strong&gt;Supportive ecosystem for small businesses:&lt;/strong&gt; Local
        chambers of commerce and municipal programs make it feasible for
        entrepreneurs to start and run enterprises.
      &lt;/li&gt;
    &lt;/ul&gt;
  &lt;/section&gt;
  &lt;section class="city-neighborhoods"&gt;
    &lt;h2&gt;Neighborhoods &amp; Local Life&lt;/h2&gt;
    &lt;p&gt;
      From historic quarters with narrow lanes to planned residential
      townships, {{city}} offers neighbourhoods that suit diverse lifestyles.
      Families often prefer quieter suburbs with parks and reputable schools.
      Young professionals tend to prefer mixed-use areas near business hubs
      featuring cafes, coworking spaces, and night-time amenities. When planning
      a move, consider the commute times to your workplace, proximity to
      schools, and the local grocery and healthcare options.
    &lt;/p&gt;
    &lt;p&gt;
      Daily markets remain an important part of life in many parts of the city,
      with strong community networks that make it easy to find trusted vendors
      and local services. Many neighborhoods also have neighborhood associations
      or resident groups that organize events and keep local issues visible to
      municipal authorities.
    &lt;/p&gt;
  &lt;/section&gt;
  &lt;section class="city-transport"&gt;
    &lt;h2&gt;Getting Around&lt;/h2&gt;
    &lt;p&gt;
      Transportation in {{city}} includes an interplay of public and private
      options. City buses and suburban trains reach most parts of the urban
      area, while ride-hailing and taxi services provide flexible point-to-point
      travel. Cycling and shared-mobility solutions are gaining traction in
      central districts and along green corridors.
    &lt;/p&gt;
    &lt;p&gt;
      For intercity travel, {{city}} is connected via major highways and
      regional rail lines to other parts of {{country}}. The nearest major
      airport, if not within the city itself, is accessible within a short
      drive or a direct public-transfer.
    &lt;/p&gt;
  &lt;/section&gt;
  &lt;section class="city-economy"&gt;
    &lt;h2&gt;Economy &amp; Opportunity&lt;/h2&gt;
    &lt;p&gt;
      {{city}} supports a mix of industries. Small and medium enterprises form
      the backbone of the local economy, complemented by a growing services
      sector. Technology hubs and business parks are attracting talent and
      investment, creating an environment where skilled professionals can find
      roles in product development, IT services, and operations. The
      entrepreneurial culture is supported by incubators and local mentorship
      networks that connect founders with investors.
    &lt;/p&gt;
    &lt;p&gt;
      For employers, this means access to motivated local talent and cost
      advantages compared to larger national cities. For job seekers, it means a
      variety of openings across levels and functions — from blue-collar roles
      in logistics and manufacturing to white-collar positions in administration
      and information technology.
    &lt;/p&gt;
  &lt;/section&gt;
  &lt;section class="city-living"&gt;
    &lt;h2&gt;Cost of Living &amp; Housing&lt;/h2&gt;
    &lt;p&gt;
      Housing in {{city}} ranges from affordable apartments to mid-range family
      homes and occasional premium developments. Rental rates are generally
      competitive versus major metros, and home buyers often find better
      value-per-square-foot. Utilities are efficient in central neighborhoods,
      but make sure to check the water, electricity, and internet reliability in
      planned or peripheral suburbs when choosing where to live.
    &lt;/p&gt;
    &lt;p&gt;
      Grocery shopping is convenient, with a combination of supermarkets and
      small local vendors. Eating out can be inexpensive if you prefer local
      culinary options; fine dining and western-influenced cafes cater to other
      tastes and are concentrated near commercial zones.
    &lt;/p&gt;
  &lt;/section&gt;
  &lt;section class="city-faq"&gt;
    &lt;h2&gt;FAQs — {{city}}, {{country}}&lt;/h2&gt;
    &lt;h3&gt;Do you operate in {{city}}?&lt;/h3&gt;
    &lt;p&gt;Yes. Our services cover {{city}} comprehensively and are tailored to
    local needs.&lt;/p&gt;
    &lt;h3&gt;What are common commute times?&lt;/h3&gt;
    &lt;p&gt;Typical commute times vary by zone, but most residents experience
    commutes between 20–60 minutes depending on distance and mode.&lt;/p&gt;
    &lt;h3&gt;Is it family-friendly?&lt;/h3&gt;
    &lt;p&gt;Absolutely. {{city}} has several reputable schools, parks, and medical
    facilities that make it suitable for family living.&lt;/p&gt;
    &lt;h3&gt;How easy is it to start a business?&lt;/h3&gt;
    &lt;p&gt;Starting a small business is straightforward. Municipal permits and
    local business support programs help with registrations and initial setup.&lt;/p&gt;
  &lt;/section&gt;
  &lt;footer class="city-seo-cta"&gt;
    &lt;h2&gt;Ready to Explore {{city}}, {{country}}?&lt;/h2&gt;
    &lt;p&gt;
      Whether you’re relocating, visiting, or launching a business, {{city}} is
      a practical and welcoming destination. &lt;strong&gt;Contact us&lt;/strong&gt; to learn
      how we can support your move, set up services, or help establish your
      local presence in {{city}}, {{country}}.
    &lt;/p&gt;
    &lt;p class="seo-snippet"&gt;
      Trusted services in {{city}}, {{country}} — dependable local support for
      families, businesses, and travellers. Learn more and connect with local
      experts today.
    &lt;/p&gt;
  &lt;/footer&gt;
&lt;/section&gt;
</t>
  </si>
  <si>
    <t>&lt;section class="faq-section"&gt;
  &lt;h2&gt;International Courier Charges from {{city}} to {{country}} – FAQs&lt;/h2&gt;
  &lt;h3&gt;1. How much does international shipping cost?&lt;/h3&gt;
  &lt;p&gt;
    Costs vary based on weight, size, destination, and service type.
    Rates are competitive and transparent.
  &lt;/p&gt;
  &lt;h3&gt;2. What is volumetric weight?&lt;/h3&gt;
  &lt;p&gt;
    Volumetric weight is calculated using package dimensions
    and used when it exceeds actual weight.
  &lt;/p&gt;
  &lt;h3&gt;3. Are there hidden charges?&lt;/h3&gt;
  &lt;p&gt;
    No hidden charges. Customs duties, if applicable, are separate.
  &lt;/p&gt;
  &lt;h3&gt;4. Do prices vary by country?&lt;/h3&gt;
  &lt;p&gt;
    Yes, courier charges depend on destination zones including {{country}}.
  &lt;/p&gt;
  &lt;h3&gt;5. Is pickup free in {{city}}?&lt;/h3&gt;
  &lt;p&gt;
    Yes, doorstep pickup is usually included.
  &lt;/p&gt;
  &lt;h3&gt;6. Can I get a quote online?&lt;/h3&gt;
  &lt;p&gt;
    Yes, instant online quotes are available.
  &lt;/p&gt;
  &lt;h3&gt;7. What affects delivery speed?&lt;/h3&gt;
  &lt;p&gt;
    Customs clearance, destination city, and service type affect speed.
  &lt;/p&gt;
  &lt;h3&gt;8. Are weekend deliveries available?&lt;/h3&gt;
  &lt;p&gt;
    Delivery schedules depend on local courier policies in {{country}}.
  &lt;/p&gt;
  &lt;h3&gt;9. What happens if delivery fails?&lt;/h3&gt;
  &lt;p&gt;
    Re-attempts or returns are managed based on courier rules.
  &lt;/p&gt;
  &lt;h3&gt;10. Why our pricing model works?&lt;/h3&gt;
  &lt;p&gt;
    We optimize routes and partner pricing to offer affordable
    international shipping from {{city}}.
  &lt;/p&gt;
&lt;/section&gt;</t>
  </si>
  <si>
    <t>Overseas Courier from {{city}}, India to {{country}} | ShipGlobal</t>
  </si>
  <si>
    <t>Affordable and fast courier services from {{city}} to {{country}}. ShipGlobal ensures secure handling, easy customs support, and timely delivery.</t>
  </si>
  <si>
    <t>Template-7</t>
  </si>
  <si>
    <t>Get your parcels from {{City}} to {{Country}} quickly and securely with expert international courier services specializing in smooth customs and global logistics.</t>
  </si>
  <si>
    <t xml:space="preserve">&lt;section class="city-page city-template-b"&gt;
  &lt;header class="city-header"&gt;
    &lt;p&gt;
      This template highlights services, business opportunities, and the
      practical details, entrepreneurs and professionals need when considering
      {{city}} as a location for operations, branch setup, or remote work.
    &lt;/p&gt;
  &lt;/header&gt;
  &lt;article class="city-intro"&gt;
    &lt;h2&gt;Overview&lt;/h2&gt;
    &lt;p&gt;
      {{city}} is increasingly recognized as a hub for pragmatic business
      activities within {{country}}. Companies choose {{city}} for affordable
      operating costs, an improving talent pool, and logistic convenience to
      nearby markets. The civic administration has made steady investments in
      infrastructure which enables businesses to operate with fewer friction
      points. For professionals and businesses, the city’s advantages are
      reflected in reduced overheads and access to steadily improving support
      services.
    &lt;/p&gt;
    &lt;p&gt;
      The city also benefits from a strong base of local suppliers and service
      providers. Whether you need procurement, logistics, legal services, or
      professional contractors, there’s a network of experienced providers that
      understand local regulatory and cultural contexts — an important factor
      for any business that wants to scale sustainably.
    &lt;/p&gt;
  &lt;/article&gt;
  &lt;section class="city-services"&gt;
    &lt;h2&gt;Key Services &amp; Sectors&lt;/h2&gt;
    &lt;p&gt;
      Core sectors in {{city}} include logistics, healthcare, retail,
      information technology services, and small-scale manufacturing. Professional
      services — including accounting, legal, and HR outsourcing — are readily
      available. Short-term office rentals and coworking spaces cater to
      freelancers, startups, and satellite teams from larger firms. For every
      industry sector, the city offers a mix of established firms and emerging
      players, which together create a healthy competitive environment.
    &lt;/p&gt;
    &lt;p&gt;
      Local accelerators and incubators run focused programs suited to early-stage
      founders, while vocational training centers provide practical skills for
      operations and blue-collar roles. When planning to open or expand in
      {{city}}, research local clusters — e.g., which suburbs concentrate
      logistics providers or which pockets host creative agencies and tech
      consultancies.
    &lt;/p&gt;
  &lt;/section&gt;
  &lt;section class="city-benefits"&gt;
    &lt;h2&gt;Business Advantages&lt;/h2&gt;
    &lt;ul&gt;
      &lt;li&gt;Lower operational rent compared to coastal metros&lt;/li&gt;
      &lt;li&gt;Access to expanding customer markets in neighboring districts&lt;/li&gt;
      &lt;li&gt;Availability of local suppliers and manufacturing partners&lt;/li&gt;
      &lt;li&gt;Support from municipal business facilitation programs&lt;/li&gt;
      &lt;li&gt;Good road &amp; rail connectivity for goods movement&lt;/li&gt;
    &lt;/ul&gt;
    &lt;p&gt;
      Together these advantages make {{city}} especially appealing for
      companies seeking to optimize costs while maintaining quality and
      reliability. Municipal initiatives often include simplified business
      registration processes and curated lists of recommended local service
      providers.
    &lt;/p&gt;
  &lt;/section&gt;
  &lt;section class="city-infrastructure"&gt;
    &lt;h2&gt;Infrastructure &amp; Logistics&lt;/h2&gt;
    &lt;p&gt;
      {{city}}’s infrastructure is built to support both retail flows and
      industrial shipments. Main highways connect to the national trunk roads,
      and regional rail links ease bulk cargo movements. Warehouse zones and
      light industrial parks give businesses the ability to choose logistics
      footprints that make economic sense.
    &lt;/p&gt;
    &lt;p&gt;
      Internet connectivity and power supply have seen consistent upgrades,
      especially in commercial districts. Businesses that rely on stable
      connectivity find that service-level agreements from local ISPs are
      practical and cost-competitive. For companies requiring backups,
      several data-centre and managed-hosting options are within reachable
      distance.
    &lt;/p&gt;
  &lt;/section&gt;
  &lt;section class="city-talent"&gt;
    &lt;h2&gt;Talent &amp; Workforce&lt;/h2&gt;
    &lt;p&gt;
      Human resources in {{city}} are balanced across technical and vocational
      skillsets. Local training institutes help bridge skill gaps, particularly
      in logistics operations, manufacturing process roles, and customer
      support. For specialized technical functions, companies may blend local
      hires with professionals who commute from larger nearby urban centres.
    &lt;/p&gt;
    &lt;p&gt;
      Competitive compensation plus local-quality-of-life advantages make
      employee retention easier in many roles. For employers, this translates
      into lower attrition in operational roles and improved long-term cost
      predictability for workforce planning.
    &lt;/p&gt;
  &lt;/section&gt;
  &lt;section class="city-case-studies"&gt;
    &lt;h2&gt;Practical Use Cases&lt;/h2&gt;
    &lt;p&gt;
      Small e-commerce firms choose {{city}} for regional dispatch because
      proximity to highways and cost-effective warehousing reduce delivery times
      and overheads. Healthcare startups find an approachable market for pilot
      deployments, and logistics companies use the city as a staging point to
      reach neighboring districts. For educational service providers, the city
      provides steady demand for both after-school programs and vocational
      training.
    &lt;/p&gt;
    &lt;p&gt;
      When evaluating specific use cases for your business, consider the mix of
      customer density, supplier proximity, and available labor skillsets —
      those factors heavily influence success in the early stages.
    &lt;/p&gt;
  &lt;/section&gt;
  &lt;section class="city-faq"&gt;
    &lt;h2&gt;Common Questions&lt;/h2&gt;
    &lt;h3&gt;Is it easy to register a company in {{city}}?&lt;/h3&gt;
    &lt;p&gt;
      Yes — procedures are simplified through municipal e-services and local
      business facilitation centers. Accounting and legal firms can assist with
      end-to-end compliance.
    &lt;/p&gt;
    &lt;h3&gt;Are warehouses available nearby?&lt;/h3&gt;
    &lt;p&gt;
      Yes. Light-industrial zones and third-party logistics providers operate in
      and around {{city}}, offering flexible storage and fulfillment services.
    &lt;/p&gt;
    &lt;h3&gt;Can startups find support here?&lt;/h3&gt;
    &lt;p&gt;
      Yes, incubators and small business accelerators provide mentorship,
      co-working space, and occasional seed-connect opportunities.
    &lt;/p&gt;
  &lt;/section&gt;
  &lt;footer class="city-seo-cta"&gt;
    &lt;h2&gt;Start Growing in {{city}}&lt;/h2&gt;
    &lt;p&gt;
      If you’re exploring expansion or setting up operations in {{city}}, we
      offer consultation, local vendor connections, and practical checklists to
      get you operational quickly. Contact us to learn more about local
      incentives, leasing options, and talent sourcing strategies.
    &lt;/p&gt;
    &lt;p class="seo-snippet"&gt;
      Business services and local support in {{city}}, {{country}} — practical
      solutions for startups, SMEs, and growing enterprises.
    &lt;/p&gt;
  &lt;/footer&gt;
&lt;/section&gt;
</t>
  </si>
  <si>
    <t>&lt;section class="faq-section"&gt;
  &lt;h2&gt;Commercial International Shipping from {{city}} to {{country}} – FAQs&lt;/h2&gt;
  &lt;h3&gt;1. Do you support commercial exports from {{city}}?&lt;/h3&gt;
  &lt;p&gt;
    Yes, we support B2B and B2C international shipping for exporters,
    manufacturers, and online sellers shipping from {{city}} to {{country}}.
  &lt;/p&gt;
  &lt;h3&gt;2. What documents are required for commercial shipments?&lt;/h3&gt;
  &lt;p&gt;
    Commercial invoice, packing list, IEC code, KYC documents,
    and export declarations are commonly required.
  &lt;/p&gt;
  &lt;h3&gt;3. Do you help with customs clearance?&lt;/h3&gt;
  &lt;p&gt;
    Yes, we assist with export customs clearance in India
    and coordinate with destination customs in {{country}}.
  &lt;/p&gt;
  &lt;h3&gt;4. What delivery options are available?&lt;/h3&gt;
  &lt;p&gt;
    Express, economy, and bulk shipping options are available
    based on urgency and budget.
  &lt;/p&gt;
  &lt;h3&gt;5. Can I ship samples to {{country}}?&lt;/h3&gt;
  &lt;p&gt;
    Yes, commercial samples can be shipped with proper documentation
    and declaration.
  &lt;/p&gt;
  &lt;h3&gt;6. How is freight cost calculated?&lt;/h3&gt;
  &lt;p&gt;
    Freight is calculated based on chargeable weight, destination,
    and service type.
  &lt;/p&gt;
  &lt;h3&gt;7. Are returns supported?&lt;/h3&gt;
  &lt;p&gt;
    Return logistics may be arranged depending on destination
    and courier partner availability.
  &lt;/p&gt;
  &lt;h3&gt;8. Is insurance available?&lt;/h3&gt;
  &lt;p&gt;
    Optional cargo insurance is available for commercial goods.
  &lt;/p&gt;
  &lt;h3&gt;9. Can I integrate shipping with my business?&lt;/h3&gt;
  &lt;p&gt;
    Yes, API and dashboard solutions are available for businesses.
  &lt;/p&gt;
  &lt;h3&gt;10. Why choose us?&lt;/h3&gt;
  &lt;p&gt;
    We simplify international trade from {{city}} to {{country}}
    with transparent pricing, compliance support, and reliable delivery.
  &lt;/p&gt;
&lt;/section&gt;</t>
  </si>
  <si>
    <t>Send Documents &amp; Parcels from {{city}} to {{country}} | Global Courier</t>
  </si>
  <si>
    <t>Need international shipping from {{city}} to {{country}}? Book hassle-free courier services with competitive rates and smooth global delivery.</t>
  </si>
  <si>
    <t>Template-8</t>
  </si>
  <si>
    <t>International courier services from {{City}} to {{Country}} offer dependable shipping with professional handling, smooth customs clearance, and timely deliveries.</t>
  </si>
  <si>
    <t xml:space="preserve">&lt;section class="city-page city-template-c"&gt;
  &lt;header class="city-header"&gt;
    &lt;h1&gt;Explore {{city}}, {{country}} — Travel, Culture &amp; Sights&lt;/h1&gt;
    &lt;p&gt;
      This visitor-focused template highlights attractions, itineraries, local
      experiences, and practical travel tips for tourists and short-term
      visitors to {{city}}.
    &lt;/p&gt;
  &lt;/header&gt;
  &lt;article class="city-intro"&gt;
    &lt;h2&gt;Welcome to {{city}}&lt;/h2&gt;
    &lt;p&gt;
      Nestled within {{country}}, {{city}} offers a friendly mix of market
      streets, cultural venues, historic landmarks, and green spaces. Travelers
      discover intimate local experiences: bustling morning markets, evening
      food lanes, craft workshops, and small museums that tell the story of the
      city’s past. Because many attractions are within short distances, it’s a
      city that rewards slow exploration — walking, cycling, and short local
      rides reveal the best of its character.
    &lt;/p&gt;
    &lt;p&gt;
      The tourist season varies across regions of {{country}}, but {{city}}
      generally welcomes visitors year-round. Peak times are often associated
      with local festivals and public holidays; visiting slightly off-peak
      provides quieter streets and more friendly prices.
    &lt;/p&gt;
  &lt;/article&gt;
  &lt;section class="city-top-attractions"&gt;
    &lt;h2&gt;Top Attractions&lt;/h2&gt;
    &lt;ol&gt;
      &lt;li&gt;
        &lt;strong&gt;Historic Quarter:&lt;/strong&gt; Wander narrow lanes, visit heritage
        buildings, and stop at family-run eateries that specialize in local
        dishes.
      &lt;/li&gt;
      &lt;li&gt;
        &lt;strong&gt;Urban Park &amp; Riverside Promenade:&lt;/strong&gt; Ideal for morning
        walks and weekend markets where local artisans display handicrafts.
      &lt;/li&gt;
      &lt;li&gt;
        &lt;strong&gt;Museum of Local History:&lt;/strong&gt; A compact museum that offers
        cultural context about regional crafts, trades, and community stories.
      &lt;/li&gt;
      &lt;li&gt;
        &lt;strong&gt;Marketplace:&lt;/strong&gt; Vibrant stalls selling spices, textiles,
        and street food — a photographer’s delight and a great place for taste
        testing.
      &lt;/li&gt;
      &lt;li&gt;
        &lt;strong&gt;Arts Corridor:&lt;/strong&gt; Small galleries, studios, and pop-up
        events that highlight local artists and design collectives.
      &lt;/li&gt;
    &lt;/ol&gt;
    &lt;p&gt;
      Each of these attractions tells part of the story of {{city}}. Combine a
      historic morning walk with a late-afternoon food tour to capture both the
      cultural and culinary flavors.
    &lt;/p&gt;
  &lt;/section&gt;
  &lt;section class="city-itineraries"&gt;
    &lt;h2&gt;Suggested Itineraries&lt;/h2&gt;
    &lt;h3&gt;One-Day City Sampler&lt;/h3&gt;
    &lt;p&gt;
      Start early in the historic quarter for breakfast, then visit the local
      museum before lunch at a neighborhood eatery. Spend the afternoon in the
      arts corridor and end with an evening riverside walk and dinner.
    &lt;/p&gt;
    &lt;h3&gt;Three-Day Cultural Stay&lt;/h3&gt;
    &lt;p&gt;
      Day 1: Historic sites and market exploration. Day 2: Local workshops —
      pottery, textile weaving, or a cooking class. Day 3: Day-trip to a nearby
      scenic area or heritage village that shares cultural links with
      {{city}}.
    &lt;/p&gt;
  &lt;/section&gt;
  &lt;section class="city-food-culture"&gt;
    &lt;h2&gt;Culinary &amp; Cultural Highlights&lt;/h2&gt;
    &lt;p&gt;
      Food is central to the experience in {{city}}. Try local breakfast staples
      and street snacks at market stalls, and for dinner select a family-run
      restaurant where recipes have been passed down through generations. Local
      festivals are the best time to sample regional desserts, music, and dance.
    &lt;/p&gt;
    &lt;p&gt;
      Cultural centers often host short performances, film screenings, and craft
      fairs. If you’re curious about the local lifestyle, sign up for a small
      group walk led by a resident guide — it’s an authentic way to meet people
      and get recommendations for off-the-beaten-path places.
    &lt;/p&gt;
  &lt;/section&gt;
  &lt;section class="city-getting-around"&gt;
    &lt;h2&gt;Practical Travel Tips&lt;/h2&gt;
    &lt;p&gt;
      Public transport is convenient for most sightseeing. Many visitors prefer
      to use local ride services for short distances where public options are
      less frequent. Check the weather and local festival calendar before
      booking to avoid days when roads might be congested due to events.
    &lt;/p&gt;
    &lt;p&gt;
      Currency exchange and ATMs are available in central zones, but it’s handy
      to carry some local cash for market vendors and small purchases. A local
      SIM or short-term data pack helps with maps and on-the-go translations.
    &lt;/p&gt;
  &lt;/section&gt;
  &lt;section class="city-stay-safety"&gt;
    &lt;h2&gt;Accommodation &amp; Safety&lt;/h2&gt;
    &lt;p&gt;
      Lodging choices range from guesthouses and boutique hotels in the old
      quarter to modern mid-range hotels near the business district. When
      selecting a place to stay, consider proximity to your main interests and
      the services you value (e.g., breakfast included, parking, or an on-site
      guide desk).
    &lt;/p&gt;
    &lt;p&gt;
      Safety in {{city}} is generally good in public and tourist areas. Basic
      precautions — keeping belongings secure, using registered taxis at night,
      and checking official travel advice if you have specific concerns —
      ensure a comfortable trip.
    &lt;/p&gt;
  &lt;/section&gt;
  &lt;section class="city-faq"&gt;
    &lt;h2&gt;Visitor FAQs&lt;/h2&gt;
    &lt;h3&gt;When is the best time to visit?&lt;/h3&gt;
    &lt;p&gt;
      The best time varies by climate — generally avoid the hottest months and
      the heaviest monsoon or rainy season. For festivals and cultural events,
      check local schedules.
    &lt;/p&gt;
    &lt;h3&gt;Is public transport tourist-friendly?&lt;/h3&gt;
    &lt;p&gt;
      Yes. City buses and shared services cover most attractions. For convenience,
      ride-hailing and local taxis are readily available.
    &lt;/p&gt;
    &lt;h3&gt;Are there guided tours?&lt;/h3&gt;
    &lt;p&gt;
      Small local operators offer walking tours, food tours, and full-day private
      guides. These can be booked in advance or through local hotel desks.
    &lt;/p&gt;
  &lt;/section&gt;
  &lt;footer class="city-seo-cta"&gt;
    &lt;h2&gt;Plan Your Visit to {{city}}, {{country}}&lt;/h2&gt;
    &lt;p&gt;
      Whether you’re on a short stopover or planning a relaxed cultural trip,
      {{city}} rewards curiosity. Connect with local guides, try neighborhood
      food, and take time to walk the greener lanes — you’ll uncover the city’s
      personality in its people and places.
    &lt;/p&gt;
    &lt;p class="seo-snippet"&gt;
      Travel guide to {{city}}, {{country}} — attractions, itineraries,
      culture, and local tips for visitors.
    &lt;/p&gt;
  &lt;/footer&gt;
&lt;/section&gt;
</t>
  </si>
  <si>
    <t>&lt;section class="faq-section"&gt;
  &lt;h2&gt;Safe &amp; Reliable International Courier from {{city}} to {{country}} – FAQs&lt;/h2&gt;
  &lt;h3&gt;1. Is international shipping safe?&lt;/h3&gt;
  &lt;p&gt;
    Yes, shipments are handled with strict security protocols.
  &lt;/p&gt;
  &lt;h3&gt;2. How do you ensure parcel safety?&lt;/h3&gt;
  &lt;p&gt;
    Proper packaging, tracking, and trusted courier partners ensure safety.
  &lt;/p&gt;
  &lt;h3&gt;3. What if my shipment is delayed?&lt;/h3&gt;
  &lt;p&gt;
    Delays are rare and usually due to customs or weather conditions.
  &lt;/p&gt;
  &lt;h3&gt;4. Do you provide customer support?&lt;/h3&gt;
  &lt;p&gt;
    Yes, dedicated support is available throughout the shipping journey.
  &lt;/p&gt;
  &lt;h3&gt;5. Can I contact support from {{city}}?&lt;/h3&gt;
  &lt;p&gt;
    Yes, local support is available for customers in {{city}}.
  &lt;/p&gt;
  &lt;h3&gt;6. Are shipments insured?&lt;/h3&gt;
  &lt;p&gt;
    Insurance is optional and recommended for valuable items.
  &lt;/p&gt;
  &lt;h3&gt;7. What if my item is lost?&lt;/h3&gt;
  &lt;p&gt;
    Claims are processed as per courier and insurance policies.
  &lt;/p&gt;
  &lt;h3&gt;8. How transparent is tracking?&lt;/h3&gt;
  &lt;p&gt;
    Real-time tracking is available from pickup to delivery.
  &lt;/p&gt;
  &lt;h3&gt;9. Can businesses rely on this service?&lt;/h3&gt;
  &lt;p&gt;
    Yes, thousands of exporters trust our platform.
  &lt;/p&gt;
  &lt;h3&gt;10. Why trust us?&lt;/h3&gt;
  &lt;p&gt;
    We combine experience, technology, and global partnerships
    to deliver excellence from {{city}} to {{country}}.
  &lt;/p&gt;
&lt;/section&gt;</t>
  </si>
  <si>
    <t>Best International Courier from {{city}},India to {{country}}</t>
  </si>
  <si>
    <t>Ship documents and parcels from {{city}} to {{country}} effortlessly. Trusted international courier service with quick pickups and tracking.</t>
  </si>
  <si>
    <t>Template-9</t>
  </si>
  <si>
    <t>Whether for business or personal needs, international courier services from {{City}} to {{Country}} ensure secure, timely, and cost-effective shipping solutions.</t>
  </si>
  <si>
    <t xml:space="preserve">&lt;section class="shipping-city-page"&gt;
  &lt;h2&gt;Personal &amp; Document Courier from India to {{city}}, {{country}}&lt;/h2&gt;
  &lt;p&gt;
    Sending personal parcels or important documents internationally requires
    accuracy, security, and timely delivery. Our international courier service
    from India to {{city}}, {{country}} is designed to help individuals send
    personal shipments with complete peace of mind.
  &lt;/p&gt;
  &lt;p&gt;
    Whether you are sending documents, gifts, household items, or personal
    belongings, our courier solutions ensure smooth shipping from India to
    {{city}} with minimal effort and full tracking visibility.
  &lt;/p&gt;
  &lt;h3&gt;Reliable Personal Shipping to {{country}}&lt;/h3&gt;
  &lt;p&gt;
    Personal shipments often carry emotional and legal importance. Our courier
    service ensures careful handling, secure packaging guidance, and timely
    delivery to {{city}}. We partner with trusted international logistics
    networks to provide dependable door-to-door service.
  &lt;/p&gt;
  &lt;p&gt;
    Customers shipping personal items from India to {{country}} benefit from
    transparent pricing, simplified booking, and proactive shipment updates
    throughout the delivery process.
  &lt;/p&gt;
  &lt;h3&gt;Types of Personal Shipments We Support&lt;/h3&gt;
  &lt;ul&gt;
    &lt;li&gt;Documents, certificates, and legal papers&lt;/li&gt;
    &lt;li&gt;Personal gifts and parcels&lt;/li&gt;
    &lt;li&gt;Household items and belongings&lt;/li&gt;
    &lt;li&gt;Clothing, books, and accessories&lt;/li&gt;
    &lt;li&gt;Educational and official documents&lt;/li&gt;
  &lt;/ul&gt;
  &lt;p&gt;
    Shipping personal items internationally to {{city}} requires compliance
    with destination regulations. Our platform assists users in understanding
    permitted items and required documentation.
  &lt;/p&gt;
  &lt;h3&gt;Customs Handling for Personal Couriers&lt;/h3&gt;
  &lt;p&gt;
    Customs clearance can be confusing for individuals. Our courier experts
    guide customers through documentation requirements for {{country}}, helping
    prevent shipment delays or rejections.
  &lt;/p&gt;
  &lt;p&gt;
    We ensure that all necessary declarations are completed correctly before
    dispatch from India to {{city}}.
  &lt;/p&gt;
  &lt;h3&gt;Delivery Time for Personal Shipments&lt;/h3&gt;
  &lt;p&gt;
    Delivery timelines from India to {{city}}, {{country}} vary based on service
    type and customs clearance. Express services offer faster delivery, while
    economy options provide cost-effective solutions.
  &lt;/p&gt;
  &lt;p&gt;
    Customers are provided with clear delivery estimates during booking to plan
    their shipments effectively.
  &lt;/p&gt;
  &lt;h3&gt;Courier Charges to {{city}}&lt;/h3&gt;
  &lt;p&gt;
    Personal courier charges from India to {{country}} depend on weight, size,
    and service level. Our pricing is transparent with no hidden fees, ensuring
    customers know exactly what they are paying for.
  &lt;/p&gt;
  &lt;p&gt;
    We also offer flexible options for frequent personal shippers to {{city}}.
  &lt;/p&gt;
  &lt;h3&gt;Who Should Use This Service?&lt;/h3&gt;
  &lt;p&gt;
    Our personal courier services are ideal for students, families, professionals,
    and individuals who need a reliable way to send items from India to {{city}},
    {{country}}.
  &lt;/p&gt;
&lt;/section&gt;
</t>
  </si>
  <si>
    <t>Express Shipping from {{city}} to {{country}} | International Courier India</t>
  </si>
  <si>
    <t>Reliable international shipping from {{city}} to {{country}}. Ideal for personal packages, eCommerce orders, and business shipments.</t>
  </si>
  <si>
    <t>Template-10</t>
  </si>
  <si>
    <t>Connect {{City}} with {{Country}} through reliable international courier services offering end-to-end shipment visibility, secure transit, and professional support.</t>
  </si>
  <si>
    <t xml:space="preserve">&lt;section class="shipping-city-page"&gt;
  &lt;h2&gt;Shipping Cost, Delivery Time &amp; Process from India to {{city}}, {{country}}&lt;/h2&gt;
  &lt;p&gt;
    Understanding international shipping costs and delivery timelines is
    essential for effective planning. Our courier services from India to
    {{city}}, {{country}} provide clear insights into pricing, transit time,
    and the overall shipping process.
  &lt;/p&gt;
  &lt;p&gt;
    This guide helps individuals and businesses make informed decisions when
    shipping internationally from India to {{city}}.
  &lt;/p&gt;
  &lt;h3&gt;How International Shipping from India Works&lt;/h3&gt;
  &lt;p&gt;
    The shipping process begins with pickup in India, followed by export customs
    clearance, international transit, import customs processing, and final
    delivery in {{country}}.
  &lt;/p&gt;
  &lt;p&gt;
    Our platform coordinates every stage of this process to ensure seamless
    delivery to {{city}}.
  &lt;/p&gt;
  &lt;h3&gt;Factors Affecting Shipping Cost to {{country}}&lt;/h3&gt;
  &lt;ul&gt;
    &lt;li&gt;Shipment weight and dimensions&lt;/li&gt;
    &lt;li&gt;Type of goods being shipped&lt;/li&gt;
    &lt;li&gt;Courier service level selected&lt;/li&gt;
    &lt;li&gt;Customs duties and taxes&lt;/li&gt;
    &lt;li&gt;Delivery destination within {{city}}&lt;/li&gt;
  &lt;/ul&gt;
  &lt;p&gt;
    Our pricing model provides upfront cost estimates to avoid unexpected
    charges during transit.
  &lt;/p&gt;
  &lt;h3&gt;Estimated Delivery Time to {{city}}&lt;/h3&gt;
  &lt;p&gt;
    Delivery time from India to {{city}}, {{country}} depends on service type
    and customs processing. Express shipments arrive faster, while economy
    services prioritize affordability.
  &lt;/p&gt;
  &lt;p&gt;
    Customers receive accurate delivery timelines before confirming their
    shipment.
  &lt;/p&gt;
  &lt;h3&gt;Customs Clearance Process&lt;/h3&gt;
  &lt;p&gt;
    Customs clearance is a critical step in international shipping. Our experts
    ensure documentation is compliant with {{country}} regulations to minimize
    delays.
  &lt;/p&gt;
  &lt;p&gt;
    Proper preparation reduces the risk of shipment holds or additional charges.
  &lt;/p&gt;
  &lt;h3&gt;Tracking &amp; Shipment Visibility&lt;/h3&gt;
  &lt;p&gt;
    Real-time tracking allows customers to monitor their shipment from India
    to {{city}}. Updates are provided at each key transit stage.
  &lt;/p&gt;
  &lt;p&gt;
    This transparency helps customers plan deliveries and manage expectations.
  &lt;/p&gt;
  &lt;h3&gt;Who Should Use This Guide?&lt;/h3&gt;
  &lt;p&gt;
    This guide is useful for individuals, businesses, exporters, and online
    sellers shipping from India to {{city}}, {{country}} for the first time or
    regularly.
  &lt;/p&gt;
&lt;/section&gt;
</t>
  </si>
  <si>
    <t>&lt;section class="faq-section"&gt;
  &lt;h2&gt;International Courier Services from {{city}}, India to {{country}} – FAQs&lt;/h2&gt;
  &lt;h3&gt;1. Do you offer international courier services from {{city}} to {{country}}?&lt;/h3&gt;
  &lt;p&gt;
    Yes, we provide reliable international courier and shipping services from {{city}}, India
    to {{country}}. Our network covers major global destinations and supports both
    individual and commercial shipments. Whether you are sending personal documents,
    parcels, or bulk commercial cargo, our service is designed to be simple, fast,
    and cost-effective.
  &lt;/p&gt;
  &lt;h3&gt;2. What types of items can I ship from {{city}} to {{country}}?&lt;/h3&gt;
  &lt;p&gt;
    You can ship documents, personal parcels, gifts, clothes, electronics (as per airline rules),
    medicines (with prescription), food items (where allowed), samples, and commercial goods.
    Certain restricted or prohibited items may not be accepted depending on customs rules
    in {{country}}.
  &lt;/p&gt;
  &lt;h3&gt;3. How long does international shipping from {{city}} to {{country}} take?&lt;/h3&gt;
  &lt;p&gt;
    Delivery timelines depend on the service selected. Express shipping usually takes
    3–6 business days, while economy services may take 7–14 business days. Customs clearance
    in {{country}} can also affect delivery time.
  &lt;/p&gt;
  &lt;h3&gt;4. What documents are required for shipping to {{country}}?&lt;/h3&gt;
  &lt;p&gt;
    Commonly required documents include KYC (Aadhaar or Passport), invoice,
    packing list, and authorization forms. Commercial shipments may need
    additional export documents depending on the nature of goods.
  &lt;/p&gt;
  &lt;h3&gt;5. Are customs duties applicable for shipments to {{country}}?&lt;/h3&gt;
  &lt;p&gt;
    Yes, customs duties and taxes are levied by the destination country.
    These charges are not included in the courier cost and must be paid
    by the receiver in {{country}}, unless otherwise specified.
  &lt;/p&gt;
  &lt;h3&gt;6. Can I track my shipment from {{city}} to {{country}}?&lt;/h3&gt;
  &lt;p&gt;
    Absolutely. Once your shipment is booked, a tracking number is provided.
    You can track your parcel online at every stage, from pickup in {{city}}
    to final delivery in {{country}}.
  &lt;/p&gt;
  &lt;h3&gt;7. Is pickup available from my location in {{city}}?&lt;/h3&gt;
  &lt;p&gt;
    Yes, we offer door-to-door pickup across {{city}}. Our logistics team
    schedules a pickup at your convenience, ensuring a hassle-free shipping experience.
  &lt;/p&gt;
  &lt;h3&gt;8. How is shipping cost calculated?&lt;/h3&gt;
  &lt;p&gt;
    Shipping cost depends on weight (actual or volumetric), dimensions,
    destination country, and service type. Volumetric weight is calculated
    using international courier standards.
  &lt;/p&gt;
  &lt;h3&gt;9. Is international shipping safe and insured?&lt;/h3&gt;
  &lt;p&gt;
    Shipments are handled with strict safety standards. Optional insurance
    is available for high-value items to protect against loss or damage.
  &lt;/p&gt;
  &lt;h3&gt;10. Why choose us for international courier from {{city}}?&lt;/h3&gt;
  &lt;p&gt;
    We combine competitive pricing, trusted courier partners, transparent tracking,
    and expert customs handling. Our goal is to make international shipping from
    {{city}} to {{country}} smooth, reliable, and stress-free.
  &lt;/p&gt;
&lt;/section&gt;</t>
  </si>
  <si>
    <t>Worldwide Courier from {{city}}, India to {{country}} – Easy &amp; Reliable</t>
  </si>
  <si>
    <t>Courier delivery from {{city}} to {{country}} at the best prices. Simple process, secure shipping, and timely international delivery.</t>
  </si>
  <si>
    <t>Country (c)</t>
  </si>
  <si>
    <t>City (Repeat)</t>
  </si>
  <si>
    <t>City to country name</t>
  </si>
  <si>
    <t>Images_link</t>
  </si>
  <si>
    <t>Wordpress_id</t>
  </si>
  <si>
    <t>Reference_image(Country)</t>
  </si>
  <si>
    <t>Reference_image_india</t>
  </si>
  <si>
    <t>Jalandhar to US</t>
  </si>
  <si>
    <t>Nagpur to US</t>
  </si>
  <si>
    <t>Nashik to US</t>
  </si>
  <si>
    <t>Agra to UAE</t>
  </si>
  <si>
    <t>Amritsar to UAE</t>
  </si>
  <si>
    <t>Aurangabad to UAE</t>
  </si>
  <si>
    <t>Bawana Industrial Area to UAE</t>
  </si>
  <si>
    <t>Bengaluru to UAE</t>
  </si>
  <si>
    <t>Bhilwara to UAE</t>
  </si>
  <si>
    <t>Bhopal to UAE</t>
  </si>
  <si>
    <t>Bhubaneswar to UAE</t>
  </si>
  <si>
    <t>Chennai to UAE</t>
  </si>
  <si>
    <t>Cuttack to UAE</t>
  </si>
  <si>
    <t>Dewas to UAE</t>
  </si>
  <si>
    <t>Durgapur to UAE</t>
  </si>
  <si>
    <t>Faridabad to UAE</t>
  </si>
  <si>
    <t>Gurugram to UAE</t>
  </si>
  <si>
    <t>Guntur to UAE</t>
  </si>
  <si>
    <t>Gwalior to UAE</t>
  </si>
  <si>
    <t>Howrah to UAE</t>
  </si>
  <si>
    <t>Hyderabad to UAE</t>
  </si>
  <si>
    <t>Indore to UAE</t>
  </si>
  <si>
    <t>Jabalpur to UAE</t>
  </si>
  <si>
    <t>Jaipur to UAE</t>
  </si>
  <si>
    <t>Jalandhar to UAE</t>
  </si>
  <si>
    <t>Kakinada to UAE</t>
  </si>
  <si>
    <t>Kanpur to UAE</t>
  </si>
  <si>
    <t>Karimnagar to UAE</t>
  </si>
  <si>
    <t>Kota to UAE</t>
  </si>
  <si>
    <t>Ludhiana to UAE</t>
  </si>
  <si>
    <t>Madurai to UAE</t>
  </si>
  <si>
    <t>Mohali to UAE</t>
  </si>
  <si>
    <t>Mysuru to UAE</t>
  </si>
  <si>
    <t>Naraina to UAE</t>
  </si>
  <si>
    <t>Nashik to UAE</t>
  </si>
  <si>
    <t>New Delhi to UAE</t>
  </si>
  <si>
    <t>Noida to UAE</t>
  </si>
  <si>
    <t>Okhla to UAE</t>
  </si>
  <si>
    <t>Panipat to UAE</t>
  </si>
  <si>
    <t>Patiala to UAE</t>
  </si>
  <si>
    <t>Pune to UAE</t>
  </si>
  <si>
    <t>Rajkot to UAE</t>
  </si>
  <si>
    <t>Rourkela to UAE</t>
  </si>
  <si>
    <t>Siliguri to UAE</t>
  </si>
  <si>
    <t>Sonipat to UAE</t>
  </si>
  <si>
    <t>Tirupati to UAE</t>
  </si>
  <si>
    <t>Tiruppur to UAE</t>
  </si>
  <si>
    <t>Udaipur to UAE</t>
  </si>
  <si>
    <t>Vadodara to UAE</t>
  </si>
  <si>
    <t>Varanasi to UAE</t>
  </si>
  <si>
    <t>Visakhapatnam to UAE</t>
  </si>
  <si>
    <t>Agra to Europe</t>
  </si>
  <si>
    <t>Amritsar to Europe</t>
  </si>
  <si>
    <t>Aurangabad to Europe</t>
  </si>
  <si>
    <t>Bengaluru to Europe</t>
  </si>
  <si>
    <t>Bhubaneswar to Europe</t>
  </si>
  <si>
    <t>Chennai to Europe</t>
  </si>
  <si>
    <t>Durgapur to Europe</t>
  </si>
  <si>
    <t>Jalandhar to Europe</t>
  </si>
  <si>
    <t>Kakinada to Europe</t>
  </si>
  <si>
    <t>Kanpur to Europe</t>
  </si>
  <si>
    <t>Karnal to Europe</t>
  </si>
  <si>
    <t>Ludhiana to Europe</t>
  </si>
  <si>
    <t>Madurai to Europe</t>
  </si>
  <si>
    <t>Mohali to Europe</t>
  </si>
  <si>
    <t>Nagpur to Europe</t>
  </si>
  <si>
    <t>Naraina to Europe</t>
  </si>
  <si>
    <t>Nizamabad to Europe</t>
  </si>
  <si>
    <t>Paradip to Europe</t>
  </si>
  <si>
    <t>Patiala to Europe</t>
  </si>
  <si>
    <t>Pune to Europe</t>
  </si>
  <si>
    <t>Rajkot to Europe</t>
  </si>
  <si>
    <t>Rourkela to Europe</t>
  </si>
  <si>
    <t>Siliguri to Europe</t>
  </si>
  <si>
    <t>Vijayawada to Europe</t>
  </si>
  <si>
    <t>Visakhapatnam to Europe</t>
  </si>
  <si>
    <t>Warangal to Europe</t>
  </si>
  <si>
    <t>Ahmedabad to Germany</t>
  </si>
  <si>
    <t>Amritsar to Germany</t>
  </si>
  <si>
    <t>Bawana Industrial Area to Germany</t>
  </si>
  <si>
    <t>Belagavi to Germany</t>
  </si>
  <si>
    <t>Bhilwara to Germany</t>
  </si>
  <si>
    <t>Bhopal to Germany</t>
  </si>
  <si>
    <t>Coimbatore to Germany</t>
  </si>
  <si>
    <t>Cuttack to Germany</t>
  </si>
  <si>
    <t>Dewas to Germany</t>
  </si>
  <si>
    <t>Dharwad to Germany</t>
  </si>
  <si>
    <t>Erode to Germany</t>
  </si>
  <si>
    <t>Gandhidham to Germany</t>
  </si>
  <si>
    <t>Gurugram to Germany</t>
  </si>
  <si>
    <t>Guntur to Germany</t>
  </si>
  <si>
    <t>Gwalior to Germany</t>
  </si>
  <si>
    <t>Howrah to Germany</t>
  </si>
  <si>
    <t>Hubballi to Germany</t>
  </si>
  <si>
    <t>Hyderabad to Germany</t>
  </si>
  <si>
    <t>Jabalpur to Germany</t>
  </si>
  <si>
    <t>Jaipur to Germany</t>
  </si>
  <si>
    <t>Jalandhar to Germany</t>
  </si>
  <si>
    <t>Jodhpur to Germany</t>
  </si>
  <si>
    <t>Karimnagar to Germany</t>
  </si>
  <si>
    <t>Karnal to Germany</t>
  </si>
  <si>
    <t>Kolkata to Germany</t>
  </si>
  <si>
    <t>Kota to Germany</t>
  </si>
  <si>
    <t>Ludhiana to Germany</t>
  </si>
  <si>
    <t>Mangaluru to Germany</t>
  </si>
  <si>
    <t>Mohali to Germany</t>
  </si>
  <si>
    <t>Moradabad to Germany</t>
  </si>
  <si>
    <t>Mumbai to Germany</t>
  </si>
  <si>
    <t>Mundra to Germany</t>
  </si>
  <si>
    <t>Nagpur to Germany</t>
  </si>
  <si>
    <t>New Delhi to Germany</t>
  </si>
  <si>
    <t>Nizamabad to Germany</t>
  </si>
  <si>
    <t>Noida to Germany</t>
  </si>
  <si>
    <t>Okhla to Germany</t>
  </si>
  <si>
    <t>Panipat to Germany</t>
  </si>
  <si>
    <t>Paradip to Germany</t>
  </si>
  <si>
    <t>Patiala to Germany</t>
  </si>
  <si>
    <t>Sonipat to Germany</t>
  </si>
  <si>
    <t>Surat to Germany</t>
  </si>
  <si>
    <t>Tirupati to Germany</t>
  </si>
  <si>
    <t>Tiruppur to Germany</t>
  </si>
  <si>
    <t>Udaipur to Germany</t>
  </si>
  <si>
    <t>Vijayawada to Germany</t>
  </si>
  <si>
    <t>Warangal to Germany</t>
  </si>
  <si>
    <t>Ahmedabad to UK</t>
  </si>
  <si>
    <t>Bawana Industrial Area to UK</t>
  </si>
  <si>
    <t>Belagavi to UK</t>
  </si>
  <si>
    <t>Bhilwara to UK</t>
  </si>
  <si>
    <t>Bhopal to UK</t>
  </si>
  <si>
    <t>Bhubaneswar to UK</t>
  </si>
  <si>
    <t>Coimbatore to UK</t>
  </si>
  <si>
    <t>Cuttack to UK</t>
  </si>
  <si>
    <t>Dewas to UK</t>
  </si>
  <si>
    <t>Dharwad to UK</t>
  </si>
  <si>
    <t>Durgapur to UK</t>
  </si>
  <si>
    <t>Erode to UK</t>
  </si>
  <si>
    <t>Faridabad to UK</t>
  </si>
  <si>
    <t>Gandhidham to UK</t>
  </si>
  <si>
    <t>Guntur to UK</t>
  </si>
  <si>
    <t>Gwalior to UK</t>
  </si>
  <si>
    <t>Howrah to UK</t>
  </si>
  <si>
    <t>Hubballi to UK</t>
  </si>
  <si>
    <t>Indore to UK</t>
  </si>
  <si>
    <t>Jabalpur to UK</t>
  </si>
  <si>
    <t>Jodhpur to UK</t>
  </si>
  <si>
    <t>Kakinada to UK</t>
  </si>
  <si>
    <t>Karimnagar to UK</t>
  </si>
  <si>
    <t>Karnal to UK</t>
  </si>
  <si>
    <t>Kolkata to UK</t>
  </si>
  <si>
    <t>Kota to UK</t>
  </si>
  <si>
    <t>Mangaluru to UK</t>
  </si>
  <si>
    <t>Moradabad to UK</t>
  </si>
  <si>
    <t>Mumbai to UK</t>
  </si>
  <si>
    <t>Mundra to UK</t>
  </si>
  <si>
    <t>Mysuru to UK</t>
  </si>
  <si>
    <t>Nagpur to UK</t>
  </si>
  <si>
    <t>Naraina to UK</t>
  </si>
  <si>
    <t>Nizamabad to UK</t>
  </si>
  <si>
    <t>Noida to UK</t>
  </si>
  <si>
    <t>Okhla to UK</t>
  </si>
  <si>
    <t>Paradip to UK</t>
  </si>
  <si>
    <t>Rourkela to UK</t>
  </si>
  <si>
    <t>Siliguri to UK</t>
  </si>
  <si>
    <t>Sonipat to UK</t>
  </si>
  <si>
    <t>Surat to UK</t>
  </si>
  <si>
    <t>Tirupati to UK</t>
  </si>
  <si>
    <t>Tiruppur to UK</t>
  </si>
  <si>
    <t>Udaipur to UK</t>
  </si>
  <si>
    <t>Vadodara to UK</t>
  </si>
  <si>
    <t>Varanasi to UK</t>
  </si>
  <si>
    <t>Vijayawada to UK</t>
  </si>
  <si>
    <t>Visakhapatnam to UK</t>
  </si>
  <si>
    <t>Warangal to UK</t>
  </si>
  <si>
    <t>Agra to Canada</t>
  </si>
  <si>
    <t>Ahmedabad to Canada</t>
  </si>
  <si>
    <t>Aurangabad to Canada</t>
  </si>
  <si>
    <t>Bawana Industrial Area to Canada</t>
  </si>
  <si>
    <t>Belagavi to Canada</t>
  </si>
  <si>
    <t>Bengaluru to Canada</t>
  </si>
  <si>
    <t>Bhilwara to Canada</t>
  </si>
  <si>
    <t>Bhopal to Canada</t>
  </si>
  <si>
    <t>Bhubaneswar to Canada</t>
  </si>
  <si>
    <t>Chennai to Canada</t>
  </si>
  <si>
    <t>Coimbatore to Canada</t>
  </si>
  <si>
    <t>Cuttack to Canada</t>
  </si>
  <si>
    <t>Dewas to Canada</t>
  </si>
  <si>
    <t>Dharwad to Canada</t>
  </si>
  <si>
    <t>Durgapur to Canada</t>
  </si>
  <si>
    <t>Erode to Canada</t>
  </si>
  <si>
    <t>Faridabad to Canada</t>
  </si>
  <si>
    <t>Gandhidham to Canada</t>
  </si>
  <si>
    <t>Gurugram to Canada</t>
  </si>
  <si>
    <t>Guntur to Canada</t>
  </si>
  <si>
    <t>Gwalior to Canada</t>
  </si>
  <si>
    <t>Howrah to Canada</t>
  </si>
  <si>
    <t>Hubballi to Canada</t>
  </si>
  <si>
    <t>Hyderabad to Canada</t>
  </si>
  <si>
    <t>Indore to Canada</t>
  </si>
  <si>
    <t>Jabalpur to Canada</t>
  </si>
  <si>
    <t>Jaipur to Canada</t>
  </si>
  <si>
    <t>Jodhpur to Canada</t>
  </si>
  <si>
    <t>Kakinada to Canada</t>
  </si>
  <si>
    <t>Kanpur to Canada</t>
  </si>
  <si>
    <t>Karimnagar to Canada</t>
  </si>
  <si>
    <t>Karnal to Canada</t>
  </si>
  <si>
    <t>Kolkata to Canada</t>
  </si>
  <si>
    <t>Kota to Canada</t>
  </si>
  <si>
    <t>Madurai to Canada</t>
  </si>
  <si>
    <t>Mangaluru to Canada</t>
  </si>
  <si>
    <t>Mohali to Canada</t>
  </si>
  <si>
    <t>Moradabad to Canada</t>
  </si>
  <si>
    <t>Mumbai to Canada</t>
  </si>
  <si>
    <t>Mundra to Canada</t>
  </si>
  <si>
    <t>Mysuru to Canada</t>
  </si>
  <si>
    <t>Naraina to Canada</t>
  </si>
  <si>
    <t>Nashik to Canada</t>
  </si>
  <si>
    <t>New Delhi to Canada</t>
  </si>
  <si>
    <t>Nizamabad to Canada</t>
  </si>
  <si>
    <t>Noida to Canada</t>
  </si>
  <si>
    <t>Okhla to Canada</t>
  </si>
  <si>
    <t>Panipat to Canada</t>
  </si>
  <si>
    <t>Paradip to Canada</t>
  </si>
  <si>
    <t>Patiala to Canada</t>
  </si>
  <si>
    <t>Pune to Canada</t>
  </si>
  <si>
    <t>Rajkot to Canada</t>
  </si>
  <si>
    <t>Rourkela to Canada</t>
  </si>
  <si>
    <t>Siliguri to Canada</t>
  </si>
  <si>
    <t>Sonipat to Canada</t>
  </si>
  <si>
    <t>Surat to Canada</t>
  </si>
  <si>
    <t>Tirupati to Canada</t>
  </si>
  <si>
    <t>Udaipur to Canada</t>
  </si>
  <si>
    <t>Vadodara to Canada</t>
  </si>
  <si>
    <t>Varanasi to Canada</t>
  </si>
  <si>
    <t>Vijayawada to Canada</t>
  </si>
  <si>
    <t>Visakhapatnam to Canada</t>
  </si>
  <si>
    <t>Warangal to Canada</t>
  </si>
  <si>
    <t>Mundra to France</t>
  </si>
  <si>
    <t>Mundra to Italy</t>
  </si>
  <si>
    <t>Mundra to Portugal</t>
  </si>
  <si>
    <t>Mundra to Austria</t>
  </si>
  <si>
    <t>Mundra to Belgium</t>
  </si>
  <si>
    <t>Mundra to Bulgaria</t>
  </si>
  <si>
    <t>Agra to Croatia</t>
  </si>
  <si>
    <t>Ahmedabad to Croatia</t>
  </si>
  <si>
    <t>Amritsar to Croatia</t>
  </si>
  <si>
    <t>Aurangabad to Croatia</t>
  </si>
  <si>
    <t>Bawana Industrial Area to Croatia</t>
  </si>
  <si>
    <t>Belagavi to Croatia</t>
  </si>
  <si>
    <t>Bengaluru to Croatia</t>
  </si>
  <si>
    <t>Bhilwara to Croatia</t>
  </si>
  <si>
    <t>Bhopal to Croatia</t>
  </si>
  <si>
    <t>Bhubaneswar to Croatia</t>
  </si>
  <si>
    <t>Chennai to Croatia</t>
  </si>
  <si>
    <t>Coimbatore to Croatia</t>
  </si>
  <si>
    <t>Cuttack to Croatia</t>
  </si>
  <si>
    <t>Dewas to Croatia</t>
  </si>
  <si>
    <t>Dharwad to Croatia</t>
  </si>
  <si>
    <t>Durgapur to Croatia</t>
  </si>
  <si>
    <t>Erode to Croatia</t>
  </si>
  <si>
    <t>Faridabad to Croatia</t>
  </si>
  <si>
    <t>Gandhidham to Croatia</t>
  </si>
  <si>
    <t>Gurugram to Croatia</t>
  </si>
  <si>
    <t>Guntur to Croatia</t>
  </si>
  <si>
    <t>Gwalior to Croatia</t>
  </si>
  <si>
    <t>Howrah to Croatia</t>
  </si>
  <si>
    <t>Hubballi to Croatia</t>
  </si>
  <si>
    <t>Hyderabad to Croatia</t>
  </si>
  <si>
    <t>Indore to Croatia</t>
  </si>
  <si>
    <t>Jabalpur to Croatia</t>
  </si>
  <si>
    <t>Jaipur to Croatia</t>
  </si>
  <si>
    <t>Jalandhar to Croatia</t>
  </si>
  <si>
    <t>Jodhpur to Croatia</t>
  </si>
  <si>
    <t>Kakinada to Croatia</t>
  </si>
  <si>
    <t>Kanpur to Croatia</t>
  </si>
  <si>
    <t>Karimnagar to Croatia</t>
  </si>
  <si>
    <t>Karnal to Croatia</t>
  </si>
  <si>
    <t>Kolkata to Croatia</t>
  </si>
  <si>
    <t>Kota to Croatia</t>
  </si>
  <si>
    <t>Ludhiana to Croatia</t>
  </si>
  <si>
    <t>Madurai to Croatia</t>
  </si>
  <si>
    <t>Mangaluru to Croatia</t>
  </si>
  <si>
    <t>Mohali to Croatia</t>
  </si>
  <si>
    <t>Moradabad to Croatia</t>
  </si>
  <si>
    <t>Mumbai to Croatia</t>
  </si>
  <si>
    <t>Mundra to Croatia</t>
  </si>
  <si>
    <t>Mysuru to Croatia</t>
  </si>
  <si>
    <t>Nagpur to Croatia</t>
  </si>
  <si>
    <t>Naraina to Croatia</t>
  </si>
  <si>
    <t>Nashik to Croatia</t>
  </si>
  <si>
    <t>New Delhi to Croatia</t>
  </si>
  <si>
    <t>Nizamabad to Croatia</t>
  </si>
  <si>
    <t>Noida to Croatia</t>
  </si>
  <si>
    <t>Okhla to Croatia</t>
  </si>
  <si>
    <t>Panipat to Croatia</t>
  </si>
  <si>
    <t>Paradip to Croatia</t>
  </si>
  <si>
    <t>Patiala to Croatia</t>
  </si>
  <si>
    <t>Pune to Croatia</t>
  </si>
  <si>
    <t>Rajkot to Croatia</t>
  </si>
  <si>
    <t>Rourkela to Croatia</t>
  </si>
  <si>
    <t>Siliguri to Croatia</t>
  </si>
  <si>
    <t>Sonipat to Croatia</t>
  </si>
  <si>
    <t>Surat to Croatia</t>
  </si>
  <si>
    <t>Tirupati to Croatia</t>
  </si>
  <si>
    <t>Tiruppur to Croatia</t>
  </si>
  <si>
    <t>Udaipur to Croatia</t>
  </si>
  <si>
    <t>Vadodara to Croatia</t>
  </si>
  <si>
    <t>Varanasi to Croatia</t>
  </si>
  <si>
    <t>Vijayawada to Croatia</t>
  </si>
  <si>
    <t>Visakhapatnam to Croatia</t>
  </si>
  <si>
    <t>Warangal to Croatia</t>
  </si>
  <si>
    <t>Agra to Czech Republic</t>
  </si>
  <si>
    <t>Ahmedabad to Czech Republic</t>
  </si>
  <si>
    <t>Amritsar to Czech Republic</t>
  </si>
  <si>
    <t>Aurangabad to Czech Republic</t>
  </si>
  <si>
    <t>Bawana Industrial Area to Czech Republic</t>
  </si>
  <si>
    <t>Belagavi to Czech Republic</t>
  </si>
  <si>
    <t>Bengaluru to Czech Republic</t>
  </si>
  <si>
    <t>Bhilwara to Czech Republic</t>
  </si>
  <si>
    <t>Bhopal to Czech Republic</t>
  </si>
  <si>
    <t>Bhubaneswar to Czech Republic</t>
  </si>
  <si>
    <t>Chennai to Czech Republic</t>
  </si>
  <si>
    <t>Coimbatore to Czech Republic</t>
  </si>
  <si>
    <t>Cuttack to Czech Republic</t>
  </si>
  <si>
    <t>Dewas to Czech Republic</t>
  </si>
  <si>
    <t>Dharwad to Czech Republic</t>
  </si>
  <si>
    <t>Durgapur to Czech Republic</t>
  </si>
  <si>
    <t>Erode to Czech Republic</t>
  </si>
  <si>
    <t>Faridabad to Czech Republic</t>
  </si>
  <si>
    <t>Gandhidham to Czech Republic</t>
  </si>
  <si>
    <t>Gurugram to Czech Republic</t>
  </si>
  <si>
    <t>Guntur to Czech Republic</t>
  </si>
  <si>
    <t>Gwalior to Czech Republic</t>
  </si>
  <si>
    <t>Howrah to Czech Republic</t>
  </si>
  <si>
    <t>Hubballi to Czech Republic</t>
  </si>
  <si>
    <t>Hyderabad to Czech Republic</t>
  </si>
  <si>
    <t>Indore to Czech Republic</t>
  </si>
  <si>
    <t>Jabalpur to Czech Republic</t>
  </si>
  <si>
    <t>Jaipur to Czech Republic</t>
  </si>
  <si>
    <t>Jalandhar to Czech Republic</t>
  </si>
  <si>
    <t>Jodhpur to Czech Republic</t>
  </si>
  <si>
    <t>Kakinada to Czech Republic</t>
  </si>
  <si>
    <t>Kanpur to Czech Republic</t>
  </si>
  <si>
    <t>Karimnagar to Czech Republic</t>
  </si>
  <si>
    <t>Karnal to Czech Republic</t>
  </si>
  <si>
    <t>Kolkata to Czech Republic</t>
  </si>
  <si>
    <t>Kota to Czech Republic</t>
  </si>
  <si>
    <t>Ludhiana to Czech Republic</t>
  </si>
  <si>
    <t>Madurai to Czech Republic</t>
  </si>
  <si>
    <t>Mangaluru to Czech Republic</t>
  </si>
  <si>
    <t>Mohali to Czech Republic</t>
  </si>
  <si>
    <t>Moradabad to Czech Republic</t>
  </si>
  <si>
    <t>Mumbai to Czech Republic</t>
  </si>
  <si>
    <t>Mundra to Czech Republic</t>
  </si>
  <si>
    <t>Mysuru to Czech Republic</t>
  </si>
  <si>
    <t>Nagpur to Czech Republic</t>
  </si>
  <si>
    <t>Naraina to Czech Republic</t>
  </si>
  <si>
    <t>Nashik to Czech Republic</t>
  </si>
  <si>
    <t>New Delhi to Czech Republic</t>
  </si>
  <si>
    <t>Nizamabad to Czech Republic</t>
  </si>
  <si>
    <t>Noida to Czech Republic</t>
  </si>
  <si>
    <t>Okhla to Czech Republic</t>
  </si>
  <si>
    <t>Panipat to Czech Republic</t>
  </si>
  <si>
    <t>Paradip to Czech Republic</t>
  </si>
  <si>
    <t>Patiala to Czech Republic</t>
  </si>
  <si>
    <t>Pune to Czech Republic</t>
  </si>
  <si>
    <t>Rajkot to Czech Republic</t>
  </si>
  <si>
    <t>Rourkela to Czech Republic</t>
  </si>
  <si>
    <t>Siliguri to Czech Republic</t>
  </si>
  <si>
    <t>Sonipat to Czech Republic</t>
  </si>
  <si>
    <t>Surat to Czech Republic</t>
  </si>
  <si>
    <t>Tirupati to Czech Republic</t>
  </si>
  <si>
    <t>Tiruppur to Czech Republic</t>
  </si>
  <si>
    <t>Udaipur to Czech Republic</t>
  </si>
  <si>
    <t>Vadodara to Czech Republic</t>
  </si>
  <si>
    <t>Varanasi to Czech Republic</t>
  </si>
  <si>
    <t>Vijayawada to Czech Republic</t>
  </si>
  <si>
    <t>Visakhapatnam to Czech Republic</t>
  </si>
  <si>
    <t>Warangal to Czech Republic</t>
  </si>
  <si>
    <t>Anchor Text 1</t>
  </si>
  <si>
    <t>Anchor Text 2</t>
  </si>
  <si>
    <t>Anchor Text 3</t>
  </si>
  <si>
    <t>https://shipglobal.in/blogs/amazon-self-ship-orders-third-party-couriers/</t>
  </si>
  <si>
    <t>https://shipglobal.in/blogs/last-mile-delivery/</t>
  </si>
  <si>
    <t>https://shipglobal.in/blogs/amazon-fba-fulfillment-by-amazon-a-complete-guide/</t>
  </si>
  <si>
    <t>https://shipglobal.in/blogs/cbic/</t>
  </si>
  <si>
    <t>https://shipglobal.in/blogs/understanding-firc/</t>
  </si>
  <si>
    <t>https://shipglobal.in/blogs/efficient-distribution-network-ecommerce-brand/</t>
  </si>
  <si>
    <t>https://shipglobal.in/blogs/iec-code/</t>
  </si>
  <si>
    <t>https://shipglobal.in/blogs/6-best-international-logistics-companies-in-india/</t>
  </si>
  <si>
    <t>https://shipglobal.in/blogs/airway-bill-number/</t>
  </si>
  <si>
    <t>https://shipglobal.in/blogs/prohibited-item-and-restricted-goods-for-international-shipping/</t>
  </si>
  <si>
    <t>https://shipglobal.in/tracking/</t>
  </si>
  <si>
    <t>real-time tracking</t>
  </si>
  <si>
    <t>Real-time tracking</t>
  </si>
  <si>
    <t>Real-time Tracking</t>
  </si>
  <si>
    <t>&lt;p&gt;{{City}}, a key industrial powerhouse, is increasingly becoming a central node in the global supply chain. As local businesses expand their reach from the heart of {{City}} to international markets like {Country}, the necessity for a robust, high-capacity international courier service has never been greater. Whether you are dealing in heavy machinery parts, textile exports, or delicate electronic components, shipping from {{City}} to {Country} requires a nuanced understanding of global logistics.&lt;/p&gt;
&lt;p&gt;The transition from domestic trade to international commerce involves navigating a complex web of regulations. For the entrepreneurs of {{City}}, the journey to {Country} represents not just a physical distance, but a regulatory one. This is where professional courier services step in, acting as the bridge between local production and global consumption. In recent years, the infrastructure in {{City}} has seen significant upgrades, allowing for faster pickups and more efficient sorting, which directly benefits those shipping to {Country}.&lt;/p&gt;
&lt;h2&gt;The Strategic Importance of Reliable Logistics for {{City}} Exporters&lt;/h2&gt;
&lt;p&gt;Reliability in logistics is the backbone of any successful export business. When a package leaves {{City}} for {Country}, it carries with it the reputation of the sender. A delay in customs or a damaged parcel can result in lost contracts and diminished trust. Therefore, choosing a courier service in {{City}} that specializes in the {Country} corridor is a strategic business decision. These services provide end-to-end visibility, ensuring that the sender in {{City}} and the recipient in {Country} are always informed of the shipment's status.&lt;/p&gt;
&lt;p&gt;Furthermore, the competitive landscape in {{City}} means that businesses must optimize every cost. Logistics often represents a significant portion of the total landed cost of a product in {Country}. By partnering with couriers that offer consolidated shipping and volume discounts, {{City}}-based businesses can maintain their competitive edge in the international market.&lt;/p&gt;
&lt;h2&gt;Detailed Review of Top Courier Providers for {{City}} to {Country}&lt;/h2&gt;
&lt;h3&gt;ShipGlobal: The Choice for Modern Exporters&lt;/h3&gt;
&lt;p&gt;ShipGlobal has emerged as a frontrunner for those shipping from {{City}} to {Country}, particularly for small to medium enterprises (SMEs) and e-commerce sellers. Their platform is designed to handle the specific needs of the Indian exporter, offering doorstep pickups across {{City}} and a seamless integration with major global carriers. What sets ShipGlobal apart is their transparent pricing model. For a business in {{City}} looking to scale in {Country}, having no hidden surcharges is vital for financial planning. Their expertise in the {Country} customs landscape ensures that parcels move through the borders with minimal friction.&lt;/p&gt;
&lt;h3&gt;DHL Express: Speed and Global Reach&lt;/h3&gt;
&lt;p&gt;When speed is the primary requirement for a shipment from {{City}} to {Country}, DHL Express is often the go-to provider. With their own fleet of aircraft and a massive distribution network in {Country}, they offer time-definite deliveries that are hard to beat. For urgent documents or high-value samples from {{City}}, DHL's "Express Worldwide" service provides delivery usually within 2-4 business days. Their advanced tracking system is world-class, providing minute-by-minute updates as the parcel travels from the streets of {{City}} to the final destination in {Country}.&lt;/p&gt;
&lt;h3&gt;FedEx: Innovation and Flexibility&lt;/h3&gt;
&lt;p&gt;FedEx offers a versatile range of services for the {{City}} to {Country} route. From "International Priority" for urgent needs to "International Economy" for cost-conscious shippers, they provide options that cater to different budget levels. FedEx is particularly well-regarded for its handling of sensitive equipment and healthcare products. If your shipment from {{City}} to {Country} requires specialized climate control or extra-care handling, FedEx has the infrastructure to support it. Their automated shipping tools also help {{City}} businesses manage documentation efficiently.&lt;/p&gt;
&lt;h3&gt;UPS: Technology and Supply Chain Mastery&lt;/h3&gt;
&lt;p&gt;UPS is more than just a courier; they are a supply chain partner. For larger companies in {{City}} that have complex shipping requirements to {Country}, UPS provides deep integration and logistics consulting. Their brokerage services are among the best in the world, which is a significant advantage when dealing with {Country}'s specific import duties and taxes. UPS's focus on technology allows {{City}} shippers to manage large volumes of shipments to {Country} with ease, using tools like WorldShip and Quantum View.&lt;/p&gt;
&lt;h3&gt;Aramex: Navigating Emerging Markets&lt;/h3&gt;
&lt;p&gt;Aramex provides an excellent alternative for those in {{City}} who need a balance between cost and performance. While they have a strong presence in the Middle East, their network to {Country} is robust and highly efficient. Aramex is often praised for its flexibility and personalized customer service. For a first-time shipper from {{City}} to {Country}, the level of support provided by Aramex can be a deciding factor.&lt;/p&gt;
&lt;h3&gt;India Post (EMS): The Economical Alternative&lt;/h3&gt;
&lt;p&gt;For individuals in {{City}} sending non-urgent gifts or personal items to {Country}, India Post’s Speed Post (EMS) remains a popular choice. It is the most economical way to send a package internationally. While it may lack the high-tech features and rapid speed of private carriers like DHL or FedEx, its widespread network ensures that even the most remote parts of {{City}} are connected to {Country}.&lt;/p&gt;
&lt;h2&gt;Step-by-Step Guide: How to Ship from {{City}} to {Country}&lt;/h2&gt;
&lt;ol&gt;
    &lt;li&gt;&lt;strong&gt;Preparation:&lt;/strong&gt; Ensure your items are suitable for international travel. Use high-quality corrugated boxes and plenty of cushioning material to withstand the journey from {{City}} to {Country}.&lt;/li&gt;
    &lt;li&gt;&lt;strong&gt;Documentation:&lt;/strong&gt; Prepare the commercial invoice, packing list, and any specific certificates required by {Country} authorities. Accurate descriptions are key to avoiding customs delays.&lt;/li&gt;
    &lt;li&gt;&lt;strong&gt;Booking:&lt;/strong&gt; Compare rates on a platform like ShipGlobal to find the best deal for your specific shipment size and weight from {{City}} to {Country}.&lt;/li&gt;
    &lt;li&gt;&lt;strong&gt;Labeling:&lt;/strong&gt; Print and securely attach the shipping labels. Ensure the recipient's address in {Country} and your return address in {{City}} are clearly visible.&lt;/li&gt;
    &lt;li&gt;&lt;strong&gt;Pickup:&lt;/strong&gt; Schedule a pickup from your location in {{City}}. Most professional couriers offer flexible windows to suit your schedule.&lt;/li&gt;
    &lt;li&gt;&lt;strong&gt;Tracking:&lt;/strong&gt; Use the provided AWB number to monitor your parcel's progress through the various hubs until it arrives in {Country}.&lt;/li&gt;
&lt;/ol&gt;
&lt;h2&gt;Navigating Customs and Compliance in {Country}&lt;/h2&gt;
&lt;p&gt;Customs is often the most daunting part of shipping from {{City}} to {Country}. Every item entering {Country} is subject to inspection and potential duties. Understanding the "De Minimis" value (the threshold below which no duty is charged) in {Country} can save you a lot of money. Furthermore, certain items are strictly prohibited or restricted. Before sending anything from {{City}}, consult the prohibited items list provided by your courier to ensure compliance with {Country}'s laws. Common restricted items include liquids, batteries, and certain food products.&lt;/p&gt;
&lt;h2&gt;Conclusion&lt;/h2&gt;
&lt;p&gt;Sending an international courier from {{City}} to {Country} doesn't have to be a stressful experience. By choosing the right partner—whether it's the speed of DHL, the tech-integration of UPS, or the specialized SME focus of ShipGlobal—you can ensure your goods reach {Country} safely. As {{City}} continues to grow as an export hub, the synergy between local quality and global logistics will be the key to success in markets across {Country}.&lt;/p&gt;</t>
  </si>
  <si>
    <t xml:space="preserve">&lt;section class="faq-section"&gt;
  &lt;h2&gt;Sending Documents &amp; Personal Parcels from {{city}} to {{country}} – FAQs&lt;/h2&gt;
  &lt;h3&gt;1. Can I send documents internationally from {{city}}?&lt;/h3&gt;
  &lt;p&gt;
    Yes, international document courier services from {{city}} to {{country}}
    are fast, secure, and widely used for passports, certificates, legal papers,
    and academic documents.
  &lt;/p&gt;
  &lt;h3&gt;2. Are documents subject to customs clearance?&lt;/h3&gt;
  &lt;p&gt;
    Documents generally clear customs faster as they do not carry commercial value.
    However, they are still scanned and verified at customs in {{country}}.
  &lt;/p&gt;
  &lt;h3&gt;3. How fast can documents reach {{country}}?&lt;/h3&gt;
  &lt;p&gt;
    Express document shipping can deliver within 3–5 working days depending
    on the destination city in {{country}}.
  &lt;/p&gt;
  &lt;h3&gt;4. Can I send gifts or personal items?&lt;/h3&gt;
  &lt;p&gt;
    Yes, gifts and personal items can be shipped. Items should be properly declared,
    and customs duties may apply depending on value and regulations in {{country}}.
  &lt;/p&gt;
  &lt;h3&gt;5. What items are restricted?&lt;/h3&gt;
  &lt;p&gt;
    Items like liquids, batteries, perishables, and certain electronics
    may face restrictions. Our team helps verify eligibility before shipping.
  &lt;/p&gt;
  &lt;h3&gt;6. Do I need an invoice for personal shipments?&lt;/h3&gt;
  &lt;p&gt;
    Yes, even personal shipments require a simple invoice stating item description
    and approximate value for customs purposes.
  &lt;/p&gt;
  &lt;h3&gt;7. Is door pickup available in {{city}}?&lt;/h3&gt;
  &lt;p&gt;
    Yes, we provide doorstep pickup across {{city}}, making international
    shipping easy and convenient.
  &lt;/p&gt;
  &lt;h3&gt;8. How do I pack documents safely?&lt;/h3&gt;
  &lt;p&gt;
    Documents should be placed in waterproof envelopes and protected
    against folding or tearing during transit.
  &lt;/p&gt;
  &lt;h3&gt;9. Will the receiver pay any charges?&lt;/h3&gt;
  &lt;p&gt;
    Customs duties, if applicable, are usually paid by the receiver in {{country}}.
  &lt;/p&gt;
  &lt;h3&gt;10. Why use our service?&lt;/h3&gt;
  &lt;p&gt;
    We specialize in secure, fast, and affordable document shipping
    from {{city}} to {{country}}, backed by global courier partners.
  &lt;/p&gt;
&lt;/section&gt;
</t>
  </si>
  <si>
    <t>International Courier from {{city}}, India to {{country}} | ShipGlobal</t>
  </si>
  <si>
    <t>Fast and reliable shipping from India to {{city}}, {{country}}. Send documents, parcels, and commercial shipments with affordable rates and end-to-end tracking.</t>
  </si>
  <si>
    <t>&lt;p&gt;{{City}}, renowned as a premier educational and professional hub, has seen a dramatic rise in the need for sophisticated international courier services. For the thousands of students, researchers, and young professionals residing in {{City}}, the ability to send documents and personal effects to {Country} is not just a convenience—it is often a career-defining necessity. Whether it is a university application heading to {Country}, a legal contract, or a care package from home, the courier link between {{City}} and {Country} is a vital artery of communication.&lt;/p&gt;
&lt;p&gt;The unique demographic of {{City}} requires a logistics approach that balances security with cost-effectiveness. Students, in particular, often work with limited budgets but cannot afford for their transcripts or visa documents to go missing on the way to {Country}. This specific demand has led to the emergence of specialized courier services in {{City}} that offer student discounts and high-priority document handling for the {Country} route.&lt;/p&gt;
&lt;h2&gt;The Evolution of Courier Infrastructure in {{City}}&lt;/h2&gt;
&lt;p&gt;Historically, shipping from {{City}} was seen as a slow and opaque process. However, the modernization of local logistics centers has transformed the landscape. Today, {{City}} boasts state-of-the-art processing facilities that act as a gateway to {Country}. These centers are equipped with advanced scanning and sorting technology that minimizes human error. This technological leap means that a parcel dropped off in {{City}} can be in a sorting facility halfway to {Country} in less than twelve hours.&lt;/p&gt;
&lt;p&gt;Moreover, the growth of the IT sector in {{City}} has fostered a culture of digital transparency. Shippers now expect—and receive—real-time updates via SMS and email. This level of connectivity ensures that the distance between {{City}} and {Country} feels shorter than ever before.&lt;/p&gt;
&lt;h2&gt;Evaluating the Best Courier Options for {{City}} Residents&lt;/h2&gt;
&lt;h3&gt;ShipGlobal: Empowering the Individual Shipper&lt;/h3&gt;
&lt;p&gt;For individuals and small businesses in {{City}}, ShipGlobal provides a user-friendly entry point into the world of international shipping. They understand that not everyone in {{City}} is a logistics expert, so their platform simplifies the complex task of preparing a shipment for {Country}. By offering competitive rates that challenge the major global players, ShipGlobal has become a favorite for those sending gift items, ethnic wear, or household goods to {Country}. Their door-to-door service is a significant advantage for busy students and professionals in {{City}} who may not have the time to visit a physical courier office.&lt;/p&gt;
&lt;h3&gt;DHL Express: The Standard for Urgent Documents&lt;/h3&gt;
&lt;p&gt;When it comes to time-sensitive documents from {{City}} to {Country}, DHL Express remains the gold standard. Their "Document Express" service is specifically designed for high-priority paperwork. DHL's extensive network in {Country} means they can often deliver to even the most remote campuses or office buildings. For a student in {{City}} awaiting a signature from a professor in {Country}, the reliability of DHL provides unmatched peace of mind. Their carbon-neutral shipping options also appeal to the environmentally conscious population of {{City}}.&lt;/p&gt;
&lt;h3&gt;FedEx: A Global Leader in Reliability&lt;/h3&gt;
&lt;p&gt;FedEx is highly trusted in {{City}} for its consistent performance. Their "International Priority" service ensures that parcels reach {Country} in record time, often with a money-back guarantee. FedEx's strength lies in its robust customs clearance team. They act as your advocate, ensuring that your package from {{City}} meets all the specific requirements of {Country} customs, which can be particularly complex for electronics or specialized equipment.&lt;/p&gt;
&lt;h3&gt;UPS: Advanced Logistics for {{City}} Tech Firms&lt;/h3&gt;
&lt;p&gt;With {{City}} being a burgeoning tech center, many startups require reliable ways to send prototypes and hardware to {Country}. UPS offers specialized "High Tech" logistics solutions that include extra security and specialized packaging. Their My Choice® service gives recipients in {Country} full control over their delivery, allowing them to redirect packages or schedule specific delivery windows, which is a major plus for busy professionals.&lt;/p&gt;
&lt;h3&gt;Aramex: Connecting {{City}} to the World&lt;/h3&gt;
&lt;p&gt;Aramex offers a versatile suite of services that are well-suited for the diverse needs of {{City}}. Their "Shop-and-Ship" service is particularly popular among residents of {{City}} who wish to shop from {Country}-based online retailers. Aramex provides a local address in {Country}, collects the purchases, and then couriers them back to {{City}}. This cross-border shopping facility has made them a household name among the globalized citizens of {{City}}.&lt;/p&gt;
&lt;h3&gt;India Post: Reaching Every Corner&lt;/h3&gt;
&lt;p&gt;India Post remains an essential part of the {{City}} logistics ecosystem. For sending non-valuable items to {Country} where time is not of the essence, their airmail and surface mail services offer unbeatable prices. For many families in {{City}}, India Post is the traditional way to stay connected with loved ones in {Country}.&lt;/p&gt;
&lt;h2&gt;Comprehensive Shipping Checklist for {{City}} to {Country}&lt;/h2&gt;
&lt;ul&gt;
    &lt;li&gt;&lt;strong&gt;Verified Address:&lt;/strong&gt; Double-check the postal code and contact number in {Country}. International addresses can be formatted differently than those in {{City}}.&lt;/li&gt;
    &lt;li&gt;&lt;strong&gt;Weight and Dimensions:&lt;/strong&gt; Use a digital scale. Small discrepancies in weight can lead to significant price changes for shipments from {{City}} to {Country}.&lt;/li&gt;
    &lt;li&gt;&lt;strong&gt;Itemized List:&lt;/strong&gt; Create a detailed list of every item in the box. Instead of "Clothes," write "5 Cotton T-shirts, 2 Denim Jeans."&lt;/li&gt;
    &lt;li&gt;&lt;strong&gt;Insurance:&lt;/strong&gt; For high-value items, always opt for insurance. While couriers in {{City}} are reliable, global transit involves many touchpoints.&lt;/li&gt;
    &lt;li&gt;&lt;strong&gt;Eco-friendly Packaging:&lt;/strong&gt; Join the green movement in {{City}} by using recyclable packing peanuts and sturdy, reusable boxes for your {Country} shipments.&lt;/li&gt;
&lt;/ul&gt;
&lt;h2&gt;Understanding {Country} Import Duties and Taxes&lt;/h2&gt;
&lt;p&gt;When shipping from {{City}} to {Country}, it is important to know who will pay the duties. Most couriers offer DDU (Delivered Duty Unpaid) and DDP (Delivered Duty Paid) options. If you choose DDP in {{City}}, you pay the duties upfront, ensuring that the recipient in {Country} receives the package without any additional charges. This is highly recommended for gifts to ensure a pleasant experience for your loved ones in {Country}.&lt;/p&gt;
&lt;h2&gt;Conclusion: The Future of Shipping from {{City}}&lt;/h2&gt;
&lt;p&gt;{{City}} is set to become an even more significant player in the international logistics arena. As the bond between {{City}} and {Country} strengthens through education, migration, and trade, courier services will continue to evolve, offering even faster, cheaper, and more sustainable ways to move goods across the globe. By staying informed and choosing the right partner, you can navigate the world of international shipping with total confidence.&lt;/p&gt;</t>
  </si>
  <si>
    <t xml:space="preserve">&lt;section class="faq-section"&gt;
  &lt;h2&gt;International Courier Services from {{city}}, India to {{country}} – FAQs&lt;/h2&gt;
  &lt;h3&gt;1. Do you offer international courier services from {{city}} to {{country}}?&lt;/h3&gt;
  &lt;p&gt;
    Yes, we provide reliable international courier and shipping services from {{city}}, India
    to {{country}}. Our network covers major global destinations and supports both
    individual and commercial shipments. Whether you are sending personal documents,
    parcels, or bulk commercial cargo, our service is designed to be simple, fast,
    and cost-effective.
  &lt;/p&gt;
  &lt;h3&gt;2. What types of items can I ship from {{city}} to {{country}}?&lt;/h3&gt;
  &lt;p&gt;
    You can ship documents, personal parcels, gifts, clothes, electronics (as per airline rules),
    medicines (with prescription), food items (where allowed), samples, and commercial goods.
    Certain restricted or prohibited items may not be accepted depending on customs rules
    in {{country}}.
  &lt;/p&gt;
  &lt;h3&gt;3. How long does international shipping from {{city}} to {{country}} take?&lt;/h3&gt;
  &lt;p&gt;
    Delivery timelines depend on the service selected. Express shipping usually takes
    3–6 business days, while economy services may take 7–14 business days. Customs clearance
    in {{country}} can also affect delivery time.
  &lt;/p&gt;
  &lt;h3&gt;4. What documents are required for shipping to {{country}}?&lt;/h3&gt;
  &lt;p&gt;
    Commonly required documents include KYC (Aadhaar or Passport), invoice,
    packing list, and authorization forms. Commercial shipments may need
    additional export documents depending on the nature of goods.
  &lt;/p&gt;
  &lt;h3&gt;5. Are customs duties applicable for shipments to {{country}}?&lt;/h3&gt;
  &lt;p&gt;
    Yes, customs duties and taxes are levied by the destination country.
    These charges are not included in the courier cost and must be paid
    by the receiver in {{country}}, unless otherwise specified.
  &lt;/p&gt;
  &lt;h3&gt;6. Can I track my shipment from {{city}} to {{country}}?&lt;/h3&gt;
  &lt;p&gt;
    Absolutely. Once your shipment is booked, a tracking number is provided.
    You can track your parcel online at every stage, from pickup in {{city}}
    to final delivery in {{country}}.
  &lt;/p&gt;
  &lt;h3&gt;7. Is pickup available from my location in {{city}}?&lt;/h3&gt;
  &lt;p&gt;
    Yes, we offer door-to-door pickup across {{city}}. Our logistics team
    schedules a pickup at your convenience, ensuring a hassle-free shipping experience.
  &lt;/p&gt;
  &lt;h3&gt;8. How is shipping cost calculated?&lt;/h3&gt;
  &lt;p&gt;
    Shipping cost depends on weight (actual or volumetric), dimensions,
    destination country, and service type. Volumetric weight is calculated
    using international courier standards.
  &lt;/p&gt;
  &lt;h3&gt;9. Is international shipping safe and insured?&lt;/h3&gt;
  &lt;p&gt;
    Shipments are handled with strict safety standards. Optional insurance
    is available for high-value items to protect against loss or damage.
  &lt;/p&gt;
  &lt;h3&gt;10. Why choose us for international courier from {{city}}?&lt;/h3&gt;
  &lt;p&gt;
    We combine competitive pricing, trusted courier partners, transparent tracking,
    and expert customs handling. Our goal is to make international shipping from
    {{city}} to {{country}} smooth, reliable, and stress-free.
  &lt;/p&gt;
&lt;/section&gt;
</t>
  </si>
  <si>
    <t>Send Parcels from {{city}}, India to {{country}} – Fast International Shipping</t>
  </si>
  <si>
    <t>Ship couriers from India to {{city}}, {{country}} with trusted international delivery. Easy booking, competitive pricing, and secure doorstep pickup.</t>
  </si>
  <si>
    <t>&lt;p&gt;{{City}}, celebrated worldwide for its rich heritage in textiles and intricate craftsmanship, is currently undergoing a digital renaissance. Artisans and manufacturers from {{City}} are now finding a global audience in {Country} through various online marketplaces. However, the delicate nature of {{City}}'s famous products—be it hand-woven fabrics, artisanal jewelry, or traditional handicrafts—demands an international courier service that treats every parcel with extreme care. Shipping from {{City}} to {Country} is not just about moving freight; it is about preserving the integrity of a craft that has been perfected over generations.&lt;/p&gt;
&lt;p&gt;For the small-scale producers in {{City}}, the logistical leap to {Country} can be intimidating. Fragile items require specialized packaging, and high-value textiles need protection from moisture and humidity during the long journey to {Country}. This unique requirement has fostered a niche market in {{City}} for logistics providers who specialize in "White Glove" handling and secure, climate-controlled shipping routes to {Country}.&lt;/p&gt;
&lt;h2&gt;The Global Demand for {{City}}’s Exports in {Country}&lt;/h2&gt;
&lt;p&gt;The appetite for authentic, handmade goods in {Country} has never been higher. Consumers in {Country} are increasingly looking for sustainable and ethically sourced products, which many creators in {{City}} provide. To tap into this lucrative market, businesses in {{City}} must ensure their delivery experience matches the quality of their products. A customer in {Country} expects their purchase from {{City}} to arrive in pristine condition and within a reasonable timeframe. This expectation places a significant responsibility on the shoulders of the courier companies operating in {{City}}.&lt;/p&gt;
&lt;p&gt;Strategic logistics planning allows {{City}}'s artisans to compete with mass-produced items in {Country}. By utilizing express services, they can offer delivery speeds that rival local sellers in {Country}, making the global marketplace feel truly local.&lt;/p&gt;
&lt;h2&gt;Top-Rated Courier Services for Delicate Shipments from {{City}} to {Country}&lt;/h2&gt;
&lt;h3&gt;ShipGlobal: Supporting the Creative Economy&lt;/h3&gt;
&lt;p&gt;ShipGlobal has become a vital partner for the creative community in {{City}}. They offer specialized rates for e-commerce sellers, which is a game-changer for someone running a small boutique in {{City}} and selling to customers in {Country}. Their platform allows for easy creation of shipping labels and customs documents, which can be a hurdle for those more focused on their craft than on logistics. With doorstep pickup throughout {{City}}, ShipGlobal makes it easy for an artisan to send their creations to {Country} without leaving their workshop.&lt;/p&gt;
&lt;h3&gt;DHL Express: Maximum Protection and Visibility&lt;/h3&gt;
&lt;p&gt;For high-value silk or heritage textiles from {{City}}, many shippers choose DHL Express. Their tracking system provides an audit trail that is essential for expensive items. If a shipment from {{City}} to {Country} is delayed, DHL’s proactive notification system ensures the sender and recipient are immediately aware. Their "Box" series of packaging is specifically designed to be crush-resistant, providing an extra layer of safety for fragile items on their way to {Country}.&lt;/p&gt;
&lt;h3&gt;FedEx: Precision Logistics for Craftsmanship&lt;/h3&gt;
&lt;p&gt;FedEx's reputation for precision makes it a top choice for {{City}} exporters. Their "International Priority" service is ideal for time-sensitive orders from {Country}. FedEx also offers a range of specialized packaging solutions, including "Cold Shipping" and "Declared Value" options, which provide peace of mind to those in {{City}} shipping one-of-a-kind pieces to {Country}. Their expertise in international trade helps {{City}} businesses navigate the "Rules of Origin" which can often lead to tax benefits in {Country}.&lt;/p&gt;
&lt;h3&gt;UPS: Scaling {{City}}’s Traditional Businesses&lt;/h3&gt;
&lt;p&gt;As traditional businesses in {{City}} grow into larger enterprises, they often look to UPS for scalable solutions. UPS helps these companies manage their inventory and distribution in {Country} through their global network of warehouses. For a {{City}}-based company looking to maintain a stock of goods in {Country} for faster local delivery, UPS’s "Order Fulfillment" services are invaluable. This hybrid approach—shipping in bulk from {{City}} and distributing locally in {Country}—can significantly reduce individual shipping costs.&lt;/p&gt;
&lt;h3&gt;Aramex: The Emerging Market Specialist&lt;/h3&gt;
&lt;p&gt;Aramex offers a localized approach that resonates with the business culture in {{City}}. They provide competitive rates for parcels of all sizes heading to {Country}. Their "Value Express" service is a middle-ground option that offers the reliability of a global carrier at a price point that is accessible for small-scale exporters in {{City}}. Their customer support teams are well-versed in the specific challenges of shipping traditional goods to {Country}.&lt;/p&gt;
&lt;h3&gt;India Post: The Heart of Domestic Exports&lt;/h3&gt;
&lt;p&gt;India Post remains the most accessible option for many in {{City}}. Their "Parcel Post" service is the traditional choice for sending gifts of clothing or local snacks to family members in {Country}. While it may not have the speed of a private jet, the sentimental value of a parcel bearing the India Post stamp is deeply felt by the diaspora in {Country}.&lt;/p&gt;
&lt;h2&gt;Essential Packaging Tips for {{City}}'s Fragile Goods&lt;/h2&gt;
&lt;p&gt;When shipping delicate items from {{City}} to {Country}, the "Box-in-Box" method is highly recommended. Place the item in a smaller box with padding, and then place that box inside a larger one with at least 2 inches of cushioning on all sides. For {{City}}'s textiles, use moisture-proof plastic bags to prevent water damage during sea or air transit. Always use high-quality tape and avoid using string or paper wrapping, which can get caught in the automated sorting machines used by couriers on the way to {Country}.&lt;/p&gt;
&lt;h2&gt;Understanding Documentation for {{City}} to {Country} Shipments&lt;/h2&gt;
&lt;p&gt;The Commercial Invoice is the most important document for your shipment from {{City}} to {Country}. It must include a clear description of the goods, the value of each item, and the Harmonized System (HS) code. For {{City}}'s unique products, using the correct HS code is vital for ensuring you pay the correct duty in {Country}. Some items, like certain woods or animal products used in traditional crafts, may require additional certificates from {{City}} authorities to be legally imported into {Country}.&lt;/p&gt;
&lt;h2&gt;Conclusion: Bridging Heritage and Modernity&lt;/h2&gt;
&lt;p&gt;The link between {{City}} and {Country} is more than just a logistical route; it is a bridge between the ancient traditions of {{City}} and the modern consumers of {Country}. By leveraging the strengths of global courier services, the artisans of {{City}} can ensure that their heritage is shared with the world. Whether you choose the e-commerce expertise of ShipGlobal or the global reach of DHL, your shipment from {{City}} to {Country} is in safe hands, ready to tell its story on a global stage.&lt;/p&gt;</t>
  </si>
  <si>
    <t xml:space="preserve">&lt;section class="faq-section"&gt;
  &lt;h2&gt;Commercial International Shipping from {{city}} to {{country}} – FAQs&lt;/h2&gt;
  &lt;h3&gt;1. Do you support commercial exports from {{city}}?&lt;/h3&gt;
  &lt;p&gt;
    Yes, we support B2B and B2C international shipping for exporters,
    manufacturers, and online sellers shipping from {{city}} to {{country}}.
  &lt;/p&gt;
  &lt;h3&gt;2. What documents are required for commercial shipments?&lt;/h3&gt;
  &lt;p&gt;
    Commercial invoice, packing list, IEC code, KYC documents,
    and export declarations are commonly required.
  &lt;/p&gt;
  &lt;h3&gt;3. Do you help with customs clearance?&lt;/h3&gt;
  &lt;p&gt;
    Yes, we assist with export customs clearance in India
    and coordinate with destination customs in {{country}}.
  &lt;/p&gt;
  &lt;h3&gt;4. What delivery options are available?&lt;/h3&gt;
  &lt;p&gt;
    Express, economy, and bulk shipping options are available
    based on urgency and budget.
  &lt;/p&gt;
  &lt;h3&gt;5. Can I ship samples to {{country}}?&lt;/h3&gt;
  &lt;p&gt;
    Yes, commercial samples can be shipped with proper documentation
    and declaration.
  &lt;/p&gt;
  &lt;h3&gt;6. How is freight cost calculated?&lt;/h3&gt;
  &lt;p&gt;
    Freight is calculated based on chargeable weight, destination,
    and service type.
  &lt;/p&gt;
  &lt;h3&gt;7. Are returns supported?&lt;/h3&gt;
  &lt;p&gt;
    Return logistics may be arranged depending on destination
    and courier partner availability.
  &lt;/p&gt;
  &lt;h3&gt;8. Is insurance available?&lt;/h3&gt;
  &lt;p&gt;
    Optional cargo insurance is available for commercial goods.
  &lt;/p&gt;
  &lt;h3&gt;9. Can I integrate shipping with my business?&lt;/h3&gt;
  &lt;p&gt;
    Yes, API and dashboard solutions are available for businesses.
  &lt;/p&gt;
  &lt;h3&gt;10. Why choose us?&lt;/h3&gt;
  &lt;p&gt;
    We simplify international trade from {{city}} to {{country}}
    with transparent pricing, compliance support, and reliable delivery.
  &lt;/p&gt;
&lt;/section&gt;
</t>
  </si>
  <si>
    <t>Courier Service from {{city}} to {{country}} | International Shipping from India</t>
  </si>
  <si>
    <t>Looking to send parcels from India to {{city}}, {{country}}? Get quick international courier services with transparent pricing and real-time shipment tracking.</t>
  </si>
  <si>
    <t>&lt;section class="shipping-city-page"&gt;
  &lt;h2&gt;International Courier Services from India to {{city}}, {{country}}&lt;/h2&gt;
  &lt;p&gt;
    Shipping goods internationally requires reliability, speed, and complete
    transparency. Our international courier services from India to {{city}},
    {{country}} are designed to support individuals, small businesses, exporters,
    and enterprises looking for seamless cross-border logistics. With a strong
    global delivery network and advanced shipment tracking, we ensure your parcels
    reach {{city}} safely and on time.
  &lt;/p&gt;
  &lt;p&gt;
    Whether you are sending documents, commercial shipments, personal packages,
    or bulk cargo, shipping from India to {{country}} has never been easier.
    Our platform simplifies international shipping by providing automated
    documentation, customs compliance, and competitive pricing for deliveries
    to {{city}}.
  &lt;/p&gt;
  &lt;h3&gt;Why Choose Our Courier Service for {{city}}, {{country}}&lt;/h3&gt;
  &lt;p&gt;
    We understand that every international shipment is time-sensitive and valuable.
    Our courier solutions from India to {{city}} are backed by trusted logistics
    partners, ensuring consistent delivery performance. From pickup at your
    doorstep in India to final delivery in {{country}}, we manage the entire
    shipping lifecycle.
  &lt;/p&gt;
  &lt;p&gt;
    Customers shipping to {{city}} benefit from real-time tracking, automated
    customs documentation, and dedicated customer support. Our systems are built
    to reduce delays, minimize customs issues, and provide full shipment visibility.
  &lt;/p&gt;
  &lt;h3&gt;Types of Shipments We Handle&lt;/h3&gt;
  &lt;ul&gt;
    &lt;li&gt;Personal parcels and gifts from India to {{city}}&lt;/li&gt;
    &lt;li&gt;Commercial exports and business shipments&lt;/li&gt;
    &lt;li&gt;E-commerce and marketplace orders&lt;/li&gt;
    &lt;li&gt;Documents, samples, and legal papers&lt;/li&gt;
    &lt;li&gt;Bulk and high-value shipments&lt;/li&gt;
  &lt;/ul&gt;
  &lt;p&gt;
    Shipping internationally to {{country}} often involves complex regulations.
    Our courier service simplifies the process by handling compliance, labeling,
    and customs clearance efficiently. This helps businesses focus on growth
    while we manage logistics.
  &lt;/p&gt;
  &lt;h3&gt;Customs Clearance for Shipments to {{country}}&lt;/h3&gt;
  &lt;p&gt;
    Customs clearance is one of the most critical aspects of international shipping.
    Our shipping experts ensure all documentation required for {{country}} is
    prepared accurately. This reduces the risk of shipment delays, penalties,
    or returns.
  &lt;/p&gt;
  &lt;p&gt;
    From HS codes to invoices and declarations, we assist shippers in India with
    every step of the customs process for {{city}} deliveries.
  &lt;/p&gt;
  &lt;h3&gt;Estimated Delivery Time to {{city}}&lt;/h3&gt;
  &lt;p&gt;
    Delivery timelines from India to {{city}}, {{country}} depend on shipment
    type, courier service selected, and customs clearance. On average, express
    shipments reach {{city}} faster, while economy services offer cost-effective
    alternatives.
  &lt;/p&gt;
  &lt;p&gt;
    We provide clear delivery estimates upfront so customers can plan their
    shipments confidently.
  &lt;/p&gt;
  &lt;h3&gt;Cost of Shipping from India to {{city}}&lt;/h3&gt;
  &lt;p&gt;
    International courier charges to {{country}} vary based on weight, dimensions,
    service level, and destination. Our pricing model ensures transparency with
    no hidden costs.
  &lt;/p&gt;
  &lt;p&gt;
    Businesses shipping frequently to {{city}} can benefit from volume-based
    discounts and optimized courier rates.
  &lt;/p&gt;
  &lt;h3&gt;Who Can Use Our Courier Services?&lt;/h3&gt;
  &lt;p&gt;
    Our international courier services from India to {{city}} are ideal for
    individuals, exporters, online sellers, startups, and enterprises. Whether
    you ship occasionally or daily, our platform adapts to your logistics needs.
  &lt;/p&gt;
  &lt;p&gt;
    With technology-driven shipping tools and global coverage, we make
    international delivery to {{country}} efficient and dependable.
  &lt;/p&gt;
&lt;/section&gt;</t>
  </si>
  <si>
    <t xml:space="preserve">&lt;section class="faq-section"&gt;
  &lt;h2&gt;International Courier Charges from {{city}} to {{country}} – FAQs&lt;/h2&gt;
  &lt;h3&gt;1. How much does international shipping cost?&lt;/h3&gt;
  &lt;p&gt;
    Costs vary based on weight, size, destination, and service type.
    Rates are competitive and transparent.
  &lt;/p&gt;
  &lt;h3&gt;2. What is volumetric weight?&lt;/h3&gt;
  &lt;p&gt;
    Volumetric weight is calculated using package dimensions
    and used when it exceeds actual weight.
  &lt;/p&gt;
  &lt;h3&gt;3. Are there hidden charges?&lt;/h3&gt;
  &lt;p&gt;
    No hidden charges. Customs duties, if applicable, are separate.
  &lt;/p&gt;
  &lt;h3&gt;4. Do prices vary by country?&lt;/h3&gt;
  &lt;p&gt;
    Yes, courier charges depend on destination zones including {{country}}.
  &lt;/p&gt;
  &lt;h3&gt;5. Is pickup free in {{city}}?&lt;/h3&gt;
  &lt;p&gt;
    Yes, doorstep pickup is usually included.
  &lt;/p&gt;
  &lt;h3&gt;6. Can I get a quote online?&lt;/h3&gt;
  &lt;p&gt;
    Yes, instant online quotes are available.
  &lt;/p&gt;
  &lt;h3&gt;7. What affects delivery speed?&lt;/h3&gt;
  &lt;p&gt;
    Customs clearance, destination city, and service type affect speed.
  &lt;/p&gt;
  &lt;h3&gt;8. Are weekend deliveries available?&lt;/h3&gt;
  &lt;p&gt;
    Delivery schedules depend on local courier policies in {{country}}.
  &lt;/p&gt;
  &lt;h3&gt;9. What happens if delivery fails?&lt;/h3&gt;
  &lt;p&gt;
    Re-attempts or returns are managed based on courier rules.
  &lt;/p&gt;
  &lt;h3&gt;10. Why our pricing model works?&lt;/h3&gt;
  &lt;p&gt;
    We optimize routes and partner pricing to offer affordable
    international shipping from {{city}}.
  &lt;/p&gt;
&lt;/section&gt;
</t>
  </si>
  <si>
    <t>Ship from {{city}}, India to {{country}} | Affordable International Courier</t>
  </si>
  <si>
    <t>International courier service from India to {{city}}, {{country}} made simple. Ship documents and packages safely with fast delivery options.</t>
  </si>
  <si>
    <t xml:space="preserve">&lt;section class="shipping-city-page"&gt;
  &lt;h2&gt;Export &amp; Business Shipping from India to {{city}}, {{country}}&lt;/h2&gt;
  &lt;p&gt;
    International trade between India and {{country}} continues to grow rapidly,
    creating demand for reliable export courier services. Our shipping solutions
    to {{city}} are built specifically for exporters and businesses looking to
    scale globally with confidence.
  &lt;/p&gt;
  &lt;p&gt;
    From small exporters to large enterprises, our courier services support
    consistent and compliant international deliveries from India to {{city}}.
  &lt;/p&gt;
  &lt;h3&gt;End-to-End Export Logistics to {{country}}&lt;/h3&gt;
  &lt;p&gt;
    Export shipping requires precision and compliance. Our platform ensures
    accurate documentation, proper packaging guidance, and smooth customs
    processing for shipments to {{city}}, {{country}}.
  &lt;/p&gt;
  &lt;p&gt;
    We integrate logistics technology with global courier partners to minimize
    transit delays and improve shipment predictability.
  &lt;/p&gt;
  &lt;h3&gt;Supported Business Shipment Categories&lt;/h3&gt;
  &lt;ul&gt;
    &lt;li&gt;Commercial goods and manufactured products&lt;/li&gt;
    &lt;li&gt;E-commerce exports to {{city}}&lt;/li&gt;
    &lt;li&gt;Samples and prototypes&lt;/li&gt;
    &lt;li&gt;Textiles, electronics, and accessories&lt;/li&gt;
    &lt;li&gt;B2B and B2C shipments&lt;/li&gt;
  &lt;/ul&gt;
  &lt;p&gt;
    Businesses exporting to {{country}} benefit from simplified workflows and
    reduced operational overhead.
  &lt;/p&gt;
  &lt;h3&gt;Customs Compliance for Exporters&lt;/h3&gt;
  &lt;p&gt;
    Our export shipping services ensure all regulatory requirements for
    {{country}} are met. This includes proper invoicing, declarations, and
    export documentation aligned with Indian and international trade laws.
  &lt;/p&gt;
  &lt;p&gt;
    This proactive approach minimizes shipment holds and ensures faster clearance
    at destination ports in {{city}}.
  &lt;/p&gt;
  &lt;h3&gt;Delivery Speed &amp; Reliability&lt;/h3&gt;
  &lt;p&gt;
    Reliable delivery timelines are crucial for business operations. Our courier
    services offer multiple delivery options depending on urgency and budget.
  &lt;/p&gt;
  &lt;p&gt;
    Businesses shipping to {{city}} can choose express or economy services with
    full tracking and performance visibility.
  &lt;/p&gt;
  &lt;h3&gt;Shipping Costs for Businesses&lt;/h3&gt;
  &lt;p&gt;
    Export shipping costs from India to {{country}} depend on shipment frequency,
    size, and service level. We offer competitive pricing models designed for
    business scalability.
  &lt;/p&gt;
  &lt;p&gt;
    Frequent exporters to {{city}} can optimize logistics spend through volume
    discounts.
  &lt;/p&gt;
  &lt;h3&gt;Why Businesses Trust Our Platform&lt;/h3&gt;
  &lt;p&gt;
    With automation, compliance expertise, and global reach, our shipping platform
    helps Indian businesses expand into {{country}} with minimal friction.
  &lt;/p&gt;
&lt;/section&gt;
</t>
  </si>
  <si>
    <t xml:space="preserve">&lt;section class="faq-section"&gt;
  &lt;h2&gt;Safe &amp; Reliable International Courier from {{city}} to {{country}} – FAQs&lt;/h2&gt;
  &lt;h3&gt;1. Is international shipping safe?&lt;/h3&gt;
  &lt;p&gt;
    Yes, shipments are handled with strict security protocols.
  &lt;/p&gt;
  &lt;h3&gt;2. How do you ensure parcel safety?&lt;/h3&gt;
  &lt;p&gt;
    Proper packaging, tracking, and trusted courier partners ensure safety.
  &lt;/p&gt;
  &lt;h3&gt;3. What if my shipment is delayed?&lt;/h3&gt;
  &lt;p&gt;
    Delays are rare and usually due to customs or weather conditions.
  &lt;/p&gt;
  &lt;h3&gt;4. Do you provide customer support?&lt;/h3&gt;
  &lt;p&gt;
    Yes, dedicated support is available throughout the shipping journey.
  &lt;/p&gt;
  &lt;h3&gt;5. Can I contact support from {{city}}?&lt;/h3&gt;
  &lt;p&gt;
    Yes, local support is available for customers in {{city}}.
  &lt;/p&gt;
  &lt;h3&gt;6. Are shipments insured?&lt;/h3&gt;
  &lt;p&gt;
    Insurance is optional and recommended for valuable items.
  &lt;/p&gt;
  &lt;h3&gt;7. What if my item is lost?&lt;/h3&gt;
  &lt;p&gt;
    Claims are processed as per courier and insurance policies.
  &lt;/p&gt;
  &lt;h3&gt;8. How transparent is tracking?&lt;/h3&gt;
  &lt;p&gt;
    Real-time tracking is available from pickup to delivery.
  &lt;/p&gt;
  &lt;h3&gt;9. Can businesses rely on this service?&lt;/h3&gt;
  &lt;p&gt;
    Yes, thousands of exporters trust our platform.
  &lt;/p&gt;
  &lt;h3&gt;10. Why trust us?&lt;/h3&gt;
  &lt;p&gt;
    We combine experience, technology, and global partnerships
    to deliver excellence from {{city}} to {{country}}.
  &lt;/p&gt;
&lt;/section&gt;
</t>
  </si>
  <si>
    <t>International Shipping from {{city}} to {{country}} – Trusted Courier Service</t>
  </si>
  <si>
    <t>Send your shipments from India to {{city}}, {{country}} with confidence. Reliable international courier solutions for personal and business needs.</t>
  </si>
  <si>
    <t xml:space="preserve">&lt;section class="city-page city-template-a"&gt;
  &lt;header class="city-header"&gt;
    &lt;h1&gt;Discover {{city}}, {{country}}&lt;/h1&gt;
    &lt;p&gt;
      Welcome to {{city}}, {{country}} — a vibrant place where history,
      modernity, and community intersect. Whether you are visiting for work,
      relocating with family, or exploring local opportunities, this guide
      gives you a thorough, human-friendly overview of the city and what to
      expect when living, working, or starting a business here.
    &lt;/p&gt;
  &lt;/header&gt;
  &lt;article class="city-intro"&gt;
    &lt;h2&gt;About {{city}}&lt;/h2&gt;
    &lt;p&gt;
      {{city}} has grown into a dynamic hub within {{country}}. Over the last
      few decades it has evolved from a locally-focused town into a regional
      centre for commerce, culture, and education. The city blends traditional
      neighbourhoods with modern developments, offering both the comforts of
      long-standing communities and the conveniences of contemporary urban
      life. Streets lined with local markets sit side-by-side with modern
      business corridors and green public spaces. This blend gives {{city}} a
      unique character: approachable, steady, and full of practical
      opportunities.
    &lt;/p&gt;
    &lt;p&gt;
      The climate here supports year-round activities, and the cultural scene
      is marked by festivals, food markets, and arts events. Local cuisine in
      {{city}} is a rich reflection of regional flavours from across
      {{country}}, and small-scale producers and family-run eateries continue
      to thrive alongside international chains.
    &lt;/p&gt;
  &lt;/article&gt;
  &lt;section class="city-services"&gt;
    &lt;h2&gt;Services &amp; Use Cases — What {{city}} Offers&lt;/h2&gt;
    &lt;p&gt;
      Whether you are looking for residential services, professional support,
      or travel-friendly options, {{city}} offers a broad range of services.
      Public transport connects major hubs, while private providers supplement
      gaps with last-mile options. Healthcare facilities range from neighborhood
      clinics to well-equipped hospitals. Educational institutions include
      public schools, private academies, and vocational training centres.
    &lt;/p&gt;
    &lt;p&gt;
      For businesses, {{city}} provides flexible office spaces, coworking
      environments, and local accelerators that help start-ups scale. For
      residents, there are reliable grocery supply chains, logistics partners,
      and local artisans that keep small business ecosystems alive. Tourists
      and temporary visitors will find short-stay options ranging from budget
      guesthouses to comfortable boutique hotels that capture the local
      character.
    &lt;/p&gt;
  &lt;/section&gt;
  &lt;section class="city-benefits"&gt;
    &lt;h2&gt;Why Choose {{city}}?&lt;/h2&gt;
    &lt;ul&gt;
      &lt;li&gt;
        &lt;strong&gt;Balanced cost of living:&lt;/strong&gt; Compared to national
        metropolises, {{city}} often provides a more practical cost profile —
        housing and daily expenses are typically more manageable while still
        providing access to urban amenities.
      &lt;/li&gt;
      &lt;li&gt;
        &lt;strong&gt;Growing job market:&lt;/strong&gt; Sectors such as technology,
        logistics, healthcare, and small-scale manufacturing have a steady
        presence, which translates to varied employment opportunities.
      &lt;/li&gt;
      &lt;li&gt;
        &lt;strong&gt;Cultural richness:&lt;/strong&gt; Community festivals, local
        markets, and accessible green spaces contribute to a high quality of
        everyday life.
      &lt;/li&gt;
      &lt;li&gt;
        &lt;strong&gt;Connectivity:&lt;/strong&gt; Good road and rail links make {{city}}
        an accessible destination within {{country}} for both people and goods.
      &lt;/li&gt;
      &lt;li&gt;
        &lt;strong&gt;Supportive ecosystem for small businesses:&lt;/strong&gt; Local
        chambers of commerce and municipal programs make it feasible for
        entrepreneurs to start and run enterprises.
      &lt;/li&gt;
    &lt;/ul&gt;
  &lt;/section&gt;
  &lt;section class="city-neighborhoods"&gt;
    &lt;h2&gt;Neighborhoods &amp; Local Life&lt;/h2&gt;
    &lt;p&gt;
      From historic quarters with narrow lanes to planned residential
      townships, {{city}} offers neighbourhoods that suit diverse lifestyles.
      Families often prefer quieter suburbs with parks and reputable schools.
      Young professionals tend to prefer mixed-use areas near business hubs
      featuring cafes, coworking spaces, and night-time amenities. When planning
      a move, consider the commute times to your workplace, proximity to
      schools, and the local grocery and healthcare options.
    &lt;/p&gt;
    &lt;p&gt;
      Daily markets remain an important part of life in many parts of the city,
      with strong community networks that make it easy to find trusted vendors
      and local services. Many neighborhoods also have neighborhood associations
      or resident groups that organize events and keep local issues visible to
      municipal authorities.
    &lt;/p&gt;
  &lt;/section&gt;
  &lt;section class="city-transport"&gt;
    &lt;h2&gt;Getting Around&lt;/h2&gt;
    &lt;p&gt;
      Transportation in {{city}} includes an interplay of public and private
      options. City buses and suburban trains reach most parts of the urban
      area, while ride-hailing and taxi services provide flexible point-to-point
      travel. Cycling and shared-mobility solutions are gaining traction in
      central districts and along green corridors.
    &lt;/p&gt;
    &lt;p&gt;
      For intercity travel, {{city}} is connected via major highways and
      regional rail lines to other parts of {{country}}. The nearest major
      airport, if not within the city itself, is accessible within a short
      drive or a direct public-transfer.
    &lt;/p&gt;
  &lt;/section&gt;
  &lt;section class="city-economy"&gt;
    &lt;h2&gt;Economy &amp; Opportunity&lt;/h2&gt;
    &lt;p&gt;
      {{city}} supports a mix of industries. Small and medium enterprises form
      the backbone of the local economy, complemented by a growing services
      sector. Technology hubs and business parks are attracting talent and
      investment, creating an environment where skilled professionals can find
      roles in product development, IT services, and operations. The
      entrepreneurial culture is supported by incubators and local mentorship
      networks that connect founders with investors.
    &lt;/p&gt;
    &lt;p&gt;
      For employers, this means access to motivated local talent and cost
      advantages compared to larger national cities. For job seekers, it means a
      variety of openings across levels and functions — from blue-collar roles
      in logistics and manufacturing to white-collar positions in administration
      and information technology.
    &lt;/p&gt;
  &lt;/section&gt;
  &lt;section class="city-living"&gt;
    &lt;h2&gt;Cost of Living &amp; Housing&lt;/h2&gt;
    &lt;p&gt;
      Housing in {{city}} ranges from affordable apartments to mid-range family
      homes and occasional premium developments. Rental rates are generally
      competitive versus major metros, and home buyers often find better
      value-per-square-foot. Utilities are efficient in central neighborhoods,
      but make sure to check the water, electricity, and internet reliability in
      planned or peripheral suburbs when choosing where to live.
    &lt;/p&gt;
    &lt;p&gt;
      Grocery shopping is convenient, with a combination of supermarkets and
      small local vendors. Eating out can be inexpensive if you prefer local
      culinary options; fine dining and western-influenced cafes cater to other
      tastes and are concentrated near commercial zones.
    &lt;/p&gt;
  &lt;/section&gt;
  &lt;section class="city-faq"&gt;
    &lt;h2&gt;FAQs — {{city}}, {{country}}&lt;/h2&gt;
    &lt;h3&gt;Do you operate in {{city}}?&lt;/h3&gt;
    &lt;p&gt;Yes. Our services cover {{city}} comprehensively and are tailored to
    local needs.&lt;/p&gt;
    &lt;h3&gt;What are common commute times?&lt;/h3&gt;
    &lt;p&gt;Typical commute times vary by zone, but most residents experience
    commutes between 20–60 minutes depending on distance and mode.&lt;/p&gt;
    &lt;h3&gt;Is it family-friendly?&lt;/h3&gt;
    &lt;p&gt;Absolutely. {{city}} has several reputable schools, parks, and medical
    facilities that make it suitable for family living.&lt;/p&gt;
    &lt;h3&gt;How easy is it to start a business?&lt;/h3&gt;
    &lt;p&gt;Starting a small business is straightforward. Municipal permits and
    local business support programs help with registrations and initial setup.&lt;/p&gt;
  &lt;/section&gt;
  &lt;footer class="city-seo-cta"&gt;
    &lt;h2&gt;Ready to Explore {{city}}, {{country}}?&lt;/h2&gt;
    &lt;p&gt;
      Whether you’re relocating, visiting, or launching a business, {{city}} is
      a practical and welcoming destination. &lt;strong&gt;Contact us&lt;/strong&gt; to learn
      how we can support your move, set up services, or help establish your
      local presence in {{city}}, {{country}}.
    &lt;/p&gt;
    &lt;p class="seo-snippet"&gt;
      Trusted services in {{city}}, {{country}} — dependable local support for
      families, businesses, and travellers. Learn more and connect with local
      experts today.
    &lt;/p&gt;
  &lt;/footer&gt;
&lt;/section&gt;
</t>
  </si>
  <si>
    <t>Affordable and fast courier services from India to {{city}}, {{country}}. ShipGlobal ensures secure handling, easy customs support, and timely delivery.</t>
  </si>
  <si>
    <t xml:space="preserve">&lt;section class="city-page city-template-b"&gt;
  &lt;header class="city-header"&gt;
    &lt;h1&gt;Business &amp; Services in {{city}}, {{country}}&lt;/h1&gt;
    &lt;p&gt;
      This template highlights services, business opportunities, and the
      practical details entrepreneurs and professionals need when considering
      {{city}} as a location for operations, branch setup, or remote work.
    &lt;/p&gt;
  &lt;/header&gt;
  &lt;article class="city-intro"&gt;
    &lt;h2&gt;Overview&lt;/h2&gt;
    &lt;p&gt;
      {{city}} is increasingly recognized as a hub for pragmatic business
      activities within {{country}}. Companies choose {{city}} for affordable
      operating costs, an improving talent pool, and logistic convenience to
      nearby markets. The civic administration has made steady investments in
      infrastructure which enables businesses to operate with fewer friction
      points. For professionals and businesses, the city’s advantages are
      reflected in reduced overheads and access to steadily improving support
      services.
    &lt;/p&gt;
    &lt;p&gt;
      The city also benefits from a strong base of local suppliers and service
      providers. Whether you need procurement, logistics, legal services, or
      professional contractors, there’s a network of experienced providers that
      understand local regulatory and cultural contexts — an important factor
      for any business that wants to scale sustainably.
    &lt;/p&gt;
  &lt;/article&gt;
  &lt;section class="city-services"&gt;
    &lt;h2&gt;Key Services &amp; Sectors&lt;/h2&gt;
    &lt;p&gt;
      Core sectors in {{city}} include logistics, healthcare, retail,
      information technology services, and small-scale manufacturing. Professional
      services — including accounting, legal, and HR outsourcing — are readily
      available. Short-term office rentals and coworking spaces cater to
      freelancers, startups, and satellite teams from larger firms. For every
      industry sector, the city offers a mix of established firms and emerging
      players, which together create a healthy competitive environment.
    &lt;/p&gt;
    &lt;p&gt;
      Local accelerators and incubators run focused programs suited to early-stage
      founders, while vocational training centers provide practical skills for
      operations and blue-collar roles. When planning to open or expand in
      {{city}}, research local clusters — e.g., which suburbs concentrate
      logistics providers or which pockets host creative agencies and tech
      consultancies.
    &lt;/p&gt;
  &lt;/section&gt;
  &lt;section class="city-benefits"&gt;
    &lt;h2&gt;Business Advantages&lt;/h2&gt;
    &lt;ul&gt;
      &lt;li&gt;Lower operational rent compared to coastal metros&lt;/li&gt;
      &lt;li&gt;Access to expanding customer markets in neighboring districts&lt;/li&gt;
      &lt;li&gt;Availability of local suppliers and manufacturing partners&lt;/li&gt;
      &lt;li&gt;Support from municipal business facilitation programs&lt;/li&gt;
      &lt;li&gt;Good road &amp; rail connectivity for goods movement&lt;/li&gt;
    &lt;/ul&gt;
    &lt;p&gt;
      Together these advantages make {{city}} especially appealing for
      companies seeking to optimize costs while maintaining quality and
      reliability. Municipal initiatives often include simplified business
      registration processes and curated lists of recommended local service
      providers.
    &lt;/p&gt;
  &lt;/section&gt;
  &lt;section class="city-infrastructure"&gt;
    &lt;h2&gt;Infrastructure &amp; Logistics&lt;/h2&gt;
    &lt;p&gt;
      {{city}}’s infrastructure is built to support both retail flows and
      industrial shipments. Main highways connect to the national trunk roads,
      and regional rail links ease bulk cargo movements. Warehouse zones and
      light industrial parks give businesses the ability to choose logistics
      footprints that make economic sense.
    &lt;/p&gt;
    &lt;p&gt;
      Internet connectivity and power supply have seen consistent upgrades,
      especially in commercial districts. Businesses that rely on stable
      connectivity find that service-level agreements from local ISPs are
      practical and cost-competitive. For companies requiring backups,
      several data-centre and managed-hosting options are within reachable
      distance.
    &lt;/p&gt;
  &lt;/section&gt;
  &lt;section class="city-talent"&gt;
    &lt;h2&gt;Talent &amp; Workforce&lt;/h2&gt;
    &lt;p&gt;
      Human resources in {{city}} are balanced across technical and vocational
      skillsets. Local training institutes help bridge skill gaps, particularly
      in logistics operations, manufacturing process roles, and customer
      support. For specialized technical functions, companies may blend local
      hires with professionals who commute from larger nearby urban centres.
    &lt;/p&gt;
    &lt;p&gt;
      Competitive compensation plus local-quality-of-life advantages make
      employee retention easier in many roles. For employers, this translates
      into lower attrition in operational roles and improved long-term cost
      predictability for workforce planning.
    &lt;/p&gt;
  &lt;/section&gt;
  &lt;section class="city-case-studies"&gt;
    &lt;h2&gt;Practical Use Cases&lt;/h2&gt;
    &lt;p&gt;
      Small e-commerce firms choose {{city}} for regional dispatch because
      proximity to highways and cost-effective warehousing reduce delivery times
      and overheads. Healthcare startups find an approachable market for pilot
      deployments, and logistics companies use the city as a staging point to
      reach neighboring districts. For educational service providers, the city
      provides steady demand for both after-school programs and vocational
      training.
    &lt;/p&gt;
    &lt;p&gt;
      When evaluating specific use cases for your business, consider the mix of
      customer density, supplier proximity, and available labor skillsets —
      those factors heavily influence success in the early stages.
    &lt;/p&gt;
  &lt;/section&gt;
  &lt;section class="city-faq"&gt;
    &lt;h2&gt;Common Questions&lt;/h2&gt;
    &lt;h3&gt;Is it easy to register a company in {{city}}?&lt;/h3&gt;
    &lt;p&gt;
      Yes — procedures are simplified through municipal e-services and local
      business facilitation centers. Accounting and legal firms can assist with
      end-to-end compliance.
    &lt;/p&gt;
    &lt;h3&gt;Are warehouses available nearby?&lt;/h3&gt;
    &lt;p&gt;
      Yes. Light-industrial zones and third-party logistics providers operate in
      and around {{city}}, offering flexible storage and fulfillment services.
    &lt;/p&gt;
    &lt;h3&gt;Can startups find support here?&lt;/h3&gt;
    &lt;p&gt;
      Yes, incubators and small business accelerators provide mentorship,
      co-working space, and occasional seed-connect opportunities.
    &lt;/p&gt;
  &lt;/section&gt;
  &lt;footer class="city-seo-cta"&gt;
    &lt;h2&gt;Start Growing in {{city}}&lt;/h2&gt;
    &lt;p&gt;
      If you’re exploring expansion or setting up operations in {{city}}, we
      offer consultation, local vendor connections, and practical checklists to
      get you operational quickly. Contact us to learn more about local
      incentives, leasing options, and talent sourcing strategies.
    &lt;/p&gt;
    &lt;p class="seo-snippet"&gt;
      Business services and local support in {{city}}, {{country}} — practical
      solutions for startups, SMEs, and growing enterprises.
    &lt;/p&gt;
  &lt;/footer&gt;
&lt;/section&gt;
</t>
  </si>
  <si>
    <t>Need international shipping from India to {{city}}, {{country}}? Book hassle-free courier services with competitive rates and smooth global delivery.</t>
  </si>
  <si>
    <t>Best International Courier from {{city}}, India to {{country}}</t>
  </si>
  <si>
    <t>Ship documents and parcels from India to {{city}}, {{country}} effortlessly. Trusted international courier service with quick pickups and tracking.</t>
  </si>
  <si>
    <t>Reliable international shipping from India to {{city}}, {{country}}. Ideal for personal packages, eCommerce orders, and business shipments.</t>
  </si>
  <si>
    <t>Courier delivery from India to {{city}}, {{country}} at the best prices. Simple process, secure shipping, and timely international delivery.</t>
  </si>
  <si>
    <t>International Courier from {{city}} to {{country}} | ShipGlobal</t>
  </si>
  <si>
    <t>Send Parcels from {{city}} to {{country}} - Fast International Shipping</t>
  </si>
  <si>
    <t>Looking to send parcels from {{city}} to {{country}}? Get quick international courier services with transparent pricing and real-time shipment tracking.</t>
  </si>
  <si>
    <t>&lt;section class="shipping-city-page"&gt;
  &lt;p&gt;&lt;strong&gt;International Courier Services from India to {{city}}, {{country}}&lt;/strong&gt;&lt;/p&gt;
  &lt;p&gt;
    Shipping goods internationally requires reliability, speed, and complete
    transparency. Our international courier services from India to {{city}},
    {{country}} are designed to support individuals, small businesses, exporters,
    and enterprises looking for seamless cross-border logistics. With a strong
    global delivery network and advanced shipment tracking, we ensure your parcels
    reach {{city}} safely and on time.
  &lt;/p&gt;
  &lt;p&gt;
    Whether you are sending documents, commercial shipments, personal packages,
    or bulk cargo, shipping from India to {{country}} has never been easier.
    Our platform simplifies international shipping by providing automated
    documentation, customs compliance, and competitive pricing for deliveries
    to {{city}}.
  &lt;/p&gt;
  &lt;h3&gt;Why Choose Our Courier Service for {{city}}, {{country}}&lt;/h3&gt;
  &lt;p&gt;
    We understand that every international shipment is time-sensitive and valuable.
    Our courier solutions from India to {{city}} are backed by trusted logistics
    partners, ensuring consistent delivery performance. From pickup at your
    doorstep in India to final delivery in {{country}}, we manage the entire
    shipping lifecycle.
  &lt;/p&gt;
  &lt;p&gt;
    Customers shipping to {{city}} benefit from real-time tracking, automated
    customs documentation, and dedicated customer support. Our systems are built
    to reduce delays, minimize customs issues, and provide full shipment visibility.
  &lt;/p&gt;
  &lt;h3&gt;Types of Shipments We Handle&lt;/h3&gt;
  &lt;ul&gt;
    &lt;li&gt;Personal parcels and gifts from India to {{city}}&lt;/li&gt;
    &lt;li&gt;Commercial exports and business shipments&lt;/li&gt;
    &lt;li&gt;E-commerce and marketplace orders&lt;/li&gt;
    &lt;li&gt;Documents, samples, and legal papers&lt;/li&gt;
    &lt;li&gt;Bulk and high-value shipments&lt;/li&gt;
  &lt;/ul&gt;
  &lt;p&gt;
    Shipping internationally to {{country}} often involves complex regulations.
    Our courier service simplifies the process by handling compliance, labeling,
    and customs clearance efficiently. This helps businesses focus on growth
    while we manage logistics.
  &lt;/p&gt;
  &lt;h3&gt;Customs Clearance for Shipments to {{country}}&lt;/h3&gt;
  &lt;p&gt;
    Customs clearance is one of the most critical aspects of international shipping.
    Our shipping experts ensure all documentation required for {{country}} is
    prepared accurately. This reduces the risk of shipment delays, penalties,
    or returns.
  &lt;/p&gt;
  &lt;p&gt;
    From HS codes to invoices and declarations, we assist shippers in India with
    every step of the customs process for {{city}} deliveries.
  &lt;/p&gt;
  &lt;h3&gt;Estimated Delivery Time to {{city}}&lt;/h3&gt;
  &lt;p&gt;
    Delivery timelines from India to {{city}}, {{country}} depend on shipment
    type, courier service selected, and customs clearance. On average, express
    shipments reach {{city}} faster, while economy services offer cost-effective
    alternatives.
  &lt;/p&gt;
  &lt;p&gt;
    We provide clear delivery estimates upfront so customers can plan their
    shipments confidently.
  &lt;/p&gt;
  &lt;h3&gt;Cost of Shipping from India to {{city}}&lt;/h3&gt;
  &lt;p&gt;
    International courier charges to {{country}} vary based on weight, dimensions,
    service level, and destination. Our pricing model ensures transparency with
    no hidden costs.
  &lt;/p&gt;
  &lt;p&gt;
    Businesses shipping frequently to {{city}} can benefit from volume-based
    discounts and optimized courier rates.
  &lt;/p&gt;
  &lt;h3&gt;Who Can Use Our Courier Services?&lt;/h3&gt;
  &lt;p&gt;
    Our international courier services from India to {{city}} are ideal for
    individuals, exporters, online sellers, startups, and enterprises. Whether
    you ship occasionally or daily, our platform adapts to your logistics needs.
  &lt;/p&gt;
  &lt;p&gt;
    With technology-driven shipping tools and global coverage, we make
    international delivery to {{country}} efficient and dependable.
  &lt;/p&gt;
&lt;/section&gt;</t>
  </si>
  <si>
    <t>Ship from {{city}} to {{country}} | Affordable International Courier</t>
  </si>
  <si>
    <t>Send your shipments from  {{city}} to {{country}} with confidence. Reliable international courier solutions for personal and business needs.</t>
  </si>
  <si>
    <t>Affordable and fast courier services from  {{city}} to {{country}}. ShipGlobal ensures secure handling, easy customs support, and timely delivery.</t>
  </si>
  <si>
    <t>Ship documents and parcels from  {{city}} to {{country}} effortlessly. Trusted international courier service with quick pickups and tracking.</t>
  </si>
  <si>
    <t>Reliable international shipping from  {{city}} to {{country}}. Ideal for personal packages, eCommerce orders, and business shipments.</t>
  </si>
  <si>
    <t>Courier delivery from {{city}} ,India to {{country}} at the best prices. Simple process, secure shipping, and timely international delivery.</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</si>
</sst>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1.0"/>
      <color rgb="FF000000"/>
      <name val="Calibri"/>
    </font>
    <font>
      <b/>
      <color theme="1"/>
      <name val="Arial"/>
    </font>
    <font>
      <b/>
      <color theme="1"/>
      <name val="Arial"/>
      <scheme val="minor"/>
    </font>
    <font>
      <b/>
      <color rgb="FF000000"/>
      <name val="Arial"/>
    </font>
    <font>
      <sz val="11.0"/>
      <color rgb="FF000000"/>
      <name val="Calibri"/>
    </font>
    <font>
      <color theme="1"/>
      <name val="Arial"/>
    </font>
    <font>
      <u/>
      <color rgb="FF0000FF"/>
    </font>
    <font>
      <u/>
      <color theme="1"/>
      <name val="Arial"/>
    </font>
    <font>
      <u/>
      <color rgb="FF0000FF"/>
    </font>
    <font>
      <u/>
      <color theme="1"/>
      <name val="Arial"/>
    </font>
    <font>
      <color theme="1"/>
      <name val="Arial"/>
      <scheme val="minor"/>
    </font>
    <font>
      <u/>
      <color rgb="FF0000FF"/>
    </font>
    <font>
      <u/>
      <color theme="1"/>
      <name val="Arial"/>
    </font>
    <font>
      <u/>
      <color rgb="FF0000FF"/>
    </font>
    <font>
      <u/>
      <color rgb="FF0000FF"/>
      <name val="Arial"/>
    </font>
    <font>
      <u/>
      <color rgb="FF0000FF"/>
    </font>
    <font>
      <u/>
      <color theme="1"/>
      <name val="Arial"/>
    </font>
    <font>
      <sz val="11.0"/>
      <color rgb="FF000000"/>
      <name val="Arial"/>
    </font>
    <font>
      <sz val="10.0"/>
      <color rgb="FF000000"/>
      <name val="Arial"/>
    </font>
    <font>
      <sz val="11.0"/>
      <color rgb="FF000000"/>
      <name val="Verdana"/>
    </font>
    <font>
      <sz val="11.0"/>
      <color theme="1"/>
      <name val="Arial"/>
    </font>
    <font>
      <sz val="11.0"/>
      <color theme="1"/>
      <name val="Aptos Narrow"/>
    </font>
    <font>
      <u/>
      <color theme="1"/>
      <name val="Arial"/>
    </font>
    <font>
      <sz val="11.0"/>
      <color rgb="FF000000"/>
      <name val="Times New Roman"/>
    </font>
    <font>
      <color rgb="FF000000"/>
      <name val="Arial"/>
    </font>
    <font>
      <u/>
      <color rgb="FF0000FF"/>
      <name val="Arial"/>
    </font>
    <font>
      <sz val="11.0"/>
      <color rgb="FF1F1F1F"/>
      <name val="&quot;Google Sans&quot;"/>
    </font>
    <font>
      <b/>
      <sz val="11.0"/>
      <color theme="1"/>
      <name val="Aptos Narrow"/>
    </font>
    <font>
      <u/>
      <sz val="11.0"/>
      <color rgb="FF0000FF"/>
      <name val="Aptos Narrow"/>
    </font>
    <font>
      <u/>
      <color rgb="FF0000FF"/>
    </font>
  </fonts>
  <fills count="7">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0" fontId="1" numFmtId="0" xfId="0" applyAlignment="1" applyFont="1">
      <alignment horizontal="center" shrinkToFit="0" vertical="center" wrapText="1"/>
    </xf>
    <xf borderId="0" fillId="0" fontId="2" numFmtId="0" xfId="0" applyAlignment="1" applyFont="1">
      <alignment horizontal="center" shrinkToFit="0" wrapText="1"/>
    </xf>
    <xf borderId="0" fillId="0" fontId="2" numFmtId="0" xfId="0" applyAlignment="1" applyFont="1">
      <alignment horizontal="center" shrinkToFit="0" wrapText="0"/>
    </xf>
    <xf borderId="0" fillId="0" fontId="2" numFmtId="0" xfId="0" applyFont="1"/>
    <xf borderId="0" fillId="0" fontId="2" numFmtId="0" xfId="0" applyAlignment="1" applyFont="1">
      <alignment horizontal="center" shrinkToFit="0" vertical="bottom" wrapText="1"/>
    </xf>
    <xf borderId="0" fillId="0" fontId="3" numFmtId="0" xfId="0" applyFont="1"/>
    <xf borderId="0" fillId="0" fontId="4" numFmtId="0" xfId="0" applyAlignment="1" applyFont="1">
      <alignment horizontal="center" shrinkToFit="0" wrapText="1"/>
    </xf>
    <xf borderId="0" fillId="0" fontId="3" numFmtId="0" xfId="0" applyAlignment="1" applyFont="1">
      <alignment readingOrder="0"/>
    </xf>
    <xf borderId="0" fillId="0" fontId="2" numFmtId="0" xfId="0" applyAlignment="1" applyFont="1">
      <alignment readingOrder="0" vertical="bottom"/>
    </xf>
    <xf borderId="0" fillId="2" fontId="5" numFmtId="0" xfId="0" applyAlignment="1" applyFill="1" applyFont="1">
      <alignment shrinkToFit="0" vertical="bottom" wrapText="1"/>
    </xf>
    <xf borderId="0" fillId="2" fontId="5" numFmtId="0" xfId="0" applyAlignment="1" applyFont="1">
      <alignment horizontal="center" shrinkToFit="0" vertical="center" wrapText="1"/>
    </xf>
    <xf borderId="0" fillId="2" fontId="6" numFmtId="0" xfId="0" applyAlignment="1" applyFont="1">
      <alignment shrinkToFit="0" wrapText="1"/>
    </xf>
    <xf borderId="0" fillId="2" fontId="6" numFmtId="0" xfId="0" applyAlignment="1" applyFont="1">
      <alignment shrinkToFit="0" wrapText="0"/>
    </xf>
    <xf borderId="0" fillId="2" fontId="6" numFmtId="0" xfId="0" applyAlignment="1" applyFont="1">
      <alignment shrinkToFit="0" vertical="bottom" wrapText="1"/>
    </xf>
    <xf borderId="0" fillId="2" fontId="6" numFmtId="0" xfId="0" applyAlignment="1" applyFont="1">
      <alignment readingOrder="0" shrinkToFit="0" wrapText="1"/>
    </xf>
    <xf borderId="0" fillId="2" fontId="6" numFmtId="0" xfId="0" applyAlignment="1" applyFont="1">
      <alignment shrinkToFit="0" vertical="top" wrapText="1"/>
    </xf>
    <xf borderId="0" fillId="2" fontId="7" numFmtId="0" xfId="0" applyAlignment="1" applyFont="1">
      <alignment shrinkToFit="0" wrapText="1"/>
    </xf>
    <xf borderId="0" fillId="2" fontId="8" numFmtId="0" xfId="0" applyFont="1"/>
    <xf borderId="0" fillId="2" fontId="5" numFmtId="0" xfId="0" applyAlignment="1" applyFont="1">
      <alignment shrinkToFit="0" vertical="bottom" wrapText="0"/>
    </xf>
    <xf borderId="0" fillId="2" fontId="6" numFmtId="0" xfId="0" applyFont="1"/>
    <xf borderId="0" fillId="2" fontId="6" numFmtId="0" xfId="0" applyAlignment="1" applyFont="1">
      <alignment readingOrder="0"/>
    </xf>
    <xf borderId="0" fillId="2" fontId="6" numFmtId="0" xfId="0" applyAlignment="1" applyFont="1">
      <alignment vertical="bottom"/>
    </xf>
    <xf borderId="0" fillId="2" fontId="6" numFmtId="0" xfId="0" applyAlignment="1" applyFont="1">
      <alignment readingOrder="0" vertical="bottom"/>
    </xf>
    <xf borderId="0" fillId="2" fontId="6" numFmtId="0" xfId="0" applyAlignment="1" applyFont="1">
      <alignment shrinkToFit="0" vertical="center" wrapText="1"/>
    </xf>
    <xf borderId="0" fillId="2" fontId="6" numFmtId="0" xfId="0" applyAlignment="1" applyFont="1">
      <alignment vertical="bottom"/>
    </xf>
    <xf borderId="0" fillId="2" fontId="6" numFmtId="0" xfId="0" applyAlignment="1" applyFont="1">
      <alignment readingOrder="0" shrinkToFit="0" wrapText="1"/>
    </xf>
    <xf borderId="0" fillId="2" fontId="9" numFmtId="0" xfId="0" applyFont="1"/>
    <xf borderId="0" fillId="0" fontId="5" numFmtId="0" xfId="0" applyAlignment="1" applyFont="1">
      <alignment shrinkToFit="0" vertical="bottom" wrapText="1"/>
    </xf>
    <xf borderId="0" fillId="0" fontId="5" numFmtId="0" xfId="0" applyAlignment="1" applyFont="1">
      <alignment horizontal="center" shrinkToFit="0" vertical="center" wrapText="1"/>
    </xf>
    <xf borderId="0" fillId="0" fontId="6" numFmtId="0" xfId="0" applyAlignment="1" applyFont="1">
      <alignment shrinkToFit="0" wrapText="1"/>
    </xf>
    <xf borderId="0" fillId="0" fontId="6" numFmtId="0" xfId="0" applyAlignment="1" applyFont="1">
      <alignment shrinkToFit="0" wrapText="0"/>
    </xf>
    <xf borderId="0" fillId="0" fontId="6" numFmtId="0" xfId="0" applyAlignment="1" applyFont="1">
      <alignment shrinkToFit="0" vertical="bottom" wrapText="1"/>
    </xf>
    <xf borderId="0" fillId="0" fontId="6" numFmtId="0" xfId="0" applyAlignment="1" applyFont="1">
      <alignment readingOrder="0" shrinkToFit="0" wrapText="1"/>
    </xf>
    <xf borderId="0" fillId="0" fontId="10" numFmtId="0" xfId="0" applyFont="1"/>
    <xf borderId="0" fillId="0" fontId="5" numFmtId="0" xfId="0" applyAlignment="1" applyFont="1">
      <alignment shrinkToFit="0" vertical="bottom" wrapText="0"/>
    </xf>
    <xf borderId="0" fillId="0" fontId="6" numFmtId="0" xfId="0" applyFont="1"/>
    <xf borderId="0" fillId="0" fontId="6" numFmtId="0" xfId="0" applyAlignment="1" applyFont="1">
      <alignment vertical="bottom"/>
    </xf>
    <xf borderId="0" fillId="0" fontId="6" numFmtId="0" xfId="0" applyAlignment="1" applyFont="1">
      <alignment readingOrder="0" vertical="bottom"/>
    </xf>
    <xf borderId="0" fillId="0" fontId="11" numFmtId="0" xfId="0" applyAlignment="1" applyFont="1">
      <alignment readingOrder="0"/>
    </xf>
    <xf borderId="0" fillId="0" fontId="11" numFmtId="0" xfId="0" applyAlignment="1" applyFont="1">
      <alignment readingOrder="0"/>
    </xf>
    <xf borderId="0" fillId="2" fontId="6" numFmtId="0" xfId="0" applyAlignment="1" applyFont="1">
      <alignment vertical="bottom"/>
    </xf>
    <xf borderId="0" fillId="3" fontId="6" numFmtId="0" xfId="0" applyAlignment="1" applyFill="1" applyFont="1">
      <alignment shrinkToFit="0" vertical="bottom" wrapText="1"/>
    </xf>
    <xf borderId="0" fillId="3" fontId="6" numFmtId="0" xfId="0" applyAlignment="1" applyFont="1">
      <alignment vertical="bottom"/>
    </xf>
    <xf borderId="0" fillId="3" fontId="6" numFmtId="0" xfId="0" applyAlignment="1" applyFont="1">
      <alignment readingOrder="0" vertical="bottom"/>
    </xf>
    <xf borderId="0" fillId="0" fontId="12" numFmtId="0" xfId="0" applyAlignment="1" applyFont="1">
      <alignment shrinkToFit="0" wrapText="1"/>
    </xf>
    <xf borderId="0" fillId="4" fontId="5" numFmtId="0" xfId="0" applyAlignment="1" applyFill="1" applyFont="1">
      <alignment shrinkToFit="0" vertical="bottom" wrapText="1"/>
    </xf>
    <xf borderId="0" fillId="4" fontId="5" numFmtId="0" xfId="0" applyAlignment="1" applyFont="1">
      <alignment horizontal="center" shrinkToFit="0" vertical="center" wrapText="1"/>
    </xf>
    <xf borderId="0" fillId="4" fontId="6" numFmtId="0" xfId="0" applyAlignment="1" applyFont="1">
      <alignment shrinkToFit="0" wrapText="1"/>
    </xf>
    <xf borderId="0" fillId="4" fontId="6" numFmtId="0" xfId="0" applyAlignment="1" applyFont="1">
      <alignment shrinkToFit="0" wrapText="0"/>
    </xf>
    <xf borderId="0" fillId="4" fontId="6" numFmtId="0" xfId="0" applyAlignment="1" applyFont="1">
      <alignment shrinkToFit="0" vertical="bottom" wrapText="1"/>
    </xf>
    <xf borderId="0" fillId="4" fontId="6" numFmtId="0" xfId="0" applyAlignment="1" applyFont="1">
      <alignment readingOrder="0" shrinkToFit="0" wrapText="1"/>
    </xf>
    <xf borderId="0" fillId="4" fontId="13" numFmtId="0" xfId="0" applyFont="1"/>
    <xf borderId="0" fillId="4" fontId="5" numFmtId="0" xfId="0" applyAlignment="1" applyFont="1">
      <alignment shrinkToFit="0" vertical="bottom" wrapText="0"/>
    </xf>
    <xf borderId="0" fillId="4" fontId="6" numFmtId="0" xfId="0" applyFont="1"/>
    <xf borderId="0" fillId="4" fontId="6" numFmtId="0" xfId="0" applyAlignment="1" applyFont="1">
      <alignment vertical="bottom"/>
    </xf>
    <xf borderId="0" fillId="4" fontId="6" numFmtId="0" xfId="0" applyAlignment="1" applyFont="1">
      <alignment readingOrder="0" vertical="bottom"/>
    </xf>
    <xf borderId="0" fillId="4" fontId="14" numFmtId="0" xfId="0" applyAlignment="1" applyFont="1">
      <alignment shrinkToFit="0" wrapText="1"/>
    </xf>
    <xf borderId="0" fillId="4" fontId="15" numFmtId="0" xfId="0" applyAlignment="1" applyFont="1">
      <alignment shrinkToFit="0" vertical="bottom" wrapText="1"/>
    </xf>
    <xf borderId="0" fillId="5" fontId="5" numFmtId="0" xfId="0" applyAlignment="1" applyFill="1" applyFont="1">
      <alignment shrinkToFit="0" vertical="bottom" wrapText="1"/>
    </xf>
    <xf borderId="0" fillId="5" fontId="5" numFmtId="0" xfId="0" applyAlignment="1" applyFont="1">
      <alignment horizontal="center" shrinkToFit="0" vertical="center" wrapText="1"/>
    </xf>
    <xf borderId="0" fillId="5" fontId="6" numFmtId="0" xfId="0" applyAlignment="1" applyFont="1">
      <alignment shrinkToFit="0" wrapText="1"/>
    </xf>
    <xf borderId="0" fillId="5" fontId="6" numFmtId="0" xfId="0" applyAlignment="1" applyFont="1">
      <alignment shrinkToFit="0" wrapText="0"/>
    </xf>
    <xf borderId="0" fillId="5" fontId="6" numFmtId="0" xfId="0" applyAlignment="1" applyFont="1">
      <alignment shrinkToFit="0" vertical="bottom" wrapText="1"/>
    </xf>
    <xf borderId="0" fillId="5" fontId="6" numFmtId="0" xfId="0" applyFont="1"/>
    <xf borderId="0" fillId="5" fontId="16" numFmtId="0" xfId="0" applyAlignment="1" applyFont="1">
      <alignment shrinkToFit="0" wrapText="1"/>
    </xf>
    <xf borderId="0" fillId="5" fontId="17" numFmtId="0" xfId="0" applyFont="1"/>
    <xf borderId="0" fillId="5" fontId="5" numFmtId="0" xfId="0" applyAlignment="1" applyFont="1">
      <alignment shrinkToFit="0" vertical="bottom" wrapText="0"/>
    </xf>
    <xf borderId="0" fillId="5" fontId="6" numFmtId="0" xfId="0" applyAlignment="1" applyFont="1">
      <alignment vertical="bottom"/>
    </xf>
    <xf borderId="0" fillId="5" fontId="6" numFmtId="0" xfId="0" applyAlignment="1" applyFont="1">
      <alignment readingOrder="0" vertical="bottom"/>
    </xf>
    <xf borderId="0" fillId="5" fontId="6" numFmtId="0" xfId="0" applyAlignment="1" applyFont="1">
      <alignment readingOrder="0" shrinkToFit="0" wrapText="1"/>
    </xf>
    <xf borderId="0" fillId="4" fontId="6" numFmtId="0" xfId="0" applyAlignment="1" applyFont="1">
      <alignment horizontal="center"/>
    </xf>
    <xf borderId="0" fillId="0" fontId="18" numFmtId="0" xfId="0" applyAlignment="1" applyFont="1">
      <alignment shrinkToFit="0" wrapText="1"/>
    </xf>
    <xf borderId="0" fillId="0" fontId="18" numFmtId="0" xfId="0" applyFont="1"/>
    <xf borderId="0" fillId="0" fontId="19" numFmtId="0" xfId="0" applyFont="1"/>
    <xf borderId="0" fillId="0" fontId="6" numFmtId="0" xfId="0" applyAlignment="1" applyFont="1">
      <alignment readingOrder="0" shrinkToFit="0" wrapText="0"/>
    </xf>
    <xf borderId="0" fillId="0" fontId="6" numFmtId="0" xfId="0" applyAlignment="1" applyFont="1">
      <alignment readingOrder="0" shrinkToFit="0" vertical="bottom" wrapText="1"/>
    </xf>
    <xf borderId="0" fillId="0" fontId="18" numFmtId="0" xfId="0" applyAlignment="1" applyFont="1">
      <alignment readingOrder="0"/>
    </xf>
    <xf borderId="0" fillId="0" fontId="6" numFmtId="0" xfId="0" applyAlignment="1" applyFont="1">
      <alignment horizontal="center"/>
    </xf>
    <xf borderId="0" fillId="4" fontId="11" numFmtId="0" xfId="0" applyFont="1"/>
    <xf borderId="0" fillId="4" fontId="6" numFmtId="0" xfId="0" applyAlignment="1" applyFont="1">
      <alignment vertical="bottom"/>
    </xf>
    <xf borderId="0" fillId="4" fontId="5" numFmtId="0" xfId="0" applyAlignment="1" applyFont="1">
      <alignment readingOrder="0" shrinkToFit="0" vertical="bottom" wrapText="0"/>
    </xf>
    <xf borderId="0" fillId="4" fontId="11" numFmtId="0" xfId="0" applyAlignment="1" applyFont="1">
      <alignment readingOrder="0"/>
    </xf>
    <xf borderId="0" fillId="4" fontId="20" numFmtId="0" xfId="0" applyFont="1"/>
    <xf borderId="0" fillId="4" fontId="5" numFmtId="0" xfId="0" applyAlignment="1" applyFont="1">
      <alignment readingOrder="0" shrinkToFit="0" vertical="bottom" wrapText="0"/>
    </xf>
    <xf borderId="0" fillId="4" fontId="11" numFmtId="0" xfId="0" applyAlignment="1" applyFont="1">
      <alignment readingOrder="0"/>
    </xf>
    <xf borderId="0" fillId="4" fontId="21" numFmtId="0" xfId="0" applyAlignment="1" applyFont="1">
      <alignment readingOrder="0" vertical="bottom"/>
    </xf>
    <xf borderId="0" fillId="4" fontId="22" numFmtId="0" xfId="0" applyAlignment="1" applyFont="1">
      <alignment vertical="bottom"/>
    </xf>
    <xf borderId="0" fillId="4" fontId="23" numFmtId="0" xfId="0" applyAlignment="1" applyFont="1">
      <alignment readingOrder="0" shrinkToFit="0" wrapText="1"/>
    </xf>
    <xf borderId="0" fillId="4" fontId="11" numFmtId="0" xfId="0" applyAlignment="1" applyFont="1">
      <alignment readingOrder="0"/>
    </xf>
    <xf borderId="0" fillId="4" fontId="24" numFmtId="0" xfId="0" applyFont="1"/>
    <xf borderId="0" fillId="4" fontId="25" numFmtId="0" xfId="0" applyFont="1"/>
    <xf borderId="0" fillId="4" fontId="6" numFmtId="0" xfId="0" applyAlignment="1" applyFont="1">
      <alignment readingOrder="0" shrinkToFit="0" vertical="bottom" wrapText="1"/>
    </xf>
    <xf borderId="0" fillId="4" fontId="26" numFmtId="0" xfId="0" applyAlignment="1" applyFont="1">
      <alignment readingOrder="0" shrinkToFit="0" wrapText="1"/>
    </xf>
    <xf borderId="0" fillId="4" fontId="6" numFmtId="0" xfId="0" applyAlignment="1" applyFont="1">
      <alignment readingOrder="0" shrinkToFit="0" wrapText="0"/>
    </xf>
    <xf borderId="0" fillId="0" fontId="6" numFmtId="0" xfId="0" applyAlignment="1" applyFont="1">
      <alignment horizontal="center" shrinkToFit="0" vertical="center" wrapText="1"/>
    </xf>
    <xf borderId="0" fillId="4" fontId="6" numFmtId="0" xfId="0" applyAlignment="1" applyFont="1">
      <alignment horizontal="center" shrinkToFit="0" vertical="center" wrapText="1"/>
    </xf>
    <xf borderId="0" fillId="0" fontId="6" numFmtId="0" xfId="0" applyAlignment="1" applyFont="1">
      <alignment vertical="bottom"/>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6" numFmtId="0" xfId="0" applyAlignment="1" applyFont="1">
      <alignment shrinkToFit="0" vertical="bottom" wrapText="1"/>
    </xf>
    <xf borderId="0" fillId="0" fontId="2" numFmtId="0" xfId="0" applyAlignment="1" applyFont="1">
      <alignment horizontal="center" vertical="bottom"/>
    </xf>
    <xf borderId="0" fillId="6" fontId="27" numFmtId="0" xfId="0" applyAlignment="1" applyFill="1" applyFont="1">
      <alignment readingOrder="0"/>
    </xf>
    <xf borderId="0" fillId="0" fontId="11" numFmtId="0" xfId="0" applyFont="1"/>
    <xf borderId="0" fillId="0" fontId="28" numFmtId="0" xfId="0" applyAlignment="1" applyFont="1">
      <alignment vertical="bottom"/>
    </xf>
    <xf borderId="0" fillId="0" fontId="29" numFmtId="0" xfId="0" applyAlignment="1" applyFont="1">
      <alignment vertical="bottom"/>
    </xf>
    <xf borderId="0" fillId="0" fontId="21" numFmtId="0" xfId="0" applyAlignment="1" applyFont="1">
      <alignment readingOrder="0" vertical="bottom"/>
    </xf>
    <xf borderId="0" fillId="0" fontId="22" numFmtId="0" xfId="0" applyAlignment="1" applyFont="1">
      <alignment vertical="bottom"/>
    </xf>
    <xf borderId="0" fillId="0" fontId="30" numFmtId="0" xfId="0" applyAlignment="1" applyFont="1">
      <alignment readingOrder="0"/>
    </xf>
    <xf borderId="0" fillId="0" fontId="2" numFmtId="0" xfId="0" applyAlignment="1" applyFont="1">
      <alignment horizontal="center"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hipglobal.in/service/aurangabad-to-uk" TargetMode="External"/><Relationship Id="rId190" Type="http://schemas.openxmlformats.org/officeDocument/2006/relationships/hyperlink" Target="https://shipglobal.in/service/jabalpur-to-europe" TargetMode="External"/><Relationship Id="rId42" Type="http://schemas.openxmlformats.org/officeDocument/2006/relationships/hyperlink" Target="https://shipglobal.in/service/chennai-to-usa" TargetMode="External"/><Relationship Id="rId41" Type="http://schemas.openxmlformats.org/officeDocument/2006/relationships/hyperlink" Target="https://shipglobal.in/service/chennai-to-us" TargetMode="External"/><Relationship Id="rId44" Type="http://schemas.openxmlformats.org/officeDocument/2006/relationships/hyperlink" Target="https://shipglobal.in/service/chennai-to-uk" TargetMode="External"/><Relationship Id="rId194" Type="http://schemas.openxmlformats.org/officeDocument/2006/relationships/hyperlink" Target="https://shipglobal.in/service/ludhiana-to-uk" TargetMode="External"/><Relationship Id="rId43" Type="http://schemas.openxmlformats.org/officeDocument/2006/relationships/hyperlink" Target="https://shipglobal.in/service/chennai-to-germany" TargetMode="External"/><Relationship Id="rId193" Type="http://schemas.openxmlformats.org/officeDocument/2006/relationships/hyperlink" Target="https://shipglobal.in/service/ludhiana-to-us" TargetMode="External"/><Relationship Id="rId46" Type="http://schemas.openxmlformats.org/officeDocument/2006/relationships/hyperlink" Target="https://shipglobal.in/service/coimbatore-to-europe" TargetMode="External"/><Relationship Id="rId192" Type="http://schemas.openxmlformats.org/officeDocument/2006/relationships/hyperlink" Target="https://shipglobal.in/service/dewas-to-europe" TargetMode="External"/><Relationship Id="rId45" Type="http://schemas.openxmlformats.org/officeDocument/2006/relationships/hyperlink" Target="https://shipglobal.in/service/coimbatore-to-us" TargetMode="External"/><Relationship Id="rId191" Type="http://schemas.openxmlformats.org/officeDocument/2006/relationships/hyperlink" Target="https://shipglobal.in/service/dewas-to-us" TargetMode="External"/><Relationship Id="rId48" Type="http://schemas.openxmlformats.org/officeDocument/2006/relationships/hyperlink" Target="https://shipglobal.in/service/tiruppur-to-us" TargetMode="External"/><Relationship Id="rId187" Type="http://schemas.openxmlformats.org/officeDocument/2006/relationships/hyperlink" Target="https://shipglobal.in/service/gwalior-to-us" TargetMode="External"/><Relationship Id="rId47" Type="http://schemas.openxmlformats.org/officeDocument/2006/relationships/hyperlink" Target="https://shipglobal.in/service/coimbatore-to-uae" TargetMode="External"/><Relationship Id="rId186" Type="http://schemas.openxmlformats.org/officeDocument/2006/relationships/hyperlink" Target="https://shipglobal.in/service/gwalior-to-us" TargetMode="External"/><Relationship Id="rId185" Type="http://schemas.openxmlformats.org/officeDocument/2006/relationships/hyperlink" Target="https://shipglobal.in/service/bhopal-to-europe" TargetMode="External"/><Relationship Id="rId49" Type="http://schemas.openxmlformats.org/officeDocument/2006/relationships/hyperlink" Target="https://shipglobal.in/service/tiruppur-to-europe" TargetMode="External"/><Relationship Id="rId184" Type="http://schemas.openxmlformats.org/officeDocument/2006/relationships/hyperlink" Target="https://shipglobal.in/service/bhopal-to-europe" TargetMode="External"/><Relationship Id="rId189" Type="http://schemas.openxmlformats.org/officeDocument/2006/relationships/hyperlink" Target="https://shipglobal.in/service/jabalpur-to-us" TargetMode="External"/><Relationship Id="rId188" Type="http://schemas.openxmlformats.org/officeDocument/2006/relationships/hyperlink" Target="https://shipglobal.in/service/gwalior-to-europe" TargetMode="External"/><Relationship Id="rId31" Type="http://schemas.openxmlformats.org/officeDocument/2006/relationships/hyperlink" Target="https://shipglobal.in/service/nashik-to-europe" TargetMode="External"/><Relationship Id="rId30" Type="http://schemas.openxmlformats.org/officeDocument/2006/relationships/hyperlink" Target="https://shipglobal.in/service/nashik-to-europe" TargetMode="External"/><Relationship Id="rId33" Type="http://schemas.openxmlformats.org/officeDocument/2006/relationships/hyperlink" Target="https://shipglobal.in/service/nashik-to-germany" TargetMode="External"/><Relationship Id="rId183" Type="http://schemas.openxmlformats.org/officeDocument/2006/relationships/hyperlink" Target="https://shipglobal.in/service/bhopal-to-us" TargetMode="External"/><Relationship Id="rId32" Type="http://schemas.openxmlformats.org/officeDocument/2006/relationships/hyperlink" Target="https://shipglobal.in/service/nashik-to-uk" TargetMode="External"/><Relationship Id="rId182" Type="http://schemas.openxmlformats.org/officeDocument/2006/relationships/hyperlink" Target="https://shipglobal.in/service/bhopal-to-us" TargetMode="External"/><Relationship Id="rId35" Type="http://schemas.openxmlformats.org/officeDocument/2006/relationships/hyperlink" Target="https://shipglobal.in/service/chennai-to-usa" TargetMode="External"/><Relationship Id="rId181" Type="http://schemas.openxmlformats.org/officeDocument/2006/relationships/hyperlink" Target="https://shipglobal.in/service/indore-to-europe" TargetMode="External"/><Relationship Id="rId34" Type="http://schemas.openxmlformats.org/officeDocument/2006/relationships/hyperlink" Target="https://shipglobal.in/service/nashik-to-germany" TargetMode="External"/><Relationship Id="rId180" Type="http://schemas.openxmlformats.org/officeDocument/2006/relationships/hyperlink" Target="https://shipglobal.in/service/indore-to-germany" TargetMode="External"/><Relationship Id="rId37" Type="http://schemas.openxmlformats.org/officeDocument/2006/relationships/hyperlink" Target="https://shipglobal.in/service/chennai-to-usa" TargetMode="External"/><Relationship Id="rId176" Type="http://schemas.openxmlformats.org/officeDocument/2006/relationships/hyperlink" Target="https://shipglobal.in/service/cuttack-to-us" TargetMode="External"/><Relationship Id="rId297" Type="http://schemas.openxmlformats.org/officeDocument/2006/relationships/hyperlink" Target="https://shipglobal.in/service/varanasi-to-germany" TargetMode="External"/><Relationship Id="rId36" Type="http://schemas.openxmlformats.org/officeDocument/2006/relationships/hyperlink" Target="https://shipglobal.in/service/aurangabad-to-us" TargetMode="External"/><Relationship Id="rId175" Type="http://schemas.openxmlformats.org/officeDocument/2006/relationships/hyperlink" Target="https://shipglobal.in/service/paradip-to-uae" TargetMode="External"/><Relationship Id="rId296" Type="http://schemas.openxmlformats.org/officeDocument/2006/relationships/hyperlink" Target="https://shipglobal.in/service/varanasi-to-Germany" TargetMode="External"/><Relationship Id="rId39" Type="http://schemas.openxmlformats.org/officeDocument/2006/relationships/hyperlink" Target="https://shipglobal.in/service/aurangabad-to-uk" TargetMode="External"/><Relationship Id="rId174" Type="http://schemas.openxmlformats.org/officeDocument/2006/relationships/hyperlink" Target="https://shipglobal.in/service/paradip-to-us" TargetMode="External"/><Relationship Id="rId295" Type="http://schemas.openxmlformats.org/officeDocument/2006/relationships/hyperlink" Target="https://shipglobal.in/service/varanasi-to-europe" TargetMode="External"/><Relationship Id="rId38" Type="http://schemas.openxmlformats.org/officeDocument/2006/relationships/hyperlink" Target="https://shipglobal.in/service/aurangabad-to-germany" TargetMode="External"/><Relationship Id="rId173" Type="http://schemas.openxmlformats.org/officeDocument/2006/relationships/hyperlink" Target="https://shipglobal.in/service/rourkela-to-germany" TargetMode="External"/><Relationship Id="rId294" Type="http://schemas.openxmlformats.org/officeDocument/2006/relationships/hyperlink" Target="https://shipglobal.in/service/varanasi-to-europe" TargetMode="External"/><Relationship Id="rId179" Type="http://schemas.openxmlformats.org/officeDocument/2006/relationships/hyperlink" Target="https://shipglobal.in/service/indore-to-us" TargetMode="External"/><Relationship Id="rId178" Type="http://schemas.openxmlformats.org/officeDocument/2006/relationships/hyperlink" Target="https://shipglobal.in/service/indore-to-us" TargetMode="External"/><Relationship Id="rId299" Type="http://schemas.openxmlformats.org/officeDocument/2006/relationships/hyperlink" Target="https://shipglobal.in/service/agra-to-us" TargetMode="External"/><Relationship Id="rId177" Type="http://schemas.openxmlformats.org/officeDocument/2006/relationships/hyperlink" Target="https://shipglobal.in/service/cuttack-to-europe" TargetMode="External"/><Relationship Id="rId298" Type="http://schemas.openxmlformats.org/officeDocument/2006/relationships/hyperlink" Target="https://shipglobal.in/service/agra-to-us" TargetMode="External"/><Relationship Id="rId20" Type="http://schemas.openxmlformats.org/officeDocument/2006/relationships/hyperlink" Target="https://shipglobal.in/service/mumbai-to-us" TargetMode="External"/><Relationship Id="rId22" Type="http://schemas.openxmlformats.org/officeDocument/2006/relationships/hyperlink" Target="https://shipglobal.in/service/mumbai-to-europe" TargetMode="External"/><Relationship Id="rId21" Type="http://schemas.openxmlformats.org/officeDocument/2006/relationships/hyperlink" Target="https://shipglobal.in/service/mumbai-to-uae" TargetMode="External"/><Relationship Id="rId24" Type="http://schemas.openxmlformats.org/officeDocument/2006/relationships/hyperlink" Target="https://shipglobal.in/service/pune-to-us" TargetMode="External"/><Relationship Id="rId23" Type="http://schemas.openxmlformats.org/officeDocument/2006/relationships/hyperlink" Target="https://shipglobal.in/service/pune-to-us" TargetMode="External"/><Relationship Id="rId26" Type="http://schemas.openxmlformats.org/officeDocument/2006/relationships/hyperlink" Target="https://shipglobal.in/service/pune-to-germany" TargetMode="External"/><Relationship Id="rId25" Type="http://schemas.openxmlformats.org/officeDocument/2006/relationships/hyperlink" Target="https://shipglobal.in/service/pune-to-germany" TargetMode="External"/><Relationship Id="rId28" Type="http://schemas.openxmlformats.org/officeDocument/2006/relationships/hyperlink" Target="https://shipglobal.in/service/nagpur-to-uae" TargetMode="External"/><Relationship Id="rId27" Type="http://schemas.openxmlformats.org/officeDocument/2006/relationships/hyperlink" Target="https://shipglobal.in/service/pune-to-uk" TargetMode="External"/><Relationship Id="rId29" Type="http://schemas.openxmlformats.org/officeDocument/2006/relationships/hyperlink" Target="https://shipglobal.in/service/nagpur-to-canada" TargetMode="External"/><Relationship Id="rId11" Type="http://schemas.openxmlformats.org/officeDocument/2006/relationships/hyperlink" Target="https://shipglobal.in/service/vadodara-to-europe" TargetMode="External"/><Relationship Id="rId10" Type="http://schemas.openxmlformats.org/officeDocument/2006/relationships/hyperlink" Target="https://shipglobal.in/service/vadodara-to-germany" TargetMode="External"/><Relationship Id="rId13" Type="http://schemas.openxmlformats.org/officeDocument/2006/relationships/hyperlink" Target="https://shipglobal.in/service/rajkot-to-us" TargetMode="External"/><Relationship Id="rId12" Type="http://schemas.openxmlformats.org/officeDocument/2006/relationships/hyperlink" Target="https://shipglobal.in/service/rajkot-to-us" TargetMode="External"/><Relationship Id="rId15" Type="http://schemas.openxmlformats.org/officeDocument/2006/relationships/hyperlink" Target="https://shipglobal.in/service/rajkot-to-germany" TargetMode="External"/><Relationship Id="rId198" Type="http://schemas.openxmlformats.org/officeDocument/2006/relationships/hyperlink" Target="https://shipglobal.in/service/amritsar-to-canada" TargetMode="External"/><Relationship Id="rId14" Type="http://schemas.openxmlformats.org/officeDocument/2006/relationships/hyperlink" Target="https://shipglobal.in/service/rajkot-to-germany" TargetMode="External"/><Relationship Id="rId197" Type="http://schemas.openxmlformats.org/officeDocument/2006/relationships/hyperlink" Target="https://shipglobal.in/service/amritsar-to-uk" TargetMode="External"/><Relationship Id="rId17" Type="http://schemas.openxmlformats.org/officeDocument/2006/relationships/hyperlink" Target="https://shipglobal.in/service/gandhidham-to-uae" TargetMode="External"/><Relationship Id="rId196" Type="http://schemas.openxmlformats.org/officeDocument/2006/relationships/hyperlink" Target="https://shipglobal.in/service/amritsar-to-us" TargetMode="External"/><Relationship Id="rId16" Type="http://schemas.openxmlformats.org/officeDocument/2006/relationships/hyperlink" Target="https://shipglobal.in/service/rajkot-to-uk" TargetMode="External"/><Relationship Id="rId195" Type="http://schemas.openxmlformats.org/officeDocument/2006/relationships/hyperlink" Target="https://shipglobal.in/service/ludhiana-to-canada" TargetMode="External"/><Relationship Id="rId19" Type="http://schemas.openxmlformats.org/officeDocument/2006/relationships/hyperlink" Target="https://shipglobal.in/service/gandhidham-to-europe" TargetMode="External"/><Relationship Id="rId18" Type="http://schemas.openxmlformats.org/officeDocument/2006/relationships/hyperlink" Target="https://shipglobal.in/service/gandhidham-to-us" TargetMode="External"/><Relationship Id="rId199" Type="http://schemas.openxmlformats.org/officeDocument/2006/relationships/hyperlink" Target="https://shipglobal.in/service/jalandhar-to-us" TargetMode="External"/><Relationship Id="rId84" Type="http://schemas.openxmlformats.org/officeDocument/2006/relationships/hyperlink" Target="https://shipglobal.in/service/noida-to-germany" TargetMode="External"/><Relationship Id="rId83" Type="http://schemas.openxmlformats.org/officeDocument/2006/relationships/hyperlink" Target="https://shipglobal.in/service/noida-to-Germany" TargetMode="External"/><Relationship Id="rId86" Type="http://schemas.openxmlformats.org/officeDocument/2006/relationships/hyperlink" Target="https://shipglobal.in/service/moradabad-to-europe" TargetMode="External"/><Relationship Id="rId85" Type="http://schemas.openxmlformats.org/officeDocument/2006/relationships/hyperlink" Target="https://shipglobal.in/service/moradabad-to-us" TargetMode="External"/><Relationship Id="rId88" Type="http://schemas.openxmlformats.org/officeDocument/2006/relationships/hyperlink" Target="https://shipglobal.in/service/moradabad-to-uae" TargetMode="External"/><Relationship Id="rId150" Type="http://schemas.openxmlformats.org/officeDocument/2006/relationships/hyperlink" Target="https://shipglobal.in/service/jodhpur-to-europe" TargetMode="External"/><Relationship Id="rId271" Type="http://schemas.openxmlformats.org/officeDocument/2006/relationships/hyperlink" Target="https://shipglobal.in/service/mohali" TargetMode="External"/><Relationship Id="rId87" Type="http://schemas.openxmlformats.org/officeDocument/2006/relationships/hyperlink" Target="https://shipglobal.in/service/moradabad-to-europe" TargetMode="External"/><Relationship Id="rId270" Type="http://schemas.openxmlformats.org/officeDocument/2006/relationships/hyperlink" Target="https://shipglobal.in/service/jalandhar" TargetMode="External"/><Relationship Id="rId89" Type="http://schemas.openxmlformats.org/officeDocument/2006/relationships/hyperlink" Target="https://shipglobal.in/service/moradabad-to-uae" TargetMode="External"/><Relationship Id="rId80" Type="http://schemas.openxmlformats.org/officeDocument/2006/relationships/hyperlink" Target="https://shipglobal.in/service/noida-to-us" TargetMode="External"/><Relationship Id="rId82" Type="http://schemas.openxmlformats.org/officeDocument/2006/relationships/hyperlink" Target="https://shipglobal.in/service/noida-to-europe" TargetMode="External"/><Relationship Id="rId81" Type="http://schemas.openxmlformats.org/officeDocument/2006/relationships/hyperlink" Target="http://shipglobal.in/" TargetMode="External"/><Relationship Id="rId1" Type="http://schemas.openxmlformats.org/officeDocument/2006/relationships/hyperlink" Target="https://shipglobal.in/service/ahmedabad-to-us" TargetMode="External"/><Relationship Id="rId2" Type="http://schemas.openxmlformats.org/officeDocument/2006/relationships/hyperlink" Target="https://shipglobal.in/service/ahmedabad-to-uae" TargetMode="External"/><Relationship Id="rId3" Type="http://schemas.openxmlformats.org/officeDocument/2006/relationships/hyperlink" Target="https://shipglobal.in/service/ahmedabad-to-europe" TargetMode="External"/><Relationship Id="rId149" Type="http://schemas.openxmlformats.org/officeDocument/2006/relationships/hyperlink" Target="https://shipglobal.in/service/jodhpur-to-us" TargetMode="External"/><Relationship Id="rId4" Type="http://schemas.openxmlformats.org/officeDocument/2006/relationships/hyperlink" Target="https://shipglobal.in/service/ahmedabad-to-europe" TargetMode="External"/><Relationship Id="rId148" Type="http://schemas.openxmlformats.org/officeDocument/2006/relationships/hyperlink" Target="https://shipglobal.in/service/jaipur-to-europe" TargetMode="External"/><Relationship Id="rId269" Type="http://schemas.openxmlformats.org/officeDocument/2006/relationships/hyperlink" Target="https://shipglobal.in/service/amritsar" TargetMode="External"/><Relationship Id="rId9" Type="http://schemas.openxmlformats.org/officeDocument/2006/relationships/hyperlink" Target="https://shipglobal.in/service/vadodara-to-germany" TargetMode="External"/><Relationship Id="rId143" Type="http://schemas.openxmlformats.org/officeDocument/2006/relationships/hyperlink" Target="https://shipglobal.in/service/siliguri-to-Germany" TargetMode="External"/><Relationship Id="rId264" Type="http://schemas.openxmlformats.org/officeDocument/2006/relationships/hyperlink" Target="https://shipglobal.in/service/bhopal" TargetMode="External"/><Relationship Id="rId142" Type="http://schemas.openxmlformats.org/officeDocument/2006/relationships/hyperlink" Target="https://shipglobal.in/service/siliguri-to-Germany" TargetMode="External"/><Relationship Id="rId263" Type="http://schemas.openxmlformats.org/officeDocument/2006/relationships/hyperlink" Target="https://shipglobal.in/service/indore" TargetMode="External"/><Relationship Id="rId141" Type="http://schemas.openxmlformats.org/officeDocument/2006/relationships/hyperlink" Target="https://shipglobal.in/service/siliguri-to-us" TargetMode="External"/><Relationship Id="rId262" Type="http://schemas.openxmlformats.org/officeDocument/2006/relationships/hyperlink" Target="https://shipglobal.in/service/cuttack" TargetMode="External"/><Relationship Id="rId140" Type="http://schemas.openxmlformats.org/officeDocument/2006/relationships/hyperlink" Target="https://shipglobal.in/service/howrah-to-europe" TargetMode="External"/><Relationship Id="rId261" Type="http://schemas.openxmlformats.org/officeDocument/2006/relationships/hyperlink" Target="https://shipglobal.in/service/paradip" TargetMode="External"/><Relationship Id="rId5" Type="http://schemas.openxmlformats.org/officeDocument/2006/relationships/hyperlink" Target="https://shipglobal.in/service/surat-to-us" TargetMode="External"/><Relationship Id="rId147" Type="http://schemas.openxmlformats.org/officeDocument/2006/relationships/hyperlink" Target="https://shipglobal.in/service/jaipur-to-uk" TargetMode="External"/><Relationship Id="rId268" Type="http://schemas.openxmlformats.org/officeDocument/2006/relationships/hyperlink" Target="https://shipglobal.in/service/ludhiana" TargetMode="External"/><Relationship Id="rId6" Type="http://schemas.openxmlformats.org/officeDocument/2006/relationships/hyperlink" Target="https://shipglobal.in/service/surat-to-uae" TargetMode="External"/><Relationship Id="rId146" Type="http://schemas.openxmlformats.org/officeDocument/2006/relationships/hyperlink" Target="https://shipglobal.in/service/jaipur-to-us" TargetMode="External"/><Relationship Id="rId267" Type="http://schemas.openxmlformats.org/officeDocument/2006/relationships/hyperlink" Target="https://shipglobal.in/service/dewas" TargetMode="External"/><Relationship Id="rId7" Type="http://schemas.openxmlformats.org/officeDocument/2006/relationships/hyperlink" Target="https://shipglobal.in/service/surat-to-europe" TargetMode="External"/><Relationship Id="rId145" Type="http://schemas.openxmlformats.org/officeDocument/2006/relationships/hyperlink" Target="https://shipglobal.in/service/durgapur-to-germany" TargetMode="External"/><Relationship Id="rId266" Type="http://schemas.openxmlformats.org/officeDocument/2006/relationships/hyperlink" Target="https://shipglobal.in/service/jabalpur" TargetMode="External"/><Relationship Id="rId8" Type="http://schemas.openxmlformats.org/officeDocument/2006/relationships/hyperlink" Target="https://shipglobal.in/service/vadodara-to-us" TargetMode="External"/><Relationship Id="rId144" Type="http://schemas.openxmlformats.org/officeDocument/2006/relationships/hyperlink" Target="https://shipglobal.in/service/durgapur-to-us" TargetMode="External"/><Relationship Id="rId265" Type="http://schemas.openxmlformats.org/officeDocument/2006/relationships/hyperlink" Target="https://shipglobal.in/service/gwalior" TargetMode="External"/><Relationship Id="rId73" Type="http://schemas.openxmlformats.org/officeDocument/2006/relationships/hyperlink" Target="https://shipglobal.in/service/belagavi-to-us" TargetMode="External"/><Relationship Id="rId72" Type="http://schemas.openxmlformats.org/officeDocument/2006/relationships/hyperlink" Target="https://shipglobal.in/service/dharwad-to-middle-east" TargetMode="External"/><Relationship Id="rId75" Type="http://schemas.openxmlformats.org/officeDocument/2006/relationships/hyperlink" Target="https://shipglobal.in/service/belagavi-to-europe" TargetMode="External"/><Relationship Id="rId74" Type="http://schemas.openxmlformats.org/officeDocument/2006/relationships/hyperlink" Target="https://shipglobal.in/service/belagavi-to-uae" TargetMode="External"/><Relationship Id="rId77" Type="http://schemas.openxmlformats.org/officeDocument/2006/relationships/hyperlink" Target="https://shipglobal.in/service/kanpur-to-germany" TargetMode="External"/><Relationship Id="rId260" Type="http://schemas.openxmlformats.org/officeDocument/2006/relationships/hyperlink" Target="https://shipglobal.in/service/rourkela" TargetMode="External"/><Relationship Id="rId76" Type="http://schemas.openxmlformats.org/officeDocument/2006/relationships/hyperlink" Target="https://shipglobal.in/service/kanpur-to-us" TargetMode="External"/><Relationship Id="rId79" Type="http://schemas.openxmlformats.org/officeDocument/2006/relationships/hyperlink" Target="https://shipglobal.in/service/kanpur-to-uk" TargetMode="External"/><Relationship Id="rId78" Type="http://schemas.openxmlformats.org/officeDocument/2006/relationships/hyperlink" Target="https://shipglobal.in/service/kanpur-to-uk" TargetMode="External"/><Relationship Id="rId71" Type="http://schemas.openxmlformats.org/officeDocument/2006/relationships/hyperlink" Target="https://shipglobal.in/service/dharwad-to-europe" TargetMode="External"/><Relationship Id="rId70" Type="http://schemas.openxmlformats.org/officeDocument/2006/relationships/hyperlink" Target="https://shipglobal.in/service/dharwad-to-us" TargetMode="External"/><Relationship Id="rId139" Type="http://schemas.openxmlformats.org/officeDocument/2006/relationships/hyperlink" Target="https://shipglobal.in/service/howrah-to-us" TargetMode="External"/><Relationship Id="rId138" Type="http://schemas.openxmlformats.org/officeDocument/2006/relationships/hyperlink" Target="https://shipglobal.in/service/kolkata-to-middle-east" TargetMode="External"/><Relationship Id="rId259" Type="http://schemas.openxmlformats.org/officeDocument/2006/relationships/hyperlink" Target="https://shipglobal.in/service/bhubaneswar" TargetMode="External"/><Relationship Id="rId137" Type="http://schemas.openxmlformats.org/officeDocument/2006/relationships/hyperlink" Target="https://shipglobal.in/service/kolkata-to-europe" TargetMode="External"/><Relationship Id="rId258" Type="http://schemas.openxmlformats.org/officeDocument/2006/relationships/hyperlink" Target="https://shipglobal.in/service/bawana-industrial-area" TargetMode="External"/><Relationship Id="rId132" Type="http://schemas.openxmlformats.org/officeDocument/2006/relationships/hyperlink" Target="https://shipglobal.in/service/karnal-to-us" TargetMode="External"/><Relationship Id="rId253" Type="http://schemas.openxmlformats.org/officeDocument/2006/relationships/hyperlink" Target="https://shipglobal.in/service/bhilwara" TargetMode="External"/><Relationship Id="rId131" Type="http://schemas.openxmlformats.org/officeDocument/2006/relationships/hyperlink" Target="https://shipglobal.in/service/panipat-to-uk" TargetMode="External"/><Relationship Id="rId252" Type="http://schemas.openxmlformats.org/officeDocument/2006/relationships/hyperlink" Target="https://shipglobal.in/service/udaipur" TargetMode="External"/><Relationship Id="rId130" Type="http://schemas.openxmlformats.org/officeDocument/2006/relationships/hyperlink" Target="https://shipglobal.in/service/panipat-to-europe" TargetMode="External"/><Relationship Id="rId251" Type="http://schemas.openxmlformats.org/officeDocument/2006/relationships/hyperlink" Target="https://shipglobal.in/service/jodhpur" TargetMode="External"/><Relationship Id="rId250" Type="http://schemas.openxmlformats.org/officeDocument/2006/relationships/hyperlink" Target="https://shipglobal.in/service/jaipur" TargetMode="External"/><Relationship Id="rId136" Type="http://schemas.openxmlformats.org/officeDocument/2006/relationships/hyperlink" Target="https://shipglobal.in/service/kolkata-to-us" TargetMode="External"/><Relationship Id="rId257" Type="http://schemas.openxmlformats.org/officeDocument/2006/relationships/hyperlink" Target="https://shipglobal.in/service/naraina" TargetMode="External"/><Relationship Id="rId135" Type="http://schemas.openxmlformats.org/officeDocument/2006/relationships/hyperlink" Target="https://shipglobal.in/service/sonipat-to-europe" TargetMode="External"/><Relationship Id="rId256" Type="http://schemas.openxmlformats.org/officeDocument/2006/relationships/hyperlink" Target="https://shipglobal.in/service/okhla" TargetMode="External"/><Relationship Id="rId134" Type="http://schemas.openxmlformats.org/officeDocument/2006/relationships/hyperlink" Target="https://shipglobal.in/service/sonipat-to-us" TargetMode="External"/><Relationship Id="rId255" Type="http://schemas.openxmlformats.org/officeDocument/2006/relationships/hyperlink" Target="https://shipglobal.in/service/new-delhi" TargetMode="External"/><Relationship Id="rId133" Type="http://schemas.openxmlformats.org/officeDocument/2006/relationships/hyperlink" Target="https://shipglobal.in/service/karnal-to-middle-east" TargetMode="External"/><Relationship Id="rId254" Type="http://schemas.openxmlformats.org/officeDocument/2006/relationships/hyperlink" Target="https://shipglobal.in/service/kota" TargetMode="External"/><Relationship Id="rId62" Type="http://schemas.openxmlformats.org/officeDocument/2006/relationships/hyperlink" Target="https://shipglobal.in/service/mangaluru-to-europe" TargetMode="External"/><Relationship Id="rId61" Type="http://schemas.openxmlformats.org/officeDocument/2006/relationships/hyperlink" Target="https://shipglobal.in/service/mangaluru-to-uae" TargetMode="External"/><Relationship Id="rId64" Type="http://schemas.openxmlformats.org/officeDocument/2006/relationships/hyperlink" Target="https://shipglobal.in/service/mysuru-to-europe" TargetMode="External"/><Relationship Id="rId63" Type="http://schemas.openxmlformats.org/officeDocument/2006/relationships/hyperlink" Target="https://shipglobal.in/service/mysuru-to-us" TargetMode="External"/><Relationship Id="rId66" Type="http://schemas.openxmlformats.org/officeDocument/2006/relationships/hyperlink" Target="https://shipglobal.in/service/mysuru-to-Germany" TargetMode="External"/><Relationship Id="rId172" Type="http://schemas.openxmlformats.org/officeDocument/2006/relationships/hyperlink" Target="https://shipglobal.in/service/rourkela-to-us" TargetMode="External"/><Relationship Id="rId293" Type="http://schemas.openxmlformats.org/officeDocument/2006/relationships/hyperlink" Target="https://shipglobal.in/service/varanasi-to-us" TargetMode="External"/><Relationship Id="rId65" Type="http://schemas.openxmlformats.org/officeDocument/2006/relationships/hyperlink" Target="https://shipglobal.in/service/mysuru-to-Germany" TargetMode="External"/><Relationship Id="rId171" Type="http://schemas.openxmlformats.org/officeDocument/2006/relationships/hyperlink" Target="https://shipglobal.in/service/rourkela-to-us" TargetMode="External"/><Relationship Id="rId292" Type="http://schemas.openxmlformats.org/officeDocument/2006/relationships/hyperlink" Target="https://shipglobal.in/service/varanasi-to-us" TargetMode="External"/><Relationship Id="rId68" Type="http://schemas.openxmlformats.org/officeDocument/2006/relationships/hyperlink" Target="https://shipglobal.in/service/hubballi-to-europe" TargetMode="External"/><Relationship Id="rId170" Type="http://schemas.openxmlformats.org/officeDocument/2006/relationships/hyperlink" Target="https://shipglobal.in/service/bhubaneswar-to-Germany" TargetMode="External"/><Relationship Id="rId291" Type="http://schemas.openxmlformats.org/officeDocument/2006/relationships/hyperlink" Target="https://shipglobal.in/service/moradabad-to-uae" TargetMode="External"/><Relationship Id="rId67" Type="http://schemas.openxmlformats.org/officeDocument/2006/relationships/hyperlink" Target="https://shipglobal.in/service/hubballi-to-us" TargetMode="External"/><Relationship Id="rId290" Type="http://schemas.openxmlformats.org/officeDocument/2006/relationships/hyperlink" Target="https://shipglobal.in/service/moradabad-to-uae" TargetMode="External"/><Relationship Id="rId60" Type="http://schemas.openxmlformats.org/officeDocument/2006/relationships/hyperlink" Target="https://shipglobal.in/service/mangaluru-to-us" TargetMode="External"/><Relationship Id="rId165" Type="http://schemas.openxmlformats.org/officeDocument/2006/relationships/hyperlink" Target="https://shipglobal.in/service/bawana-industrial-area-to-us" TargetMode="External"/><Relationship Id="rId286" Type="http://schemas.openxmlformats.org/officeDocument/2006/relationships/hyperlink" Target="https://shipglobal.in/service/noida-to-germany" TargetMode="External"/><Relationship Id="rId69" Type="http://schemas.openxmlformats.org/officeDocument/2006/relationships/hyperlink" Target="https://shipglobal.in/service/hubballi-to-middle-east" TargetMode="External"/><Relationship Id="rId164" Type="http://schemas.openxmlformats.org/officeDocument/2006/relationships/hyperlink" Target="https://shipglobal.in/service/naraina-to-germany" TargetMode="External"/><Relationship Id="rId285" Type="http://schemas.openxmlformats.org/officeDocument/2006/relationships/hyperlink" Target="https://shipglobal.in/service/noida-to-Germany" TargetMode="External"/><Relationship Id="rId163" Type="http://schemas.openxmlformats.org/officeDocument/2006/relationships/hyperlink" Target="https://shipglobal.in/service/naraina-to-us" TargetMode="External"/><Relationship Id="rId284" Type="http://schemas.openxmlformats.org/officeDocument/2006/relationships/hyperlink" Target="https://shipglobal.in/service/noida-to-europe" TargetMode="External"/><Relationship Id="rId162" Type="http://schemas.openxmlformats.org/officeDocument/2006/relationships/hyperlink" Target="https://shipglobal.in/service/okhla-to-europe" TargetMode="External"/><Relationship Id="rId283" Type="http://schemas.openxmlformats.org/officeDocument/2006/relationships/hyperlink" Target="https://shipglobal.in/service/noida-to-us" TargetMode="External"/><Relationship Id="rId169" Type="http://schemas.openxmlformats.org/officeDocument/2006/relationships/hyperlink" Target="https://shipglobal.in/service/bhubaneswar-to-Germany" TargetMode="External"/><Relationship Id="rId168" Type="http://schemas.openxmlformats.org/officeDocument/2006/relationships/hyperlink" Target="https://shipglobal.in/service/bhubaneswar-to-us" TargetMode="External"/><Relationship Id="rId289" Type="http://schemas.openxmlformats.org/officeDocument/2006/relationships/hyperlink" Target="https://shipglobal.in/service/moradabad-to-europe" TargetMode="External"/><Relationship Id="rId167" Type="http://schemas.openxmlformats.org/officeDocument/2006/relationships/hyperlink" Target="https://shipglobal.in/service/bhubaneswar-to-us" TargetMode="External"/><Relationship Id="rId288" Type="http://schemas.openxmlformats.org/officeDocument/2006/relationships/hyperlink" Target="https://shipglobal.in/service/moradabad-to-europe" TargetMode="External"/><Relationship Id="rId166" Type="http://schemas.openxmlformats.org/officeDocument/2006/relationships/hyperlink" Target="https://shipglobal.in/service/bawana-industrial-area-to-europe" TargetMode="External"/><Relationship Id="rId287" Type="http://schemas.openxmlformats.org/officeDocument/2006/relationships/hyperlink" Target="https://shipglobal.in/service/moradabad-to-us" TargetMode="External"/><Relationship Id="rId51" Type="http://schemas.openxmlformats.org/officeDocument/2006/relationships/hyperlink" Target="https://shipglobal.in/service/madurai-to-us" TargetMode="External"/><Relationship Id="rId50" Type="http://schemas.openxmlformats.org/officeDocument/2006/relationships/hyperlink" Target="https://shipglobal.in/service/tiruppur-to-canada" TargetMode="External"/><Relationship Id="rId53" Type="http://schemas.openxmlformats.org/officeDocument/2006/relationships/hyperlink" Target="https://shipglobal.in/service/madurai-to-uk" TargetMode="External"/><Relationship Id="rId52" Type="http://schemas.openxmlformats.org/officeDocument/2006/relationships/hyperlink" Target="https://shipglobal.in/service/madurai-to-germany" TargetMode="External"/><Relationship Id="rId55" Type="http://schemas.openxmlformats.org/officeDocument/2006/relationships/hyperlink" Target="https://shipglobal.in/service/erode-to-europe" TargetMode="External"/><Relationship Id="rId161" Type="http://schemas.openxmlformats.org/officeDocument/2006/relationships/hyperlink" Target="https://shipglobal.in/service/okhla-to-us" TargetMode="External"/><Relationship Id="rId282" Type="http://schemas.openxmlformats.org/officeDocument/2006/relationships/hyperlink" Target="https://shipglobal.in/service/kanpur-to-uk" TargetMode="External"/><Relationship Id="rId54" Type="http://schemas.openxmlformats.org/officeDocument/2006/relationships/hyperlink" Target="https://shipglobal.in/service/erode-to-us" TargetMode="External"/><Relationship Id="rId160" Type="http://schemas.openxmlformats.org/officeDocument/2006/relationships/hyperlink" Target="https://shipglobal.in/service/new-delhi-to-uk" TargetMode="External"/><Relationship Id="rId281" Type="http://schemas.openxmlformats.org/officeDocument/2006/relationships/hyperlink" Target="https://shipglobal.in/service/kanpur-to-uk" TargetMode="External"/><Relationship Id="rId57" Type="http://schemas.openxmlformats.org/officeDocument/2006/relationships/hyperlink" Target="https://shipglobal.in/service/bengaluru-to-us" TargetMode="External"/><Relationship Id="rId280" Type="http://schemas.openxmlformats.org/officeDocument/2006/relationships/hyperlink" Target="https://shipglobal.in/service/kanpur-to-germany" TargetMode="External"/><Relationship Id="rId56" Type="http://schemas.openxmlformats.org/officeDocument/2006/relationships/hyperlink" Target="https://shipglobal.in/service/erode-to-middle-east" TargetMode="External"/><Relationship Id="rId159" Type="http://schemas.openxmlformats.org/officeDocument/2006/relationships/hyperlink" Target="https://shipglobal.in/service/new-delhi-to-europe" TargetMode="External"/><Relationship Id="rId59" Type="http://schemas.openxmlformats.org/officeDocument/2006/relationships/hyperlink" Target="https://shipglobal.in/service/bengaluru-to-germany" TargetMode="External"/><Relationship Id="rId154" Type="http://schemas.openxmlformats.org/officeDocument/2006/relationships/hyperlink" Target="https://shipglobal.in/service/bhilwara-to-us" TargetMode="External"/><Relationship Id="rId275" Type="http://schemas.openxmlformats.org/officeDocument/2006/relationships/hyperlink" Target="https://shipglobal.in/service/mundra-to-europe" TargetMode="External"/><Relationship Id="rId58" Type="http://schemas.openxmlformats.org/officeDocument/2006/relationships/hyperlink" Target="https://shipglobal.in/service/bengaluru-to-uk" TargetMode="External"/><Relationship Id="rId153" Type="http://schemas.openxmlformats.org/officeDocument/2006/relationships/hyperlink" Target="https://shipglobal.in/service/udaipur-to-europe" TargetMode="External"/><Relationship Id="rId274" Type="http://schemas.openxmlformats.org/officeDocument/2006/relationships/hyperlink" Target="https://shipglobal.in/service/mundra-to-us" TargetMode="External"/><Relationship Id="rId152" Type="http://schemas.openxmlformats.org/officeDocument/2006/relationships/hyperlink" Target="https://shipglobal.in/service/udaipur-to-us" TargetMode="External"/><Relationship Id="rId273" Type="http://schemas.openxmlformats.org/officeDocument/2006/relationships/hyperlink" Target="https://shipglobal.in/service/mundra-to-uae" TargetMode="External"/><Relationship Id="rId151" Type="http://schemas.openxmlformats.org/officeDocument/2006/relationships/hyperlink" Target="https://shipglobal.in/service/jodhpur-to-uae" TargetMode="External"/><Relationship Id="rId272" Type="http://schemas.openxmlformats.org/officeDocument/2006/relationships/hyperlink" Target="https://shipglobal.in/service/patiala" TargetMode="External"/><Relationship Id="rId158" Type="http://schemas.openxmlformats.org/officeDocument/2006/relationships/hyperlink" Target="https://shipglobal.in/service/new-delhi-to-us" TargetMode="External"/><Relationship Id="rId279" Type="http://schemas.openxmlformats.org/officeDocument/2006/relationships/hyperlink" Target="https://shipglobal.in/service/kanpur-to-us" TargetMode="External"/><Relationship Id="rId157" Type="http://schemas.openxmlformats.org/officeDocument/2006/relationships/hyperlink" Target="https://shipglobal.in/service/kota-to-europe" TargetMode="External"/><Relationship Id="rId278" Type="http://schemas.openxmlformats.org/officeDocument/2006/relationships/hyperlink" Target="https://shipglobal.in/service/bhopal-to-france" TargetMode="External"/><Relationship Id="rId156" Type="http://schemas.openxmlformats.org/officeDocument/2006/relationships/hyperlink" Target="https://shipglobal.in/service/kota-to-us" TargetMode="External"/><Relationship Id="rId277" Type="http://schemas.openxmlformats.org/officeDocument/2006/relationships/hyperlink" Target="https://schema.org/" TargetMode="External"/><Relationship Id="rId155" Type="http://schemas.openxmlformats.org/officeDocument/2006/relationships/hyperlink" Target="https://shipglobal.in/service/bhilwara-to-europe" TargetMode="External"/><Relationship Id="rId276" Type="http://schemas.openxmlformats.org/officeDocument/2006/relationships/hyperlink" Target="https://shipglobal.in/service/ahmedabad-to-france" TargetMode="External"/><Relationship Id="rId107" Type="http://schemas.openxmlformats.org/officeDocument/2006/relationships/hyperlink" Target="https://shipglobal.in/service/guntur-to-us" TargetMode="External"/><Relationship Id="rId228" Type="http://schemas.openxmlformats.org/officeDocument/2006/relationships/hyperlink" Target="https://shipglobal.in/service/noida" TargetMode="External"/><Relationship Id="rId106" Type="http://schemas.openxmlformats.org/officeDocument/2006/relationships/hyperlink" Target="http://shipglobal.in/" TargetMode="External"/><Relationship Id="rId227" Type="http://schemas.openxmlformats.org/officeDocument/2006/relationships/hyperlink" Target="https://shipglobal.in/service/kanpur" TargetMode="External"/><Relationship Id="rId105" Type="http://schemas.openxmlformats.org/officeDocument/2006/relationships/hyperlink" Target="https://shipglobal.in/service/vijayawada-to-uae" TargetMode="External"/><Relationship Id="rId226" Type="http://schemas.openxmlformats.org/officeDocument/2006/relationships/hyperlink" Target="https://shipglobal.in/service/belagavi" TargetMode="External"/><Relationship Id="rId104" Type="http://schemas.openxmlformats.org/officeDocument/2006/relationships/hyperlink" Target="https://shipglobal.in/service/vijayawada-to-us" TargetMode="External"/><Relationship Id="rId225" Type="http://schemas.openxmlformats.org/officeDocument/2006/relationships/hyperlink" Target="https://shipglobal.in/service/dharwad" TargetMode="External"/><Relationship Id="rId109" Type="http://schemas.openxmlformats.org/officeDocument/2006/relationships/hyperlink" Target="https://shipglobal.in/service/tirupati-to-us" TargetMode="External"/><Relationship Id="rId108" Type="http://schemas.openxmlformats.org/officeDocument/2006/relationships/hyperlink" Target="https://shipglobal.in/service/guntur-to-europe" TargetMode="External"/><Relationship Id="rId229" Type="http://schemas.openxmlformats.org/officeDocument/2006/relationships/hyperlink" Target="https://shipglobal.in/service/moradabad" TargetMode="External"/><Relationship Id="rId220" Type="http://schemas.openxmlformats.org/officeDocument/2006/relationships/hyperlink" Target="https://shipglobal.in/service/erode" TargetMode="External"/><Relationship Id="rId103" Type="http://schemas.openxmlformats.org/officeDocument/2006/relationships/hyperlink" Target="https://shipglobal.in/service/visakhapatnam-to-Germany" TargetMode="External"/><Relationship Id="rId224" Type="http://schemas.openxmlformats.org/officeDocument/2006/relationships/hyperlink" Target="https://shipglobal.in/service/hubballi" TargetMode="External"/><Relationship Id="rId102" Type="http://schemas.openxmlformats.org/officeDocument/2006/relationships/hyperlink" Target="https://shipglobal.in/service/visakhapatnam-to-Germany" TargetMode="External"/><Relationship Id="rId223" Type="http://schemas.openxmlformats.org/officeDocument/2006/relationships/hyperlink" Target="https://shipglobal.in/service/mysuru" TargetMode="External"/><Relationship Id="rId101" Type="http://schemas.openxmlformats.org/officeDocument/2006/relationships/hyperlink" Target="https://shipglobal.in/service/visakhapatnam-to-us" TargetMode="External"/><Relationship Id="rId222" Type="http://schemas.openxmlformats.org/officeDocument/2006/relationships/hyperlink" Target="https://shipglobal.in/service/mangaluru" TargetMode="External"/><Relationship Id="rId100" Type="http://schemas.openxmlformats.org/officeDocument/2006/relationships/hyperlink" Target="https://shipglobal.in/service/agra-to-uk" TargetMode="External"/><Relationship Id="rId221" Type="http://schemas.openxmlformats.org/officeDocument/2006/relationships/hyperlink" Target="https://shipglobal.in/service/bengaluru" TargetMode="External"/><Relationship Id="rId217" Type="http://schemas.openxmlformats.org/officeDocument/2006/relationships/hyperlink" Target="https://shipglobal.in/service/coimbatore" TargetMode="External"/><Relationship Id="rId216" Type="http://schemas.openxmlformats.org/officeDocument/2006/relationships/hyperlink" Target="https://shipglobal.in/service/chennai" TargetMode="External"/><Relationship Id="rId215" Type="http://schemas.openxmlformats.org/officeDocument/2006/relationships/hyperlink" Target="https://shipglobal.in/service/aurangabad" TargetMode="External"/><Relationship Id="rId214" Type="http://schemas.openxmlformats.org/officeDocument/2006/relationships/hyperlink" Target="https://shipglobal.in/service/nashik" TargetMode="External"/><Relationship Id="rId219" Type="http://schemas.openxmlformats.org/officeDocument/2006/relationships/hyperlink" Target="https://shipglobal.in/service/madurai" TargetMode="External"/><Relationship Id="rId218" Type="http://schemas.openxmlformats.org/officeDocument/2006/relationships/hyperlink" Target="https://shipglobal.in/service/tiruppur" TargetMode="External"/><Relationship Id="rId213" Type="http://schemas.openxmlformats.org/officeDocument/2006/relationships/hyperlink" Target="https://shipglobal.in/service/nagpur" TargetMode="External"/><Relationship Id="rId212" Type="http://schemas.openxmlformats.org/officeDocument/2006/relationships/hyperlink" Target="https://shipglobal.in/service/pune" TargetMode="External"/><Relationship Id="rId211" Type="http://schemas.openxmlformats.org/officeDocument/2006/relationships/hyperlink" Target="https://shipglobal.in/service/mumbai" TargetMode="External"/><Relationship Id="rId210" Type="http://schemas.openxmlformats.org/officeDocument/2006/relationships/hyperlink" Target="https://shipglobal.in/service/gandhidham/mundra" TargetMode="External"/><Relationship Id="rId129" Type="http://schemas.openxmlformats.org/officeDocument/2006/relationships/hyperlink" Target="https://shipglobal.in/service/panipat-to-us" TargetMode="External"/><Relationship Id="rId128" Type="http://schemas.openxmlformats.org/officeDocument/2006/relationships/hyperlink" Target="https://shipglobal.in/service/faridabad-to-germany" TargetMode="External"/><Relationship Id="rId249" Type="http://schemas.openxmlformats.org/officeDocument/2006/relationships/hyperlink" Target="https://shipglobal.in/service/durgapur" TargetMode="External"/><Relationship Id="rId127" Type="http://schemas.openxmlformats.org/officeDocument/2006/relationships/hyperlink" Target="https://shipglobal.in/service/faridabad-to-europe" TargetMode="External"/><Relationship Id="rId248" Type="http://schemas.openxmlformats.org/officeDocument/2006/relationships/hyperlink" Target="https://shipglobal.in/service/siliguri" TargetMode="External"/><Relationship Id="rId126" Type="http://schemas.openxmlformats.org/officeDocument/2006/relationships/hyperlink" Target="https://shipglobal.in/service/faridabad-to-us" TargetMode="External"/><Relationship Id="rId247" Type="http://schemas.openxmlformats.org/officeDocument/2006/relationships/hyperlink" Target="https://shipglobal.in/service/howrah" TargetMode="External"/><Relationship Id="rId121" Type="http://schemas.openxmlformats.org/officeDocument/2006/relationships/hyperlink" Target="https://shipglobal.in/service/nizamabad-to-us" TargetMode="External"/><Relationship Id="rId242" Type="http://schemas.openxmlformats.org/officeDocument/2006/relationships/hyperlink" Target="https://shipglobal.in/service/faridabad" TargetMode="External"/><Relationship Id="rId120" Type="http://schemas.openxmlformats.org/officeDocument/2006/relationships/hyperlink" Target="https://shipglobal.in/service/karimnagar-to-europe" TargetMode="External"/><Relationship Id="rId241" Type="http://schemas.openxmlformats.org/officeDocument/2006/relationships/hyperlink" Target="https://shipglobal.in/service/gurugram" TargetMode="External"/><Relationship Id="rId240" Type="http://schemas.openxmlformats.org/officeDocument/2006/relationships/hyperlink" Target="https://shipglobal.in/service/nizamabad" TargetMode="External"/><Relationship Id="rId125" Type="http://schemas.openxmlformats.org/officeDocument/2006/relationships/hyperlink" Target="https://shipglobal.in/service/gurugram-to-europe" TargetMode="External"/><Relationship Id="rId246" Type="http://schemas.openxmlformats.org/officeDocument/2006/relationships/hyperlink" Target="https://shipglobal.in/service/kolkata" TargetMode="External"/><Relationship Id="rId124" Type="http://schemas.openxmlformats.org/officeDocument/2006/relationships/hyperlink" Target="https://shipglobal.in/service/gurugram-to-uk" TargetMode="External"/><Relationship Id="rId245" Type="http://schemas.openxmlformats.org/officeDocument/2006/relationships/hyperlink" Target="https://shipglobal.in/service/sonipat" TargetMode="External"/><Relationship Id="rId123" Type="http://schemas.openxmlformats.org/officeDocument/2006/relationships/hyperlink" Target="https://shipglobal.in/service/gurugram-to-us" TargetMode="External"/><Relationship Id="rId244" Type="http://schemas.openxmlformats.org/officeDocument/2006/relationships/hyperlink" Target="https://shipglobal.in/service/karnal" TargetMode="External"/><Relationship Id="rId122" Type="http://schemas.openxmlformats.org/officeDocument/2006/relationships/hyperlink" Target="https://shipglobal.in/service/nizamabad-to-middle-east" TargetMode="External"/><Relationship Id="rId243" Type="http://schemas.openxmlformats.org/officeDocument/2006/relationships/hyperlink" Target="https://shipglobal.in/service/panipat" TargetMode="External"/><Relationship Id="rId95" Type="http://schemas.openxmlformats.org/officeDocument/2006/relationships/hyperlink" Target="https://shipglobal.in/service/varanasi-to-germany" TargetMode="External"/><Relationship Id="rId94" Type="http://schemas.openxmlformats.org/officeDocument/2006/relationships/hyperlink" Target="https://shipglobal.in/service/varanasi-to-Germany" TargetMode="External"/><Relationship Id="rId97" Type="http://schemas.openxmlformats.org/officeDocument/2006/relationships/hyperlink" Target="https://shipglobal.in/service/agra-to-us" TargetMode="External"/><Relationship Id="rId96" Type="http://schemas.openxmlformats.org/officeDocument/2006/relationships/hyperlink" Target="https://shipglobal.in/service/agra-to-us" TargetMode="External"/><Relationship Id="rId99" Type="http://schemas.openxmlformats.org/officeDocument/2006/relationships/hyperlink" Target="http://shipglobal.in/" TargetMode="External"/><Relationship Id="rId98" Type="http://schemas.openxmlformats.org/officeDocument/2006/relationships/hyperlink" Target="https://shipglobal.in/service/agra-to-germany" TargetMode="External"/><Relationship Id="rId91" Type="http://schemas.openxmlformats.org/officeDocument/2006/relationships/hyperlink" Target="https://shipglobal.in/service/varanasi-to-us" TargetMode="External"/><Relationship Id="rId90" Type="http://schemas.openxmlformats.org/officeDocument/2006/relationships/hyperlink" Target="https://shipglobal.in/service/varanasi-to-us" TargetMode="External"/><Relationship Id="rId93" Type="http://schemas.openxmlformats.org/officeDocument/2006/relationships/hyperlink" Target="https://shipglobal.in/service/varanasi-to-europe" TargetMode="External"/><Relationship Id="rId92" Type="http://schemas.openxmlformats.org/officeDocument/2006/relationships/hyperlink" Target="https://shipglobal.in/service/varanasi-to-europe" TargetMode="External"/><Relationship Id="rId118" Type="http://schemas.openxmlformats.org/officeDocument/2006/relationships/hyperlink" Target="https://shipglobal.in/service/warangal-to-middle-east" TargetMode="External"/><Relationship Id="rId239" Type="http://schemas.openxmlformats.org/officeDocument/2006/relationships/hyperlink" Target="https://shipglobal.in/service/karimnagar" TargetMode="External"/><Relationship Id="rId117" Type="http://schemas.openxmlformats.org/officeDocument/2006/relationships/hyperlink" Target="https://shipglobal.in/service/warangal-to-us" TargetMode="External"/><Relationship Id="rId238" Type="http://schemas.openxmlformats.org/officeDocument/2006/relationships/hyperlink" Target="https://shipglobal.in/service/warangal" TargetMode="External"/><Relationship Id="rId116" Type="http://schemas.openxmlformats.org/officeDocument/2006/relationships/hyperlink" Target="https://shipglobal.in/service/hyderabad-to-uk" TargetMode="External"/><Relationship Id="rId237" Type="http://schemas.openxmlformats.org/officeDocument/2006/relationships/hyperlink" Target="https://shipglobal.in/service/hyderabad" TargetMode="External"/><Relationship Id="rId115" Type="http://schemas.openxmlformats.org/officeDocument/2006/relationships/hyperlink" Target="https://shipglobal.in/service/hyderabad-to-europe" TargetMode="External"/><Relationship Id="rId236" Type="http://schemas.openxmlformats.org/officeDocument/2006/relationships/hyperlink" Target="https://shipglobal.in/service/kakinada" TargetMode="External"/><Relationship Id="rId119" Type="http://schemas.openxmlformats.org/officeDocument/2006/relationships/hyperlink" Target="https://shipglobal.in/service/karimnagar-to-us" TargetMode="External"/><Relationship Id="rId110" Type="http://schemas.openxmlformats.org/officeDocument/2006/relationships/hyperlink" Target="https://shipglobal.in/service/tirupati-to-europe" TargetMode="External"/><Relationship Id="rId231" Type="http://schemas.openxmlformats.org/officeDocument/2006/relationships/hyperlink" Target="https://shipglobal.in/service/agra" TargetMode="External"/><Relationship Id="rId230" Type="http://schemas.openxmlformats.org/officeDocument/2006/relationships/hyperlink" Target="https://shipglobal.in/service/varanasi" TargetMode="External"/><Relationship Id="rId114" Type="http://schemas.openxmlformats.org/officeDocument/2006/relationships/hyperlink" Target="https://shipglobal.in/service/hyderabad-to-us" TargetMode="External"/><Relationship Id="rId235" Type="http://schemas.openxmlformats.org/officeDocument/2006/relationships/hyperlink" Target="https://shipglobal.in/service/tirupati" TargetMode="External"/><Relationship Id="rId113" Type="http://schemas.openxmlformats.org/officeDocument/2006/relationships/hyperlink" Target="https://shipglobal.in/service/kakinada-to-Germany" TargetMode="External"/><Relationship Id="rId234" Type="http://schemas.openxmlformats.org/officeDocument/2006/relationships/hyperlink" Target="https://shipglobal.in/service/guntur" TargetMode="External"/><Relationship Id="rId112" Type="http://schemas.openxmlformats.org/officeDocument/2006/relationships/hyperlink" Target="https://shipglobal.in/service/kakinada-to-Germany" TargetMode="External"/><Relationship Id="rId233" Type="http://schemas.openxmlformats.org/officeDocument/2006/relationships/hyperlink" Target="https://shipglobal.in/service/vijayawada" TargetMode="External"/><Relationship Id="rId111" Type="http://schemas.openxmlformats.org/officeDocument/2006/relationships/hyperlink" Target="https://shipglobal.in/service/kakinada-to-us" TargetMode="External"/><Relationship Id="rId232" Type="http://schemas.openxmlformats.org/officeDocument/2006/relationships/hyperlink" Target="https://shipglobal.in/service/visakhapatnam" TargetMode="External"/><Relationship Id="rId305" Type="http://schemas.openxmlformats.org/officeDocument/2006/relationships/hyperlink" Target="https://shipglobal.in/service/visakhapatnam-to-Germany" TargetMode="External"/><Relationship Id="rId304" Type="http://schemas.openxmlformats.org/officeDocument/2006/relationships/hyperlink" Target="https://shipglobal.in/service/visakhapatnam-to-Germany" TargetMode="External"/><Relationship Id="rId303" Type="http://schemas.openxmlformats.org/officeDocument/2006/relationships/hyperlink" Target="https://shipglobal.in/service/visakhapatnam-to-us" TargetMode="External"/><Relationship Id="rId302" Type="http://schemas.openxmlformats.org/officeDocument/2006/relationships/hyperlink" Target="https://shipglobal.in/service/agra-to-uk" TargetMode="External"/><Relationship Id="rId309" Type="http://schemas.openxmlformats.org/officeDocument/2006/relationships/hyperlink" Target="https://shipglobal.in/service/guntur-to-us" TargetMode="External"/><Relationship Id="rId308" Type="http://schemas.openxmlformats.org/officeDocument/2006/relationships/hyperlink" Target="http://shipglobal.in/" TargetMode="External"/><Relationship Id="rId307" Type="http://schemas.openxmlformats.org/officeDocument/2006/relationships/hyperlink" Target="https://shipglobal.in/service/vijayawada-to-uae" TargetMode="External"/><Relationship Id="rId306" Type="http://schemas.openxmlformats.org/officeDocument/2006/relationships/hyperlink" Target="https://shipglobal.in/service/vijayawada-to-us" TargetMode="External"/><Relationship Id="rId301" Type="http://schemas.openxmlformats.org/officeDocument/2006/relationships/hyperlink" Target="http://shipglobal.in/" TargetMode="External"/><Relationship Id="rId300" Type="http://schemas.openxmlformats.org/officeDocument/2006/relationships/hyperlink" Target="https://shipglobal.in/service/agra-to-germany" TargetMode="External"/><Relationship Id="rId206" Type="http://schemas.openxmlformats.org/officeDocument/2006/relationships/hyperlink" Target="https://shipglobal.in/service/ahmedabad" TargetMode="External"/><Relationship Id="rId205" Type="http://schemas.openxmlformats.org/officeDocument/2006/relationships/hyperlink" Target="https://shipglobal.in/service/patiala-to-uk" TargetMode="External"/><Relationship Id="rId204" Type="http://schemas.openxmlformats.org/officeDocument/2006/relationships/hyperlink" Target="https://shipglobal.in/service/patiala-to-us" TargetMode="External"/><Relationship Id="rId203" Type="http://schemas.openxmlformats.org/officeDocument/2006/relationships/hyperlink" Target="https://shipglobal.in/service/mohali-to-uk" TargetMode="External"/><Relationship Id="rId209" Type="http://schemas.openxmlformats.org/officeDocument/2006/relationships/hyperlink" Target="https://shipglobal.in/service/rajkot" TargetMode="External"/><Relationship Id="rId208" Type="http://schemas.openxmlformats.org/officeDocument/2006/relationships/hyperlink" Target="https://shipglobal.in/service/vadodara" TargetMode="External"/><Relationship Id="rId207" Type="http://schemas.openxmlformats.org/officeDocument/2006/relationships/hyperlink" Target="https://shipglobal.in/service/surat" TargetMode="External"/><Relationship Id="rId202" Type="http://schemas.openxmlformats.org/officeDocument/2006/relationships/hyperlink" Target="https://shipglobal.in/service/mohali-to-us" TargetMode="External"/><Relationship Id="rId201" Type="http://schemas.openxmlformats.org/officeDocument/2006/relationships/hyperlink" Target="https://shipglobal.in/service/jalandhar-to-canada" TargetMode="External"/><Relationship Id="rId200" Type="http://schemas.openxmlformats.org/officeDocument/2006/relationships/hyperlink" Target="https://shipglobal.in/service/jalandhar-to-uk" TargetMode="External"/><Relationship Id="rId314" Type="http://schemas.openxmlformats.org/officeDocument/2006/relationships/drawing" Target="../drawings/drawing1.xml"/><Relationship Id="rId313" Type="http://schemas.openxmlformats.org/officeDocument/2006/relationships/hyperlink" Target="https://shipglobal.in/service/kakinada-to-us" TargetMode="External"/><Relationship Id="rId312" Type="http://schemas.openxmlformats.org/officeDocument/2006/relationships/hyperlink" Target="https://shipglobal.in/service/tirupati-to-europe" TargetMode="External"/><Relationship Id="rId311" Type="http://schemas.openxmlformats.org/officeDocument/2006/relationships/hyperlink" Target="https://shipglobal.in/service/tirupati-to-us" TargetMode="External"/><Relationship Id="rId310" Type="http://schemas.openxmlformats.org/officeDocument/2006/relationships/hyperlink" Target="https://shipglobal.in/service/guntur-to-europ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shipglobal.in/tracking/" TargetMode="External"/><Relationship Id="rId10" Type="http://schemas.openxmlformats.org/officeDocument/2006/relationships/hyperlink" Target="https://shipglobal.in/blogs/prohibited-item-and-restricted-goods-for-international-shipping/" TargetMode="External"/><Relationship Id="rId12" Type="http://schemas.openxmlformats.org/officeDocument/2006/relationships/drawing" Target="../drawings/drawing4.xml"/><Relationship Id="rId1" Type="http://schemas.openxmlformats.org/officeDocument/2006/relationships/hyperlink" Target="https://shipglobal.in/blogs/amazon-self-ship-orders-third-party-couriers/" TargetMode="External"/><Relationship Id="rId2" Type="http://schemas.openxmlformats.org/officeDocument/2006/relationships/hyperlink" Target="https://shipglobal.in/blogs/last-mile-delivery/" TargetMode="External"/><Relationship Id="rId3" Type="http://schemas.openxmlformats.org/officeDocument/2006/relationships/hyperlink" Target="https://shipglobal.in/blogs/amazon-fba-fulfillment-by-amazon-a-complete-guide/" TargetMode="External"/><Relationship Id="rId4" Type="http://schemas.openxmlformats.org/officeDocument/2006/relationships/hyperlink" Target="https://shipglobal.in/blogs/cbic/" TargetMode="External"/><Relationship Id="rId9" Type="http://schemas.openxmlformats.org/officeDocument/2006/relationships/hyperlink" Target="https://shipglobal.in/blogs/airway-bill-number/" TargetMode="External"/><Relationship Id="rId5" Type="http://schemas.openxmlformats.org/officeDocument/2006/relationships/hyperlink" Target="https://shipglobal.in/blogs/understanding-firc/" TargetMode="External"/><Relationship Id="rId6" Type="http://schemas.openxmlformats.org/officeDocument/2006/relationships/hyperlink" Target="https://shipglobal.in/blogs/efficient-distribution-network-ecommerce-brand/" TargetMode="External"/><Relationship Id="rId7" Type="http://schemas.openxmlformats.org/officeDocument/2006/relationships/hyperlink" Target="https://shipglobal.in/blogs/iec-code/" TargetMode="External"/><Relationship Id="rId8" Type="http://schemas.openxmlformats.org/officeDocument/2006/relationships/hyperlink" Target="https://shipglobal.in/blogs/6-best-international-logistics-companies-in-indi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13"/>
    <col customWidth="1" min="2" max="2" width="14.38"/>
    <col customWidth="1" min="3" max="3" width="13.13"/>
    <col customWidth="1" min="4" max="4" width="12.25"/>
    <col customWidth="1" min="5" max="5" width="19.5"/>
    <col customWidth="1" min="6" max="6" width="10.13"/>
    <col customWidth="1" min="7" max="7" width="48.63"/>
    <col customWidth="1" min="8" max="8" width="19.63"/>
    <col customWidth="1" min="9" max="9" width="19.75"/>
    <col customWidth="1" min="10" max="10" width="73.63"/>
    <col customWidth="1" min="11" max="11" width="69.25"/>
    <col customWidth="1" min="13" max="13" width="23.75"/>
    <col customWidth="1" min="14" max="15" width="25.63"/>
    <col customWidth="1" min="16" max="17" width="44.25"/>
    <col customWidth="1" min="18" max="18" width="18.13"/>
    <col customWidth="1" min="19" max="19" width="40.25"/>
    <col customWidth="1" min="20" max="20" width="19.63"/>
    <col customWidth="1" min="21" max="21" width="43.63"/>
    <col customWidth="1" min="24" max="24" width="14.38"/>
  </cols>
  <sheetData>
    <row r="1" ht="15.75" customHeight="1">
      <c r="A1" s="1">
        <v>10.0</v>
      </c>
      <c r="B1" s="2" t="s">
        <v>0</v>
      </c>
      <c r="C1" s="2" t="s">
        <v>1</v>
      </c>
      <c r="D1" s="2" t="s">
        <v>2</v>
      </c>
      <c r="E1" s="2" t="s">
        <v>3</v>
      </c>
      <c r="F1" s="3" t="s">
        <v>4</v>
      </c>
      <c r="G1" s="4" t="s">
        <v>5</v>
      </c>
      <c r="H1" s="4" t="s">
        <v>6</v>
      </c>
      <c r="I1" s="5" t="s">
        <v>7</v>
      </c>
      <c r="J1" s="6" t="s">
        <v>8</v>
      </c>
      <c r="K1" s="7" t="s">
        <v>9</v>
      </c>
      <c r="L1" s="4" t="s">
        <v>10</v>
      </c>
      <c r="M1" s="4" t="s">
        <v>11</v>
      </c>
      <c r="N1" s="4" t="s">
        <v>12</v>
      </c>
      <c r="O1" s="4" t="s">
        <v>13</v>
      </c>
      <c r="P1" s="4" t="s">
        <v>14</v>
      </c>
      <c r="Q1" s="4" t="s">
        <v>13</v>
      </c>
      <c r="R1" s="4" t="s">
        <v>15</v>
      </c>
      <c r="S1" s="4" t="s">
        <v>16</v>
      </c>
      <c r="T1" s="2" t="s">
        <v>17</v>
      </c>
      <c r="U1" s="8"/>
      <c r="V1" s="9" t="s">
        <v>18</v>
      </c>
      <c r="W1" s="4"/>
      <c r="X1" s="4"/>
      <c r="Y1" s="4" t="s">
        <v>19</v>
      </c>
      <c r="Z1" s="10" t="s">
        <v>20</v>
      </c>
      <c r="AA1" s="10" t="s">
        <v>21</v>
      </c>
      <c r="AB1" s="10" t="s">
        <v>22</v>
      </c>
      <c r="AC1" s="10" t="s">
        <v>23</v>
      </c>
      <c r="AD1" s="10" t="s">
        <v>24</v>
      </c>
      <c r="AE1" s="11" t="s">
        <v>25</v>
      </c>
      <c r="AF1" s="11" t="s">
        <v>26</v>
      </c>
      <c r="AG1" s="11" t="s">
        <v>27</v>
      </c>
      <c r="AH1" s="11" t="s">
        <v>28</v>
      </c>
      <c r="AI1" s="11" t="s">
        <v>29</v>
      </c>
      <c r="AJ1" s="11" t="s">
        <v>30</v>
      </c>
    </row>
    <row r="2" ht="15.75" customHeight="1">
      <c r="A2" s="12" t="s">
        <v>31</v>
      </c>
      <c r="B2" s="12" t="s">
        <v>32</v>
      </c>
      <c r="C2" s="12" t="s">
        <v>33</v>
      </c>
      <c r="D2" s="12" t="s">
        <v>34</v>
      </c>
      <c r="E2" s="12" t="s">
        <v>35</v>
      </c>
      <c r="F2" s="13">
        <v>1.0</v>
      </c>
      <c r="G2" s="14" t="s">
        <v>36</v>
      </c>
      <c r="H2" s="14" t="s">
        <v>37</v>
      </c>
      <c r="I2" s="15" t="s">
        <v>38</v>
      </c>
      <c r="J2" s="14" t="s">
        <v>39</v>
      </c>
      <c r="K2" s="16" t="s">
        <v>40</v>
      </c>
      <c r="L2" s="17" t="s">
        <v>41</v>
      </c>
      <c r="M2" s="14" t="s">
        <v>42</v>
      </c>
      <c r="N2" s="14"/>
      <c r="O2" s="14">
        <f t="shared" ref="O2:O271" si="1">LEN(N2)</f>
        <v>0</v>
      </c>
      <c r="P2" s="18" t="s">
        <v>43</v>
      </c>
      <c r="Q2" s="14">
        <f t="shared" ref="Q2:Q271" si="2">LEN(P2)</f>
        <v>119</v>
      </c>
      <c r="R2" s="14"/>
      <c r="S2" s="19" t="s">
        <v>44</v>
      </c>
      <c r="T2" s="12" t="s">
        <v>45</v>
      </c>
      <c r="U2" s="20" t="str">
        <f t="array" ref="U2:U243">IF(M2:M6478&lt;&gt;"", "https://shipglobal.in/" &amp; M2:M6478, "")</f>
        <v>https://shipglobal.in/service/ahmedabad-to-us</v>
      </c>
      <c r="V2" s="14">
        <v>2.0</v>
      </c>
      <c r="W2" s="21" t="s">
        <v>46</v>
      </c>
      <c r="X2" s="14"/>
      <c r="Y2" s="22" t="s">
        <v>47</v>
      </c>
      <c r="Z2" s="22"/>
      <c r="AA2" s="23" t="s">
        <v>48</v>
      </c>
      <c r="AB2" s="23" t="s">
        <v>49</v>
      </c>
      <c r="AC2" s="23"/>
      <c r="AD2" s="23"/>
      <c r="AE2" s="24"/>
      <c r="AF2" s="24"/>
      <c r="AG2" s="24"/>
      <c r="AH2" s="25" t="s">
        <v>50</v>
      </c>
      <c r="AI2" s="25"/>
      <c r="AJ2" s="25"/>
    </row>
    <row r="3" ht="15.75" customHeight="1">
      <c r="A3" s="12" t="s">
        <v>31</v>
      </c>
      <c r="B3" s="12" t="s">
        <v>32</v>
      </c>
      <c r="C3" s="12" t="s">
        <v>33</v>
      </c>
      <c r="D3" s="12" t="s">
        <v>51</v>
      </c>
      <c r="E3" s="12" t="s">
        <v>52</v>
      </c>
      <c r="F3" s="13">
        <v>2.0</v>
      </c>
      <c r="G3" s="14" t="s">
        <v>53</v>
      </c>
      <c r="H3" s="14" t="s">
        <v>54</v>
      </c>
      <c r="I3" s="14" t="s">
        <v>55</v>
      </c>
      <c r="J3" s="14" t="s">
        <v>56</v>
      </c>
      <c r="K3" s="16" t="s">
        <v>57</v>
      </c>
      <c r="L3" s="17" t="s">
        <v>58</v>
      </c>
      <c r="M3" s="14" t="s">
        <v>59</v>
      </c>
      <c r="N3" s="14"/>
      <c r="O3" s="14">
        <f t="shared" si="1"/>
        <v>0</v>
      </c>
      <c r="P3" s="14" t="s">
        <v>60</v>
      </c>
      <c r="Q3" s="14">
        <f t="shared" si="2"/>
        <v>107</v>
      </c>
      <c r="R3" s="14"/>
      <c r="S3" s="14" t="s">
        <v>61</v>
      </c>
      <c r="T3" s="12" t="s">
        <v>62</v>
      </c>
      <c r="U3" s="20" t="s">
        <v>61</v>
      </c>
      <c r="V3" s="14">
        <v>3.0</v>
      </c>
      <c r="W3" s="21" t="s">
        <v>63</v>
      </c>
      <c r="X3" s="14"/>
      <c r="Y3" s="22" t="s">
        <v>64</v>
      </c>
      <c r="Z3" s="22"/>
      <c r="AA3" s="23" t="s">
        <v>65</v>
      </c>
      <c r="AB3" s="23" t="s">
        <v>66</v>
      </c>
      <c r="AC3" s="23"/>
      <c r="AD3" s="23"/>
      <c r="AE3" s="24"/>
      <c r="AF3" s="24"/>
      <c r="AG3" s="24"/>
      <c r="AH3" s="25" t="s">
        <v>50</v>
      </c>
      <c r="AI3" s="25"/>
      <c r="AJ3" s="25"/>
    </row>
    <row r="4" ht="15.75" customHeight="1">
      <c r="A4" s="12" t="s">
        <v>31</v>
      </c>
      <c r="B4" s="12" t="s">
        <v>32</v>
      </c>
      <c r="C4" s="12" t="s">
        <v>33</v>
      </c>
      <c r="D4" s="12" t="s">
        <v>67</v>
      </c>
      <c r="E4" s="12" t="s">
        <v>68</v>
      </c>
      <c r="F4" s="13">
        <v>3.0</v>
      </c>
      <c r="G4" s="14" t="s">
        <v>69</v>
      </c>
      <c r="H4" s="26" t="s">
        <v>70</v>
      </c>
      <c r="I4" s="14" t="s">
        <v>71</v>
      </c>
      <c r="J4" s="14" t="s">
        <v>72</v>
      </c>
      <c r="K4" s="16" t="s">
        <v>73</v>
      </c>
      <c r="L4" s="17" t="s">
        <v>74</v>
      </c>
      <c r="M4" s="14" t="s">
        <v>75</v>
      </c>
      <c r="N4" s="14"/>
      <c r="O4" s="14">
        <f t="shared" si="1"/>
        <v>0</v>
      </c>
      <c r="P4" s="14" t="s">
        <v>76</v>
      </c>
      <c r="Q4" s="14">
        <f t="shared" si="2"/>
        <v>108</v>
      </c>
      <c r="R4" s="14"/>
      <c r="S4" s="19" t="s">
        <v>77</v>
      </c>
      <c r="T4" s="12" t="s">
        <v>69</v>
      </c>
      <c r="U4" s="20" t="s">
        <v>77</v>
      </c>
      <c r="V4" s="14">
        <v>4.0</v>
      </c>
      <c r="W4" s="21" t="s">
        <v>78</v>
      </c>
      <c r="X4" s="14"/>
      <c r="Y4" s="22" t="s">
        <v>79</v>
      </c>
      <c r="Z4" s="22"/>
      <c r="AA4" s="23" t="s">
        <v>80</v>
      </c>
      <c r="AB4" s="23" t="s">
        <v>81</v>
      </c>
      <c r="AC4" s="23"/>
      <c r="AD4" s="23"/>
      <c r="AE4" s="24"/>
      <c r="AF4" s="24"/>
      <c r="AG4" s="24"/>
      <c r="AH4" s="25" t="s">
        <v>50</v>
      </c>
      <c r="AI4" s="25"/>
      <c r="AJ4" s="25"/>
    </row>
    <row r="5" ht="15.75" customHeight="1">
      <c r="A5" s="12" t="s">
        <v>31</v>
      </c>
      <c r="B5" s="12" t="s">
        <v>32</v>
      </c>
      <c r="C5" s="12" t="s">
        <v>82</v>
      </c>
      <c r="D5" s="12" t="s">
        <v>34</v>
      </c>
      <c r="E5" s="12" t="s">
        <v>83</v>
      </c>
      <c r="F5" s="13">
        <v>4.0</v>
      </c>
      <c r="G5" s="14" t="s">
        <v>84</v>
      </c>
      <c r="H5" s="18" t="s">
        <v>85</v>
      </c>
      <c r="I5" s="14" t="s">
        <v>86</v>
      </c>
      <c r="J5" s="14" t="s">
        <v>87</v>
      </c>
      <c r="K5" s="16" t="s">
        <v>88</v>
      </c>
      <c r="L5" s="17" t="s">
        <v>89</v>
      </c>
      <c r="M5" s="14" t="s">
        <v>90</v>
      </c>
      <c r="N5" s="14"/>
      <c r="O5" s="14">
        <f t="shared" si="1"/>
        <v>0</v>
      </c>
      <c r="P5" s="14" t="s">
        <v>91</v>
      </c>
      <c r="Q5" s="14">
        <f t="shared" si="2"/>
        <v>120</v>
      </c>
      <c r="R5" s="14"/>
      <c r="S5" s="14" t="s">
        <v>92</v>
      </c>
      <c r="T5" s="12" t="s">
        <v>93</v>
      </c>
      <c r="U5" s="20" t="s">
        <v>92</v>
      </c>
      <c r="V5" s="14">
        <v>5.0</v>
      </c>
      <c r="W5" s="21" t="s">
        <v>94</v>
      </c>
      <c r="X5" s="14"/>
      <c r="Y5" s="22" t="s">
        <v>95</v>
      </c>
      <c r="Z5" s="22"/>
      <c r="AA5" s="23" t="s">
        <v>96</v>
      </c>
      <c r="AB5" s="23"/>
      <c r="AC5" s="23"/>
      <c r="AD5" s="23"/>
      <c r="AE5" s="24"/>
      <c r="AF5" s="24"/>
      <c r="AG5" s="24"/>
      <c r="AH5" s="25" t="s">
        <v>50</v>
      </c>
      <c r="AI5" s="25"/>
      <c r="AJ5" s="25"/>
    </row>
    <row r="6" ht="15.75" customHeight="1">
      <c r="A6" s="12" t="s">
        <v>31</v>
      </c>
      <c r="B6" s="12" t="s">
        <v>32</v>
      </c>
      <c r="C6" s="12" t="s">
        <v>82</v>
      </c>
      <c r="D6" s="12" t="s">
        <v>51</v>
      </c>
      <c r="E6" s="12" t="s">
        <v>97</v>
      </c>
      <c r="F6" s="13">
        <v>5.0</v>
      </c>
      <c r="G6" s="14" t="s">
        <v>98</v>
      </c>
      <c r="H6" s="14" t="s">
        <v>99</v>
      </c>
      <c r="I6" s="15" t="s">
        <v>100</v>
      </c>
      <c r="J6" s="14" t="s">
        <v>101</v>
      </c>
      <c r="K6" s="16" t="s">
        <v>102</v>
      </c>
      <c r="L6" s="17" t="s">
        <v>103</v>
      </c>
      <c r="M6" s="14" t="s">
        <v>104</v>
      </c>
      <c r="N6" s="14"/>
      <c r="O6" s="14">
        <f t="shared" si="1"/>
        <v>0</v>
      </c>
      <c r="P6" s="14" t="s">
        <v>105</v>
      </c>
      <c r="Q6" s="14">
        <f t="shared" si="2"/>
        <v>118</v>
      </c>
      <c r="R6" s="14"/>
      <c r="S6" s="14" t="s">
        <v>106</v>
      </c>
      <c r="T6" s="12" t="s">
        <v>107</v>
      </c>
      <c r="U6" s="20" t="s">
        <v>106</v>
      </c>
      <c r="V6" s="23">
        <v>6.0</v>
      </c>
      <c r="W6" s="21" t="s">
        <v>108</v>
      </c>
      <c r="X6" s="14"/>
      <c r="Y6" s="22" t="s">
        <v>109</v>
      </c>
      <c r="Z6" s="22"/>
      <c r="AA6" s="23" t="s">
        <v>110</v>
      </c>
      <c r="AB6" s="23"/>
      <c r="AC6" s="23"/>
      <c r="AD6" s="23"/>
      <c r="AE6" s="24"/>
      <c r="AF6" s="24"/>
      <c r="AG6" s="24"/>
      <c r="AH6" s="25" t="s">
        <v>50</v>
      </c>
      <c r="AI6" s="25"/>
      <c r="AJ6" s="25"/>
    </row>
    <row r="7" ht="15.75" customHeight="1">
      <c r="A7" s="12" t="s">
        <v>31</v>
      </c>
      <c r="B7" s="12" t="s">
        <v>32</v>
      </c>
      <c r="C7" s="12" t="s">
        <v>82</v>
      </c>
      <c r="D7" s="12" t="s">
        <v>67</v>
      </c>
      <c r="E7" s="12" t="s">
        <v>111</v>
      </c>
      <c r="F7" s="13">
        <v>1.0</v>
      </c>
      <c r="G7" s="14" t="s">
        <v>112</v>
      </c>
      <c r="H7" s="14" t="s">
        <v>113</v>
      </c>
      <c r="I7" s="15" t="s">
        <v>114</v>
      </c>
      <c r="J7" s="14" t="s">
        <v>115</v>
      </c>
      <c r="K7" s="16" t="s">
        <v>116</v>
      </c>
      <c r="L7" s="17" t="s">
        <v>117</v>
      </c>
      <c r="M7" s="14" t="s">
        <v>118</v>
      </c>
      <c r="N7" s="14"/>
      <c r="O7" s="14">
        <f t="shared" si="1"/>
        <v>0</v>
      </c>
      <c r="P7" s="14" t="s">
        <v>119</v>
      </c>
      <c r="Q7" s="14">
        <f t="shared" si="2"/>
        <v>120</v>
      </c>
      <c r="R7" s="14"/>
      <c r="S7" s="14" t="s">
        <v>120</v>
      </c>
      <c r="T7" s="12" t="s">
        <v>112</v>
      </c>
      <c r="U7" s="20" t="s">
        <v>120</v>
      </c>
      <c r="V7" s="14">
        <v>7.0</v>
      </c>
      <c r="W7" s="21" t="s">
        <v>121</v>
      </c>
      <c r="X7" s="14"/>
      <c r="Y7" s="22" t="s">
        <v>122</v>
      </c>
      <c r="Z7" s="22"/>
      <c r="AA7" s="22"/>
      <c r="AB7" s="22"/>
      <c r="AC7" s="22"/>
      <c r="AD7" s="22"/>
      <c r="AE7" s="27"/>
      <c r="AF7" s="27"/>
      <c r="AG7" s="27"/>
      <c r="AH7" s="25" t="s">
        <v>50</v>
      </c>
      <c r="AI7" s="25"/>
      <c r="AJ7" s="25"/>
    </row>
    <row r="8" ht="15.75" customHeight="1">
      <c r="A8" s="12" t="s">
        <v>31</v>
      </c>
      <c r="B8" s="12" t="s">
        <v>32</v>
      </c>
      <c r="C8" s="12" t="s">
        <v>123</v>
      </c>
      <c r="D8" s="12" t="s">
        <v>34</v>
      </c>
      <c r="E8" s="12" t="s">
        <v>124</v>
      </c>
      <c r="F8" s="13">
        <v>2.0</v>
      </c>
      <c r="G8" s="14" t="s">
        <v>125</v>
      </c>
      <c r="H8" s="14" t="s">
        <v>126</v>
      </c>
      <c r="I8" s="15" t="s">
        <v>127</v>
      </c>
      <c r="J8" s="14" t="s">
        <v>128</v>
      </c>
      <c r="K8" s="16" t="s">
        <v>129</v>
      </c>
      <c r="L8" s="28" t="s">
        <v>130</v>
      </c>
      <c r="M8" s="14" t="s">
        <v>131</v>
      </c>
      <c r="N8" s="14"/>
      <c r="O8" s="14">
        <f t="shared" si="1"/>
        <v>0</v>
      </c>
      <c r="P8" s="14" t="s">
        <v>132</v>
      </c>
      <c r="Q8" s="14">
        <f t="shared" si="2"/>
        <v>115</v>
      </c>
      <c r="R8" s="14"/>
      <c r="S8" s="14" t="s">
        <v>133</v>
      </c>
      <c r="T8" s="12" t="s">
        <v>134</v>
      </c>
      <c r="U8" s="20" t="s">
        <v>133</v>
      </c>
      <c r="V8" s="14">
        <v>8.0</v>
      </c>
      <c r="W8" s="21" t="s">
        <v>135</v>
      </c>
      <c r="X8" s="14"/>
      <c r="Y8" s="22" t="s">
        <v>136</v>
      </c>
      <c r="Z8" s="22"/>
      <c r="AA8" s="23" t="s">
        <v>137</v>
      </c>
      <c r="AB8" s="23"/>
      <c r="AC8" s="23"/>
      <c r="AD8" s="23"/>
      <c r="AE8" s="24"/>
      <c r="AF8" s="24"/>
      <c r="AG8" s="24"/>
      <c r="AH8" s="25" t="s">
        <v>50</v>
      </c>
      <c r="AI8" s="25"/>
      <c r="AJ8" s="25"/>
    </row>
    <row r="9" ht="15.75" customHeight="1">
      <c r="A9" s="12" t="s">
        <v>31</v>
      </c>
      <c r="B9" s="12" t="s">
        <v>32</v>
      </c>
      <c r="C9" s="12" t="s">
        <v>123</v>
      </c>
      <c r="D9" s="12" t="s">
        <v>138</v>
      </c>
      <c r="E9" s="12" t="s">
        <v>139</v>
      </c>
      <c r="F9" s="13">
        <v>3.0</v>
      </c>
      <c r="G9" s="14" t="s">
        <v>140</v>
      </c>
      <c r="H9" s="14" t="s">
        <v>141</v>
      </c>
      <c r="I9" s="15" t="s">
        <v>142</v>
      </c>
      <c r="J9" s="14" t="s">
        <v>143</v>
      </c>
      <c r="K9" s="16" t="s">
        <v>144</v>
      </c>
      <c r="L9" s="17" t="s">
        <v>145</v>
      </c>
      <c r="M9" s="14" t="s">
        <v>146</v>
      </c>
      <c r="N9" s="14"/>
      <c r="O9" s="14">
        <f t="shared" si="1"/>
        <v>0</v>
      </c>
      <c r="P9" s="14" t="s">
        <v>147</v>
      </c>
      <c r="Q9" s="14">
        <f t="shared" si="2"/>
        <v>108</v>
      </c>
      <c r="R9" s="14"/>
      <c r="S9" s="19" t="s">
        <v>148</v>
      </c>
      <c r="T9" s="12" t="s">
        <v>149</v>
      </c>
      <c r="U9" s="20" t="s">
        <v>148</v>
      </c>
      <c r="V9" s="14">
        <v>9.0</v>
      </c>
      <c r="W9" s="21" t="s">
        <v>150</v>
      </c>
      <c r="X9" s="14"/>
      <c r="Y9" s="22" t="s">
        <v>151</v>
      </c>
      <c r="Z9" s="22"/>
      <c r="AA9" s="23" t="s">
        <v>152</v>
      </c>
      <c r="AB9" s="23"/>
      <c r="AC9" s="23"/>
      <c r="AD9" s="23"/>
      <c r="AE9" s="24"/>
      <c r="AF9" s="24"/>
      <c r="AG9" s="24"/>
      <c r="AH9" s="25" t="s">
        <v>50</v>
      </c>
      <c r="AI9" s="25"/>
      <c r="AJ9" s="25"/>
    </row>
    <row r="10" ht="15.75" customHeight="1">
      <c r="A10" s="12" t="s">
        <v>31</v>
      </c>
      <c r="B10" s="12" t="s">
        <v>32</v>
      </c>
      <c r="C10" s="12" t="s">
        <v>123</v>
      </c>
      <c r="D10" s="12" t="s">
        <v>67</v>
      </c>
      <c r="E10" s="12" t="s">
        <v>153</v>
      </c>
      <c r="F10" s="13">
        <v>4.0</v>
      </c>
      <c r="G10" s="14" t="s">
        <v>154</v>
      </c>
      <c r="H10" s="14" t="s">
        <v>155</v>
      </c>
      <c r="I10" s="15" t="s">
        <v>156</v>
      </c>
      <c r="J10" s="14" t="s">
        <v>157</v>
      </c>
      <c r="K10" s="16" t="s">
        <v>158</v>
      </c>
      <c r="L10" s="17" t="s">
        <v>159</v>
      </c>
      <c r="M10" s="14" t="s">
        <v>160</v>
      </c>
      <c r="N10" s="14"/>
      <c r="O10" s="14">
        <f t="shared" si="1"/>
        <v>0</v>
      </c>
      <c r="P10" s="14" t="s">
        <v>161</v>
      </c>
      <c r="Q10" s="14">
        <f t="shared" si="2"/>
        <v>119</v>
      </c>
      <c r="R10" s="14"/>
      <c r="S10" s="14" t="s">
        <v>162</v>
      </c>
      <c r="T10" s="12" t="s">
        <v>163</v>
      </c>
      <c r="U10" s="20" t="s">
        <v>162</v>
      </c>
      <c r="V10" s="14">
        <v>10.0</v>
      </c>
      <c r="W10" s="21" t="s">
        <v>164</v>
      </c>
      <c r="X10" s="14"/>
      <c r="Y10" s="22" t="s">
        <v>165</v>
      </c>
      <c r="Z10" s="22"/>
      <c r="AA10" s="23" t="s">
        <v>166</v>
      </c>
      <c r="AB10" s="23"/>
      <c r="AC10" s="23"/>
      <c r="AD10" s="23"/>
      <c r="AE10" s="24"/>
      <c r="AF10" s="24"/>
      <c r="AG10" s="24"/>
      <c r="AH10" s="25" t="s">
        <v>50</v>
      </c>
      <c r="AI10" s="25"/>
      <c r="AJ10" s="25"/>
    </row>
    <row r="11" ht="15.75" customHeight="1">
      <c r="A11" s="12" t="s">
        <v>31</v>
      </c>
      <c r="B11" s="12" t="s">
        <v>32</v>
      </c>
      <c r="C11" s="12" t="s">
        <v>167</v>
      </c>
      <c r="D11" s="12" t="s">
        <v>34</v>
      </c>
      <c r="E11" s="12" t="s">
        <v>168</v>
      </c>
      <c r="F11" s="13">
        <v>5.0</v>
      </c>
      <c r="G11" s="14" t="s">
        <v>169</v>
      </c>
      <c r="H11" s="14" t="s">
        <v>170</v>
      </c>
      <c r="I11" s="15" t="s">
        <v>171</v>
      </c>
      <c r="J11" s="14" t="s">
        <v>172</v>
      </c>
      <c r="K11" s="16" t="s">
        <v>173</v>
      </c>
      <c r="L11" s="17" t="s">
        <v>174</v>
      </c>
      <c r="M11" s="14" t="s">
        <v>175</v>
      </c>
      <c r="N11" s="14"/>
      <c r="O11" s="14">
        <f t="shared" si="1"/>
        <v>0</v>
      </c>
      <c r="P11" s="14" t="s">
        <v>176</v>
      </c>
      <c r="Q11" s="14">
        <f t="shared" si="2"/>
        <v>98</v>
      </c>
      <c r="R11" s="14"/>
      <c r="S11" s="19" t="s">
        <v>177</v>
      </c>
      <c r="T11" s="12" t="s">
        <v>178</v>
      </c>
      <c r="U11" s="20" t="s">
        <v>177</v>
      </c>
      <c r="V11" s="14">
        <v>11.0</v>
      </c>
      <c r="W11" s="21" t="s">
        <v>179</v>
      </c>
      <c r="X11" s="14"/>
      <c r="Y11" s="22" t="s">
        <v>180</v>
      </c>
      <c r="Z11" s="22"/>
      <c r="AA11" s="23" t="s">
        <v>181</v>
      </c>
      <c r="AB11" s="23"/>
      <c r="AC11" s="23"/>
      <c r="AD11" s="23"/>
      <c r="AE11" s="24"/>
      <c r="AF11" s="24"/>
      <c r="AG11" s="24"/>
      <c r="AH11" s="25" t="s">
        <v>50</v>
      </c>
      <c r="AI11" s="25"/>
      <c r="AJ11" s="25"/>
    </row>
    <row r="12" ht="15.75" customHeight="1">
      <c r="A12" s="12" t="s">
        <v>31</v>
      </c>
      <c r="B12" s="12" t="s">
        <v>32</v>
      </c>
      <c r="C12" s="12" t="s">
        <v>167</v>
      </c>
      <c r="D12" s="12" t="s">
        <v>138</v>
      </c>
      <c r="E12" s="12" t="s">
        <v>182</v>
      </c>
      <c r="F12" s="13">
        <v>1.0</v>
      </c>
      <c r="G12" s="14" t="s">
        <v>183</v>
      </c>
      <c r="H12" s="14" t="s">
        <v>184</v>
      </c>
      <c r="I12" s="15" t="s">
        <v>185</v>
      </c>
      <c r="J12" s="14" t="s">
        <v>186</v>
      </c>
      <c r="K12" s="16" t="s">
        <v>187</v>
      </c>
      <c r="L12" s="17" t="s">
        <v>188</v>
      </c>
      <c r="M12" s="14" t="s">
        <v>189</v>
      </c>
      <c r="N12" s="14"/>
      <c r="O12" s="14">
        <f t="shared" si="1"/>
        <v>0</v>
      </c>
      <c r="P12" s="14" t="s">
        <v>190</v>
      </c>
      <c r="Q12" s="14">
        <f t="shared" si="2"/>
        <v>99</v>
      </c>
      <c r="R12" s="14"/>
      <c r="S12" s="19" t="s">
        <v>191</v>
      </c>
      <c r="T12" s="12" t="s">
        <v>183</v>
      </c>
      <c r="U12" s="20" t="s">
        <v>191</v>
      </c>
      <c r="V12" s="14">
        <v>12.0</v>
      </c>
      <c r="W12" s="21" t="s">
        <v>192</v>
      </c>
      <c r="X12" s="14"/>
      <c r="Y12" s="22" t="s">
        <v>193</v>
      </c>
      <c r="Z12" s="22"/>
      <c r="AA12" s="23" t="s">
        <v>194</v>
      </c>
      <c r="AB12" s="23"/>
      <c r="AC12" s="23"/>
      <c r="AD12" s="23"/>
      <c r="AE12" s="24"/>
      <c r="AF12" s="24"/>
      <c r="AG12" s="24"/>
      <c r="AH12" s="25" t="s">
        <v>50</v>
      </c>
      <c r="AI12" s="25"/>
      <c r="AJ12" s="25"/>
    </row>
    <row r="13" ht="15.75" customHeight="1">
      <c r="A13" s="12" t="s">
        <v>31</v>
      </c>
      <c r="B13" s="12" t="s">
        <v>32</v>
      </c>
      <c r="C13" s="12" t="s">
        <v>167</v>
      </c>
      <c r="D13" s="12" t="s">
        <v>195</v>
      </c>
      <c r="E13" s="12" t="s">
        <v>196</v>
      </c>
      <c r="F13" s="13">
        <v>2.0</v>
      </c>
      <c r="G13" s="14" t="s">
        <v>197</v>
      </c>
      <c r="H13" s="14" t="s">
        <v>198</v>
      </c>
      <c r="I13" s="15" t="s">
        <v>199</v>
      </c>
      <c r="J13" s="14" t="s">
        <v>200</v>
      </c>
      <c r="K13" s="16" t="s">
        <v>201</v>
      </c>
      <c r="L13" s="17" t="s">
        <v>202</v>
      </c>
      <c r="M13" s="14" t="s">
        <v>203</v>
      </c>
      <c r="N13" s="14"/>
      <c r="O13" s="14">
        <f t="shared" si="1"/>
        <v>0</v>
      </c>
      <c r="P13" s="14" t="s">
        <v>204</v>
      </c>
      <c r="Q13" s="14">
        <f t="shared" si="2"/>
        <v>95</v>
      </c>
      <c r="R13" s="14"/>
      <c r="S13" s="14" t="s">
        <v>205</v>
      </c>
      <c r="T13" s="12" t="s">
        <v>206</v>
      </c>
      <c r="U13" s="20" t="s">
        <v>205</v>
      </c>
      <c r="V13" s="14">
        <v>13.0</v>
      </c>
      <c r="W13" s="21" t="s">
        <v>207</v>
      </c>
      <c r="X13" s="14"/>
      <c r="Y13" s="22" t="s">
        <v>208</v>
      </c>
      <c r="Z13" s="22"/>
      <c r="AA13" s="23" t="s">
        <v>209</v>
      </c>
      <c r="AB13" s="23"/>
      <c r="AC13" s="23"/>
      <c r="AD13" s="23"/>
      <c r="AE13" s="24"/>
      <c r="AF13" s="24"/>
      <c r="AG13" s="24"/>
      <c r="AH13" s="25" t="s">
        <v>50</v>
      </c>
      <c r="AI13" s="25"/>
      <c r="AJ13" s="25"/>
    </row>
    <row r="14" ht="15.75" customHeight="1">
      <c r="A14" s="12" t="s">
        <v>31</v>
      </c>
      <c r="B14" s="12" t="s">
        <v>32</v>
      </c>
      <c r="C14" s="12" t="s">
        <v>210</v>
      </c>
      <c r="D14" s="12" t="s">
        <v>51</v>
      </c>
      <c r="E14" s="12" t="s">
        <v>211</v>
      </c>
      <c r="F14" s="13">
        <v>3.0</v>
      </c>
      <c r="G14" s="14" t="s">
        <v>212</v>
      </c>
      <c r="H14" s="14" t="s">
        <v>213</v>
      </c>
      <c r="I14" s="15" t="s">
        <v>214</v>
      </c>
      <c r="J14" s="14" t="s">
        <v>215</v>
      </c>
      <c r="K14" s="16" t="s">
        <v>216</v>
      </c>
      <c r="L14" s="17" t="s">
        <v>217</v>
      </c>
      <c r="M14" s="14" t="s">
        <v>218</v>
      </c>
      <c r="N14" s="14"/>
      <c r="O14" s="14">
        <f t="shared" si="1"/>
        <v>0</v>
      </c>
      <c r="P14" s="14" t="s">
        <v>219</v>
      </c>
      <c r="Q14" s="14">
        <f t="shared" si="2"/>
        <v>105</v>
      </c>
      <c r="R14" s="14"/>
      <c r="S14" s="14" t="s">
        <v>220</v>
      </c>
      <c r="T14" s="12" t="s">
        <v>221</v>
      </c>
      <c r="U14" s="20" t="s">
        <v>220</v>
      </c>
      <c r="V14" s="14">
        <v>14.0</v>
      </c>
      <c r="W14" s="21" t="s">
        <v>164</v>
      </c>
      <c r="X14" s="14"/>
      <c r="Y14" s="22" t="s">
        <v>222</v>
      </c>
      <c r="Z14" s="22"/>
      <c r="AA14" s="22"/>
      <c r="AB14" s="22"/>
      <c r="AC14" s="22"/>
      <c r="AD14" s="22"/>
      <c r="AE14" s="27"/>
      <c r="AF14" s="27"/>
      <c r="AG14" s="27"/>
      <c r="AH14" s="25" t="s">
        <v>50</v>
      </c>
      <c r="AI14" s="25"/>
      <c r="AJ14" s="25"/>
    </row>
    <row r="15" ht="15.75" customHeight="1">
      <c r="A15" s="12" t="s">
        <v>31</v>
      </c>
      <c r="B15" s="12" t="s">
        <v>32</v>
      </c>
      <c r="C15" s="12" t="s">
        <v>210</v>
      </c>
      <c r="D15" s="12" t="s">
        <v>34</v>
      </c>
      <c r="E15" s="12" t="s">
        <v>223</v>
      </c>
      <c r="F15" s="13">
        <v>4.0</v>
      </c>
      <c r="G15" s="14" t="s">
        <v>224</v>
      </c>
      <c r="H15" s="14" t="s">
        <v>225</v>
      </c>
      <c r="I15" s="15" t="s">
        <v>226</v>
      </c>
      <c r="J15" s="14" t="s">
        <v>227</v>
      </c>
      <c r="K15" s="16" t="s">
        <v>228</v>
      </c>
      <c r="L15" s="17" t="s">
        <v>229</v>
      </c>
      <c r="M15" s="14" t="s">
        <v>230</v>
      </c>
      <c r="N15" s="14"/>
      <c r="O15" s="14">
        <f t="shared" si="1"/>
        <v>0</v>
      </c>
      <c r="P15" s="14" t="s">
        <v>231</v>
      </c>
      <c r="Q15" s="14">
        <f t="shared" si="2"/>
        <v>103</v>
      </c>
      <c r="R15" s="14"/>
      <c r="S15" s="14" t="s">
        <v>232</v>
      </c>
      <c r="T15" s="12" t="s">
        <v>224</v>
      </c>
      <c r="U15" s="20" t="s">
        <v>232</v>
      </c>
      <c r="V15" s="14">
        <v>15.0</v>
      </c>
      <c r="W15" s="21" t="s">
        <v>233</v>
      </c>
      <c r="X15" s="14"/>
      <c r="Y15" s="22" t="s">
        <v>234</v>
      </c>
      <c r="Z15" s="22"/>
      <c r="AA15" s="22"/>
      <c r="AB15" s="22"/>
      <c r="AC15" s="22"/>
      <c r="AD15" s="22"/>
      <c r="AE15" s="27"/>
      <c r="AF15" s="27"/>
      <c r="AG15" s="27"/>
      <c r="AH15" s="25" t="s">
        <v>50</v>
      </c>
      <c r="AI15" s="25"/>
      <c r="AJ15" s="25"/>
    </row>
    <row r="16" ht="15.75" customHeight="1">
      <c r="A16" s="12" t="s">
        <v>31</v>
      </c>
      <c r="B16" s="12" t="s">
        <v>32</v>
      </c>
      <c r="C16" s="12" t="s">
        <v>210</v>
      </c>
      <c r="D16" s="12" t="s">
        <v>67</v>
      </c>
      <c r="E16" s="12" t="s">
        <v>235</v>
      </c>
      <c r="F16" s="13">
        <v>5.0</v>
      </c>
      <c r="G16" s="14" t="s">
        <v>236</v>
      </c>
      <c r="H16" s="14" t="s">
        <v>237</v>
      </c>
      <c r="I16" s="15" t="s">
        <v>238</v>
      </c>
      <c r="J16" s="14" t="s">
        <v>239</v>
      </c>
      <c r="K16" s="16" t="s">
        <v>240</v>
      </c>
      <c r="L16" s="17" t="s">
        <v>241</v>
      </c>
      <c r="M16" s="14" t="s">
        <v>242</v>
      </c>
      <c r="N16" s="14"/>
      <c r="O16" s="14">
        <f t="shared" si="1"/>
        <v>0</v>
      </c>
      <c r="P16" s="14" t="s">
        <v>243</v>
      </c>
      <c r="Q16" s="14">
        <f t="shared" si="2"/>
        <v>102</v>
      </c>
      <c r="R16" s="14"/>
      <c r="S16" s="14" t="s">
        <v>244</v>
      </c>
      <c r="T16" s="12" t="s">
        <v>236</v>
      </c>
      <c r="U16" s="20" t="s">
        <v>244</v>
      </c>
      <c r="V16" s="14">
        <v>16.0</v>
      </c>
      <c r="W16" s="21" t="s">
        <v>94</v>
      </c>
      <c r="X16" s="14"/>
      <c r="Y16" s="22" t="s">
        <v>245</v>
      </c>
      <c r="Z16" s="22"/>
      <c r="AA16" s="22"/>
      <c r="AB16" s="22"/>
      <c r="AC16" s="22"/>
      <c r="AD16" s="22"/>
      <c r="AE16" s="27"/>
      <c r="AF16" s="27"/>
      <c r="AG16" s="27"/>
      <c r="AH16" s="25" t="s">
        <v>50</v>
      </c>
      <c r="AI16" s="25"/>
      <c r="AJ16" s="25"/>
    </row>
    <row r="17" ht="15.75" customHeight="1">
      <c r="A17" s="12" t="s">
        <v>246</v>
      </c>
      <c r="B17" s="12" t="s">
        <v>247</v>
      </c>
      <c r="C17" s="12" t="s">
        <v>248</v>
      </c>
      <c r="D17" s="12" t="s">
        <v>34</v>
      </c>
      <c r="E17" s="12" t="s">
        <v>249</v>
      </c>
      <c r="F17" s="13">
        <v>1.0</v>
      </c>
      <c r="G17" s="14" t="s">
        <v>250</v>
      </c>
      <c r="H17" s="14" t="s">
        <v>251</v>
      </c>
      <c r="I17" s="15" t="s">
        <v>252</v>
      </c>
      <c r="J17" s="14" t="s">
        <v>253</v>
      </c>
      <c r="K17" s="16" t="s">
        <v>254</v>
      </c>
      <c r="L17" s="17" t="s">
        <v>255</v>
      </c>
      <c r="M17" s="14" t="s">
        <v>256</v>
      </c>
      <c r="N17" s="14"/>
      <c r="O17" s="14">
        <f t="shared" si="1"/>
        <v>0</v>
      </c>
      <c r="P17" s="14" t="s">
        <v>257</v>
      </c>
      <c r="Q17" s="14">
        <f t="shared" si="2"/>
        <v>118</v>
      </c>
      <c r="R17" s="14"/>
      <c r="S17" s="14" t="s">
        <v>258</v>
      </c>
      <c r="T17" s="12" t="s">
        <v>250</v>
      </c>
      <c r="U17" s="20" t="s">
        <v>258</v>
      </c>
      <c r="V17" s="14">
        <v>17.0</v>
      </c>
      <c r="W17" s="21" t="s">
        <v>164</v>
      </c>
      <c r="X17" s="14"/>
      <c r="Y17" s="22" t="s">
        <v>259</v>
      </c>
      <c r="Z17" s="22"/>
      <c r="AA17" s="22"/>
      <c r="AB17" s="22"/>
      <c r="AC17" s="22"/>
      <c r="AD17" s="22"/>
      <c r="AE17" s="27"/>
      <c r="AF17" s="27"/>
      <c r="AG17" s="27"/>
      <c r="AH17" s="25" t="s">
        <v>50</v>
      </c>
      <c r="AI17" s="25"/>
      <c r="AJ17" s="25"/>
    </row>
    <row r="18" ht="15.75" customHeight="1">
      <c r="A18" s="12" t="s">
        <v>246</v>
      </c>
      <c r="B18" s="12" t="s">
        <v>247</v>
      </c>
      <c r="C18" s="12" t="s">
        <v>248</v>
      </c>
      <c r="D18" s="12" t="s">
        <v>51</v>
      </c>
      <c r="E18" s="12" t="s">
        <v>260</v>
      </c>
      <c r="F18" s="13">
        <v>2.0</v>
      </c>
      <c r="G18" s="14" t="s">
        <v>261</v>
      </c>
      <c r="H18" s="14" t="s">
        <v>262</v>
      </c>
      <c r="I18" s="15" t="s">
        <v>263</v>
      </c>
      <c r="J18" s="14" t="s">
        <v>264</v>
      </c>
      <c r="K18" s="16" t="s">
        <v>265</v>
      </c>
      <c r="L18" s="17" t="s">
        <v>266</v>
      </c>
      <c r="M18" s="14" t="s">
        <v>267</v>
      </c>
      <c r="N18" s="14"/>
      <c r="O18" s="14">
        <f t="shared" si="1"/>
        <v>0</v>
      </c>
      <c r="P18" s="14" t="s">
        <v>268</v>
      </c>
      <c r="Q18" s="14">
        <f t="shared" si="2"/>
        <v>115</v>
      </c>
      <c r="R18" s="14"/>
      <c r="S18" s="14" t="s">
        <v>269</v>
      </c>
      <c r="T18" s="12" t="s">
        <v>261</v>
      </c>
      <c r="U18" s="20" t="s">
        <v>269</v>
      </c>
      <c r="V18" s="14">
        <v>18.0</v>
      </c>
      <c r="W18" s="21" t="s">
        <v>270</v>
      </c>
      <c r="X18" s="14"/>
      <c r="Y18" s="22" t="s">
        <v>271</v>
      </c>
      <c r="Z18" s="22"/>
      <c r="AA18" s="22"/>
      <c r="AB18" s="22"/>
      <c r="AC18" s="22"/>
      <c r="AD18" s="22"/>
      <c r="AE18" s="27"/>
      <c r="AF18" s="27"/>
      <c r="AG18" s="27"/>
      <c r="AH18" s="25" t="s">
        <v>50</v>
      </c>
      <c r="AI18" s="25"/>
      <c r="AJ18" s="25"/>
    </row>
    <row r="19" ht="15.75" customHeight="1">
      <c r="A19" s="12" t="s">
        <v>246</v>
      </c>
      <c r="B19" s="12" t="s">
        <v>247</v>
      </c>
      <c r="C19" s="12" t="s">
        <v>248</v>
      </c>
      <c r="D19" s="12" t="s">
        <v>67</v>
      </c>
      <c r="E19" s="12" t="s">
        <v>272</v>
      </c>
      <c r="F19" s="13">
        <v>3.0</v>
      </c>
      <c r="G19" s="14" t="s">
        <v>273</v>
      </c>
      <c r="H19" s="14" t="s">
        <v>274</v>
      </c>
      <c r="I19" s="15" t="s">
        <v>275</v>
      </c>
      <c r="J19" s="14" t="s">
        <v>276</v>
      </c>
      <c r="K19" s="16" t="s">
        <v>277</v>
      </c>
      <c r="L19" s="17" t="s">
        <v>278</v>
      </c>
      <c r="M19" s="14" t="s">
        <v>279</v>
      </c>
      <c r="N19" s="14"/>
      <c r="O19" s="14">
        <f t="shared" si="1"/>
        <v>0</v>
      </c>
      <c r="P19" s="14" t="s">
        <v>280</v>
      </c>
      <c r="Q19" s="14">
        <f t="shared" si="2"/>
        <v>128</v>
      </c>
      <c r="R19" s="14"/>
      <c r="S19" s="14" t="s">
        <v>281</v>
      </c>
      <c r="T19" s="12" t="s">
        <v>282</v>
      </c>
      <c r="U19" s="20" t="s">
        <v>281</v>
      </c>
      <c r="V19" s="14">
        <v>19.0</v>
      </c>
      <c r="W19" s="21" t="s">
        <v>78</v>
      </c>
      <c r="X19" s="14"/>
      <c r="Y19" s="22" t="s">
        <v>283</v>
      </c>
      <c r="Z19" s="22"/>
      <c r="AA19" s="22"/>
      <c r="AB19" s="22"/>
      <c r="AC19" s="22"/>
      <c r="AD19" s="22"/>
      <c r="AE19" s="27"/>
      <c r="AF19" s="27"/>
      <c r="AG19" s="27"/>
      <c r="AH19" s="25" t="s">
        <v>50</v>
      </c>
      <c r="AI19" s="25"/>
      <c r="AJ19" s="25"/>
    </row>
    <row r="20" ht="15.75" customHeight="1">
      <c r="A20" s="12" t="s">
        <v>246</v>
      </c>
      <c r="B20" s="12" t="s">
        <v>247</v>
      </c>
      <c r="C20" s="12" t="s">
        <v>284</v>
      </c>
      <c r="D20" s="12" t="s">
        <v>34</v>
      </c>
      <c r="E20" s="12" t="s">
        <v>285</v>
      </c>
      <c r="F20" s="13">
        <v>4.0</v>
      </c>
      <c r="G20" s="14" t="s">
        <v>286</v>
      </c>
      <c r="H20" s="14" t="s">
        <v>287</v>
      </c>
      <c r="I20" s="15" t="s">
        <v>288</v>
      </c>
      <c r="J20" s="14" t="s">
        <v>289</v>
      </c>
      <c r="K20" s="16" t="s">
        <v>290</v>
      </c>
      <c r="L20" s="17" t="s">
        <v>291</v>
      </c>
      <c r="M20" s="14" t="s">
        <v>292</v>
      </c>
      <c r="N20" s="14" t="s">
        <v>293</v>
      </c>
      <c r="O20" s="14">
        <f t="shared" si="1"/>
        <v>39</v>
      </c>
      <c r="P20" s="22" t="s">
        <v>294</v>
      </c>
      <c r="Q20" s="14">
        <f t="shared" si="2"/>
        <v>139</v>
      </c>
      <c r="R20" s="14"/>
      <c r="S20" s="19" t="s">
        <v>295</v>
      </c>
      <c r="T20" s="12" t="s">
        <v>286</v>
      </c>
      <c r="U20" s="20" t="s">
        <v>295</v>
      </c>
      <c r="V20" s="14">
        <v>20.0</v>
      </c>
      <c r="W20" s="21" t="s">
        <v>296</v>
      </c>
      <c r="X20" s="14"/>
      <c r="Y20" s="22" t="s">
        <v>297</v>
      </c>
      <c r="Z20" s="22"/>
      <c r="AA20" s="22"/>
      <c r="AB20" s="22"/>
      <c r="AC20" s="22"/>
      <c r="AD20" s="22"/>
      <c r="AE20" s="27"/>
      <c r="AF20" s="27"/>
      <c r="AG20" s="27"/>
      <c r="AH20" s="25" t="s">
        <v>50</v>
      </c>
      <c r="AI20" s="25"/>
      <c r="AJ20" s="25"/>
    </row>
    <row r="21" ht="15.75" customHeight="1">
      <c r="A21" s="12" t="s">
        <v>246</v>
      </c>
      <c r="B21" s="12" t="s">
        <v>247</v>
      </c>
      <c r="C21" s="12" t="s">
        <v>284</v>
      </c>
      <c r="D21" s="12" t="s">
        <v>138</v>
      </c>
      <c r="E21" s="12" t="s">
        <v>298</v>
      </c>
      <c r="F21" s="13">
        <v>5.0</v>
      </c>
      <c r="G21" s="14" t="s">
        <v>299</v>
      </c>
      <c r="H21" s="14" t="s">
        <v>300</v>
      </c>
      <c r="I21" s="15" t="s">
        <v>301</v>
      </c>
      <c r="J21" s="14" t="s">
        <v>302</v>
      </c>
      <c r="K21" s="16" t="s">
        <v>303</v>
      </c>
      <c r="L21" s="17" t="s">
        <v>304</v>
      </c>
      <c r="M21" s="14" t="s">
        <v>305</v>
      </c>
      <c r="N21" s="14" t="s">
        <v>306</v>
      </c>
      <c r="O21" s="14">
        <f t="shared" si="1"/>
        <v>47</v>
      </c>
      <c r="P21" s="14" t="s">
        <v>307</v>
      </c>
      <c r="Q21" s="14">
        <f t="shared" si="2"/>
        <v>167</v>
      </c>
      <c r="R21" s="14"/>
      <c r="S21" s="19" t="s">
        <v>308</v>
      </c>
      <c r="T21" s="12" t="s">
        <v>309</v>
      </c>
      <c r="U21" s="20" t="s">
        <v>308</v>
      </c>
      <c r="V21" s="14">
        <v>21.0</v>
      </c>
      <c r="W21" s="21" t="s">
        <v>179</v>
      </c>
      <c r="X21" s="14"/>
      <c r="Y21" s="22" t="s">
        <v>310</v>
      </c>
      <c r="Z21" s="22"/>
      <c r="AA21" s="22"/>
      <c r="AB21" s="22"/>
      <c r="AC21" s="22"/>
      <c r="AD21" s="22"/>
      <c r="AE21" s="27"/>
      <c r="AF21" s="27"/>
      <c r="AG21" s="27"/>
      <c r="AH21" s="25" t="s">
        <v>50</v>
      </c>
      <c r="AI21" s="25"/>
      <c r="AJ21" s="25"/>
    </row>
    <row r="22" ht="15.75" customHeight="1">
      <c r="A22" s="12" t="s">
        <v>246</v>
      </c>
      <c r="B22" s="12" t="s">
        <v>247</v>
      </c>
      <c r="C22" s="12" t="s">
        <v>284</v>
      </c>
      <c r="D22" s="12" t="s">
        <v>195</v>
      </c>
      <c r="E22" s="12" t="s">
        <v>311</v>
      </c>
      <c r="F22" s="13">
        <v>1.0</v>
      </c>
      <c r="G22" s="14" t="s">
        <v>312</v>
      </c>
      <c r="H22" s="14" t="s">
        <v>313</v>
      </c>
      <c r="I22" s="15" t="s">
        <v>314</v>
      </c>
      <c r="J22" s="14" t="s">
        <v>315</v>
      </c>
      <c r="K22" s="16" t="s">
        <v>316</v>
      </c>
      <c r="L22" s="17" t="s">
        <v>317</v>
      </c>
      <c r="M22" s="14" t="s">
        <v>318</v>
      </c>
      <c r="N22" s="14" t="s">
        <v>319</v>
      </c>
      <c r="O22" s="14">
        <f t="shared" si="1"/>
        <v>39</v>
      </c>
      <c r="P22" s="22" t="s">
        <v>320</v>
      </c>
      <c r="Q22" s="14">
        <f t="shared" si="2"/>
        <v>158</v>
      </c>
      <c r="R22" s="14"/>
      <c r="S22" s="14" t="s">
        <v>321</v>
      </c>
      <c r="T22" s="12" t="s">
        <v>322</v>
      </c>
      <c r="U22" s="20" t="s">
        <v>321</v>
      </c>
      <c r="V22" s="14">
        <v>22.0</v>
      </c>
      <c r="W22" s="21" t="s">
        <v>233</v>
      </c>
      <c r="X22" s="14"/>
      <c r="Y22" s="22" t="s">
        <v>323</v>
      </c>
      <c r="Z22" s="22"/>
      <c r="AA22" s="22"/>
      <c r="AB22" s="22"/>
      <c r="AC22" s="22"/>
      <c r="AD22" s="22"/>
      <c r="AE22" s="27"/>
      <c r="AF22" s="27"/>
      <c r="AG22" s="27"/>
      <c r="AH22" s="25" t="s">
        <v>50</v>
      </c>
      <c r="AI22" s="25"/>
      <c r="AJ22" s="25"/>
    </row>
    <row r="23" ht="15.75" customHeight="1">
      <c r="A23" s="12" t="s">
        <v>246</v>
      </c>
      <c r="B23" s="12" t="s">
        <v>247</v>
      </c>
      <c r="C23" s="12" t="s">
        <v>324</v>
      </c>
      <c r="D23" s="12" t="s">
        <v>51</v>
      </c>
      <c r="E23" s="12" t="s">
        <v>325</v>
      </c>
      <c r="F23" s="13">
        <v>2.0</v>
      </c>
      <c r="G23" s="14" t="s">
        <v>326</v>
      </c>
      <c r="H23" s="14" t="s">
        <v>327</v>
      </c>
      <c r="I23" s="15" t="s">
        <v>328</v>
      </c>
      <c r="J23" s="14" t="s">
        <v>329</v>
      </c>
      <c r="K23" s="16" t="s">
        <v>330</v>
      </c>
      <c r="L23" s="17" t="s">
        <v>331</v>
      </c>
      <c r="M23" s="14" t="s">
        <v>332</v>
      </c>
      <c r="N23" s="14" t="s">
        <v>333</v>
      </c>
      <c r="O23" s="14">
        <f t="shared" si="1"/>
        <v>41</v>
      </c>
      <c r="P23" s="22" t="s">
        <v>334</v>
      </c>
      <c r="Q23" s="14">
        <f t="shared" si="2"/>
        <v>150</v>
      </c>
      <c r="R23" s="14"/>
      <c r="S23" s="14" t="s">
        <v>335</v>
      </c>
      <c r="T23" s="12" t="s">
        <v>336</v>
      </c>
      <c r="U23" s="20" t="s">
        <v>335</v>
      </c>
      <c r="V23" s="14">
        <v>23.0</v>
      </c>
      <c r="W23" s="21" t="s">
        <v>337</v>
      </c>
      <c r="X23" s="14"/>
      <c r="Y23" s="22" t="s">
        <v>338</v>
      </c>
      <c r="Z23" s="22"/>
      <c r="AA23" s="22"/>
      <c r="AB23" s="22"/>
      <c r="AC23" s="22"/>
      <c r="AD23" s="22"/>
      <c r="AE23" s="27"/>
      <c r="AF23" s="27"/>
      <c r="AG23" s="27"/>
      <c r="AH23" s="25" t="s">
        <v>50</v>
      </c>
      <c r="AI23" s="25"/>
      <c r="AJ23" s="25"/>
    </row>
    <row r="24" ht="15.75" customHeight="1">
      <c r="A24" s="12" t="s">
        <v>246</v>
      </c>
      <c r="B24" s="12" t="s">
        <v>247</v>
      </c>
      <c r="C24" s="12" t="s">
        <v>324</v>
      </c>
      <c r="D24" s="12" t="s">
        <v>339</v>
      </c>
      <c r="E24" s="12" t="s">
        <v>340</v>
      </c>
      <c r="F24" s="13">
        <v>3.0</v>
      </c>
      <c r="G24" s="14" t="s">
        <v>341</v>
      </c>
      <c r="H24" s="14" t="s">
        <v>342</v>
      </c>
      <c r="I24" s="15" t="s">
        <v>343</v>
      </c>
      <c r="J24" s="14" t="s">
        <v>344</v>
      </c>
      <c r="K24" s="16" t="s">
        <v>345</v>
      </c>
      <c r="L24" s="17" t="s">
        <v>346</v>
      </c>
      <c r="M24" s="14" t="s">
        <v>347</v>
      </c>
      <c r="N24" s="14" t="s">
        <v>348</v>
      </c>
      <c r="O24" s="14">
        <f t="shared" si="1"/>
        <v>48</v>
      </c>
      <c r="P24" s="14" t="s">
        <v>349</v>
      </c>
      <c r="Q24" s="14">
        <f t="shared" si="2"/>
        <v>106</v>
      </c>
      <c r="R24" s="14"/>
      <c r="S24" s="14" t="s">
        <v>350</v>
      </c>
      <c r="T24" s="12" t="s">
        <v>351</v>
      </c>
      <c r="U24" s="20" t="s">
        <v>350</v>
      </c>
      <c r="V24" s="14">
        <v>24.0</v>
      </c>
      <c r="W24" s="21" t="s">
        <v>150</v>
      </c>
      <c r="X24" s="14"/>
      <c r="Y24" s="22" t="s">
        <v>352</v>
      </c>
      <c r="Z24" s="22"/>
      <c r="AA24" s="22"/>
      <c r="AB24" s="22"/>
      <c r="AC24" s="22"/>
      <c r="AD24" s="22"/>
      <c r="AE24" s="27"/>
      <c r="AF24" s="27"/>
      <c r="AG24" s="27"/>
      <c r="AH24" s="25" t="s">
        <v>50</v>
      </c>
      <c r="AI24" s="25"/>
      <c r="AJ24" s="25"/>
    </row>
    <row r="25" ht="15.75" customHeight="1">
      <c r="A25" s="12" t="s">
        <v>246</v>
      </c>
      <c r="B25" s="12" t="s">
        <v>247</v>
      </c>
      <c r="C25" s="12" t="s">
        <v>353</v>
      </c>
      <c r="D25" s="12" t="s">
        <v>67</v>
      </c>
      <c r="E25" s="12" t="s">
        <v>354</v>
      </c>
      <c r="F25" s="13">
        <v>4.0</v>
      </c>
      <c r="G25" s="14" t="s">
        <v>355</v>
      </c>
      <c r="H25" s="14" t="s">
        <v>356</v>
      </c>
      <c r="I25" s="15" t="s">
        <v>357</v>
      </c>
      <c r="J25" s="14" t="s">
        <v>358</v>
      </c>
      <c r="K25" s="16" t="s">
        <v>359</v>
      </c>
      <c r="L25" s="17" t="s">
        <v>360</v>
      </c>
      <c r="M25" s="14" t="s">
        <v>361</v>
      </c>
      <c r="N25" s="14" t="s">
        <v>362</v>
      </c>
      <c r="O25" s="14">
        <f t="shared" si="1"/>
        <v>44</v>
      </c>
      <c r="P25" s="14" t="s">
        <v>363</v>
      </c>
      <c r="Q25" s="14">
        <f t="shared" si="2"/>
        <v>159</v>
      </c>
      <c r="R25" s="14"/>
      <c r="S25" s="19" t="s">
        <v>364</v>
      </c>
      <c r="T25" s="12" t="s">
        <v>355</v>
      </c>
      <c r="U25" s="20" t="s">
        <v>364</v>
      </c>
      <c r="V25" s="14">
        <v>25.0</v>
      </c>
      <c r="W25" s="21" t="s">
        <v>270</v>
      </c>
      <c r="X25" s="14"/>
      <c r="Y25" s="22" t="s">
        <v>365</v>
      </c>
      <c r="Z25" s="22"/>
      <c r="AA25" s="22"/>
      <c r="AB25" s="22"/>
      <c r="AC25" s="22"/>
      <c r="AD25" s="22"/>
      <c r="AE25" s="27"/>
      <c r="AF25" s="27"/>
      <c r="AG25" s="27"/>
      <c r="AH25" s="25" t="s">
        <v>50</v>
      </c>
      <c r="AI25" s="25"/>
      <c r="AJ25" s="25"/>
    </row>
    <row r="26" ht="15.75" customHeight="1">
      <c r="A26" s="12" t="s">
        <v>246</v>
      </c>
      <c r="B26" s="12" t="s">
        <v>247</v>
      </c>
      <c r="C26" s="12" t="s">
        <v>353</v>
      </c>
      <c r="D26" s="12" t="s">
        <v>195</v>
      </c>
      <c r="E26" s="12" t="s">
        <v>366</v>
      </c>
      <c r="F26" s="13">
        <v>5.0</v>
      </c>
      <c r="G26" s="14" t="s">
        <v>367</v>
      </c>
      <c r="H26" s="14" t="s">
        <v>368</v>
      </c>
      <c r="I26" s="15" t="s">
        <v>369</v>
      </c>
      <c r="J26" s="14" t="s">
        <v>370</v>
      </c>
      <c r="K26" s="16" t="s">
        <v>371</v>
      </c>
      <c r="L26" s="17" t="s">
        <v>372</v>
      </c>
      <c r="M26" s="14" t="s">
        <v>373</v>
      </c>
      <c r="N26" s="14" t="s">
        <v>374</v>
      </c>
      <c r="O26" s="14">
        <f t="shared" si="1"/>
        <v>40</v>
      </c>
      <c r="P26" s="14" t="s">
        <v>375</v>
      </c>
      <c r="Q26" s="14">
        <f t="shared" si="2"/>
        <v>173</v>
      </c>
      <c r="R26" s="14"/>
      <c r="S26" s="14" t="s">
        <v>376</v>
      </c>
      <c r="T26" s="12" t="s">
        <v>377</v>
      </c>
      <c r="U26" s="20" t="s">
        <v>376</v>
      </c>
      <c r="V26" s="14">
        <v>26.0</v>
      </c>
      <c r="W26" s="21" t="s">
        <v>378</v>
      </c>
      <c r="X26" s="14"/>
      <c r="Y26" s="22" t="s">
        <v>379</v>
      </c>
      <c r="Z26" s="22"/>
      <c r="AA26" s="22"/>
      <c r="AB26" s="22"/>
      <c r="AC26" s="22"/>
      <c r="AD26" s="22"/>
      <c r="AE26" s="27"/>
      <c r="AF26" s="27"/>
      <c r="AG26" s="27"/>
      <c r="AH26" s="25" t="s">
        <v>50</v>
      </c>
      <c r="AI26" s="25"/>
      <c r="AJ26" s="25"/>
    </row>
    <row r="27" ht="15.75" customHeight="1">
      <c r="A27" s="12" t="s">
        <v>246</v>
      </c>
      <c r="B27" s="12" t="s">
        <v>247</v>
      </c>
      <c r="C27" s="12" t="s">
        <v>353</v>
      </c>
      <c r="D27" s="12" t="s">
        <v>138</v>
      </c>
      <c r="E27" s="12" t="s">
        <v>380</v>
      </c>
      <c r="F27" s="13">
        <v>1.0</v>
      </c>
      <c r="G27" s="14" t="s">
        <v>381</v>
      </c>
      <c r="H27" s="14" t="s">
        <v>382</v>
      </c>
      <c r="I27" s="15" t="s">
        <v>383</v>
      </c>
      <c r="J27" s="14" t="s">
        <v>384</v>
      </c>
      <c r="K27" s="16" t="s">
        <v>385</v>
      </c>
      <c r="L27" s="17" t="s">
        <v>386</v>
      </c>
      <c r="M27" s="14" t="s">
        <v>387</v>
      </c>
      <c r="N27" s="14"/>
      <c r="O27" s="14">
        <f t="shared" si="1"/>
        <v>0</v>
      </c>
      <c r="P27" s="14" t="s">
        <v>388</v>
      </c>
      <c r="Q27" s="14">
        <f t="shared" si="2"/>
        <v>171</v>
      </c>
      <c r="R27" s="14"/>
      <c r="S27" s="19" t="s">
        <v>389</v>
      </c>
      <c r="T27" s="12" t="s">
        <v>381</v>
      </c>
      <c r="U27" s="20" t="s">
        <v>389</v>
      </c>
      <c r="V27" s="14">
        <v>27.0</v>
      </c>
      <c r="W27" s="21" t="s">
        <v>390</v>
      </c>
      <c r="X27" s="14"/>
      <c r="Y27" s="29" t="s">
        <v>391</v>
      </c>
      <c r="Z27" s="22"/>
      <c r="AA27" s="22"/>
      <c r="AB27" s="22"/>
      <c r="AC27" s="22"/>
      <c r="AD27" s="22"/>
      <c r="AE27" s="27"/>
      <c r="AF27" s="27"/>
      <c r="AG27" s="27"/>
      <c r="AH27" s="25" t="s">
        <v>50</v>
      </c>
      <c r="AI27" s="25"/>
      <c r="AJ27" s="25"/>
    </row>
    <row r="28" ht="15.75" customHeight="1">
      <c r="A28" s="12" t="s">
        <v>246</v>
      </c>
      <c r="B28" s="12" t="s">
        <v>247</v>
      </c>
      <c r="C28" s="12" t="s">
        <v>392</v>
      </c>
      <c r="D28" s="12" t="s">
        <v>34</v>
      </c>
      <c r="E28" s="12" t="s">
        <v>393</v>
      </c>
      <c r="F28" s="13">
        <v>2.0</v>
      </c>
      <c r="G28" s="14" t="s">
        <v>394</v>
      </c>
      <c r="H28" s="14" t="s">
        <v>395</v>
      </c>
      <c r="I28" s="15" t="s">
        <v>396</v>
      </c>
      <c r="J28" s="14" t="s">
        <v>397</v>
      </c>
      <c r="K28" s="16" t="s">
        <v>398</v>
      </c>
      <c r="L28" s="17" t="s">
        <v>399</v>
      </c>
      <c r="M28" s="14" t="s">
        <v>400</v>
      </c>
      <c r="N28" s="14" t="s">
        <v>401</v>
      </c>
      <c r="O28" s="14">
        <f t="shared" si="1"/>
        <v>43</v>
      </c>
      <c r="P28" s="14" t="s">
        <v>402</v>
      </c>
      <c r="Q28" s="14">
        <f t="shared" si="2"/>
        <v>172</v>
      </c>
      <c r="R28" s="14"/>
      <c r="S28" s="14" t="s">
        <v>403</v>
      </c>
      <c r="T28" s="12" t="s">
        <v>404</v>
      </c>
      <c r="U28" s="20" t="s">
        <v>403</v>
      </c>
      <c r="V28" s="14">
        <v>28.0</v>
      </c>
      <c r="W28" s="21" t="s">
        <v>405</v>
      </c>
      <c r="X28" s="14"/>
      <c r="Y28" s="29" t="s">
        <v>406</v>
      </c>
      <c r="Z28" s="22"/>
      <c r="AA28" s="22"/>
      <c r="AB28" s="22"/>
      <c r="AC28" s="22"/>
      <c r="AD28" s="22"/>
      <c r="AE28" s="27"/>
      <c r="AF28" s="27"/>
      <c r="AG28" s="27"/>
      <c r="AH28" s="25" t="s">
        <v>50</v>
      </c>
      <c r="AI28" s="25"/>
      <c r="AJ28" s="25"/>
    </row>
    <row r="29" ht="15.75" customHeight="1">
      <c r="A29" s="12" t="s">
        <v>246</v>
      </c>
      <c r="B29" s="12" t="s">
        <v>247</v>
      </c>
      <c r="C29" s="12" t="s">
        <v>392</v>
      </c>
      <c r="D29" s="12" t="s">
        <v>138</v>
      </c>
      <c r="E29" s="12" t="s">
        <v>407</v>
      </c>
      <c r="F29" s="13">
        <v>3.0</v>
      </c>
      <c r="G29" s="14" t="s">
        <v>408</v>
      </c>
      <c r="H29" s="14" t="s">
        <v>409</v>
      </c>
      <c r="I29" s="15" t="s">
        <v>410</v>
      </c>
      <c r="J29" s="14" t="s">
        <v>411</v>
      </c>
      <c r="K29" s="16" t="s">
        <v>412</v>
      </c>
      <c r="L29" s="17" t="s">
        <v>413</v>
      </c>
      <c r="M29" s="14" t="s">
        <v>414</v>
      </c>
      <c r="N29" s="14" t="s">
        <v>415</v>
      </c>
      <c r="O29" s="14">
        <f t="shared" si="1"/>
        <v>54</v>
      </c>
      <c r="P29" s="14" t="s">
        <v>416</v>
      </c>
      <c r="Q29" s="14">
        <f t="shared" si="2"/>
        <v>172</v>
      </c>
      <c r="R29" s="14"/>
      <c r="S29" s="14" t="s">
        <v>417</v>
      </c>
      <c r="T29" s="12" t="s">
        <v>408</v>
      </c>
      <c r="U29" s="20" t="s">
        <v>417</v>
      </c>
      <c r="V29" s="14">
        <v>29.0</v>
      </c>
      <c r="W29" s="21" t="s">
        <v>405</v>
      </c>
      <c r="X29" s="14"/>
      <c r="Y29" s="22" t="s">
        <v>418</v>
      </c>
      <c r="Z29" s="22"/>
      <c r="AA29" s="22"/>
      <c r="AB29" s="22"/>
      <c r="AC29" s="22"/>
      <c r="AD29" s="22"/>
      <c r="AE29" s="27"/>
      <c r="AF29" s="27"/>
      <c r="AG29" s="27"/>
      <c r="AH29" s="25" t="s">
        <v>50</v>
      </c>
      <c r="AI29" s="25"/>
      <c r="AJ29" s="25"/>
    </row>
    <row r="30" ht="15.75" customHeight="1">
      <c r="A30" s="12" t="s">
        <v>246</v>
      </c>
      <c r="B30" s="12" t="s">
        <v>247</v>
      </c>
      <c r="C30" s="12" t="s">
        <v>392</v>
      </c>
      <c r="D30" s="12" t="s">
        <v>195</v>
      </c>
      <c r="E30" s="12" t="s">
        <v>419</v>
      </c>
      <c r="F30" s="13">
        <v>4.0</v>
      </c>
      <c r="G30" s="14" t="s">
        <v>420</v>
      </c>
      <c r="H30" s="14" t="s">
        <v>421</v>
      </c>
      <c r="I30" s="15" t="s">
        <v>422</v>
      </c>
      <c r="J30" s="14" t="s">
        <v>423</v>
      </c>
      <c r="K30" s="16" t="s">
        <v>424</v>
      </c>
      <c r="L30" s="17" t="s">
        <v>425</v>
      </c>
      <c r="M30" s="14" t="s">
        <v>426</v>
      </c>
      <c r="N30" s="14"/>
      <c r="O30" s="14">
        <f t="shared" si="1"/>
        <v>0</v>
      </c>
      <c r="P30" s="22" t="s">
        <v>427</v>
      </c>
      <c r="Q30" s="14">
        <f t="shared" si="2"/>
        <v>138</v>
      </c>
      <c r="R30" s="14"/>
      <c r="S30" s="19" t="s">
        <v>428</v>
      </c>
      <c r="T30" s="12" t="s">
        <v>429</v>
      </c>
      <c r="U30" s="20" t="s">
        <v>428</v>
      </c>
      <c r="V30" s="14">
        <v>30.0</v>
      </c>
      <c r="W30" s="21" t="s">
        <v>430</v>
      </c>
      <c r="X30" s="14"/>
      <c r="Y30" s="22" t="s">
        <v>431</v>
      </c>
      <c r="Z30" s="22"/>
      <c r="AA30" s="22"/>
      <c r="AB30" s="22"/>
      <c r="AC30" s="22"/>
      <c r="AD30" s="22"/>
      <c r="AE30" s="27"/>
      <c r="AF30" s="27"/>
      <c r="AG30" s="27"/>
      <c r="AH30" s="25" t="s">
        <v>50</v>
      </c>
      <c r="AI30" s="25"/>
      <c r="AJ30" s="25"/>
    </row>
    <row r="31" ht="15.75" customHeight="1">
      <c r="A31" s="12" t="s">
        <v>246</v>
      </c>
      <c r="B31" s="12" t="s">
        <v>432</v>
      </c>
      <c r="C31" s="12" t="s">
        <v>433</v>
      </c>
      <c r="D31" s="12" t="s">
        <v>34</v>
      </c>
      <c r="E31" s="12" t="s">
        <v>434</v>
      </c>
      <c r="F31" s="13">
        <v>5.0</v>
      </c>
      <c r="G31" s="14" t="s">
        <v>435</v>
      </c>
      <c r="H31" s="14" t="s">
        <v>436</v>
      </c>
      <c r="I31" s="15" t="s">
        <v>437</v>
      </c>
      <c r="J31" s="14" t="s">
        <v>438</v>
      </c>
      <c r="K31" s="16" t="s">
        <v>439</v>
      </c>
      <c r="L31" s="14"/>
      <c r="M31" s="14" t="s">
        <v>440</v>
      </c>
      <c r="N31" s="14"/>
      <c r="O31" s="14">
        <f t="shared" si="1"/>
        <v>0</v>
      </c>
      <c r="P31" s="14" t="s">
        <v>441</v>
      </c>
      <c r="Q31" s="14">
        <f t="shared" si="2"/>
        <v>141</v>
      </c>
      <c r="R31" s="14"/>
      <c r="S31" s="19" t="s">
        <v>442</v>
      </c>
      <c r="T31" s="12" t="s">
        <v>443</v>
      </c>
      <c r="U31" s="20" t="s">
        <v>442</v>
      </c>
      <c r="V31" s="14">
        <v>31.0</v>
      </c>
      <c r="W31" s="21" t="s">
        <v>444</v>
      </c>
      <c r="X31" s="14"/>
      <c r="Y31" s="22" t="s">
        <v>445</v>
      </c>
      <c r="Z31" s="22"/>
      <c r="AA31" s="22"/>
      <c r="AB31" s="22"/>
      <c r="AC31" s="22"/>
      <c r="AD31" s="22"/>
      <c r="AE31" s="27"/>
      <c r="AF31" s="27"/>
      <c r="AG31" s="27"/>
      <c r="AH31" s="25" t="s">
        <v>50</v>
      </c>
      <c r="AI31" s="25"/>
      <c r="AJ31" s="25"/>
    </row>
    <row r="32" ht="15.75" customHeight="1">
      <c r="A32" s="12" t="s">
        <v>246</v>
      </c>
      <c r="B32" s="12" t="s">
        <v>432</v>
      </c>
      <c r="C32" s="12" t="s">
        <v>433</v>
      </c>
      <c r="D32" s="12" t="s">
        <v>138</v>
      </c>
      <c r="E32" s="12" t="s">
        <v>446</v>
      </c>
      <c r="F32" s="13">
        <v>1.0</v>
      </c>
      <c r="G32" s="14" t="s">
        <v>447</v>
      </c>
      <c r="H32" s="14" t="s">
        <v>448</v>
      </c>
      <c r="I32" s="15" t="s">
        <v>449</v>
      </c>
      <c r="J32" s="14" t="s">
        <v>450</v>
      </c>
      <c r="K32" s="16" t="s">
        <v>451</v>
      </c>
      <c r="L32" s="17" t="s">
        <v>452</v>
      </c>
      <c r="M32" s="14" t="s">
        <v>453</v>
      </c>
      <c r="N32" s="14" t="s">
        <v>454</v>
      </c>
      <c r="O32" s="14">
        <f t="shared" si="1"/>
        <v>51</v>
      </c>
      <c r="P32" s="14" t="s">
        <v>455</v>
      </c>
      <c r="Q32" s="14">
        <f t="shared" si="2"/>
        <v>145</v>
      </c>
      <c r="R32" s="14"/>
      <c r="S32" s="14" t="s">
        <v>456</v>
      </c>
      <c r="T32" s="12" t="s">
        <v>457</v>
      </c>
      <c r="U32" s="20" t="s">
        <v>456</v>
      </c>
      <c r="V32" s="14">
        <v>32.0</v>
      </c>
      <c r="W32" s="21" t="s">
        <v>405</v>
      </c>
      <c r="X32" s="14"/>
      <c r="Y32" s="22" t="s">
        <v>458</v>
      </c>
      <c r="Z32" s="22"/>
      <c r="AA32" s="22"/>
      <c r="AB32" s="22"/>
      <c r="AC32" s="22"/>
      <c r="AD32" s="22"/>
      <c r="AE32" s="27"/>
      <c r="AF32" s="27"/>
      <c r="AG32" s="27"/>
      <c r="AH32" s="25" t="s">
        <v>50</v>
      </c>
      <c r="AI32" s="25"/>
      <c r="AJ32" s="25"/>
    </row>
    <row r="33" ht="15.75" customHeight="1">
      <c r="A33" s="12" t="s">
        <v>246</v>
      </c>
      <c r="B33" s="12" t="s">
        <v>432</v>
      </c>
      <c r="C33" s="12" t="s">
        <v>433</v>
      </c>
      <c r="D33" s="12" t="s">
        <v>195</v>
      </c>
      <c r="E33" s="12" t="s">
        <v>459</v>
      </c>
      <c r="F33" s="13">
        <v>2.0</v>
      </c>
      <c r="G33" s="14" t="s">
        <v>460</v>
      </c>
      <c r="H33" s="14" t="s">
        <v>461</v>
      </c>
      <c r="I33" s="15" t="s">
        <v>462</v>
      </c>
      <c r="J33" s="14" t="s">
        <v>463</v>
      </c>
      <c r="K33" s="16" t="s">
        <v>464</v>
      </c>
      <c r="L33" s="17" t="s">
        <v>465</v>
      </c>
      <c r="M33" s="14" t="s">
        <v>466</v>
      </c>
      <c r="N33" s="14" t="s">
        <v>467</v>
      </c>
      <c r="O33" s="14">
        <f t="shared" si="1"/>
        <v>46</v>
      </c>
      <c r="P33" s="14" t="s">
        <v>468</v>
      </c>
      <c r="Q33" s="14">
        <f t="shared" si="2"/>
        <v>165</v>
      </c>
      <c r="R33" s="14"/>
      <c r="S33" s="14" t="s">
        <v>469</v>
      </c>
      <c r="T33" s="12" t="s">
        <v>470</v>
      </c>
      <c r="U33" s="20" t="s">
        <v>469</v>
      </c>
      <c r="V33" s="14">
        <v>33.0</v>
      </c>
      <c r="W33" s="21" t="s">
        <v>378</v>
      </c>
      <c r="X33" s="14"/>
      <c r="Y33" s="22" t="s">
        <v>471</v>
      </c>
      <c r="Z33" s="22"/>
      <c r="AA33" s="22"/>
      <c r="AB33" s="22"/>
      <c r="AC33" s="22"/>
      <c r="AD33" s="22"/>
      <c r="AE33" s="27"/>
      <c r="AF33" s="27"/>
      <c r="AG33" s="27"/>
      <c r="AH33" s="25" t="s">
        <v>50</v>
      </c>
      <c r="AI33" s="25"/>
      <c r="AJ33" s="25"/>
    </row>
    <row r="34" ht="15.75" customHeight="1">
      <c r="A34" s="30" t="s">
        <v>246</v>
      </c>
      <c r="B34" s="30" t="s">
        <v>432</v>
      </c>
      <c r="C34" s="30" t="s">
        <v>472</v>
      </c>
      <c r="D34" s="30" t="s">
        <v>34</v>
      </c>
      <c r="E34" s="30" t="s">
        <v>473</v>
      </c>
      <c r="F34" s="31">
        <v>3.0</v>
      </c>
      <c r="G34" s="32" t="s">
        <v>474</v>
      </c>
      <c r="H34" s="32" t="s">
        <v>475</v>
      </c>
      <c r="I34" s="33" t="s">
        <v>476</v>
      </c>
      <c r="J34" s="32" t="s">
        <v>477</v>
      </c>
      <c r="K34" s="34" t="s">
        <v>478</v>
      </c>
      <c r="L34" s="35" t="s">
        <v>479</v>
      </c>
      <c r="M34" s="32" t="s">
        <v>480</v>
      </c>
      <c r="N34" s="14" t="s">
        <v>481</v>
      </c>
      <c r="O34" s="14">
        <f t="shared" si="1"/>
        <v>41</v>
      </c>
      <c r="P34" s="32" t="s">
        <v>482</v>
      </c>
      <c r="Q34" s="14">
        <f t="shared" si="2"/>
        <v>191</v>
      </c>
      <c r="R34" s="32"/>
      <c r="S34" s="32" t="s">
        <v>483</v>
      </c>
      <c r="T34" s="30" t="s">
        <v>484</v>
      </c>
      <c r="U34" s="36" t="s">
        <v>483</v>
      </c>
      <c r="V34" s="14">
        <v>34.0</v>
      </c>
      <c r="W34" s="37" t="s">
        <v>378</v>
      </c>
      <c r="X34" s="32"/>
      <c r="Y34" s="38" t="s">
        <v>485</v>
      </c>
      <c r="AE34" s="39"/>
      <c r="AF34" s="39"/>
      <c r="AG34" s="39"/>
      <c r="AH34" s="40" t="s">
        <v>50</v>
      </c>
      <c r="AI34" s="40"/>
      <c r="AJ34" s="40"/>
    </row>
    <row r="35" ht="15.75" customHeight="1">
      <c r="A35" s="30" t="s">
        <v>246</v>
      </c>
      <c r="B35" s="30" t="s">
        <v>432</v>
      </c>
      <c r="C35" s="30" t="s">
        <v>472</v>
      </c>
      <c r="D35" s="30" t="s">
        <v>67</v>
      </c>
      <c r="E35" s="30" t="s">
        <v>486</v>
      </c>
      <c r="F35" s="31">
        <v>4.0</v>
      </c>
      <c r="G35" s="32" t="s">
        <v>487</v>
      </c>
      <c r="H35" s="32" t="s">
        <v>488</v>
      </c>
      <c r="I35" s="33" t="s">
        <v>489</v>
      </c>
      <c r="J35" s="32" t="s">
        <v>490</v>
      </c>
      <c r="K35" s="34" t="s">
        <v>491</v>
      </c>
      <c r="L35" s="35" t="s">
        <v>492</v>
      </c>
      <c r="M35" s="32" t="s">
        <v>493</v>
      </c>
      <c r="N35" s="14" t="s">
        <v>494</v>
      </c>
      <c r="O35" s="14">
        <f t="shared" si="1"/>
        <v>47</v>
      </c>
      <c r="P35" s="32" t="s">
        <v>495</v>
      </c>
      <c r="Q35" s="14">
        <f t="shared" si="2"/>
        <v>184</v>
      </c>
      <c r="R35" s="32"/>
      <c r="S35" s="32" t="s">
        <v>496</v>
      </c>
      <c r="T35" s="30" t="s">
        <v>497</v>
      </c>
      <c r="U35" s="36" t="s">
        <v>496</v>
      </c>
      <c r="V35" s="14">
        <v>35.0</v>
      </c>
      <c r="W35" s="37" t="s">
        <v>498</v>
      </c>
      <c r="X35" s="32"/>
      <c r="Y35" s="38" t="s">
        <v>499</v>
      </c>
      <c r="AA35" s="41" t="s">
        <v>500</v>
      </c>
      <c r="AB35" s="41" t="s">
        <v>501</v>
      </c>
      <c r="AC35" s="41" t="s">
        <v>489</v>
      </c>
      <c r="AD35" s="42">
        <v>237.0</v>
      </c>
      <c r="AE35" s="39"/>
      <c r="AF35" s="39"/>
      <c r="AG35" s="39"/>
      <c r="AH35" s="40" t="s">
        <v>50</v>
      </c>
      <c r="AI35" s="40"/>
      <c r="AJ35" s="40"/>
    </row>
    <row r="36" ht="15.75" customHeight="1">
      <c r="A36" s="30" t="s">
        <v>246</v>
      </c>
      <c r="B36" s="30" t="s">
        <v>432</v>
      </c>
      <c r="C36" s="30" t="s">
        <v>472</v>
      </c>
      <c r="D36" s="30" t="s">
        <v>51</v>
      </c>
      <c r="E36" s="30" t="s">
        <v>502</v>
      </c>
      <c r="F36" s="31">
        <v>5.0</v>
      </c>
      <c r="G36" s="32" t="s">
        <v>503</v>
      </c>
      <c r="H36" s="32" t="s">
        <v>504</v>
      </c>
      <c r="I36" s="33" t="s">
        <v>505</v>
      </c>
      <c r="J36" s="32" t="s">
        <v>506</v>
      </c>
      <c r="K36" s="34" t="s">
        <v>507</v>
      </c>
      <c r="L36" s="35" t="s">
        <v>508</v>
      </c>
      <c r="M36" s="32" t="s">
        <v>509</v>
      </c>
      <c r="N36" s="32" t="s">
        <v>510</v>
      </c>
      <c r="O36" s="14">
        <f t="shared" si="1"/>
        <v>53</v>
      </c>
      <c r="P36" s="32" t="s">
        <v>511</v>
      </c>
      <c r="Q36" s="14">
        <f t="shared" si="2"/>
        <v>158</v>
      </c>
      <c r="R36" s="32"/>
      <c r="S36" s="32" t="s">
        <v>512</v>
      </c>
      <c r="T36" s="30" t="s">
        <v>503</v>
      </c>
      <c r="U36" s="36" t="s">
        <v>513</v>
      </c>
      <c r="V36" s="14">
        <v>36.0</v>
      </c>
      <c r="W36" s="37" t="s">
        <v>337</v>
      </c>
      <c r="X36" s="32"/>
      <c r="Y36" s="38" t="s">
        <v>514</v>
      </c>
      <c r="AA36" s="41" t="s">
        <v>515</v>
      </c>
      <c r="AB36" s="41" t="s">
        <v>516</v>
      </c>
      <c r="AC36" s="41" t="s">
        <v>505</v>
      </c>
      <c r="AE36" s="39"/>
      <c r="AF36" s="39"/>
      <c r="AG36" s="39"/>
      <c r="AH36" s="40" t="s">
        <v>50</v>
      </c>
      <c r="AI36" s="40"/>
      <c r="AJ36" s="40"/>
    </row>
    <row r="37" ht="15.75" customHeight="1">
      <c r="A37" s="30" t="s">
        <v>246</v>
      </c>
      <c r="B37" s="30" t="s">
        <v>432</v>
      </c>
      <c r="C37" s="30" t="s">
        <v>517</v>
      </c>
      <c r="D37" s="30" t="s">
        <v>34</v>
      </c>
      <c r="E37" s="30" t="s">
        <v>518</v>
      </c>
      <c r="F37" s="31">
        <v>1.0</v>
      </c>
      <c r="G37" s="32" t="s">
        <v>519</v>
      </c>
      <c r="H37" s="32" t="s">
        <v>520</v>
      </c>
      <c r="I37" s="33" t="s">
        <v>521</v>
      </c>
      <c r="J37" s="32" t="s">
        <v>522</v>
      </c>
      <c r="K37" s="34" t="s">
        <v>523</v>
      </c>
      <c r="L37" s="35" t="s">
        <v>524</v>
      </c>
      <c r="M37" s="32" t="s">
        <v>525</v>
      </c>
      <c r="N37" s="32" t="s">
        <v>526</v>
      </c>
      <c r="O37" s="14">
        <f t="shared" si="1"/>
        <v>51</v>
      </c>
      <c r="P37" s="32" t="s">
        <v>527</v>
      </c>
      <c r="Q37" s="14">
        <f t="shared" si="2"/>
        <v>169</v>
      </c>
      <c r="R37" s="32"/>
      <c r="S37" s="32" t="s">
        <v>528</v>
      </c>
      <c r="T37" s="30" t="s">
        <v>529</v>
      </c>
      <c r="U37" s="36" t="s">
        <v>528</v>
      </c>
      <c r="V37" s="14">
        <v>37.0</v>
      </c>
      <c r="W37" s="37" t="s">
        <v>530</v>
      </c>
      <c r="X37" s="32"/>
      <c r="Y37" s="38" t="s">
        <v>531</v>
      </c>
      <c r="AE37" s="39"/>
      <c r="AF37" s="39"/>
      <c r="AG37" s="39"/>
      <c r="AH37" s="40" t="s">
        <v>50</v>
      </c>
      <c r="AI37" s="40"/>
      <c r="AJ37" s="40"/>
    </row>
    <row r="38" ht="15.75" customHeight="1">
      <c r="A38" s="30" t="s">
        <v>246</v>
      </c>
      <c r="B38" s="30" t="s">
        <v>432</v>
      </c>
      <c r="C38" s="30" t="s">
        <v>517</v>
      </c>
      <c r="D38" s="30" t="s">
        <v>67</v>
      </c>
      <c r="E38" s="30" t="s">
        <v>532</v>
      </c>
      <c r="F38" s="31">
        <v>2.0</v>
      </c>
      <c r="G38" s="32" t="s">
        <v>533</v>
      </c>
      <c r="H38" s="32" t="s">
        <v>534</v>
      </c>
      <c r="I38" s="33" t="s">
        <v>535</v>
      </c>
      <c r="J38" s="32" t="s">
        <v>536</v>
      </c>
      <c r="K38" s="34" t="s">
        <v>537</v>
      </c>
      <c r="L38" s="35" t="s">
        <v>538</v>
      </c>
      <c r="M38" s="32" t="s">
        <v>539</v>
      </c>
      <c r="N38" s="32" t="s">
        <v>540</v>
      </c>
      <c r="O38" s="14">
        <f t="shared" si="1"/>
        <v>47</v>
      </c>
      <c r="P38" s="32" t="s">
        <v>541</v>
      </c>
      <c r="Q38" s="14">
        <f t="shared" si="2"/>
        <v>174</v>
      </c>
      <c r="R38" s="32"/>
      <c r="S38" s="32" t="s">
        <v>542</v>
      </c>
      <c r="T38" s="30" t="s">
        <v>543</v>
      </c>
      <c r="U38" s="36" t="s">
        <v>542</v>
      </c>
      <c r="V38" s="14">
        <v>38.0</v>
      </c>
      <c r="W38" s="37" t="s">
        <v>544</v>
      </c>
      <c r="X38" s="32"/>
      <c r="Y38" s="38" t="s">
        <v>545</v>
      </c>
      <c r="AE38" s="39"/>
      <c r="AF38" s="39"/>
      <c r="AG38" s="39"/>
      <c r="AH38" s="40" t="s">
        <v>50</v>
      </c>
      <c r="AI38" s="40"/>
      <c r="AJ38" s="40"/>
    </row>
    <row r="39" ht="15.75" customHeight="1">
      <c r="A39" s="30" t="s">
        <v>246</v>
      </c>
      <c r="B39" s="30" t="s">
        <v>432</v>
      </c>
      <c r="C39" s="30" t="s">
        <v>517</v>
      </c>
      <c r="D39" s="30" t="s">
        <v>339</v>
      </c>
      <c r="E39" s="30" t="s">
        <v>546</v>
      </c>
      <c r="F39" s="31">
        <v>3.0</v>
      </c>
      <c r="G39" s="32" t="s">
        <v>547</v>
      </c>
      <c r="H39" s="32" t="s">
        <v>548</v>
      </c>
      <c r="I39" s="33" t="s">
        <v>549</v>
      </c>
      <c r="J39" s="32" t="s">
        <v>550</v>
      </c>
      <c r="K39" s="34" t="s">
        <v>551</v>
      </c>
      <c r="L39" s="35" t="s">
        <v>552</v>
      </c>
      <c r="M39" s="32" t="s">
        <v>553</v>
      </c>
      <c r="N39" s="32"/>
      <c r="O39" s="14">
        <f t="shared" si="1"/>
        <v>0</v>
      </c>
      <c r="P39" s="32" t="s">
        <v>554</v>
      </c>
      <c r="Q39" s="14">
        <f t="shared" si="2"/>
        <v>177</v>
      </c>
      <c r="R39" s="32"/>
      <c r="S39" s="32" t="s">
        <v>555</v>
      </c>
      <c r="T39" s="30" t="s">
        <v>556</v>
      </c>
      <c r="U39" s="36" t="s">
        <v>555</v>
      </c>
      <c r="V39" s="14">
        <v>39.0</v>
      </c>
      <c r="W39" s="37" t="s">
        <v>390</v>
      </c>
      <c r="X39" s="32"/>
      <c r="Y39" s="38" t="s">
        <v>557</v>
      </c>
      <c r="AE39" s="39"/>
      <c r="AF39" s="39"/>
      <c r="AG39" s="39"/>
      <c r="AH39" s="40" t="s">
        <v>50</v>
      </c>
      <c r="AI39" s="40"/>
      <c r="AJ39" s="40"/>
    </row>
    <row r="40" ht="15.75" customHeight="1">
      <c r="A40" s="30" t="s">
        <v>246</v>
      </c>
      <c r="B40" s="30" t="s">
        <v>432</v>
      </c>
      <c r="C40" s="30" t="s">
        <v>558</v>
      </c>
      <c r="D40" s="30" t="s">
        <v>34</v>
      </c>
      <c r="E40" s="30" t="s">
        <v>559</v>
      </c>
      <c r="F40" s="31">
        <v>4.0</v>
      </c>
      <c r="G40" s="32" t="s">
        <v>560</v>
      </c>
      <c r="H40" s="32" t="s">
        <v>561</v>
      </c>
      <c r="I40" s="33" t="s">
        <v>562</v>
      </c>
      <c r="J40" s="32" t="s">
        <v>563</v>
      </c>
      <c r="K40" s="34" t="s">
        <v>564</v>
      </c>
      <c r="L40" s="35" t="s">
        <v>565</v>
      </c>
      <c r="M40" s="32" t="s">
        <v>566</v>
      </c>
      <c r="N40" s="32"/>
      <c r="O40" s="14">
        <f t="shared" si="1"/>
        <v>0</v>
      </c>
      <c r="P40" s="32" t="s">
        <v>567</v>
      </c>
      <c r="Q40" s="14">
        <f t="shared" si="2"/>
        <v>174</v>
      </c>
      <c r="R40" s="32"/>
      <c r="S40" s="32" t="s">
        <v>568</v>
      </c>
      <c r="T40" s="30" t="s">
        <v>560</v>
      </c>
      <c r="U40" s="36" t="s">
        <v>568</v>
      </c>
      <c r="V40" s="14">
        <v>40.0</v>
      </c>
      <c r="W40" s="37" t="s">
        <v>569</v>
      </c>
      <c r="X40" s="32"/>
      <c r="Y40" s="38" t="s">
        <v>570</v>
      </c>
      <c r="AE40" s="39"/>
      <c r="AF40" s="39"/>
      <c r="AG40" s="39"/>
      <c r="AH40" s="40" t="s">
        <v>50</v>
      </c>
      <c r="AI40" s="40"/>
      <c r="AJ40" s="40"/>
    </row>
    <row r="41" ht="15.75" customHeight="1">
      <c r="A41" s="30" t="s">
        <v>246</v>
      </c>
      <c r="B41" s="30" t="s">
        <v>432</v>
      </c>
      <c r="C41" s="30" t="s">
        <v>558</v>
      </c>
      <c r="D41" s="30" t="s">
        <v>138</v>
      </c>
      <c r="E41" s="30" t="s">
        <v>571</v>
      </c>
      <c r="F41" s="31">
        <v>5.0</v>
      </c>
      <c r="G41" s="32" t="s">
        <v>572</v>
      </c>
      <c r="H41" s="32" t="s">
        <v>573</v>
      </c>
      <c r="I41" s="33" t="s">
        <v>574</v>
      </c>
      <c r="J41" s="32" t="s">
        <v>575</v>
      </c>
      <c r="K41" s="16" t="s">
        <v>576</v>
      </c>
      <c r="L41" s="35" t="s">
        <v>577</v>
      </c>
      <c r="M41" s="32" t="s">
        <v>578</v>
      </c>
      <c r="N41" s="32"/>
      <c r="O41" s="14">
        <f t="shared" si="1"/>
        <v>0</v>
      </c>
      <c r="P41" s="32" t="s">
        <v>579</v>
      </c>
      <c r="Q41" s="14">
        <f t="shared" si="2"/>
        <v>254</v>
      </c>
      <c r="R41" s="32"/>
      <c r="S41" s="32" t="s">
        <v>580</v>
      </c>
      <c r="T41" s="30" t="s">
        <v>581</v>
      </c>
      <c r="U41" s="36" t="s">
        <v>580</v>
      </c>
      <c r="V41" s="14">
        <v>41.0</v>
      </c>
      <c r="W41" s="37" t="s">
        <v>78</v>
      </c>
      <c r="X41" s="32"/>
      <c r="Y41" s="38" t="s">
        <v>582</v>
      </c>
      <c r="AE41" s="43"/>
      <c r="AF41" s="43"/>
      <c r="AG41" s="43"/>
      <c r="AH41" s="25" t="s">
        <v>50</v>
      </c>
      <c r="AI41" s="25"/>
      <c r="AJ41" s="25"/>
    </row>
    <row r="42" ht="15.75" customHeight="1">
      <c r="A42" s="30" t="s">
        <v>246</v>
      </c>
      <c r="B42" s="30" t="s">
        <v>432</v>
      </c>
      <c r="C42" s="30" t="s">
        <v>558</v>
      </c>
      <c r="D42" s="30" t="s">
        <v>195</v>
      </c>
      <c r="E42" s="30" t="s">
        <v>583</v>
      </c>
      <c r="F42" s="31">
        <v>1.0</v>
      </c>
      <c r="G42" s="32" t="s">
        <v>584</v>
      </c>
      <c r="H42" s="32" t="s">
        <v>585</v>
      </c>
      <c r="I42" s="33" t="s">
        <v>586</v>
      </c>
      <c r="J42" s="32" t="s">
        <v>587</v>
      </c>
      <c r="K42" s="16" t="s">
        <v>588</v>
      </c>
      <c r="L42" s="35" t="s">
        <v>589</v>
      </c>
      <c r="M42" s="32" t="s">
        <v>590</v>
      </c>
      <c r="N42" s="32"/>
      <c r="O42" s="14">
        <f t="shared" si="1"/>
        <v>0</v>
      </c>
      <c r="P42" s="32" t="s">
        <v>591</v>
      </c>
      <c r="Q42" s="14">
        <f t="shared" si="2"/>
        <v>152</v>
      </c>
      <c r="R42" s="32"/>
      <c r="S42" s="32" t="s">
        <v>592</v>
      </c>
      <c r="T42" s="30" t="s">
        <v>584</v>
      </c>
      <c r="U42" s="36" t="s">
        <v>592</v>
      </c>
      <c r="V42" s="14">
        <v>42.0</v>
      </c>
      <c r="W42" s="37" t="s">
        <v>593</v>
      </c>
      <c r="X42" s="32"/>
      <c r="Y42" s="38" t="s">
        <v>594</v>
      </c>
      <c r="AE42" s="43"/>
      <c r="AF42" s="43"/>
      <c r="AG42" s="43"/>
      <c r="AH42" s="25" t="s">
        <v>50</v>
      </c>
      <c r="AI42" s="25"/>
      <c r="AJ42" s="25"/>
    </row>
    <row r="43" ht="15.75" customHeight="1">
      <c r="A43" s="30" t="s">
        <v>246</v>
      </c>
      <c r="B43" s="30" t="s">
        <v>432</v>
      </c>
      <c r="C43" s="30" t="s">
        <v>595</v>
      </c>
      <c r="D43" s="30" t="s">
        <v>34</v>
      </c>
      <c r="E43" s="30" t="s">
        <v>596</v>
      </c>
      <c r="F43" s="31">
        <v>2.0</v>
      </c>
      <c r="G43" s="32" t="s">
        <v>597</v>
      </c>
      <c r="H43" s="32" t="s">
        <v>598</v>
      </c>
      <c r="I43" s="33" t="s">
        <v>599</v>
      </c>
      <c r="J43" s="32" t="s">
        <v>600</v>
      </c>
      <c r="K43" s="16" t="s">
        <v>601</v>
      </c>
      <c r="L43" s="35" t="s">
        <v>602</v>
      </c>
      <c r="M43" s="32" t="s">
        <v>603</v>
      </c>
      <c r="N43" s="32"/>
      <c r="O43" s="14">
        <f t="shared" si="1"/>
        <v>0</v>
      </c>
      <c r="P43" s="32" t="s">
        <v>604</v>
      </c>
      <c r="Q43" s="14">
        <f t="shared" si="2"/>
        <v>145</v>
      </c>
      <c r="R43" s="32"/>
      <c r="S43" s="32" t="s">
        <v>605</v>
      </c>
      <c r="T43" s="30" t="s">
        <v>597</v>
      </c>
      <c r="U43" s="36" t="s">
        <v>605</v>
      </c>
      <c r="V43" s="14">
        <v>43.0</v>
      </c>
      <c r="W43" s="37" t="s">
        <v>207</v>
      </c>
      <c r="X43" s="32"/>
      <c r="Y43" s="38" t="s">
        <v>606</v>
      </c>
      <c r="AE43" s="43"/>
      <c r="AF43" s="43"/>
      <c r="AG43" s="43"/>
      <c r="AH43" s="25" t="s">
        <v>50</v>
      </c>
      <c r="AI43" s="25"/>
      <c r="AJ43" s="25"/>
    </row>
    <row r="44" ht="15.75" customHeight="1">
      <c r="A44" s="30" t="s">
        <v>246</v>
      </c>
      <c r="B44" s="30" t="s">
        <v>432</v>
      </c>
      <c r="C44" s="30" t="s">
        <v>595</v>
      </c>
      <c r="D44" s="30" t="s">
        <v>67</v>
      </c>
      <c r="E44" s="30" t="s">
        <v>607</v>
      </c>
      <c r="F44" s="31">
        <v>3.0</v>
      </c>
      <c r="G44" s="32" t="s">
        <v>608</v>
      </c>
      <c r="H44" s="32" t="s">
        <v>609</v>
      </c>
      <c r="I44" s="33" t="s">
        <v>610</v>
      </c>
      <c r="J44" s="32" t="s">
        <v>611</v>
      </c>
      <c r="K44" s="44" t="s">
        <v>612</v>
      </c>
      <c r="L44" s="35" t="s">
        <v>613</v>
      </c>
      <c r="M44" s="32" t="s">
        <v>614</v>
      </c>
      <c r="N44" s="32"/>
      <c r="O44" s="14">
        <f t="shared" si="1"/>
        <v>0</v>
      </c>
      <c r="P44" s="32" t="s">
        <v>615</v>
      </c>
      <c r="Q44" s="14">
        <f t="shared" si="2"/>
        <v>193</v>
      </c>
      <c r="R44" s="32"/>
      <c r="S44" s="32" t="s">
        <v>616</v>
      </c>
      <c r="T44" s="30" t="s">
        <v>608</v>
      </c>
      <c r="U44" s="36" t="s">
        <v>616</v>
      </c>
      <c r="V44" s="14">
        <v>44.0</v>
      </c>
      <c r="W44" s="37" t="s">
        <v>378</v>
      </c>
      <c r="X44" s="32"/>
      <c r="Y44" s="38" t="s">
        <v>617</v>
      </c>
      <c r="AE44" s="45"/>
      <c r="AF44" s="45"/>
      <c r="AG44" s="45"/>
      <c r="AH44" s="46" t="s">
        <v>50</v>
      </c>
      <c r="AI44" s="46"/>
      <c r="AJ44" s="46"/>
    </row>
    <row r="45" ht="15.75" customHeight="1">
      <c r="A45" s="30" t="s">
        <v>246</v>
      </c>
      <c r="B45" s="30" t="s">
        <v>432</v>
      </c>
      <c r="C45" s="30" t="s">
        <v>595</v>
      </c>
      <c r="D45" s="30" t="s">
        <v>51</v>
      </c>
      <c r="E45" s="30" t="s">
        <v>618</v>
      </c>
      <c r="F45" s="31">
        <v>4.0</v>
      </c>
      <c r="G45" s="32" t="s">
        <v>619</v>
      </c>
      <c r="H45" s="32" t="s">
        <v>620</v>
      </c>
      <c r="I45" s="33" t="s">
        <v>621</v>
      </c>
      <c r="J45" s="32" t="s">
        <v>622</v>
      </c>
      <c r="K45" s="34" t="s">
        <v>623</v>
      </c>
      <c r="L45" s="35" t="s">
        <v>624</v>
      </c>
      <c r="M45" s="32" t="s">
        <v>625</v>
      </c>
      <c r="N45" s="32"/>
      <c r="O45" s="14">
        <f t="shared" si="1"/>
        <v>0</v>
      </c>
      <c r="P45" s="32" t="s">
        <v>626</v>
      </c>
      <c r="Q45" s="14">
        <f t="shared" si="2"/>
        <v>185</v>
      </c>
      <c r="R45" s="32"/>
      <c r="S45" s="32" t="s">
        <v>627</v>
      </c>
      <c r="T45" s="30" t="s">
        <v>628</v>
      </c>
      <c r="U45" s="36" t="s">
        <v>627</v>
      </c>
      <c r="V45" s="14">
        <v>45.0</v>
      </c>
      <c r="W45" s="37" t="s">
        <v>629</v>
      </c>
      <c r="X45" s="32"/>
      <c r="Y45" s="38" t="s">
        <v>630</v>
      </c>
      <c r="AE45" s="39"/>
      <c r="AF45" s="39"/>
      <c r="AG45" s="39"/>
      <c r="AH45" s="40" t="s">
        <v>50</v>
      </c>
      <c r="AI45" s="40"/>
      <c r="AJ45" s="40"/>
    </row>
    <row r="46" ht="15.75" customHeight="1">
      <c r="A46" s="30" t="s">
        <v>31</v>
      </c>
      <c r="B46" s="30" t="s">
        <v>631</v>
      </c>
      <c r="C46" s="30" t="s">
        <v>632</v>
      </c>
      <c r="D46" s="30" t="s">
        <v>34</v>
      </c>
      <c r="E46" s="30" t="s">
        <v>633</v>
      </c>
      <c r="F46" s="31">
        <v>5.0</v>
      </c>
      <c r="G46" s="32" t="s">
        <v>634</v>
      </c>
      <c r="H46" s="32" t="s">
        <v>635</v>
      </c>
      <c r="I46" s="33" t="s">
        <v>636</v>
      </c>
      <c r="J46" s="32" t="s">
        <v>637</v>
      </c>
      <c r="K46" s="34" t="s">
        <v>638</v>
      </c>
      <c r="L46" s="35" t="s">
        <v>639</v>
      </c>
      <c r="M46" s="32" t="s">
        <v>640</v>
      </c>
      <c r="N46" s="32"/>
      <c r="O46" s="14">
        <f t="shared" si="1"/>
        <v>0</v>
      </c>
      <c r="P46" s="32" t="s">
        <v>641</v>
      </c>
      <c r="Q46" s="14">
        <f t="shared" si="2"/>
        <v>173</v>
      </c>
      <c r="R46" s="32"/>
      <c r="S46" s="32" t="s">
        <v>642</v>
      </c>
      <c r="T46" s="30" t="s">
        <v>643</v>
      </c>
      <c r="U46" s="36" t="s">
        <v>642</v>
      </c>
      <c r="V46" s="14">
        <v>46.0</v>
      </c>
      <c r="W46" s="37" t="s">
        <v>444</v>
      </c>
      <c r="X46" s="32"/>
      <c r="Y46" s="38" t="s">
        <v>644</v>
      </c>
      <c r="AE46" s="39"/>
      <c r="AF46" s="39"/>
      <c r="AG46" s="39"/>
      <c r="AH46" s="40" t="s">
        <v>50</v>
      </c>
      <c r="AI46" s="40"/>
      <c r="AJ46" s="40"/>
    </row>
    <row r="47" ht="15.75" customHeight="1">
      <c r="A47" s="30" t="s">
        <v>31</v>
      </c>
      <c r="B47" s="30" t="s">
        <v>631</v>
      </c>
      <c r="C47" s="30" t="s">
        <v>632</v>
      </c>
      <c r="D47" s="30" t="s">
        <v>195</v>
      </c>
      <c r="E47" s="30" t="s">
        <v>645</v>
      </c>
      <c r="F47" s="31">
        <v>1.0</v>
      </c>
      <c r="G47" s="32" t="s">
        <v>646</v>
      </c>
      <c r="H47" s="32" t="s">
        <v>647</v>
      </c>
      <c r="I47" s="33" t="s">
        <v>648</v>
      </c>
      <c r="J47" s="32" t="s">
        <v>649</v>
      </c>
      <c r="K47" s="34" t="s">
        <v>650</v>
      </c>
      <c r="L47" s="35" t="s">
        <v>651</v>
      </c>
      <c r="M47" s="32" t="s">
        <v>652</v>
      </c>
      <c r="N47" s="32"/>
      <c r="O47" s="14">
        <f t="shared" si="1"/>
        <v>0</v>
      </c>
      <c r="P47" s="32" t="s">
        <v>653</v>
      </c>
      <c r="Q47" s="14">
        <f t="shared" si="2"/>
        <v>171</v>
      </c>
      <c r="R47" s="32"/>
      <c r="S47" s="32" t="s">
        <v>654</v>
      </c>
      <c r="T47" s="30" t="s">
        <v>655</v>
      </c>
      <c r="U47" s="36" t="s">
        <v>654</v>
      </c>
      <c r="V47" s="14">
        <v>47.0</v>
      </c>
      <c r="W47" s="37" t="s">
        <v>296</v>
      </c>
      <c r="X47" s="32"/>
      <c r="Y47" s="38" t="s">
        <v>656</v>
      </c>
      <c r="AE47" s="39"/>
      <c r="AF47" s="39"/>
      <c r="AG47" s="39"/>
      <c r="AH47" s="40" t="s">
        <v>50</v>
      </c>
      <c r="AI47" s="40"/>
      <c r="AJ47" s="40"/>
    </row>
    <row r="48" ht="15.75" customHeight="1">
      <c r="A48" s="30" t="s">
        <v>31</v>
      </c>
      <c r="B48" s="30" t="s">
        <v>631</v>
      </c>
      <c r="C48" s="30" t="s">
        <v>632</v>
      </c>
      <c r="D48" s="30" t="s">
        <v>138</v>
      </c>
      <c r="E48" s="30" t="s">
        <v>657</v>
      </c>
      <c r="F48" s="31">
        <v>2.0</v>
      </c>
      <c r="G48" s="32" t="s">
        <v>658</v>
      </c>
      <c r="H48" s="32" t="s">
        <v>659</v>
      </c>
      <c r="I48" s="33" t="s">
        <v>660</v>
      </c>
      <c r="J48" s="32" t="s">
        <v>661</v>
      </c>
      <c r="K48" s="34" t="s">
        <v>662</v>
      </c>
      <c r="L48" s="35" t="s">
        <v>663</v>
      </c>
      <c r="M48" s="32" t="s">
        <v>664</v>
      </c>
      <c r="N48" s="32"/>
      <c r="O48" s="14">
        <f t="shared" si="1"/>
        <v>0</v>
      </c>
      <c r="P48" s="32" t="s">
        <v>665</v>
      </c>
      <c r="Q48" s="14">
        <f t="shared" si="2"/>
        <v>176</v>
      </c>
      <c r="R48" s="32"/>
      <c r="S48" s="32" t="s">
        <v>666</v>
      </c>
      <c r="T48" s="30" t="s">
        <v>667</v>
      </c>
      <c r="U48" s="36" t="s">
        <v>666</v>
      </c>
      <c r="V48" s="14">
        <v>48.0</v>
      </c>
      <c r="W48" s="37" t="s">
        <v>668</v>
      </c>
      <c r="X48" s="32"/>
      <c r="Y48" s="38" t="s">
        <v>669</v>
      </c>
      <c r="AE48" s="39"/>
      <c r="AF48" s="39"/>
      <c r="AG48" s="39"/>
      <c r="AH48" s="40" t="s">
        <v>50</v>
      </c>
      <c r="AI48" s="40"/>
      <c r="AJ48" s="40"/>
    </row>
    <row r="49" ht="15.75" customHeight="1">
      <c r="A49" s="30" t="s">
        <v>31</v>
      </c>
      <c r="B49" s="30" t="s">
        <v>631</v>
      </c>
      <c r="C49" s="30" t="s">
        <v>670</v>
      </c>
      <c r="D49" s="30" t="s">
        <v>34</v>
      </c>
      <c r="E49" s="30" t="s">
        <v>671</v>
      </c>
      <c r="F49" s="31">
        <v>3.0</v>
      </c>
      <c r="G49" s="32" t="s">
        <v>672</v>
      </c>
      <c r="H49" s="32" t="s">
        <v>673</v>
      </c>
      <c r="I49" s="33" t="s">
        <v>674</v>
      </c>
      <c r="J49" s="32" t="s">
        <v>675</v>
      </c>
      <c r="K49" s="34" t="s">
        <v>676</v>
      </c>
      <c r="L49" s="35" t="s">
        <v>677</v>
      </c>
      <c r="M49" s="32" t="s">
        <v>678</v>
      </c>
      <c r="N49" s="32"/>
      <c r="O49" s="14">
        <f t="shared" si="1"/>
        <v>0</v>
      </c>
      <c r="P49" s="32" t="s">
        <v>679</v>
      </c>
      <c r="Q49" s="14">
        <f t="shared" si="2"/>
        <v>167</v>
      </c>
      <c r="R49" s="32"/>
      <c r="S49" s="32" t="s">
        <v>680</v>
      </c>
      <c r="T49" s="30" t="s">
        <v>681</v>
      </c>
      <c r="U49" s="36" t="s">
        <v>680</v>
      </c>
      <c r="V49" s="14">
        <v>49.0</v>
      </c>
      <c r="W49" s="37" t="s">
        <v>682</v>
      </c>
      <c r="X49" s="32"/>
      <c r="Y49" s="38" t="s">
        <v>683</v>
      </c>
      <c r="AE49" s="39"/>
      <c r="AF49" s="39"/>
      <c r="AG49" s="39"/>
      <c r="AH49" s="40" t="s">
        <v>50</v>
      </c>
      <c r="AI49" s="40"/>
      <c r="AJ49" s="40"/>
    </row>
    <row r="50" ht="15.75" customHeight="1">
      <c r="A50" s="30" t="s">
        <v>31</v>
      </c>
      <c r="B50" s="30" t="s">
        <v>631</v>
      </c>
      <c r="C50" s="30" t="s">
        <v>670</v>
      </c>
      <c r="D50" s="30" t="s">
        <v>51</v>
      </c>
      <c r="E50" s="30" t="s">
        <v>684</v>
      </c>
      <c r="F50" s="31">
        <v>4.0</v>
      </c>
      <c r="G50" s="32" t="s">
        <v>685</v>
      </c>
      <c r="H50" s="32" t="s">
        <v>686</v>
      </c>
      <c r="I50" s="33" t="s">
        <v>687</v>
      </c>
      <c r="J50" s="32" t="s">
        <v>688</v>
      </c>
      <c r="K50" s="34" t="s">
        <v>689</v>
      </c>
      <c r="L50" s="35" t="s">
        <v>690</v>
      </c>
      <c r="M50" s="32" t="s">
        <v>691</v>
      </c>
      <c r="N50" s="32"/>
      <c r="O50" s="14">
        <f t="shared" si="1"/>
        <v>0</v>
      </c>
      <c r="P50" s="32" t="s">
        <v>692</v>
      </c>
      <c r="Q50" s="14">
        <f t="shared" si="2"/>
        <v>177</v>
      </c>
      <c r="R50" s="32"/>
      <c r="S50" s="32" t="s">
        <v>693</v>
      </c>
      <c r="T50" s="30" t="s">
        <v>694</v>
      </c>
      <c r="U50" s="36" t="s">
        <v>693</v>
      </c>
      <c r="V50" s="14">
        <v>50.0</v>
      </c>
      <c r="W50" s="37" t="s">
        <v>94</v>
      </c>
      <c r="X50" s="32"/>
      <c r="Y50" s="38" t="s">
        <v>695</v>
      </c>
      <c r="AA50" s="41" t="s">
        <v>696</v>
      </c>
      <c r="AB50" s="41" t="s">
        <v>697</v>
      </c>
      <c r="AE50" s="39"/>
      <c r="AF50" s="39"/>
      <c r="AG50" s="39"/>
      <c r="AH50" s="40" t="s">
        <v>50</v>
      </c>
      <c r="AI50" s="40"/>
      <c r="AJ50" s="40"/>
    </row>
    <row r="51" ht="15.75" customHeight="1">
      <c r="A51" s="30" t="s">
        <v>31</v>
      </c>
      <c r="B51" s="30" t="s">
        <v>631</v>
      </c>
      <c r="C51" s="30" t="s">
        <v>670</v>
      </c>
      <c r="D51" s="30" t="s">
        <v>67</v>
      </c>
      <c r="E51" s="30" t="s">
        <v>698</v>
      </c>
      <c r="F51" s="31">
        <v>5.0</v>
      </c>
      <c r="G51" s="32" t="s">
        <v>699</v>
      </c>
      <c r="H51" s="32" t="s">
        <v>700</v>
      </c>
      <c r="I51" s="33" t="s">
        <v>701</v>
      </c>
      <c r="J51" s="32" t="s">
        <v>702</v>
      </c>
      <c r="K51" s="34" t="s">
        <v>703</v>
      </c>
      <c r="L51" s="35" t="s">
        <v>704</v>
      </c>
      <c r="M51" s="32" t="s">
        <v>705</v>
      </c>
      <c r="N51" s="32"/>
      <c r="O51" s="14">
        <f t="shared" si="1"/>
        <v>0</v>
      </c>
      <c r="P51" s="32" t="s">
        <v>706</v>
      </c>
      <c r="Q51" s="14">
        <f t="shared" si="2"/>
        <v>179</v>
      </c>
      <c r="R51" s="32"/>
      <c r="S51" s="32" t="s">
        <v>707</v>
      </c>
      <c r="T51" s="30" t="s">
        <v>708</v>
      </c>
      <c r="U51" s="36" t="s">
        <v>707</v>
      </c>
      <c r="V51" s="14">
        <v>51.0</v>
      </c>
      <c r="W51" s="37" t="s">
        <v>192</v>
      </c>
      <c r="X51" s="32"/>
      <c r="Y51" s="38" t="s">
        <v>709</v>
      </c>
      <c r="AE51" s="39"/>
      <c r="AF51" s="39"/>
      <c r="AG51" s="39"/>
      <c r="AH51" s="40" t="s">
        <v>50</v>
      </c>
      <c r="AI51" s="40"/>
      <c r="AJ51" s="40"/>
    </row>
    <row r="52" ht="15.75" customHeight="1">
      <c r="A52" s="30" t="s">
        <v>31</v>
      </c>
      <c r="B52" s="30" t="s">
        <v>631</v>
      </c>
      <c r="C52" s="30" t="s">
        <v>710</v>
      </c>
      <c r="D52" s="30" t="s">
        <v>34</v>
      </c>
      <c r="E52" s="30" t="s">
        <v>711</v>
      </c>
      <c r="F52" s="31">
        <v>1.0</v>
      </c>
      <c r="G52" s="32" t="s">
        <v>712</v>
      </c>
      <c r="H52" s="32" t="s">
        <v>713</v>
      </c>
      <c r="I52" s="33" t="s">
        <v>714</v>
      </c>
      <c r="J52" s="32" t="s">
        <v>715</v>
      </c>
      <c r="K52" s="34" t="s">
        <v>716</v>
      </c>
      <c r="L52" s="35" t="s">
        <v>717</v>
      </c>
      <c r="M52" s="32" t="s">
        <v>718</v>
      </c>
      <c r="N52" s="32"/>
      <c r="O52" s="14">
        <f t="shared" si="1"/>
        <v>0</v>
      </c>
      <c r="P52" s="32" t="s">
        <v>719</v>
      </c>
      <c r="Q52" s="14">
        <f t="shared" si="2"/>
        <v>176</v>
      </c>
      <c r="R52" s="32"/>
      <c r="S52" s="32" t="s">
        <v>720</v>
      </c>
      <c r="T52" s="30" t="s">
        <v>721</v>
      </c>
      <c r="U52" s="36" t="s">
        <v>720</v>
      </c>
      <c r="V52" s="14">
        <v>52.0</v>
      </c>
      <c r="W52" s="37" t="s">
        <v>179</v>
      </c>
      <c r="X52" s="32"/>
      <c r="Y52" s="38" t="s">
        <v>722</v>
      </c>
      <c r="AE52" s="39"/>
      <c r="AF52" s="39"/>
      <c r="AG52" s="39"/>
      <c r="AH52" s="40" t="s">
        <v>50</v>
      </c>
      <c r="AI52" s="40"/>
      <c r="AJ52" s="40"/>
    </row>
    <row r="53" ht="15.75" customHeight="1">
      <c r="A53" s="30" t="s">
        <v>31</v>
      </c>
      <c r="B53" s="30" t="s">
        <v>631</v>
      </c>
      <c r="C53" s="30" t="s">
        <v>710</v>
      </c>
      <c r="D53" s="30" t="s">
        <v>67</v>
      </c>
      <c r="E53" s="30" t="s">
        <v>723</v>
      </c>
      <c r="F53" s="31">
        <v>2.0</v>
      </c>
      <c r="G53" s="32" t="s">
        <v>724</v>
      </c>
      <c r="H53" s="32" t="s">
        <v>725</v>
      </c>
      <c r="I53" s="33" t="s">
        <v>726</v>
      </c>
      <c r="J53" s="32" t="s">
        <v>727</v>
      </c>
      <c r="K53" s="34" t="s">
        <v>728</v>
      </c>
      <c r="L53" s="35" t="s">
        <v>729</v>
      </c>
      <c r="M53" s="32" t="s">
        <v>730</v>
      </c>
      <c r="N53" s="32"/>
      <c r="O53" s="14">
        <f t="shared" si="1"/>
        <v>0</v>
      </c>
      <c r="P53" s="32" t="s">
        <v>731</v>
      </c>
      <c r="Q53" s="14">
        <f t="shared" si="2"/>
        <v>178</v>
      </c>
      <c r="R53" s="32"/>
      <c r="S53" s="32" t="s">
        <v>732</v>
      </c>
      <c r="T53" s="30" t="s">
        <v>733</v>
      </c>
      <c r="U53" s="36" t="s">
        <v>732</v>
      </c>
      <c r="V53" s="14">
        <v>53.0</v>
      </c>
      <c r="W53" s="37" t="s">
        <v>734</v>
      </c>
      <c r="X53" s="32"/>
      <c r="Y53" s="38" t="s">
        <v>735</v>
      </c>
      <c r="AE53" s="39"/>
      <c r="AF53" s="39"/>
      <c r="AG53" s="39"/>
      <c r="AH53" s="40" t="s">
        <v>50</v>
      </c>
      <c r="AI53" s="40"/>
      <c r="AJ53" s="40"/>
    </row>
    <row r="54" ht="15.75" customHeight="1">
      <c r="A54" s="30" t="s">
        <v>31</v>
      </c>
      <c r="B54" s="30" t="s">
        <v>631</v>
      </c>
      <c r="C54" s="30" t="s">
        <v>710</v>
      </c>
      <c r="D54" s="30" t="s">
        <v>138</v>
      </c>
      <c r="E54" s="30" t="s">
        <v>736</v>
      </c>
      <c r="F54" s="31">
        <v>3.0</v>
      </c>
      <c r="G54" s="32" t="s">
        <v>737</v>
      </c>
      <c r="H54" s="32" t="s">
        <v>738</v>
      </c>
      <c r="I54" s="33" t="s">
        <v>739</v>
      </c>
      <c r="J54" s="32" t="s">
        <v>740</v>
      </c>
      <c r="K54" s="34" t="s">
        <v>741</v>
      </c>
      <c r="L54" s="32"/>
      <c r="M54" s="32" t="s">
        <v>742</v>
      </c>
      <c r="N54" s="32"/>
      <c r="O54" s="14">
        <f t="shared" si="1"/>
        <v>0</v>
      </c>
      <c r="P54" s="32" t="s">
        <v>743</v>
      </c>
      <c r="Q54" s="14">
        <f t="shared" si="2"/>
        <v>194</v>
      </c>
      <c r="R54" s="32"/>
      <c r="S54" s="47" t="s">
        <v>744</v>
      </c>
      <c r="T54" s="30" t="s">
        <v>745</v>
      </c>
      <c r="U54" s="36" t="s">
        <v>744</v>
      </c>
      <c r="V54" s="14">
        <v>54.0</v>
      </c>
      <c r="W54" s="37" t="s">
        <v>682</v>
      </c>
      <c r="X54" s="32"/>
      <c r="Y54" s="38" t="s">
        <v>746</v>
      </c>
      <c r="AE54" s="39"/>
      <c r="AF54" s="39"/>
      <c r="AG54" s="39"/>
      <c r="AH54" s="40" t="s">
        <v>50</v>
      </c>
      <c r="AI54" s="40"/>
      <c r="AJ54" s="40"/>
    </row>
    <row r="55" ht="15.75" customHeight="1">
      <c r="A55" s="30" t="s">
        <v>31</v>
      </c>
      <c r="B55" s="30" t="s">
        <v>631</v>
      </c>
      <c r="C55" s="30" t="s">
        <v>747</v>
      </c>
      <c r="D55" s="30" t="s">
        <v>34</v>
      </c>
      <c r="E55" s="30" t="s">
        <v>748</v>
      </c>
      <c r="F55" s="31">
        <v>4.0</v>
      </c>
      <c r="G55" s="32" t="s">
        <v>749</v>
      </c>
      <c r="H55" s="32" t="s">
        <v>750</v>
      </c>
      <c r="I55" s="33" t="s">
        <v>751</v>
      </c>
      <c r="J55" s="32" t="s">
        <v>752</v>
      </c>
      <c r="K55" s="34" t="s">
        <v>753</v>
      </c>
      <c r="L55" s="35" t="s">
        <v>754</v>
      </c>
      <c r="M55" s="32" t="s">
        <v>755</v>
      </c>
      <c r="N55" s="32"/>
      <c r="O55" s="14">
        <f t="shared" si="1"/>
        <v>0</v>
      </c>
      <c r="P55" s="32" t="s">
        <v>756</v>
      </c>
      <c r="Q55" s="14">
        <f t="shared" si="2"/>
        <v>185</v>
      </c>
      <c r="R55" s="32"/>
      <c r="S55" s="32" t="s">
        <v>757</v>
      </c>
      <c r="T55" s="30" t="s">
        <v>749</v>
      </c>
      <c r="U55" s="36" t="s">
        <v>757</v>
      </c>
      <c r="V55" s="14">
        <v>55.0</v>
      </c>
      <c r="W55" s="37" t="s">
        <v>758</v>
      </c>
      <c r="X55" s="32"/>
      <c r="Y55" s="38" t="s">
        <v>759</v>
      </c>
      <c r="AE55" s="39"/>
      <c r="AF55" s="39"/>
      <c r="AG55" s="39"/>
      <c r="AH55" s="40" t="s">
        <v>50</v>
      </c>
      <c r="AI55" s="40"/>
      <c r="AJ55" s="40"/>
    </row>
    <row r="56" ht="15.75" customHeight="1">
      <c r="A56" s="30" t="s">
        <v>31</v>
      </c>
      <c r="B56" s="30" t="s">
        <v>631</v>
      </c>
      <c r="C56" s="30" t="s">
        <v>747</v>
      </c>
      <c r="D56" s="30" t="s">
        <v>67</v>
      </c>
      <c r="E56" s="30" t="s">
        <v>760</v>
      </c>
      <c r="F56" s="31">
        <v>5.0</v>
      </c>
      <c r="G56" s="32" t="s">
        <v>761</v>
      </c>
      <c r="H56" s="32" t="s">
        <v>762</v>
      </c>
      <c r="I56" s="33" t="s">
        <v>763</v>
      </c>
      <c r="J56" s="32" t="s">
        <v>764</v>
      </c>
      <c r="K56" s="34" t="s">
        <v>765</v>
      </c>
      <c r="L56" s="35" t="s">
        <v>766</v>
      </c>
      <c r="M56" s="32" t="s">
        <v>767</v>
      </c>
      <c r="N56" s="32"/>
      <c r="O56" s="14">
        <f t="shared" si="1"/>
        <v>0</v>
      </c>
      <c r="P56" s="32" t="s">
        <v>768</v>
      </c>
      <c r="Q56" s="14">
        <f t="shared" si="2"/>
        <v>189</v>
      </c>
      <c r="R56" s="32"/>
      <c r="S56" s="32" t="s">
        <v>769</v>
      </c>
      <c r="T56" s="30" t="s">
        <v>761</v>
      </c>
      <c r="U56" s="36" t="s">
        <v>769</v>
      </c>
      <c r="V56" s="14">
        <v>56.0</v>
      </c>
      <c r="W56" s="37" t="s">
        <v>150</v>
      </c>
      <c r="X56" s="32"/>
      <c r="Y56" s="38" t="s">
        <v>770</v>
      </c>
      <c r="AE56" s="39"/>
      <c r="AF56" s="39"/>
      <c r="AG56" s="39"/>
      <c r="AH56" s="40" t="s">
        <v>50</v>
      </c>
      <c r="AI56" s="40"/>
      <c r="AJ56" s="40"/>
    </row>
    <row r="57" ht="15.75" customHeight="1">
      <c r="A57" s="30" t="s">
        <v>31</v>
      </c>
      <c r="B57" s="30" t="s">
        <v>631</v>
      </c>
      <c r="C57" s="30" t="s">
        <v>747</v>
      </c>
      <c r="D57" s="30" t="s">
        <v>51</v>
      </c>
      <c r="E57" s="30" t="s">
        <v>771</v>
      </c>
      <c r="F57" s="31">
        <v>1.0</v>
      </c>
      <c r="G57" s="32" t="s">
        <v>772</v>
      </c>
      <c r="H57" s="32" t="s">
        <v>773</v>
      </c>
      <c r="I57" s="33" t="s">
        <v>774</v>
      </c>
      <c r="J57" s="32" t="s">
        <v>775</v>
      </c>
      <c r="K57" s="34" t="s">
        <v>776</v>
      </c>
      <c r="L57" s="35" t="s">
        <v>777</v>
      </c>
      <c r="M57" s="32" t="s">
        <v>778</v>
      </c>
      <c r="N57" s="32"/>
      <c r="O57" s="14">
        <f t="shared" si="1"/>
        <v>0</v>
      </c>
      <c r="P57" s="38" t="s">
        <v>779</v>
      </c>
      <c r="Q57" s="14">
        <f t="shared" si="2"/>
        <v>185</v>
      </c>
      <c r="R57" s="32"/>
      <c r="S57" s="32" t="s">
        <v>780</v>
      </c>
      <c r="T57" s="30" t="s">
        <v>772</v>
      </c>
      <c r="U57" s="36" t="s">
        <v>780</v>
      </c>
      <c r="V57" s="14">
        <v>57.0</v>
      </c>
      <c r="W57" s="37" t="s">
        <v>569</v>
      </c>
      <c r="X57" s="32"/>
      <c r="Y57" s="38" t="s">
        <v>781</v>
      </c>
      <c r="AE57" s="39"/>
      <c r="AF57" s="39"/>
      <c r="AG57" s="39"/>
      <c r="AH57" s="40" t="s">
        <v>50</v>
      </c>
      <c r="AI57" s="40"/>
      <c r="AJ57" s="40"/>
    </row>
    <row r="58" ht="15.75" customHeight="1">
      <c r="A58" s="30" t="s">
        <v>31</v>
      </c>
      <c r="B58" s="30" t="s">
        <v>631</v>
      </c>
      <c r="C58" s="30" t="s">
        <v>782</v>
      </c>
      <c r="D58" s="30" t="s">
        <v>34</v>
      </c>
      <c r="E58" s="30" t="s">
        <v>783</v>
      </c>
      <c r="F58" s="31">
        <v>2.0</v>
      </c>
      <c r="G58" s="32" t="s">
        <v>784</v>
      </c>
      <c r="H58" s="32" t="s">
        <v>785</v>
      </c>
      <c r="I58" s="33" t="s">
        <v>786</v>
      </c>
      <c r="J58" s="32" t="s">
        <v>787</v>
      </c>
      <c r="K58" s="34" t="s">
        <v>788</v>
      </c>
      <c r="L58" s="35" t="s">
        <v>789</v>
      </c>
      <c r="M58" s="32" t="s">
        <v>790</v>
      </c>
      <c r="N58" s="32"/>
      <c r="O58" s="14">
        <f t="shared" si="1"/>
        <v>0</v>
      </c>
      <c r="P58" s="32" t="s">
        <v>791</v>
      </c>
      <c r="Q58" s="14">
        <f t="shared" si="2"/>
        <v>201</v>
      </c>
      <c r="R58" s="32"/>
      <c r="S58" s="32" t="s">
        <v>792</v>
      </c>
      <c r="T58" s="30" t="s">
        <v>793</v>
      </c>
      <c r="U58" s="36" t="s">
        <v>792</v>
      </c>
      <c r="V58" s="14">
        <v>58.0</v>
      </c>
      <c r="W58" s="37" t="s">
        <v>544</v>
      </c>
      <c r="X58" s="32"/>
      <c r="Y58" s="38" t="s">
        <v>794</v>
      </c>
      <c r="AE58" s="39"/>
      <c r="AF58" s="39"/>
      <c r="AG58" s="39"/>
      <c r="AH58" s="40" t="s">
        <v>50</v>
      </c>
      <c r="AI58" s="40"/>
      <c r="AJ58" s="40"/>
    </row>
    <row r="59" ht="15.75" customHeight="1">
      <c r="A59" s="30" t="s">
        <v>31</v>
      </c>
      <c r="B59" s="30" t="s">
        <v>631</v>
      </c>
      <c r="C59" s="30" t="s">
        <v>782</v>
      </c>
      <c r="D59" s="30" t="s">
        <v>67</v>
      </c>
      <c r="E59" s="30" t="s">
        <v>795</v>
      </c>
      <c r="F59" s="31">
        <v>3.0</v>
      </c>
      <c r="G59" s="32" t="s">
        <v>796</v>
      </c>
      <c r="H59" s="32" t="s">
        <v>797</v>
      </c>
      <c r="I59" s="33" t="s">
        <v>798</v>
      </c>
      <c r="J59" s="32" t="s">
        <v>799</v>
      </c>
      <c r="K59" s="34" t="s">
        <v>800</v>
      </c>
      <c r="L59" s="35" t="s">
        <v>801</v>
      </c>
      <c r="M59" s="32" t="s">
        <v>802</v>
      </c>
      <c r="N59" s="32"/>
      <c r="O59" s="14">
        <f t="shared" si="1"/>
        <v>0</v>
      </c>
      <c r="P59" s="32" t="s">
        <v>803</v>
      </c>
      <c r="Q59" s="14">
        <f t="shared" si="2"/>
        <v>175</v>
      </c>
      <c r="R59" s="32"/>
      <c r="S59" s="32" t="s">
        <v>804</v>
      </c>
      <c r="T59" s="30" t="s">
        <v>796</v>
      </c>
      <c r="U59" s="36" t="s">
        <v>804</v>
      </c>
      <c r="V59" s="14">
        <v>59.0</v>
      </c>
      <c r="W59" s="37" t="s">
        <v>378</v>
      </c>
      <c r="X59" s="32"/>
      <c r="Y59" s="38" t="s">
        <v>805</v>
      </c>
      <c r="AE59" s="39"/>
      <c r="AF59" s="39"/>
      <c r="AG59" s="39"/>
      <c r="AH59" s="40" t="s">
        <v>50</v>
      </c>
      <c r="AI59" s="40"/>
      <c r="AJ59" s="40"/>
    </row>
    <row r="60" ht="15.75" customHeight="1">
      <c r="A60" s="30" t="s">
        <v>31</v>
      </c>
      <c r="B60" s="30" t="s">
        <v>631</v>
      </c>
      <c r="C60" s="30" t="s">
        <v>782</v>
      </c>
      <c r="D60" s="30" t="s">
        <v>51</v>
      </c>
      <c r="E60" s="30" t="s">
        <v>806</v>
      </c>
      <c r="F60" s="31">
        <v>4.0</v>
      </c>
      <c r="G60" s="32" t="s">
        <v>807</v>
      </c>
      <c r="H60" s="32" t="s">
        <v>808</v>
      </c>
      <c r="I60" s="33" t="s">
        <v>809</v>
      </c>
      <c r="J60" s="32" t="s">
        <v>810</v>
      </c>
      <c r="K60" s="34" t="s">
        <v>811</v>
      </c>
      <c r="L60" s="35" t="s">
        <v>812</v>
      </c>
      <c r="M60" s="32" t="s">
        <v>813</v>
      </c>
      <c r="N60" s="32"/>
      <c r="O60" s="14">
        <f t="shared" si="1"/>
        <v>0</v>
      </c>
      <c r="P60" s="32" t="s">
        <v>814</v>
      </c>
      <c r="Q60" s="14">
        <f t="shared" si="2"/>
        <v>200</v>
      </c>
      <c r="R60" s="32"/>
      <c r="S60" s="32" t="s">
        <v>815</v>
      </c>
      <c r="T60" s="30" t="s">
        <v>816</v>
      </c>
      <c r="U60" s="36" t="s">
        <v>815</v>
      </c>
      <c r="V60" s="14">
        <v>60.0</v>
      </c>
      <c r="W60" s="37" t="s">
        <v>569</v>
      </c>
      <c r="X60" s="32"/>
      <c r="Y60" s="38" t="s">
        <v>817</v>
      </c>
      <c r="AE60" s="39"/>
      <c r="AF60" s="39"/>
      <c r="AG60" s="39"/>
      <c r="AH60" s="40" t="s">
        <v>50</v>
      </c>
      <c r="AI60" s="40"/>
      <c r="AJ60" s="40"/>
    </row>
    <row r="61" ht="15.75" customHeight="1">
      <c r="A61" s="30" t="s">
        <v>31</v>
      </c>
      <c r="B61" s="30" t="s">
        <v>631</v>
      </c>
      <c r="C61" s="30" t="s">
        <v>818</v>
      </c>
      <c r="D61" s="30" t="s">
        <v>34</v>
      </c>
      <c r="E61" s="30" t="s">
        <v>819</v>
      </c>
      <c r="F61" s="31">
        <v>5.0</v>
      </c>
      <c r="G61" s="32" t="s">
        <v>820</v>
      </c>
      <c r="H61" s="32" t="s">
        <v>821</v>
      </c>
      <c r="I61" s="33" t="s">
        <v>822</v>
      </c>
      <c r="J61" s="32" t="s">
        <v>823</v>
      </c>
      <c r="K61" s="34" t="s">
        <v>824</v>
      </c>
      <c r="L61" s="35" t="s">
        <v>825</v>
      </c>
      <c r="M61" s="32" t="s">
        <v>826</v>
      </c>
      <c r="N61" s="32"/>
      <c r="O61" s="14">
        <f t="shared" si="1"/>
        <v>0</v>
      </c>
      <c r="P61" s="32" t="s">
        <v>827</v>
      </c>
      <c r="Q61" s="14">
        <f t="shared" si="2"/>
        <v>201</v>
      </c>
      <c r="R61" s="32"/>
      <c r="S61" s="32" t="s">
        <v>828</v>
      </c>
      <c r="T61" s="30" t="s">
        <v>829</v>
      </c>
      <c r="U61" s="36" t="s">
        <v>828</v>
      </c>
      <c r="V61" s="14">
        <v>61.0</v>
      </c>
      <c r="W61" s="37" t="s">
        <v>734</v>
      </c>
      <c r="X61" s="32"/>
      <c r="Y61" s="38" t="s">
        <v>830</v>
      </c>
      <c r="AE61" s="39"/>
      <c r="AF61" s="39"/>
      <c r="AG61" s="39"/>
      <c r="AH61" s="40" t="s">
        <v>50</v>
      </c>
      <c r="AI61" s="40"/>
      <c r="AJ61" s="40"/>
    </row>
    <row r="62" ht="15.75" customHeight="1">
      <c r="A62" s="30" t="s">
        <v>31</v>
      </c>
      <c r="B62" s="30" t="s">
        <v>631</v>
      </c>
      <c r="C62" s="30" t="s">
        <v>818</v>
      </c>
      <c r="D62" s="30" t="s">
        <v>51</v>
      </c>
      <c r="E62" s="30" t="s">
        <v>831</v>
      </c>
      <c r="F62" s="31">
        <v>1.0</v>
      </c>
      <c r="G62" s="32" t="s">
        <v>832</v>
      </c>
      <c r="H62" s="32" t="s">
        <v>833</v>
      </c>
      <c r="I62" s="33" t="s">
        <v>834</v>
      </c>
      <c r="J62" s="32" t="s">
        <v>835</v>
      </c>
      <c r="K62" s="34" t="s">
        <v>836</v>
      </c>
      <c r="L62" s="35" t="s">
        <v>837</v>
      </c>
      <c r="M62" s="32" t="s">
        <v>838</v>
      </c>
      <c r="N62" s="32"/>
      <c r="O62" s="14">
        <f t="shared" si="1"/>
        <v>0</v>
      </c>
      <c r="P62" s="32" t="s">
        <v>839</v>
      </c>
      <c r="Q62" s="14">
        <f t="shared" si="2"/>
        <v>191</v>
      </c>
      <c r="R62" s="32"/>
      <c r="S62" s="32" t="s">
        <v>840</v>
      </c>
      <c r="T62" s="30" t="s">
        <v>841</v>
      </c>
      <c r="U62" s="36" t="s">
        <v>840</v>
      </c>
      <c r="V62" s="14">
        <v>62.0</v>
      </c>
      <c r="W62" s="37" t="s">
        <v>629</v>
      </c>
      <c r="X62" s="32"/>
      <c r="Y62" s="38" t="s">
        <v>842</v>
      </c>
      <c r="AE62" s="39"/>
      <c r="AF62" s="39"/>
      <c r="AG62" s="39"/>
      <c r="AH62" s="40" t="s">
        <v>50</v>
      </c>
      <c r="AI62" s="40"/>
      <c r="AJ62" s="40"/>
    </row>
    <row r="63" ht="15.75" customHeight="1">
      <c r="A63" s="30" t="s">
        <v>31</v>
      </c>
      <c r="B63" s="30" t="s">
        <v>631</v>
      </c>
      <c r="C63" s="30" t="s">
        <v>818</v>
      </c>
      <c r="D63" s="30" t="s">
        <v>67</v>
      </c>
      <c r="E63" s="30" t="s">
        <v>843</v>
      </c>
      <c r="F63" s="31">
        <v>2.0</v>
      </c>
      <c r="G63" s="32" t="s">
        <v>844</v>
      </c>
      <c r="H63" s="32" t="s">
        <v>845</v>
      </c>
      <c r="I63" s="33" t="s">
        <v>846</v>
      </c>
      <c r="J63" s="32" t="s">
        <v>847</v>
      </c>
      <c r="K63" s="34" t="s">
        <v>848</v>
      </c>
      <c r="L63" s="35" t="s">
        <v>849</v>
      </c>
      <c r="M63" s="32" t="s">
        <v>850</v>
      </c>
      <c r="N63" s="32"/>
      <c r="O63" s="14">
        <f t="shared" si="1"/>
        <v>0</v>
      </c>
      <c r="P63" s="32" t="s">
        <v>851</v>
      </c>
      <c r="Q63" s="14">
        <f t="shared" si="2"/>
        <v>209</v>
      </c>
      <c r="R63" s="32"/>
      <c r="S63" s="32" t="s">
        <v>852</v>
      </c>
      <c r="T63" s="30" t="s">
        <v>853</v>
      </c>
      <c r="U63" s="36" t="s">
        <v>852</v>
      </c>
      <c r="V63" s="14">
        <v>63.0</v>
      </c>
      <c r="W63" s="37" t="s">
        <v>854</v>
      </c>
      <c r="X63" s="32"/>
      <c r="Y63" s="38" t="s">
        <v>855</v>
      </c>
      <c r="AE63" s="39"/>
      <c r="AF63" s="39"/>
      <c r="AG63" s="39"/>
      <c r="AH63" s="40" t="s">
        <v>50</v>
      </c>
      <c r="AI63" s="40"/>
      <c r="AJ63" s="40"/>
    </row>
    <row r="64" ht="15.75" customHeight="1">
      <c r="A64" s="48" t="s">
        <v>246</v>
      </c>
      <c r="B64" s="48" t="s">
        <v>856</v>
      </c>
      <c r="C64" s="48" t="s">
        <v>857</v>
      </c>
      <c r="D64" s="48" t="s">
        <v>34</v>
      </c>
      <c r="E64" s="48" t="s">
        <v>858</v>
      </c>
      <c r="F64" s="49">
        <v>3.0</v>
      </c>
      <c r="G64" s="50" t="s">
        <v>859</v>
      </c>
      <c r="H64" s="50" t="s">
        <v>860</v>
      </c>
      <c r="I64" s="51" t="s">
        <v>861</v>
      </c>
      <c r="J64" s="50" t="s">
        <v>862</v>
      </c>
      <c r="K64" s="52" t="s">
        <v>863</v>
      </c>
      <c r="L64" s="53" t="s">
        <v>864</v>
      </c>
      <c r="M64" s="50" t="s">
        <v>865</v>
      </c>
      <c r="N64" s="50" t="s">
        <v>866</v>
      </c>
      <c r="O64" s="14">
        <f t="shared" si="1"/>
        <v>39</v>
      </c>
      <c r="P64" s="50" t="s">
        <v>867</v>
      </c>
      <c r="Q64" s="14">
        <f t="shared" si="2"/>
        <v>136</v>
      </c>
      <c r="R64" s="50"/>
      <c r="S64" s="50" t="s">
        <v>868</v>
      </c>
      <c r="T64" s="48" t="s">
        <v>859</v>
      </c>
      <c r="U64" s="54" t="s">
        <v>868</v>
      </c>
      <c r="V64" s="14">
        <v>64.0</v>
      </c>
      <c r="W64" s="55" t="s">
        <v>233</v>
      </c>
      <c r="X64" s="50"/>
      <c r="Y64" s="56" t="s">
        <v>869</v>
      </c>
      <c r="Z64" s="56"/>
      <c r="AA64" s="56"/>
      <c r="AB64" s="56"/>
      <c r="AC64" s="56"/>
      <c r="AD64" s="56"/>
      <c r="AE64" s="57"/>
      <c r="AF64" s="57"/>
      <c r="AG64" s="57"/>
      <c r="AH64" s="58" t="s">
        <v>50</v>
      </c>
      <c r="AI64" s="58"/>
      <c r="AJ64" s="58"/>
    </row>
    <row r="65" ht="15.75" customHeight="1">
      <c r="A65" s="48" t="s">
        <v>246</v>
      </c>
      <c r="B65" s="48" t="s">
        <v>856</v>
      </c>
      <c r="C65" s="48" t="s">
        <v>857</v>
      </c>
      <c r="D65" s="48" t="s">
        <v>138</v>
      </c>
      <c r="E65" s="48" t="s">
        <v>870</v>
      </c>
      <c r="F65" s="49">
        <v>4.0</v>
      </c>
      <c r="G65" s="50" t="s">
        <v>871</v>
      </c>
      <c r="H65" s="50" t="s">
        <v>872</v>
      </c>
      <c r="I65" s="51" t="s">
        <v>873</v>
      </c>
      <c r="J65" s="50" t="s">
        <v>874</v>
      </c>
      <c r="K65" s="52" t="s">
        <v>875</v>
      </c>
      <c r="L65" s="53" t="s">
        <v>876</v>
      </c>
      <c r="M65" s="50" t="s">
        <v>877</v>
      </c>
      <c r="N65" s="50" t="s">
        <v>878</v>
      </c>
      <c r="O65" s="14">
        <f t="shared" si="1"/>
        <v>46</v>
      </c>
      <c r="P65" s="50" t="s">
        <v>879</v>
      </c>
      <c r="Q65" s="14">
        <f t="shared" si="2"/>
        <v>148</v>
      </c>
      <c r="R65" s="50"/>
      <c r="S65" s="50" t="s">
        <v>880</v>
      </c>
      <c r="T65" s="48" t="s">
        <v>871</v>
      </c>
      <c r="U65" s="54" t="s">
        <v>880</v>
      </c>
      <c r="V65" s="14">
        <v>65.0</v>
      </c>
      <c r="W65" s="55" t="s">
        <v>94</v>
      </c>
      <c r="X65" s="50"/>
      <c r="Y65" s="56" t="s">
        <v>881</v>
      </c>
      <c r="Z65" s="56"/>
      <c r="AA65" s="56"/>
      <c r="AB65" s="56"/>
      <c r="AC65" s="56"/>
      <c r="AD65" s="56"/>
      <c r="AE65" s="57"/>
      <c r="AF65" s="57"/>
      <c r="AG65" s="57"/>
      <c r="AH65" s="58" t="s">
        <v>50</v>
      </c>
      <c r="AI65" s="58"/>
      <c r="AJ65" s="58"/>
    </row>
    <row r="66" ht="15.75" customHeight="1">
      <c r="A66" s="48" t="s">
        <v>246</v>
      </c>
      <c r="B66" s="48" t="s">
        <v>856</v>
      </c>
      <c r="C66" s="48" t="s">
        <v>857</v>
      </c>
      <c r="D66" s="48" t="s">
        <v>195</v>
      </c>
      <c r="E66" s="48" t="s">
        <v>882</v>
      </c>
      <c r="F66" s="49">
        <v>5.0</v>
      </c>
      <c r="G66" s="50" t="s">
        <v>883</v>
      </c>
      <c r="H66" s="50" t="s">
        <v>884</v>
      </c>
      <c r="I66" s="51" t="s">
        <v>885</v>
      </c>
      <c r="J66" s="50" t="s">
        <v>886</v>
      </c>
      <c r="K66" s="52" t="s">
        <v>887</v>
      </c>
      <c r="L66" s="53" t="s">
        <v>888</v>
      </c>
      <c r="M66" s="50" t="s">
        <v>889</v>
      </c>
      <c r="N66" s="50" t="s">
        <v>890</v>
      </c>
      <c r="O66" s="14">
        <f t="shared" si="1"/>
        <v>48</v>
      </c>
      <c r="P66" s="50" t="s">
        <v>891</v>
      </c>
      <c r="Q66" s="14">
        <f t="shared" si="2"/>
        <v>173</v>
      </c>
      <c r="R66" s="50"/>
      <c r="S66" s="59" t="s">
        <v>892</v>
      </c>
      <c r="T66" s="48" t="s">
        <v>893</v>
      </c>
      <c r="U66" s="54" t="s">
        <v>892</v>
      </c>
      <c r="V66" s="14">
        <v>66.0</v>
      </c>
      <c r="W66" s="55" t="s">
        <v>569</v>
      </c>
      <c r="X66" s="50"/>
      <c r="Y66" s="56" t="s">
        <v>894</v>
      </c>
      <c r="Z66" s="56"/>
      <c r="AA66" s="56"/>
      <c r="AB66" s="56"/>
      <c r="AC66" s="56"/>
      <c r="AD66" s="56"/>
      <c r="AE66" s="57"/>
      <c r="AF66" s="57"/>
      <c r="AG66" s="57"/>
      <c r="AH66" s="58" t="s">
        <v>50</v>
      </c>
      <c r="AI66" s="58"/>
      <c r="AJ66" s="58"/>
    </row>
    <row r="67" ht="15.75" customHeight="1">
      <c r="A67" s="48" t="s">
        <v>246</v>
      </c>
      <c r="B67" s="48" t="s">
        <v>856</v>
      </c>
      <c r="C67" s="48" t="s">
        <v>895</v>
      </c>
      <c r="D67" s="48" t="s">
        <v>34</v>
      </c>
      <c r="E67" s="48" t="s">
        <v>896</v>
      </c>
      <c r="F67" s="49">
        <v>1.0</v>
      </c>
      <c r="G67" s="50" t="s">
        <v>897</v>
      </c>
      <c r="H67" s="50" t="s">
        <v>898</v>
      </c>
      <c r="I67" s="51" t="s">
        <v>899</v>
      </c>
      <c r="J67" s="50" t="s">
        <v>900</v>
      </c>
      <c r="K67" s="52" t="s">
        <v>901</v>
      </c>
      <c r="L67" s="53" t="s">
        <v>902</v>
      </c>
      <c r="M67" s="50" t="s">
        <v>903</v>
      </c>
      <c r="N67" s="50" t="s">
        <v>904</v>
      </c>
      <c r="O67" s="14">
        <f t="shared" si="1"/>
        <v>45</v>
      </c>
      <c r="P67" s="50" t="s">
        <v>905</v>
      </c>
      <c r="Q67" s="14">
        <f t="shared" si="2"/>
        <v>167</v>
      </c>
      <c r="R67" s="50"/>
      <c r="S67" s="50" t="s">
        <v>906</v>
      </c>
      <c r="T67" s="48" t="s">
        <v>907</v>
      </c>
      <c r="U67" s="54" t="s">
        <v>906</v>
      </c>
      <c r="V67" s="14">
        <v>67.0</v>
      </c>
      <c r="W67" s="55" t="s">
        <v>233</v>
      </c>
      <c r="X67" s="50"/>
      <c r="Y67" s="56" t="s">
        <v>908</v>
      </c>
      <c r="Z67" s="56"/>
      <c r="AA67" s="56"/>
      <c r="AB67" s="56"/>
      <c r="AC67" s="56"/>
      <c r="AD67" s="56"/>
      <c r="AE67" s="57"/>
      <c r="AF67" s="57"/>
      <c r="AG67" s="57"/>
      <c r="AH67" s="58" t="s">
        <v>50</v>
      </c>
      <c r="AI67" s="58"/>
      <c r="AJ67" s="58"/>
    </row>
    <row r="68" ht="15.75" customHeight="1">
      <c r="A68" s="48" t="s">
        <v>246</v>
      </c>
      <c r="B68" s="48" t="s">
        <v>856</v>
      </c>
      <c r="C68" s="48" t="s">
        <v>895</v>
      </c>
      <c r="D68" s="48" t="s">
        <v>67</v>
      </c>
      <c r="E68" s="48" t="s">
        <v>909</v>
      </c>
      <c r="F68" s="49">
        <v>2.0</v>
      </c>
      <c r="G68" s="50" t="s">
        <v>910</v>
      </c>
      <c r="H68" s="50" t="s">
        <v>911</v>
      </c>
      <c r="I68" s="51" t="s">
        <v>912</v>
      </c>
      <c r="J68" s="50" t="s">
        <v>913</v>
      </c>
      <c r="K68" s="60" t="s">
        <v>914</v>
      </c>
      <c r="L68" s="53" t="s">
        <v>915</v>
      </c>
      <c r="M68" s="50" t="s">
        <v>916</v>
      </c>
      <c r="N68" s="50" t="s">
        <v>917</v>
      </c>
      <c r="O68" s="14">
        <f t="shared" si="1"/>
        <v>42</v>
      </c>
      <c r="P68" s="50" t="s">
        <v>918</v>
      </c>
      <c r="Q68" s="14">
        <f t="shared" si="2"/>
        <v>181</v>
      </c>
      <c r="R68" s="50"/>
      <c r="S68" s="50" t="s">
        <v>919</v>
      </c>
      <c r="T68" s="48" t="s">
        <v>910</v>
      </c>
      <c r="U68" s="54" t="s">
        <v>919</v>
      </c>
      <c r="V68" s="14">
        <v>68.0</v>
      </c>
      <c r="W68" s="55" t="s">
        <v>530</v>
      </c>
      <c r="X68" s="50"/>
      <c r="Y68" s="56" t="s">
        <v>920</v>
      </c>
      <c r="Z68" s="56"/>
      <c r="AA68" s="56"/>
      <c r="AB68" s="56"/>
      <c r="AC68" s="56"/>
      <c r="AD68" s="56"/>
      <c r="AE68" s="57"/>
      <c r="AF68" s="57"/>
      <c r="AG68" s="57"/>
      <c r="AH68" s="58" t="s">
        <v>50</v>
      </c>
      <c r="AI68" s="58"/>
      <c r="AJ68" s="58"/>
    </row>
    <row r="69" ht="15.75" customHeight="1">
      <c r="A69" s="48" t="s">
        <v>246</v>
      </c>
      <c r="B69" s="48" t="s">
        <v>856</v>
      </c>
      <c r="C69" s="48" t="s">
        <v>895</v>
      </c>
      <c r="D69" s="48" t="s">
        <v>138</v>
      </c>
      <c r="E69" s="48" t="s">
        <v>921</v>
      </c>
      <c r="F69" s="49">
        <v>3.0</v>
      </c>
      <c r="G69" s="50" t="s">
        <v>922</v>
      </c>
      <c r="H69" s="50" t="s">
        <v>923</v>
      </c>
      <c r="I69" s="51" t="s">
        <v>924</v>
      </c>
      <c r="J69" s="50" t="s">
        <v>925</v>
      </c>
      <c r="K69" s="52" t="s">
        <v>926</v>
      </c>
      <c r="L69" s="50"/>
      <c r="M69" s="50" t="s">
        <v>927</v>
      </c>
      <c r="N69" s="50" t="s">
        <v>928</v>
      </c>
      <c r="O69" s="14">
        <f t="shared" si="1"/>
        <v>52</v>
      </c>
      <c r="P69" s="50" t="s">
        <v>929</v>
      </c>
      <c r="Q69" s="14">
        <f t="shared" si="2"/>
        <v>193</v>
      </c>
      <c r="R69" s="50"/>
      <c r="S69" s="59" t="s">
        <v>930</v>
      </c>
      <c r="T69" s="48" t="s">
        <v>931</v>
      </c>
      <c r="U69" s="54" t="s">
        <v>932</v>
      </c>
      <c r="V69" s="14">
        <v>69.0</v>
      </c>
      <c r="W69" s="55" t="s">
        <v>94</v>
      </c>
      <c r="X69" s="50"/>
      <c r="Y69" s="56" t="s">
        <v>933</v>
      </c>
      <c r="Z69" s="56"/>
      <c r="AA69" s="56"/>
      <c r="AB69" s="56"/>
      <c r="AC69" s="56"/>
      <c r="AD69" s="56"/>
      <c r="AE69" s="57"/>
      <c r="AF69" s="57"/>
      <c r="AG69" s="57"/>
      <c r="AH69" s="58" t="s">
        <v>50</v>
      </c>
      <c r="AI69" s="58"/>
      <c r="AJ69" s="58"/>
    </row>
    <row r="70" ht="15.75" customHeight="1">
      <c r="A70" s="48" t="s">
        <v>246</v>
      </c>
      <c r="B70" s="48" t="s">
        <v>856</v>
      </c>
      <c r="C70" s="48" t="s">
        <v>934</v>
      </c>
      <c r="D70" s="48" t="s">
        <v>34</v>
      </c>
      <c r="E70" s="48" t="s">
        <v>935</v>
      </c>
      <c r="F70" s="49">
        <v>4.0</v>
      </c>
      <c r="G70" s="50" t="s">
        <v>936</v>
      </c>
      <c r="H70" s="50" t="s">
        <v>937</v>
      </c>
      <c r="I70" s="51" t="s">
        <v>938</v>
      </c>
      <c r="J70" s="50" t="s">
        <v>939</v>
      </c>
      <c r="K70" s="52" t="s">
        <v>940</v>
      </c>
      <c r="L70" s="53" t="s">
        <v>941</v>
      </c>
      <c r="M70" s="50" t="s">
        <v>942</v>
      </c>
      <c r="N70" s="50"/>
      <c r="O70" s="14">
        <f t="shared" si="1"/>
        <v>0</v>
      </c>
      <c r="P70" s="50" t="s">
        <v>943</v>
      </c>
      <c r="Q70" s="14">
        <f t="shared" si="2"/>
        <v>157</v>
      </c>
      <c r="R70" s="50"/>
      <c r="S70" s="50" t="s">
        <v>944</v>
      </c>
      <c r="T70" s="48" t="s">
        <v>936</v>
      </c>
      <c r="U70" s="54" t="s">
        <v>944</v>
      </c>
      <c r="V70" s="14">
        <v>70.0</v>
      </c>
      <c r="W70" s="55" t="s">
        <v>569</v>
      </c>
      <c r="X70" s="50"/>
      <c r="Y70" s="56" t="s">
        <v>945</v>
      </c>
      <c r="Z70" s="56"/>
      <c r="AA70" s="56"/>
      <c r="AB70" s="56"/>
      <c r="AC70" s="56"/>
      <c r="AD70" s="56"/>
      <c r="AE70" s="57"/>
      <c r="AF70" s="57"/>
      <c r="AG70" s="57"/>
      <c r="AH70" s="58" t="s">
        <v>50</v>
      </c>
      <c r="AI70" s="58"/>
      <c r="AJ70" s="58"/>
    </row>
    <row r="71" ht="15.75" customHeight="1">
      <c r="A71" s="48" t="s">
        <v>246</v>
      </c>
      <c r="B71" s="48" t="s">
        <v>856</v>
      </c>
      <c r="C71" s="48" t="s">
        <v>934</v>
      </c>
      <c r="D71" s="48" t="s">
        <v>67</v>
      </c>
      <c r="E71" s="48" t="s">
        <v>946</v>
      </c>
      <c r="F71" s="49">
        <v>5.0</v>
      </c>
      <c r="G71" s="50" t="s">
        <v>947</v>
      </c>
      <c r="H71" s="50" t="s">
        <v>948</v>
      </c>
      <c r="I71" s="51" t="s">
        <v>949</v>
      </c>
      <c r="J71" s="50" t="s">
        <v>950</v>
      </c>
      <c r="K71" s="52" t="s">
        <v>951</v>
      </c>
      <c r="L71" s="53" t="s">
        <v>952</v>
      </c>
      <c r="M71" s="50" t="s">
        <v>953</v>
      </c>
      <c r="N71" s="50" t="s">
        <v>954</v>
      </c>
      <c r="O71" s="14">
        <f t="shared" si="1"/>
        <v>54</v>
      </c>
      <c r="P71" s="50" t="s">
        <v>955</v>
      </c>
      <c r="Q71" s="14">
        <f t="shared" si="2"/>
        <v>149</v>
      </c>
      <c r="R71" s="50"/>
      <c r="S71" s="59" t="s">
        <v>956</v>
      </c>
      <c r="T71" s="48" t="s">
        <v>957</v>
      </c>
      <c r="U71" s="54" t="s">
        <v>956</v>
      </c>
      <c r="V71" s="14">
        <v>71.0</v>
      </c>
      <c r="W71" s="55" t="s">
        <v>337</v>
      </c>
      <c r="X71" s="50"/>
      <c r="Y71" s="56" t="s">
        <v>958</v>
      </c>
      <c r="Z71" s="56"/>
      <c r="AA71" s="56"/>
      <c r="AB71" s="56"/>
      <c r="AC71" s="56"/>
      <c r="AD71" s="56"/>
      <c r="AE71" s="57"/>
      <c r="AF71" s="57"/>
      <c r="AG71" s="57"/>
      <c r="AH71" s="58" t="s">
        <v>50</v>
      </c>
      <c r="AI71" s="58"/>
      <c r="AJ71" s="58"/>
    </row>
    <row r="72" ht="15.75" customHeight="1">
      <c r="A72" s="48" t="s">
        <v>246</v>
      </c>
      <c r="B72" s="48" t="s">
        <v>856</v>
      </c>
      <c r="C72" s="48" t="s">
        <v>934</v>
      </c>
      <c r="D72" s="48" t="s">
        <v>51</v>
      </c>
      <c r="E72" s="48" t="s">
        <v>959</v>
      </c>
      <c r="F72" s="49">
        <v>1.0</v>
      </c>
      <c r="G72" s="50" t="s">
        <v>960</v>
      </c>
      <c r="H72" s="56" t="s">
        <v>961</v>
      </c>
      <c r="I72" s="51" t="s">
        <v>962</v>
      </c>
      <c r="J72" s="50" t="s">
        <v>963</v>
      </c>
      <c r="K72" s="52" t="s">
        <v>964</v>
      </c>
      <c r="L72" s="50"/>
      <c r="M72" s="50" t="s">
        <v>965</v>
      </c>
      <c r="N72" s="50"/>
      <c r="O72" s="14">
        <f t="shared" si="1"/>
        <v>0</v>
      </c>
      <c r="P72" s="50" t="s">
        <v>966</v>
      </c>
      <c r="Q72" s="14">
        <f t="shared" si="2"/>
        <v>152</v>
      </c>
      <c r="R72" s="50"/>
      <c r="S72" s="59" t="s">
        <v>967</v>
      </c>
      <c r="T72" s="48" t="s">
        <v>968</v>
      </c>
      <c r="U72" s="54" t="s">
        <v>967</v>
      </c>
      <c r="V72" s="14">
        <v>72.0</v>
      </c>
      <c r="W72" s="55" t="s">
        <v>121</v>
      </c>
      <c r="X72" s="50"/>
      <c r="Y72" s="56" t="s">
        <v>969</v>
      </c>
      <c r="Z72" s="56"/>
      <c r="AA72" s="56"/>
      <c r="AB72" s="56"/>
      <c r="AC72" s="56"/>
      <c r="AD72" s="56"/>
      <c r="AE72" s="57"/>
      <c r="AF72" s="57"/>
      <c r="AG72" s="57"/>
      <c r="AH72" s="58" t="s">
        <v>50</v>
      </c>
      <c r="AI72" s="58"/>
      <c r="AJ72" s="58"/>
    </row>
    <row r="73" ht="15.75" customHeight="1">
      <c r="A73" s="48" t="s">
        <v>246</v>
      </c>
      <c r="B73" s="48" t="s">
        <v>856</v>
      </c>
      <c r="C73" s="48" t="s">
        <v>970</v>
      </c>
      <c r="D73" s="48" t="s">
        <v>34</v>
      </c>
      <c r="E73" s="48" t="s">
        <v>971</v>
      </c>
      <c r="F73" s="49">
        <v>2.0</v>
      </c>
      <c r="G73" s="50" t="s">
        <v>972</v>
      </c>
      <c r="H73" s="50" t="s">
        <v>973</v>
      </c>
      <c r="I73" s="51" t="s">
        <v>974</v>
      </c>
      <c r="J73" s="50" t="s">
        <v>975</v>
      </c>
      <c r="K73" s="52" t="s">
        <v>976</v>
      </c>
      <c r="L73" s="53" t="s">
        <v>977</v>
      </c>
      <c r="M73" s="50" t="s">
        <v>978</v>
      </c>
      <c r="N73" s="50"/>
      <c r="O73" s="14">
        <f t="shared" si="1"/>
        <v>0</v>
      </c>
      <c r="P73" s="50" t="s">
        <v>979</v>
      </c>
      <c r="Q73" s="14">
        <f t="shared" si="2"/>
        <v>190</v>
      </c>
      <c r="R73" s="50"/>
      <c r="S73" s="59" t="s">
        <v>980</v>
      </c>
      <c r="T73" s="48" t="s">
        <v>981</v>
      </c>
      <c r="U73" s="54" t="s">
        <v>980</v>
      </c>
      <c r="V73" s="14">
        <v>73.0</v>
      </c>
      <c r="W73" s="55" t="s">
        <v>982</v>
      </c>
      <c r="X73" s="50"/>
      <c r="Y73" s="56" t="s">
        <v>983</v>
      </c>
      <c r="Z73" s="56"/>
      <c r="AA73" s="56"/>
      <c r="AB73" s="56"/>
      <c r="AC73" s="56"/>
      <c r="AD73" s="56"/>
      <c r="AE73" s="57"/>
      <c r="AF73" s="57"/>
      <c r="AG73" s="57"/>
      <c r="AH73" s="58" t="s">
        <v>50</v>
      </c>
      <c r="AI73" s="58"/>
      <c r="AJ73" s="58"/>
    </row>
    <row r="74" ht="15.75" customHeight="1">
      <c r="A74" s="48" t="s">
        <v>246</v>
      </c>
      <c r="B74" s="48" t="s">
        <v>856</v>
      </c>
      <c r="C74" s="48" t="s">
        <v>970</v>
      </c>
      <c r="D74" s="48" t="s">
        <v>67</v>
      </c>
      <c r="E74" s="48" t="s">
        <v>984</v>
      </c>
      <c r="F74" s="49">
        <v>3.0</v>
      </c>
      <c r="G74" s="50" t="s">
        <v>985</v>
      </c>
      <c r="H74" s="50" t="s">
        <v>986</v>
      </c>
      <c r="I74" s="51" t="s">
        <v>987</v>
      </c>
      <c r="J74" s="50" t="s">
        <v>988</v>
      </c>
      <c r="K74" s="52" t="s">
        <v>989</v>
      </c>
      <c r="L74" s="53" t="s">
        <v>990</v>
      </c>
      <c r="M74" s="50" t="s">
        <v>991</v>
      </c>
      <c r="N74" s="50"/>
      <c r="O74" s="14">
        <f t="shared" si="1"/>
        <v>0</v>
      </c>
      <c r="P74" s="50" t="s">
        <v>992</v>
      </c>
      <c r="Q74" s="14">
        <f t="shared" si="2"/>
        <v>212</v>
      </c>
      <c r="R74" s="50"/>
      <c r="S74" s="59" t="s">
        <v>993</v>
      </c>
      <c r="T74" s="48" t="s">
        <v>994</v>
      </c>
      <c r="U74" s="54" t="s">
        <v>993</v>
      </c>
      <c r="V74" s="14">
        <v>74.0</v>
      </c>
      <c r="W74" s="55" t="s">
        <v>378</v>
      </c>
      <c r="X74" s="50"/>
      <c r="Y74" s="56" t="s">
        <v>995</v>
      </c>
      <c r="Z74" s="56"/>
      <c r="AA74" s="56"/>
      <c r="AB74" s="56"/>
      <c r="AC74" s="56"/>
      <c r="AD74" s="56"/>
      <c r="AE74" s="57"/>
      <c r="AF74" s="57"/>
      <c r="AG74" s="57"/>
      <c r="AH74" s="58" t="s">
        <v>50</v>
      </c>
      <c r="AI74" s="58"/>
      <c r="AJ74" s="58"/>
    </row>
    <row r="75" ht="15.75" customHeight="1">
      <c r="A75" s="48" t="s">
        <v>246</v>
      </c>
      <c r="B75" s="48" t="s">
        <v>856</v>
      </c>
      <c r="C75" s="48" t="s">
        <v>970</v>
      </c>
      <c r="D75" s="48" t="s">
        <v>138</v>
      </c>
      <c r="E75" s="48" t="s">
        <v>996</v>
      </c>
      <c r="F75" s="49">
        <v>4.0</v>
      </c>
      <c r="G75" s="50" t="s">
        <v>997</v>
      </c>
      <c r="H75" s="50" t="s">
        <v>998</v>
      </c>
      <c r="I75" s="51" t="s">
        <v>999</v>
      </c>
      <c r="J75" s="50" t="s">
        <v>1000</v>
      </c>
      <c r="K75" s="52" t="s">
        <v>1001</v>
      </c>
      <c r="L75" s="50"/>
      <c r="M75" s="50" t="s">
        <v>1002</v>
      </c>
      <c r="N75" s="50"/>
      <c r="O75" s="14">
        <f t="shared" si="1"/>
        <v>0</v>
      </c>
      <c r="P75" s="56" t="s">
        <v>1003</v>
      </c>
      <c r="Q75" s="14">
        <f t="shared" si="2"/>
        <v>176</v>
      </c>
      <c r="R75" s="50"/>
      <c r="S75" s="59" t="s">
        <v>1004</v>
      </c>
      <c r="T75" s="48" t="s">
        <v>1005</v>
      </c>
      <c r="U75" s="54" t="s">
        <v>1006</v>
      </c>
      <c r="V75" s="14">
        <v>75.0</v>
      </c>
      <c r="W75" s="55" t="s">
        <v>390</v>
      </c>
      <c r="X75" s="50"/>
      <c r="Y75" s="56" t="s">
        <v>1007</v>
      </c>
      <c r="Z75" s="56"/>
      <c r="AA75" s="56"/>
      <c r="AB75" s="56"/>
      <c r="AC75" s="56"/>
      <c r="AD75" s="56"/>
      <c r="AE75" s="57"/>
      <c r="AF75" s="57"/>
      <c r="AG75" s="57"/>
      <c r="AH75" s="58" t="s">
        <v>50</v>
      </c>
      <c r="AI75" s="58"/>
      <c r="AJ75" s="58"/>
    </row>
    <row r="76" ht="15.75" customHeight="1">
      <c r="A76" s="48" t="s">
        <v>246</v>
      </c>
      <c r="B76" s="48" t="s">
        <v>856</v>
      </c>
      <c r="C76" s="48" t="s">
        <v>1008</v>
      </c>
      <c r="D76" s="48" t="s">
        <v>34</v>
      </c>
      <c r="E76" s="48" t="s">
        <v>1009</v>
      </c>
      <c r="F76" s="49">
        <v>5.0</v>
      </c>
      <c r="G76" s="50" t="s">
        <v>1010</v>
      </c>
      <c r="H76" s="50" t="s">
        <v>1011</v>
      </c>
      <c r="I76" s="51" t="s">
        <v>1012</v>
      </c>
      <c r="J76" s="50" t="s">
        <v>1013</v>
      </c>
      <c r="K76" s="52" t="s">
        <v>1014</v>
      </c>
      <c r="L76" s="53" t="s">
        <v>1015</v>
      </c>
      <c r="M76" s="50" t="s">
        <v>1016</v>
      </c>
      <c r="N76" s="50"/>
      <c r="O76" s="14">
        <f t="shared" si="1"/>
        <v>0</v>
      </c>
      <c r="P76" s="50" t="s">
        <v>1017</v>
      </c>
      <c r="Q76" s="14">
        <f t="shared" si="2"/>
        <v>176</v>
      </c>
      <c r="R76" s="50"/>
      <c r="S76" s="59" t="s">
        <v>1018</v>
      </c>
      <c r="T76" s="48" t="s">
        <v>1019</v>
      </c>
      <c r="U76" s="54" t="s">
        <v>1018</v>
      </c>
      <c r="V76" s="14">
        <v>76.0</v>
      </c>
      <c r="W76" s="55" t="s">
        <v>530</v>
      </c>
      <c r="X76" s="50"/>
      <c r="Y76" s="56" t="s">
        <v>1020</v>
      </c>
      <c r="Z76" s="56"/>
      <c r="AA76" s="56"/>
      <c r="AB76" s="56"/>
      <c r="AC76" s="56"/>
      <c r="AD76" s="56"/>
      <c r="AE76" s="57"/>
      <c r="AF76" s="57"/>
      <c r="AG76" s="57"/>
      <c r="AH76" s="58" t="s">
        <v>50</v>
      </c>
      <c r="AI76" s="58"/>
      <c r="AJ76" s="58"/>
    </row>
    <row r="77" ht="15.75" customHeight="1">
      <c r="A77" s="48" t="s">
        <v>246</v>
      </c>
      <c r="B77" s="48" t="s">
        <v>856</v>
      </c>
      <c r="C77" s="48" t="s">
        <v>1008</v>
      </c>
      <c r="D77" s="48" t="s">
        <v>138</v>
      </c>
      <c r="E77" s="48" t="s">
        <v>1021</v>
      </c>
      <c r="F77" s="49">
        <v>1.0</v>
      </c>
      <c r="G77" s="50" t="s">
        <v>1022</v>
      </c>
      <c r="H77" s="50" t="s">
        <v>1023</v>
      </c>
      <c r="I77" s="51" t="s">
        <v>1024</v>
      </c>
      <c r="J77" s="50" t="s">
        <v>1025</v>
      </c>
      <c r="K77" s="52" t="s">
        <v>1026</v>
      </c>
      <c r="L77" s="53" t="s">
        <v>1027</v>
      </c>
      <c r="M77" s="50" t="s">
        <v>1028</v>
      </c>
      <c r="N77" s="50"/>
      <c r="O77" s="14">
        <f t="shared" si="1"/>
        <v>0</v>
      </c>
      <c r="P77" s="50" t="s">
        <v>1029</v>
      </c>
      <c r="Q77" s="14">
        <f t="shared" si="2"/>
        <v>211</v>
      </c>
      <c r="R77" s="50"/>
      <c r="S77" s="50" t="s">
        <v>1030</v>
      </c>
      <c r="T77" s="48" t="s">
        <v>1022</v>
      </c>
      <c r="U77" s="54" t="s">
        <v>1030</v>
      </c>
      <c r="V77" s="14">
        <v>77.0</v>
      </c>
      <c r="W77" s="55" t="s">
        <v>270</v>
      </c>
      <c r="X77" s="50"/>
      <c r="Y77" s="56" t="s">
        <v>1031</v>
      </c>
      <c r="Z77" s="56"/>
      <c r="AA77" s="56"/>
      <c r="AB77" s="56"/>
      <c r="AC77" s="56"/>
      <c r="AD77" s="56"/>
      <c r="AE77" s="57"/>
      <c r="AF77" s="57"/>
      <c r="AG77" s="57"/>
      <c r="AH77" s="58" t="s">
        <v>50</v>
      </c>
      <c r="AI77" s="58"/>
      <c r="AJ77" s="58"/>
    </row>
    <row r="78" ht="15.75" customHeight="1">
      <c r="A78" s="48" t="s">
        <v>246</v>
      </c>
      <c r="B78" s="48" t="s">
        <v>856</v>
      </c>
      <c r="C78" s="48" t="s">
        <v>1008</v>
      </c>
      <c r="D78" s="48" t="s">
        <v>195</v>
      </c>
      <c r="E78" s="48" t="s">
        <v>1032</v>
      </c>
      <c r="F78" s="49">
        <v>2.0</v>
      </c>
      <c r="G78" s="50" t="s">
        <v>1033</v>
      </c>
      <c r="H78" s="59" t="s">
        <v>1034</v>
      </c>
      <c r="I78" s="51" t="s">
        <v>1035</v>
      </c>
      <c r="J78" s="50" t="s">
        <v>1036</v>
      </c>
      <c r="K78" s="52" t="s">
        <v>1037</v>
      </c>
      <c r="L78" s="53" t="s">
        <v>1038</v>
      </c>
      <c r="M78" s="50" t="s">
        <v>1039</v>
      </c>
      <c r="N78" s="50"/>
      <c r="O78" s="14">
        <f t="shared" si="1"/>
        <v>0</v>
      </c>
      <c r="P78" s="50" t="s">
        <v>1040</v>
      </c>
      <c r="Q78" s="14">
        <f t="shared" si="2"/>
        <v>196</v>
      </c>
      <c r="R78" s="50"/>
      <c r="S78" s="50" t="s">
        <v>1041</v>
      </c>
      <c r="T78" s="48" t="s">
        <v>1042</v>
      </c>
      <c r="U78" s="54" t="s">
        <v>1041</v>
      </c>
      <c r="V78" s="14">
        <v>78.0</v>
      </c>
      <c r="W78" s="55" t="s">
        <v>430</v>
      </c>
      <c r="X78" s="50"/>
      <c r="Y78" s="56" t="s">
        <v>1043</v>
      </c>
      <c r="Z78" s="56"/>
      <c r="AA78" s="56"/>
      <c r="AB78" s="56"/>
      <c r="AC78" s="56"/>
      <c r="AD78" s="56"/>
      <c r="AE78" s="57"/>
      <c r="AF78" s="57"/>
      <c r="AG78" s="57"/>
      <c r="AH78" s="58" t="s">
        <v>50</v>
      </c>
      <c r="AI78" s="58"/>
      <c r="AJ78" s="58"/>
    </row>
    <row r="79" ht="15.75" customHeight="1">
      <c r="A79" s="48" t="s">
        <v>246</v>
      </c>
      <c r="B79" s="48" t="s">
        <v>1044</v>
      </c>
      <c r="C79" s="48" t="s">
        <v>1045</v>
      </c>
      <c r="D79" s="48" t="s">
        <v>34</v>
      </c>
      <c r="E79" s="48" t="s">
        <v>1046</v>
      </c>
      <c r="F79" s="49">
        <v>3.0</v>
      </c>
      <c r="G79" s="50" t="s">
        <v>1047</v>
      </c>
      <c r="H79" s="50" t="s">
        <v>1048</v>
      </c>
      <c r="I79" s="51" t="s">
        <v>1049</v>
      </c>
      <c r="J79" s="50" t="s">
        <v>1050</v>
      </c>
      <c r="K79" s="52" t="s">
        <v>1051</v>
      </c>
      <c r="L79" s="53" t="s">
        <v>1052</v>
      </c>
      <c r="M79" s="50" t="s">
        <v>1053</v>
      </c>
      <c r="N79" s="50" t="s">
        <v>1054</v>
      </c>
      <c r="O79" s="14">
        <f t="shared" si="1"/>
        <v>55</v>
      </c>
      <c r="P79" s="50" t="s">
        <v>1055</v>
      </c>
      <c r="Q79" s="14">
        <f t="shared" si="2"/>
        <v>202</v>
      </c>
      <c r="R79" s="50"/>
      <c r="S79" s="50" t="s">
        <v>1056</v>
      </c>
      <c r="T79" s="48" t="s">
        <v>1057</v>
      </c>
      <c r="U79" s="54" t="s">
        <v>1056</v>
      </c>
      <c r="V79" s="14">
        <v>79.0</v>
      </c>
      <c r="W79" s="55" t="s">
        <v>296</v>
      </c>
      <c r="X79" s="50"/>
      <c r="Y79" s="56" t="s">
        <v>1058</v>
      </c>
      <c r="Z79" s="56"/>
      <c r="AA79" s="56"/>
      <c r="AB79" s="56"/>
      <c r="AC79" s="56"/>
      <c r="AD79" s="56"/>
      <c r="AE79" s="57"/>
      <c r="AF79" s="57"/>
      <c r="AG79" s="57"/>
      <c r="AH79" s="58" t="s">
        <v>50</v>
      </c>
      <c r="AI79" s="58"/>
      <c r="AJ79" s="58"/>
    </row>
    <row r="80" ht="15.75" customHeight="1">
      <c r="A80" s="48" t="s">
        <v>246</v>
      </c>
      <c r="B80" s="48" t="s">
        <v>1044</v>
      </c>
      <c r="C80" s="48" t="s">
        <v>1045</v>
      </c>
      <c r="D80" s="48" t="s">
        <v>138</v>
      </c>
      <c r="E80" s="48" t="s">
        <v>1059</v>
      </c>
      <c r="F80" s="49">
        <v>4.0</v>
      </c>
      <c r="G80" s="50" t="s">
        <v>1060</v>
      </c>
      <c r="H80" s="56" t="s">
        <v>1061</v>
      </c>
      <c r="I80" s="51" t="s">
        <v>1062</v>
      </c>
      <c r="J80" s="50" t="s">
        <v>1063</v>
      </c>
      <c r="K80" s="52" t="s">
        <v>1064</v>
      </c>
      <c r="L80" s="50"/>
      <c r="M80" s="50" t="s">
        <v>1065</v>
      </c>
      <c r="N80" s="50" t="s">
        <v>1066</v>
      </c>
      <c r="O80" s="14">
        <f t="shared" si="1"/>
        <v>51</v>
      </c>
      <c r="P80" s="50" t="s">
        <v>1067</v>
      </c>
      <c r="Q80" s="14">
        <f t="shared" si="2"/>
        <v>214</v>
      </c>
      <c r="R80" s="50"/>
      <c r="S80" s="59" t="s">
        <v>1068</v>
      </c>
      <c r="T80" s="48" t="s">
        <v>1069</v>
      </c>
      <c r="U80" s="54" t="s">
        <v>1068</v>
      </c>
      <c r="V80" s="14">
        <v>80.0</v>
      </c>
      <c r="W80" s="55" t="s">
        <v>668</v>
      </c>
      <c r="X80" s="50"/>
      <c r="Y80" s="56" t="s">
        <v>1070</v>
      </c>
      <c r="Z80" s="56"/>
      <c r="AA80" s="56"/>
      <c r="AB80" s="56"/>
      <c r="AC80" s="56"/>
      <c r="AD80" s="56"/>
      <c r="AE80" s="57"/>
      <c r="AF80" s="57"/>
      <c r="AG80" s="57"/>
      <c r="AH80" s="58" t="s">
        <v>50</v>
      </c>
      <c r="AI80" s="58"/>
      <c r="AJ80" s="58"/>
    </row>
    <row r="81" ht="15.75" customHeight="1">
      <c r="A81" s="48" t="s">
        <v>246</v>
      </c>
      <c r="B81" s="48" t="s">
        <v>1044</v>
      </c>
      <c r="C81" s="48" t="s">
        <v>1071</v>
      </c>
      <c r="D81" s="48" t="s">
        <v>34</v>
      </c>
      <c r="E81" s="48" t="s">
        <v>1072</v>
      </c>
      <c r="F81" s="49">
        <v>5.0</v>
      </c>
      <c r="G81" s="50" t="s">
        <v>1073</v>
      </c>
      <c r="H81" s="50" t="s">
        <v>1074</v>
      </c>
      <c r="I81" s="51" t="s">
        <v>1075</v>
      </c>
      <c r="J81" s="50" t="s">
        <v>1076</v>
      </c>
      <c r="K81" s="52" t="s">
        <v>1077</v>
      </c>
      <c r="L81" s="53" t="s">
        <v>1078</v>
      </c>
      <c r="M81" s="50" t="s">
        <v>1079</v>
      </c>
      <c r="N81" s="50" t="s">
        <v>1080</v>
      </c>
      <c r="O81" s="14">
        <f t="shared" si="1"/>
        <v>46</v>
      </c>
      <c r="P81" s="50" t="s">
        <v>1081</v>
      </c>
      <c r="Q81" s="14">
        <f t="shared" si="2"/>
        <v>209</v>
      </c>
      <c r="R81" s="50"/>
      <c r="S81" s="50" t="s">
        <v>1082</v>
      </c>
      <c r="T81" s="48" t="s">
        <v>1083</v>
      </c>
      <c r="U81" s="54" t="s">
        <v>1082</v>
      </c>
      <c r="V81" s="14">
        <v>81.0</v>
      </c>
      <c r="W81" s="55" t="s">
        <v>1084</v>
      </c>
      <c r="X81" s="50"/>
      <c r="Y81" s="56" t="s">
        <v>1085</v>
      </c>
      <c r="Z81" s="56"/>
      <c r="AA81" s="56"/>
      <c r="AB81" s="56"/>
      <c r="AC81" s="56"/>
      <c r="AD81" s="56"/>
      <c r="AE81" s="57"/>
      <c r="AF81" s="57"/>
      <c r="AG81" s="57"/>
      <c r="AH81" s="58" t="s">
        <v>50</v>
      </c>
      <c r="AI81" s="58"/>
      <c r="AJ81" s="58"/>
    </row>
    <row r="82" ht="15.75" customHeight="1">
      <c r="A82" s="48" t="s">
        <v>246</v>
      </c>
      <c r="B82" s="48" t="s">
        <v>1044</v>
      </c>
      <c r="C82" s="48" t="s">
        <v>1071</v>
      </c>
      <c r="D82" s="48" t="s">
        <v>51</v>
      </c>
      <c r="E82" s="48" t="s">
        <v>1086</v>
      </c>
      <c r="F82" s="49">
        <v>1.0</v>
      </c>
      <c r="G82" s="50" t="s">
        <v>1087</v>
      </c>
      <c r="H82" s="50" t="s">
        <v>1088</v>
      </c>
      <c r="I82" s="51" t="s">
        <v>1089</v>
      </c>
      <c r="J82" s="50" t="s">
        <v>1090</v>
      </c>
      <c r="K82" s="52" t="s">
        <v>1091</v>
      </c>
      <c r="L82" s="53" t="s">
        <v>1092</v>
      </c>
      <c r="M82" s="50" t="s">
        <v>1093</v>
      </c>
      <c r="N82" s="50" t="s">
        <v>1094</v>
      </c>
      <c r="O82" s="14">
        <f t="shared" si="1"/>
        <v>46</v>
      </c>
      <c r="P82" s="50" t="s">
        <v>1095</v>
      </c>
      <c r="Q82" s="14">
        <f t="shared" si="2"/>
        <v>220</v>
      </c>
      <c r="R82" s="50"/>
      <c r="S82" s="50" t="s">
        <v>1096</v>
      </c>
      <c r="T82" s="48" t="s">
        <v>1097</v>
      </c>
      <c r="U82" s="54" t="s">
        <v>1096</v>
      </c>
      <c r="V82" s="14">
        <v>82.0</v>
      </c>
      <c r="W82" s="55" t="s">
        <v>854</v>
      </c>
      <c r="X82" s="50"/>
      <c r="Y82" s="56" t="s">
        <v>1098</v>
      </c>
      <c r="Z82" s="56"/>
      <c r="AA82" s="56"/>
      <c r="AB82" s="56"/>
      <c r="AC82" s="56"/>
      <c r="AD82" s="56"/>
      <c r="AE82" s="57"/>
      <c r="AF82" s="57"/>
      <c r="AG82" s="57"/>
      <c r="AH82" s="58" t="s">
        <v>50</v>
      </c>
      <c r="AI82" s="58"/>
      <c r="AJ82" s="58"/>
    </row>
    <row r="83" ht="15.75" customHeight="1">
      <c r="A83" s="48" t="s">
        <v>246</v>
      </c>
      <c r="B83" s="48" t="s">
        <v>1044</v>
      </c>
      <c r="C83" s="48" t="s">
        <v>1099</v>
      </c>
      <c r="D83" s="48" t="s">
        <v>34</v>
      </c>
      <c r="E83" s="48" t="s">
        <v>1100</v>
      </c>
      <c r="F83" s="49">
        <v>2.0</v>
      </c>
      <c r="G83" s="50" t="s">
        <v>1101</v>
      </c>
      <c r="H83" s="50" t="s">
        <v>1102</v>
      </c>
      <c r="I83" s="51" t="s">
        <v>1103</v>
      </c>
      <c r="J83" s="50" t="s">
        <v>1104</v>
      </c>
      <c r="K83" s="52" t="s">
        <v>1105</v>
      </c>
      <c r="L83" s="53" t="s">
        <v>1106</v>
      </c>
      <c r="M83" s="50" t="s">
        <v>1107</v>
      </c>
      <c r="N83" s="50" t="s">
        <v>1108</v>
      </c>
      <c r="O83" s="14">
        <f t="shared" si="1"/>
        <v>40</v>
      </c>
      <c r="P83" s="59" t="s">
        <v>1109</v>
      </c>
      <c r="Q83" s="14">
        <f t="shared" si="2"/>
        <v>223</v>
      </c>
      <c r="R83" s="50"/>
      <c r="S83" s="50" t="s">
        <v>1110</v>
      </c>
      <c r="T83" s="48" t="s">
        <v>1111</v>
      </c>
      <c r="U83" s="54" t="s">
        <v>1110</v>
      </c>
      <c r="V83" s="14">
        <v>83.0</v>
      </c>
      <c r="W83" s="55" t="s">
        <v>1112</v>
      </c>
      <c r="X83" s="50"/>
      <c r="Y83" s="56" t="s">
        <v>1113</v>
      </c>
      <c r="Z83" s="56"/>
      <c r="AA83" s="56"/>
      <c r="AB83" s="56"/>
      <c r="AC83" s="56"/>
      <c r="AD83" s="56"/>
      <c r="AE83" s="57"/>
      <c r="AF83" s="57"/>
      <c r="AG83" s="57"/>
      <c r="AH83" s="58" t="s">
        <v>50</v>
      </c>
      <c r="AI83" s="58"/>
      <c r="AJ83" s="58"/>
    </row>
    <row r="84" ht="15.75" customHeight="1">
      <c r="A84" s="48" t="s">
        <v>246</v>
      </c>
      <c r="B84" s="48" t="s">
        <v>1044</v>
      </c>
      <c r="C84" s="48" t="s">
        <v>1099</v>
      </c>
      <c r="D84" s="48" t="s">
        <v>67</v>
      </c>
      <c r="E84" s="48" t="s">
        <v>1114</v>
      </c>
      <c r="F84" s="49">
        <v>3.0</v>
      </c>
      <c r="G84" s="50" t="s">
        <v>1115</v>
      </c>
      <c r="H84" s="50" t="s">
        <v>1116</v>
      </c>
      <c r="I84" s="51" t="s">
        <v>1117</v>
      </c>
      <c r="J84" s="50" t="s">
        <v>1118</v>
      </c>
      <c r="K84" s="52" t="s">
        <v>1119</v>
      </c>
      <c r="L84" s="53" t="s">
        <v>1120</v>
      </c>
      <c r="M84" s="50" t="s">
        <v>1121</v>
      </c>
      <c r="N84" s="50" t="s">
        <v>1122</v>
      </c>
      <c r="O84" s="14">
        <f t="shared" si="1"/>
        <v>43</v>
      </c>
      <c r="P84" s="56" t="s">
        <v>1123</v>
      </c>
      <c r="Q84" s="14">
        <f t="shared" si="2"/>
        <v>163</v>
      </c>
      <c r="R84" s="50"/>
      <c r="S84" s="50" t="s">
        <v>1124</v>
      </c>
      <c r="T84" s="48" t="s">
        <v>1125</v>
      </c>
      <c r="U84" s="54" t="s">
        <v>1124</v>
      </c>
      <c r="V84" s="14">
        <v>84.0</v>
      </c>
      <c r="W84" s="55" t="s">
        <v>108</v>
      </c>
      <c r="X84" s="50"/>
      <c r="Y84" s="56" t="s">
        <v>1126</v>
      </c>
      <c r="Z84" s="56"/>
      <c r="AA84" s="56"/>
      <c r="AB84" s="56"/>
      <c r="AC84" s="56"/>
      <c r="AD84" s="56"/>
      <c r="AE84" s="57"/>
      <c r="AF84" s="57"/>
      <c r="AG84" s="57"/>
      <c r="AH84" s="58" t="s">
        <v>50</v>
      </c>
      <c r="AI84" s="58"/>
      <c r="AJ84" s="58"/>
    </row>
    <row r="85" ht="15.75" customHeight="1">
      <c r="A85" s="48" t="s">
        <v>246</v>
      </c>
      <c r="B85" s="48" t="s">
        <v>1044</v>
      </c>
      <c r="C85" s="48" t="s">
        <v>1127</v>
      </c>
      <c r="D85" s="48" t="s">
        <v>34</v>
      </c>
      <c r="E85" s="48" t="s">
        <v>1128</v>
      </c>
      <c r="F85" s="49">
        <v>4.0</v>
      </c>
      <c r="G85" s="50" t="s">
        <v>1129</v>
      </c>
      <c r="H85" s="50" t="s">
        <v>1130</v>
      </c>
      <c r="I85" s="51" t="s">
        <v>1131</v>
      </c>
      <c r="J85" s="50" t="s">
        <v>1132</v>
      </c>
      <c r="K85" s="52" t="s">
        <v>1133</v>
      </c>
      <c r="L85" s="53" t="s">
        <v>1134</v>
      </c>
      <c r="M85" s="50" t="s">
        <v>1135</v>
      </c>
      <c r="N85" s="50"/>
      <c r="O85" s="14">
        <f t="shared" si="1"/>
        <v>0</v>
      </c>
      <c r="P85" s="50" t="s">
        <v>1136</v>
      </c>
      <c r="Q85" s="14">
        <f t="shared" si="2"/>
        <v>161</v>
      </c>
      <c r="R85" s="50"/>
      <c r="S85" s="50" t="s">
        <v>1137</v>
      </c>
      <c r="T85" s="48" t="s">
        <v>1138</v>
      </c>
      <c r="U85" s="54" t="s">
        <v>1137</v>
      </c>
      <c r="V85" s="14">
        <v>85.0</v>
      </c>
      <c r="W85" s="55" t="s">
        <v>164</v>
      </c>
      <c r="X85" s="50"/>
      <c r="Y85" s="56" t="s">
        <v>1139</v>
      </c>
      <c r="Z85" s="56"/>
      <c r="AA85" s="56"/>
      <c r="AB85" s="56"/>
      <c r="AC85" s="56"/>
      <c r="AD85" s="56"/>
      <c r="AE85" s="57"/>
      <c r="AF85" s="57"/>
      <c r="AG85" s="57"/>
      <c r="AH85" s="58" t="s">
        <v>50</v>
      </c>
      <c r="AI85" s="58"/>
      <c r="AJ85" s="58"/>
    </row>
    <row r="86" ht="15.75" customHeight="1">
      <c r="A86" s="48" t="s">
        <v>246</v>
      </c>
      <c r="B86" s="48" t="s">
        <v>1044</v>
      </c>
      <c r="C86" s="48" t="s">
        <v>1127</v>
      </c>
      <c r="D86" s="48" t="s">
        <v>67</v>
      </c>
      <c r="E86" s="48" t="s">
        <v>1140</v>
      </c>
      <c r="F86" s="49">
        <v>5.0</v>
      </c>
      <c r="G86" s="50" t="s">
        <v>1141</v>
      </c>
      <c r="H86" s="50" t="s">
        <v>1142</v>
      </c>
      <c r="I86" s="51" t="s">
        <v>1143</v>
      </c>
      <c r="J86" s="50" t="s">
        <v>1144</v>
      </c>
      <c r="K86" s="52" t="s">
        <v>1145</v>
      </c>
      <c r="L86" s="53" t="s">
        <v>1146</v>
      </c>
      <c r="M86" s="50" t="s">
        <v>1147</v>
      </c>
      <c r="N86" s="50" t="s">
        <v>1148</v>
      </c>
      <c r="O86" s="14">
        <f t="shared" si="1"/>
        <v>46</v>
      </c>
      <c r="P86" s="50" t="s">
        <v>1149</v>
      </c>
      <c r="Q86" s="14">
        <f t="shared" si="2"/>
        <v>196</v>
      </c>
      <c r="R86" s="50"/>
      <c r="S86" s="50" t="s">
        <v>1150</v>
      </c>
      <c r="T86" s="48" t="s">
        <v>1151</v>
      </c>
      <c r="U86" s="54" t="s">
        <v>1150</v>
      </c>
      <c r="V86" s="14">
        <v>86.0</v>
      </c>
      <c r="W86" s="55" t="s">
        <v>78</v>
      </c>
      <c r="X86" s="50"/>
      <c r="Y86" s="56" t="s">
        <v>1152</v>
      </c>
      <c r="Z86" s="56"/>
      <c r="AA86" s="56"/>
      <c r="AB86" s="56"/>
      <c r="AC86" s="56"/>
      <c r="AD86" s="56"/>
      <c r="AE86" s="57"/>
      <c r="AF86" s="57"/>
      <c r="AG86" s="57"/>
      <c r="AH86" s="58" t="s">
        <v>50</v>
      </c>
      <c r="AI86" s="58"/>
      <c r="AJ86" s="58"/>
    </row>
    <row r="87" ht="15.75" customHeight="1">
      <c r="A87" s="48" t="s">
        <v>246</v>
      </c>
      <c r="B87" s="48" t="s">
        <v>1044</v>
      </c>
      <c r="C87" s="48" t="s">
        <v>1153</v>
      </c>
      <c r="D87" s="48" t="s">
        <v>34</v>
      </c>
      <c r="E87" s="48" t="s">
        <v>1154</v>
      </c>
      <c r="F87" s="49">
        <v>1.0</v>
      </c>
      <c r="G87" s="50" t="s">
        <v>1155</v>
      </c>
      <c r="H87" s="50" t="s">
        <v>1156</v>
      </c>
      <c r="I87" s="51" t="s">
        <v>1157</v>
      </c>
      <c r="J87" s="50" t="s">
        <v>1158</v>
      </c>
      <c r="K87" s="52" t="s">
        <v>1159</v>
      </c>
      <c r="L87" s="53" t="s">
        <v>1160</v>
      </c>
      <c r="M87" s="50" t="s">
        <v>1161</v>
      </c>
      <c r="N87" s="50" t="s">
        <v>1162</v>
      </c>
      <c r="O87" s="14">
        <f t="shared" si="1"/>
        <v>44</v>
      </c>
      <c r="P87" s="50" t="s">
        <v>1163</v>
      </c>
      <c r="Q87" s="14">
        <f t="shared" si="2"/>
        <v>201</v>
      </c>
      <c r="R87" s="50"/>
      <c r="S87" s="50" t="s">
        <v>1164</v>
      </c>
      <c r="T87" s="48" t="s">
        <v>1165</v>
      </c>
      <c r="U87" s="54" t="s">
        <v>1164</v>
      </c>
      <c r="V87" s="14">
        <v>87.0</v>
      </c>
      <c r="W87" s="55" t="s">
        <v>982</v>
      </c>
      <c r="X87" s="50"/>
      <c r="Y87" s="56" t="s">
        <v>1166</v>
      </c>
      <c r="Z87" s="56"/>
      <c r="AA87" s="56"/>
      <c r="AB87" s="56"/>
      <c r="AC87" s="56"/>
      <c r="AD87" s="56"/>
      <c r="AE87" s="57"/>
      <c r="AF87" s="57"/>
      <c r="AG87" s="57"/>
      <c r="AH87" s="58" t="s">
        <v>50</v>
      </c>
      <c r="AI87" s="58"/>
      <c r="AJ87" s="58"/>
    </row>
    <row r="88" ht="15.75" customHeight="1">
      <c r="A88" s="61" t="s">
        <v>246</v>
      </c>
      <c r="B88" s="61" t="s">
        <v>1044</v>
      </c>
      <c r="C88" s="61" t="s">
        <v>1153</v>
      </c>
      <c r="D88" s="61" t="s">
        <v>138</v>
      </c>
      <c r="E88" s="61" t="s">
        <v>1167</v>
      </c>
      <c r="F88" s="62">
        <v>2.0</v>
      </c>
      <c r="G88" s="63" t="s">
        <v>1168</v>
      </c>
      <c r="H88" s="63" t="s">
        <v>1169</v>
      </c>
      <c r="I88" s="64" t="s">
        <v>1170</v>
      </c>
      <c r="J88" s="63" t="s">
        <v>1171</v>
      </c>
      <c r="K88" s="65" t="s">
        <v>1172</v>
      </c>
      <c r="L88" s="63"/>
      <c r="M88" s="63" t="s">
        <v>1173</v>
      </c>
      <c r="N88" s="63"/>
      <c r="O88" s="14">
        <f t="shared" si="1"/>
        <v>0</v>
      </c>
      <c r="P88" s="66" t="s">
        <v>1174</v>
      </c>
      <c r="Q88" s="14">
        <f t="shared" si="2"/>
        <v>259</v>
      </c>
      <c r="R88" s="63"/>
      <c r="S88" s="67" t="s">
        <v>1175</v>
      </c>
      <c r="T88" s="61" t="s">
        <v>1176</v>
      </c>
      <c r="U88" s="68" t="s">
        <v>1175</v>
      </c>
      <c r="V88" s="14">
        <v>88.0</v>
      </c>
      <c r="W88" s="69" t="s">
        <v>498</v>
      </c>
      <c r="X88" s="63"/>
      <c r="Y88" s="66" t="s">
        <v>1177</v>
      </c>
      <c r="Z88" s="66"/>
      <c r="AA88" s="66"/>
      <c r="AB88" s="66"/>
      <c r="AC88" s="66"/>
      <c r="AD88" s="66"/>
      <c r="AE88" s="70"/>
      <c r="AF88" s="70"/>
      <c r="AG88" s="70"/>
      <c r="AH88" s="71" t="s">
        <v>50</v>
      </c>
      <c r="AI88" s="71"/>
      <c r="AJ88" s="71"/>
    </row>
    <row r="89" ht="15.75" customHeight="1">
      <c r="A89" s="30" t="s">
        <v>246</v>
      </c>
      <c r="B89" s="30" t="s">
        <v>1178</v>
      </c>
      <c r="C89" s="30" t="s">
        <v>1179</v>
      </c>
      <c r="D89" s="30" t="s">
        <v>34</v>
      </c>
      <c r="E89" s="30" t="s">
        <v>1180</v>
      </c>
      <c r="F89" s="31">
        <v>3.0</v>
      </c>
      <c r="G89" s="32" t="s">
        <v>1181</v>
      </c>
      <c r="H89" s="32" t="s">
        <v>1182</v>
      </c>
      <c r="I89" s="33" t="s">
        <v>1183</v>
      </c>
      <c r="J89" s="32" t="s">
        <v>1184</v>
      </c>
      <c r="K89" s="34" t="s">
        <v>1185</v>
      </c>
      <c r="L89" s="35" t="s">
        <v>1186</v>
      </c>
      <c r="M89" s="32" t="s">
        <v>1187</v>
      </c>
      <c r="N89" s="32"/>
      <c r="O89" s="14">
        <f t="shared" si="1"/>
        <v>0</v>
      </c>
      <c r="P89" s="32" t="s">
        <v>1188</v>
      </c>
      <c r="Q89" s="14">
        <f t="shared" si="2"/>
        <v>180</v>
      </c>
      <c r="R89" s="32"/>
      <c r="S89" s="32" t="s">
        <v>1189</v>
      </c>
      <c r="T89" s="30" t="s">
        <v>1190</v>
      </c>
      <c r="U89" s="36" t="s">
        <v>1189</v>
      </c>
      <c r="V89" s="14">
        <v>89.0</v>
      </c>
      <c r="W89" s="37" t="s">
        <v>192</v>
      </c>
      <c r="X89" s="32"/>
      <c r="Y89" s="38" t="s">
        <v>1191</v>
      </c>
      <c r="AE89" s="39"/>
      <c r="AF89" s="39"/>
      <c r="AG89" s="39"/>
      <c r="AH89" s="40" t="s">
        <v>50</v>
      </c>
      <c r="AI89" s="40"/>
      <c r="AJ89" s="40"/>
    </row>
    <row r="90" ht="15.75" customHeight="1">
      <c r="A90" s="30" t="s">
        <v>31</v>
      </c>
      <c r="B90" s="30" t="s">
        <v>1178</v>
      </c>
      <c r="C90" s="30" t="s">
        <v>1179</v>
      </c>
      <c r="D90" s="30" t="s">
        <v>67</v>
      </c>
      <c r="E90" s="30" t="s">
        <v>1192</v>
      </c>
      <c r="F90" s="31">
        <v>4.0</v>
      </c>
      <c r="G90" s="32" t="s">
        <v>1193</v>
      </c>
      <c r="H90" s="32" t="s">
        <v>1194</v>
      </c>
      <c r="I90" s="33" t="s">
        <v>1195</v>
      </c>
      <c r="J90" s="32" t="s">
        <v>1196</v>
      </c>
      <c r="K90" s="34" t="s">
        <v>1197</v>
      </c>
      <c r="L90" s="35" t="s">
        <v>1198</v>
      </c>
      <c r="M90" s="32" t="s">
        <v>1199</v>
      </c>
      <c r="N90" s="32"/>
      <c r="O90" s="14">
        <f t="shared" si="1"/>
        <v>0</v>
      </c>
      <c r="P90" s="32" t="s">
        <v>1200</v>
      </c>
      <c r="Q90" s="14">
        <f t="shared" si="2"/>
        <v>113</v>
      </c>
      <c r="R90" s="32"/>
      <c r="S90" s="32" t="s">
        <v>1201</v>
      </c>
      <c r="T90" s="30" t="s">
        <v>1202</v>
      </c>
      <c r="U90" s="36" t="s">
        <v>1201</v>
      </c>
      <c r="V90" s="14">
        <v>90.0</v>
      </c>
      <c r="W90" s="37" t="s">
        <v>164</v>
      </c>
      <c r="X90" s="32"/>
      <c r="Y90" s="38" t="s">
        <v>1203</v>
      </c>
      <c r="AE90" s="39"/>
      <c r="AF90" s="39"/>
      <c r="AG90" s="39"/>
      <c r="AH90" s="40" t="s">
        <v>50</v>
      </c>
      <c r="AI90" s="40"/>
      <c r="AJ90" s="40"/>
    </row>
    <row r="91" ht="15.75" customHeight="1">
      <c r="A91" s="30" t="s">
        <v>31</v>
      </c>
      <c r="B91" s="30" t="s">
        <v>1178</v>
      </c>
      <c r="C91" s="30" t="s">
        <v>1179</v>
      </c>
      <c r="D91" s="30" t="s">
        <v>195</v>
      </c>
      <c r="E91" s="30" t="s">
        <v>1204</v>
      </c>
      <c r="F91" s="31">
        <v>5.0</v>
      </c>
      <c r="G91" s="32" t="s">
        <v>1205</v>
      </c>
      <c r="H91" s="32" t="s">
        <v>1206</v>
      </c>
      <c r="I91" s="33" t="s">
        <v>1207</v>
      </c>
      <c r="J91" s="32" t="s">
        <v>1208</v>
      </c>
      <c r="K91" s="34" t="s">
        <v>1209</v>
      </c>
      <c r="L91" s="35" t="s">
        <v>1210</v>
      </c>
      <c r="M91" s="32" t="s">
        <v>1211</v>
      </c>
      <c r="N91" s="32"/>
      <c r="O91" s="14">
        <f t="shared" si="1"/>
        <v>0</v>
      </c>
      <c r="P91" s="32" t="s">
        <v>1212</v>
      </c>
      <c r="Q91" s="14">
        <f t="shared" si="2"/>
        <v>104</v>
      </c>
      <c r="R91" s="32"/>
      <c r="S91" s="32" t="s">
        <v>1213</v>
      </c>
      <c r="T91" s="30" t="s">
        <v>1205</v>
      </c>
      <c r="U91" s="36" t="s">
        <v>1213</v>
      </c>
      <c r="V91" s="14">
        <v>91.0</v>
      </c>
      <c r="W91" s="37" t="s">
        <v>378</v>
      </c>
      <c r="X91" s="32"/>
      <c r="Y91" s="38" t="s">
        <v>1214</v>
      </c>
      <c r="AE91" s="39"/>
      <c r="AF91" s="39"/>
      <c r="AG91" s="39"/>
      <c r="AH91" s="40" t="s">
        <v>50</v>
      </c>
      <c r="AI91" s="40"/>
      <c r="AJ91" s="40"/>
    </row>
    <row r="92" ht="15.75" customHeight="1">
      <c r="A92" s="30" t="s">
        <v>31</v>
      </c>
      <c r="B92" s="30" t="s">
        <v>1178</v>
      </c>
      <c r="C92" s="30" t="s">
        <v>1215</v>
      </c>
      <c r="D92" s="30" t="s">
        <v>34</v>
      </c>
      <c r="E92" s="30" t="s">
        <v>1216</v>
      </c>
      <c r="F92" s="31">
        <v>1.0</v>
      </c>
      <c r="G92" s="32" t="s">
        <v>1217</v>
      </c>
      <c r="H92" s="38" t="s">
        <v>1218</v>
      </c>
      <c r="I92" s="33" t="s">
        <v>1219</v>
      </c>
      <c r="J92" s="32" t="s">
        <v>1220</v>
      </c>
      <c r="K92" s="34" t="s">
        <v>1221</v>
      </c>
      <c r="L92" s="35" t="s">
        <v>1222</v>
      </c>
      <c r="M92" s="32" t="s">
        <v>1223</v>
      </c>
      <c r="N92" s="32"/>
      <c r="O92" s="14">
        <f t="shared" si="1"/>
        <v>0</v>
      </c>
      <c r="P92" s="32" t="s">
        <v>1224</v>
      </c>
      <c r="Q92" s="14">
        <f t="shared" si="2"/>
        <v>101</v>
      </c>
      <c r="R92" s="32"/>
      <c r="S92" s="32" t="s">
        <v>1225</v>
      </c>
      <c r="T92" s="30" t="s">
        <v>1226</v>
      </c>
      <c r="U92" s="36" t="s">
        <v>1225</v>
      </c>
      <c r="V92" s="14">
        <v>92.0</v>
      </c>
      <c r="W92" s="37" t="s">
        <v>682</v>
      </c>
      <c r="X92" s="32"/>
      <c r="Y92" s="38" t="s">
        <v>1227</v>
      </c>
      <c r="AE92" s="39"/>
      <c r="AF92" s="39"/>
      <c r="AG92" s="39"/>
      <c r="AH92" s="40" t="s">
        <v>50</v>
      </c>
      <c r="AI92" s="40"/>
      <c r="AJ92" s="40"/>
    </row>
    <row r="93" ht="15.75" customHeight="1">
      <c r="A93" s="30" t="s">
        <v>31</v>
      </c>
      <c r="B93" s="30" t="s">
        <v>1178</v>
      </c>
      <c r="C93" s="30" t="s">
        <v>1215</v>
      </c>
      <c r="D93" s="30" t="s">
        <v>51</v>
      </c>
      <c r="E93" s="30" t="s">
        <v>1228</v>
      </c>
      <c r="F93" s="31">
        <v>2.0</v>
      </c>
      <c r="G93" s="32" t="s">
        <v>1229</v>
      </c>
      <c r="H93" s="38" t="s">
        <v>1230</v>
      </c>
      <c r="I93" s="33" t="s">
        <v>1231</v>
      </c>
      <c r="J93" s="32" t="s">
        <v>1232</v>
      </c>
      <c r="K93" s="34" t="s">
        <v>1233</v>
      </c>
      <c r="L93" s="35" t="s">
        <v>1234</v>
      </c>
      <c r="M93" s="32" t="s">
        <v>1235</v>
      </c>
      <c r="N93" s="32"/>
      <c r="O93" s="14">
        <f t="shared" si="1"/>
        <v>0</v>
      </c>
      <c r="P93" s="32" t="s">
        <v>1236</v>
      </c>
      <c r="Q93" s="14">
        <f t="shared" si="2"/>
        <v>95</v>
      </c>
      <c r="R93" s="32"/>
      <c r="S93" s="32" t="s">
        <v>1237</v>
      </c>
      <c r="T93" s="30" t="s">
        <v>1238</v>
      </c>
      <c r="U93" s="36" t="s">
        <v>1237</v>
      </c>
      <c r="V93" s="14">
        <v>93.0</v>
      </c>
      <c r="W93" s="37" t="s">
        <v>378</v>
      </c>
      <c r="X93" s="32"/>
      <c r="Y93" s="38" t="s">
        <v>1239</v>
      </c>
      <c r="AE93" s="39"/>
      <c r="AF93" s="39"/>
      <c r="AG93" s="39"/>
      <c r="AH93" s="40" t="s">
        <v>50</v>
      </c>
      <c r="AI93" s="40"/>
      <c r="AJ93" s="40"/>
    </row>
    <row r="94" ht="15.75" customHeight="1">
      <c r="A94" s="30" t="s">
        <v>31</v>
      </c>
      <c r="B94" s="30" t="s">
        <v>1178</v>
      </c>
      <c r="C94" s="30" t="s">
        <v>1240</v>
      </c>
      <c r="D94" s="30" t="s">
        <v>34</v>
      </c>
      <c r="E94" s="30" t="s">
        <v>1241</v>
      </c>
      <c r="F94" s="31">
        <v>3.0</v>
      </c>
      <c r="G94" s="32" t="s">
        <v>1242</v>
      </c>
      <c r="H94" s="32" t="s">
        <v>1243</v>
      </c>
      <c r="I94" s="33" t="s">
        <v>1244</v>
      </c>
      <c r="J94" s="32" t="s">
        <v>1245</v>
      </c>
      <c r="K94" s="34" t="s">
        <v>1246</v>
      </c>
      <c r="L94" s="35" t="s">
        <v>1247</v>
      </c>
      <c r="M94" s="32" t="s">
        <v>1248</v>
      </c>
      <c r="N94" s="32"/>
      <c r="O94" s="14">
        <f t="shared" si="1"/>
        <v>0</v>
      </c>
      <c r="P94" s="32" t="s">
        <v>1249</v>
      </c>
      <c r="Q94" s="14">
        <f t="shared" si="2"/>
        <v>97</v>
      </c>
      <c r="R94" s="32"/>
      <c r="S94" s="32" t="s">
        <v>1250</v>
      </c>
      <c r="T94" s="30" t="s">
        <v>1242</v>
      </c>
      <c r="U94" s="36" t="s">
        <v>1250</v>
      </c>
      <c r="V94" s="14">
        <v>94.0</v>
      </c>
      <c r="W94" s="37" t="s">
        <v>593</v>
      </c>
      <c r="X94" s="32"/>
      <c r="Y94" s="38" t="s">
        <v>1251</v>
      </c>
      <c r="AE94" s="39"/>
      <c r="AF94" s="39"/>
      <c r="AG94" s="39"/>
      <c r="AH94" s="40" t="s">
        <v>50</v>
      </c>
      <c r="AI94" s="40"/>
      <c r="AJ94" s="40"/>
    </row>
    <row r="95" ht="15.75" customHeight="1">
      <c r="A95" s="30" t="s">
        <v>31</v>
      </c>
      <c r="B95" s="30" t="s">
        <v>1178</v>
      </c>
      <c r="C95" s="30" t="s">
        <v>1240</v>
      </c>
      <c r="D95" s="30" t="s">
        <v>67</v>
      </c>
      <c r="E95" s="30" t="s">
        <v>1252</v>
      </c>
      <c r="F95" s="31">
        <v>4.0</v>
      </c>
      <c r="G95" s="32" t="s">
        <v>1253</v>
      </c>
      <c r="H95" s="32" t="s">
        <v>1254</v>
      </c>
      <c r="I95" s="33" t="s">
        <v>1255</v>
      </c>
      <c r="J95" s="32" t="s">
        <v>1256</v>
      </c>
      <c r="K95" s="34" t="s">
        <v>1257</v>
      </c>
      <c r="L95" s="35" t="s">
        <v>1258</v>
      </c>
      <c r="M95" s="32" t="s">
        <v>1259</v>
      </c>
      <c r="N95" s="32"/>
      <c r="O95" s="14">
        <f t="shared" si="1"/>
        <v>0</v>
      </c>
      <c r="P95" s="32" t="s">
        <v>1260</v>
      </c>
      <c r="Q95" s="14">
        <f t="shared" si="2"/>
        <v>102</v>
      </c>
      <c r="R95" s="32"/>
      <c r="S95" s="32" t="s">
        <v>1261</v>
      </c>
      <c r="T95" s="30" t="s">
        <v>1262</v>
      </c>
      <c r="U95" s="36" t="s">
        <v>1261</v>
      </c>
      <c r="V95" s="14">
        <v>95.0</v>
      </c>
      <c r="W95" s="37" t="s">
        <v>378</v>
      </c>
      <c r="X95" s="32"/>
      <c r="Y95" s="38" t="s">
        <v>1263</v>
      </c>
      <c r="AE95" s="39"/>
      <c r="AF95" s="39"/>
      <c r="AG95" s="39"/>
      <c r="AH95" s="40" t="s">
        <v>50</v>
      </c>
      <c r="AI95" s="40"/>
      <c r="AJ95" s="40"/>
    </row>
    <row r="96" ht="15.75" customHeight="1">
      <c r="A96" s="30" t="s">
        <v>31</v>
      </c>
      <c r="B96" s="30" t="s">
        <v>1178</v>
      </c>
      <c r="C96" s="30" t="s">
        <v>1264</v>
      </c>
      <c r="D96" s="30" t="s">
        <v>34</v>
      </c>
      <c r="E96" s="30" t="s">
        <v>1265</v>
      </c>
      <c r="F96" s="31">
        <v>5.0</v>
      </c>
      <c r="G96" s="32" t="s">
        <v>1266</v>
      </c>
      <c r="H96" s="32" t="s">
        <v>1267</v>
      </c>
      <c r="I96" s="33" t="s">
        <v>1268</v>
      </c>
      <c r="J96" s="32" t="s">
        <v>1269</v>
      </c>
      <c r="K96" s="34" t="s">
        <v>1270</v>
      </c>
      <c r="L96" s="35" t="s">
        <v>1271</v>
      </c>
      <c r="M96" s="32" t="s">
        <v>1272</v>
      </c>
      <c r="N96" s="32"/>
      <c r="O96" s="14">
        <f t="shared" si="1"/>
        <v>0</v>
      </c>
      <c r="P96" s="32" t="s">
        <v>1273</v>
      </c>
      <c r="Q96" s="14">
        <f t="shared" si="2"/>
        <v>105</v>
      </c>
      <c r="R96" s="32"/>
      <c r="S96" s="32" t="s">
        <v>1274</v>
      </c>
      <c r="T96" s="30" t="s">
        <v>1266</v>
      </c>
      <c r="U96" s="36" t="s">
        <v>1274</v>
      </c>
      <c r="V96" s="14">
        <v>96.0</v>
      </c>
      <c r="W96" s="37" t="s">
        <v>192</v>
      </c>
      <c r="X96" s="32"/>
      <c r="Y96" s="38" t="s">
        <v>1275</v>
      </c>
      <c r="AE96" s="39"/>
      <c r="AF96" s="39"/>
      <c r="AG96" s="39"/>
      <c r="AH96" s="40" t="s">
        <v>50</v>
      </c>
      <c r="AI96" s="40"/>
      <c r="AJ96" s="40"/>
    </row>
    <row r="97" ht="15.75" customHeight="1">
      <c r="A97" s="30" t="s">
        <v>31</v>
      </c>
      <c r="B97" s="30" t="s">
        <v>1178</v>
      </c>
      <c r="C97" s="30" t="s">
        <v>1264</v>
      </c>
      <c r="D97" s="30" t="s">
        <v>51</v>
      </c>
      <c r="E97" s="30" t="s">
        <v>1276</v>
      </c>
      <c r="F97" s="31">
        <v>1.0</v>
      </c>
      <c r="G97" s="32" t="s">
        <v>1277</v>
      </c>
      <c r="H97" s="32" t="s">
        <v>1278</v>
      </c>
      <c r="I97" s="33" t="s">
        <v>1279</v>
      </c>
      <c r="J97" s="32" t="s">
        <v>1280</v>
      </c>
      <c r="K97" s="34" t="s">
        <v>1281</v>
      </c>
      <c r="L97" s="35" t="s">
        <v>1282</v>
      </c>
      <c r="M97" s="32" t="s">
        <v>1283</v>
      </c>
      <c r="N97" s="32"/>
      <c r="O97" s="14">
        <f t="shared" si="1"/>
        <v>0</v>
      </c>
      <c r="P97" s="32" t="s">
        <v>1284</v>
      </c>
      <c r="Q97" s="14">
        <f t="shared" si="2"/>
        <v>105</v>
      </c>
      <c r="R97" s="32"/>
      <c r="S97" s="32" t="s">
        <v>1285</v>
      </c>
      <c r="T97" s="30" t="s">
        <v>1277</v>
      </c>
      <c r="U97" s="36" t="s">
        <v>1285</v>
      </c>
      <c r="V97" s="14">
        <v>97.0</v>
      </c>
      <c r="W97" s="37" t="s">
        <v>192</v>
      </c>
      <c r="X97" s="32"/>
      <c r="Y97" s="38" t="s">
        <v>1286</v>
      </c>
      <c r="AE97" s="39"/>
      <c r="AF97" s="39"/>
      <c r="AG97" s="39"/>
      <c r="AH97" s="40" t="s">
        <v>50</v>
      </c>
      <c r="AI97" s="40"/>
      <c r="AJ97" s="40"/>
    </row>
    <row r="98" ht="15.75" customHeight="1">
      <c r="A98" s="12" t="s">
        <v>31</v>
      </c>
      <c r="B98" s="12" t="s">
        <v>1287</v>
      </c>
      <c r="C98" s="12" t="s">
        <v>1288</v>
      </c>
      <c r="D98" s="12" t="s">
        <v>34</v>
      </c>
      <c r="E98" s="12" t="s">
        <v>1289</v>
      </c>
      <c r="F98" s="13">
        <v>2.0</v>
      </c>
      <c r="G98" s="14" t="s">
        <v>1290</v>
      </c>
      <c r="H98" s="14" t="s">
        <v>1291</v>
      </c>
      <c r="I98" s="15" t="s">
        <v>1292</v>
      </c>
      <c r="J98" s="14" t="s">
        <v>1293</v>
      </c>
      <c r="K98" s="16" t="s">
        <v>1294</v>
      </c>
      <c r="L98" s="17" t="s">
        <v>1295</v>
      </c>
      <c r="M98" s="14" t="s">
        <v>1296</v>
      </c>
      <c r="N98" s="14" t="s">
        <v>1297</v>
      </c>
      <c r="O98" s="14">
        <f t="shared" si="1"/>
        <v>44</v>
      </c>
      <c r="P98" s="14" t="s">
        <v>1298</v>
      </c>
      <c r="Q98" s="14">
        <f t="shared" si="2"/>
        <v>129</v>
      </c>
      <c r="R98" s="14"/>
      <c r="S98" s="14" t="s">
        <v>1299</v>
      </c>
      <c r="T98" s="12" t="s">
        <v>1300</v>
      </c>
      <c r="U98" s="20" t="s">
        <v>1299</v>
      </c>
      <c r="V98" s="14">
        <v>98.0</v>
      </c>
      <c r="W98" s="21" t="s">
        <v>1301</v>
      </c>
      <c r="X98" s="14"/>
      <c r="Y98" s="22" t="s">
        <v>1302</v>
      </c>
      <c r="Z98" s="22"/>
      <c r="AA98" s="23" t="s">
        <v>1303</v>
      </c>
      <c r="AB98" s="23" t="s">
        <v>1304</v>
      </c>
      <c r="AC98" s="23" t="s">
        <v>1292</v>
      </c>
      <c r="AD98" s="22"/>
      <c r="AE98" s="27"/>
      <c r="AF98" s="27"/>
      <c r="AG98" s="27"/>
      <c r="AH98" s="25" t="s">
        <v>50</v>
      </c>
      <c r="AI98" s="25"/>
      <c r="AJ98" s="25"/>
    </row>
    <row r="99" ht="15.75" customHeight="1">
      <c r="A99" s="12" t="s">
        <v>31</v>
      </c>
      <c r="B99" s="12" t="s">
        <v>1287</v>
      </c>
      <c r="C99" s="12" t="s">
        <v>1288</v>
      </c>
      <c r="D99" s="12" t="s">
        <v>195</v>
      </c>
      <c r="E99" s="12" t="s">
        <v>1305</v>
      </c>
      <c r="F99" s="13">
        <v>3.0</v>
      </c>
      <c r="G99" s="14" t="s">
        <v>1306</v>
      </c>
      <c r="H99" s="14" t="s">
        <v>1307</v>
      </c>
      <c r="I99" s="15" t="s">
        <v>1308</v>
      </c>
      <c r="J99" s="14" t="s">
        <v>1309</v>
      </c>
      <c r="K99" s="16" t="s">
        <v>1310</v>
      </c>
      <c r="L99" s="17" t="s">
        <v>1311</v>
      </c>
      <c r="M99" s="14" t="s">
        <v>1312</v>
      </c>
      <c r="N99" s="14" t="s">
        <v>1313</v>
      </c>
      <c r="O99" s="14">
        <f t="shared" si="1"/>
        <v>50</v>
      </c>
      <c r="P99" s="14" t="s">
        <v>1314</v>
      </c>
      <c r="Q99" s="14">
        <f t="shared" si="2"/>
        <v>129</v>
      </c>
      <c r="R99" s="14"/>
      <c r="S99" s="14" t="s">
        <v>1315</v>
      </c>
      <c r="T99" s="12" t="s">
        <v>1316</v>
      </c>
      <c r="U99" s="20" t="s">
        <v>1315</v>
      </c>
      <c r="V99" s="14">
        <v>99.0</v>
      </c>
      <c r="W99" s="21" t="s">
        <v>682</v>
      </c>
      <c r="X99" s="14"/>
      <c r="Y99" s="22" t="s">
        <v>1317</v>
      </c>
      <c r="Z99" s="22"/>
      <c r="AA99" s="23" t="s">
        <v>1318</v>
      </c>
      <c r="AB99" s="23" t="s">
        <v>1319</v>
      </c>
      <c r="AC99" s="23" t="s">
        <v>1308</v>
      </c>
      <c r="AD99" s="22"/>
      <c r="AE99" s="27"/>
      <c r="AF99" s="27"/>
      <c r="AG99" s="27"/>
      <c r="AH99" s="25" t="s">
        <v>50</v>
      </c>
      <c r="AI99" s="25"/>
      <c r="AJ99" s="25"/>
    </row>
    <row r="100" ht="15.75" customHeight="1">
      <c r="A100" s="12" t="s">
        <v>31</v>
      </c>
      <c r="B100" s="12" t="s">
        <v>1287</v>
      </c>
      <c r="C100" s="12" t="s">
        <v>1288</v>
      </c>
      <c r="D100" s="12" t="s">
        <v>67</v>
      </c>
      <c r="E100" s="12" t="s">
        <v>1320</v>
      </c>
      <c r="F100" s="13">
        <v>4.0</v>
      </c>
      <c r="G100" s="14" t="s">
        <v>1321</v>
      </c>
      <c r="H100" s="14" t="s">
        <v>1322</v>
      </c>
      <c r="I100" s="15" t="s">
        <v>1323</v>
      </c>
      <c r="J100" s="14" t="s">
        <v>1324</v>
      </c>
      <c r="K100" s="16" t="s">
        <v>1325</v>
      </c>
      <c r="L100" s="17" t="s">
        <v>1326</v>
      </c>
      <c r="M100" s="14" t="s">
        <v>1327</v>
      </c>
      <c r="N100" s="14" t="s">
        <v>1328</v>
      </c>
      <c r="O100" s="14">
        <f t="shared" si="1"/>
        <v>76</v>
      </c>
      <c r="P100" s="14" t="s">
        <v>1329</v>
      </c>
      <c r="Q100" s="14">
        <f t="shared" si="2"/>
        <v>132</v>
      </c>
      <c r="R100" s="14"/>
      <c r="S100" s="14" t="s">
        <v>1330</v>
      </c>
      <c r="T100" s="12" t="s">
        <v>1331</v>
      </c>
      <c r="U100" s="20" t="s">
        <v>1330</v>
      </c>
      <c r="V100" s="14">
        <v>100.0</v>
      </c>
      <c r="W100" s="21" t="s">
        <v>233</v>
      </c>
      <c r="X100" s="14"/>
      <c r="Y100" s="22" t="s">
        <v>1332</v>
      </c>
      <c r="Z100" s="22"/>
      <c r="AA100" s="23" t="s">
        <v>1333</v>
      </c>
      <c r="AB100" s="23" t="s">
        <v>1334</v>
      </c>
      <c r="AC100" s="23" t="s">
        <v>1323</v>
      </c>
      <c r="AD100" s="22"/>
      <c r="AE100" s="27"/>
      <c r="AF100" s="27"/>
      <c r="AG100" s="27"/>
      <c r="AH100" s="25" t="s">
        <v>50</v>
      </c>
      <c r="AI100" s="25"/>
      <c r="AJ100" s="25"/>
    </row>
    <row r="101" ht="15.75" customHeight="1">
      <c r="A101" s="12" t="s">
        <v>31</v>
      </c>
      <c r="B101" s="12" t="s">
        <v>1287</v>
      </c>
      <c r="C101" s="12" t="s">
        <v>1335</v>
      </c>
      <c r="D101" s="12" t="s">
        <v>34</v>
      </c>
      <c r="E101" s="12" t="s">
        <v>1336</v>
      </c>
      <c r="F101" s="13">
        <v>5.0</v>
      </c>
      <c r="G101" s="14" t="s">
        <v>1337</v>
      </c>
      <c r="H101" s="14" t="s">
        <v>1338</v>
      </c>
      <c r="I101" s="15" t="s">
        <v>1339</v>
      </c>
      <c r="J101" s="14" t="s">
        <v>1340</v>
      </c>
      <c r="K101" s="16" t="s">
        <v>1341</v>
      </c>
      <c r="L101" s="17" t="s">
        <v>1342</v>
      </c>
      <c r="M101" s="14" t="s">
        <v>1343</v>
      </c>
      <c r="N101" s="14" t="s">
        <v>1344</v>
      </c>
      <c r="O101" s="14">
        <f t="shared" si="1"/>
        <v>71</v>
      </c>
      <c r="P101" s="14" t="s">
        <v>1345</v>
      </c>
      <c r="Q101" s="14">
        <f t="shared" si="2"/>
        <v>128</v>
      </c>
      <c r="R101" s="14"/>
      <c r="S101" s="14" t="s">
        <v>1346</v>
      </c>
      <c r="T101" s="12" t="s">
        <v>1347</v>
      </c>
      <c r="U101" s="20" t="s">
        <v>1346</v>
      </c>
      <c r="V101" s="14">
        <v>101.0</v>
      </c>
      <c r="W101" s="21" t="s">
        <v>78</v>
      </c>
      <c r="X101" s="14"/>
      <c r="Y101" s="22" t="s">
        <v>1348</v>
      </c>
      <c r="Z101" s="22"/>
      <c r="AA101" s="23" t="s">
        <v>1349</v>
      </c>
      <c r="AB101" s="23" t="s">
        <v>1350</v>
      </c>
      <c r="AC101" s="23" t="s">
        <v>1339</v>
      </c>
      <c r="AD101" s="22"/>
      <c r="AE101" s="27"/>
      <c r="AF101" s="27"/>
      <c r="AG101" s="27"/>
      <c r="AH101" s="25" t="s">
        <v>50</v>
      </c>
      <c r="AI101" s="25"/>
      <c r="AJ101" s="25"/>
    </row>
    <row r="102" ht="15.75" customHeight="1">
      <c r="A102" s="12" t="s">
        <v>31</v>
      </c>
      <c r="B102" s="12" t="s">
        <v>1287</v>
      </c>
      <c r="C102" s="12" t="s">
        <v>1335</v>
      </c>
      <c r="D102" s="12" t="s">
        <v>67</v>
      </c>
      <c r="E102" s="12" t="s">
        <v>1351</v>
      </c>
      <c r="F102" s="13">
        <v>1.0</v>
      </c>
      <c r="G102" s="14" t="s">
        <v>1352</v>
      </c>
      <c r="H102" s="14" t="s">
        <v>1353</v>
      </c>
      <c r="I102" s="15" t="s">
        <v>1354</v>
      </c>
      <c r="J102" s="14" t="s">
        <v>1355</v>
      </c>
      <c r="K102" s="16" t="s">
        <v>1356</v>
      </c>
      <c r="L102" s="17" t="s">
        <v>1357</v>
      </c>
      <c r="M102" s="14" t="s">
        <v>1358</v>
      </c>
      <c r="N102" s="22" t="s">
        <v>1359</v>
      </c>
      <c r="O102" s="14">
        <f t="shared" si="1"/>
        <v>69</v>
      </c>
      <c r="P102" s="14" t="s">
        <v>1360</v>
      </c>
      <c r="Q102" s="14">
        <f t="shared" si="2"/>
        <v>128</v>
      </c>
      <c r="R102" s="14"/>
      <c r="S102" s="14" t="s">
        <v>1361</v>
      </c>
      <c r="T102" s="12" t="s">
        <v>1362</v>
      </c>
      <c r="U102" s="20" t="s">
        <v>1361</v>
      </c>
      <c r="V102" s="14">
        <v>102.0</v>
      </c>
      <c r="W102" s="21" t="s">
        <v>758</v>
      </c>
      <c r="X102" s="14"/>
      <c r="Y102" s="22" t="s">
        <v>1363</v>
      </c>
      <c r="Z102" s="22"/>
      <c r="AA102" s="23" t="s">
        <v>1364</v>
      </c>
      <c r="AB102" s="23" t="s">
        <v>1365</v>
      </c>
      <c r="AC102" s="23" t="s">
        <v>1354</v>
      </c>
      <c r="AD102" s="22"/>
      <c r="AE102" s="27"/>
      <c r="AF102" s="27"/>
      <c r="AG102" s="27"/>
      <c r="AH102" s="25" t="s">
        <v>50</v>
      </c>
      <c r="AI102" s="25"/>
      <c r="AJ102" s="25"/>
    </row>
    <row r="103" ht="15.75" customHeight="1">
      <c r="A103" s="12" t="s">
        <v>31</v>
      </c>
      <c r="B103" s="12" t="s">
        <v>1287</v>
      </c>
      <c r="C103" s="12" t="s">
        <v>1335</v>
      </c>
      <c r="D103" s="12" t="s">
        <v>138</v>
      </c>
      <c r="E103" s="12" t="s">
        <v>1366</v>
      </c>
      <c r="F103" s="13">
        <v>2.0</v>
      </c>
      <c r="G103" s="14" t="s">
        <v>1367</v>
      </c>
      <c r="H103" s="14" t="s">
        <v>1368</v>
      </c>
      <c r="I103" s="15" t="s">
        <v>1369</v>
      </c>
      <c r="J103" s="14" t="s">
        <v>1370</v>
      </c>
      <c r="K103" s="16" t="s">
        <v>1371</v>
      </c>
      <c r="L103" s="17" t="s">
        <v>1372</v>
      </c>
      <c r="M103" s="14" t="s">
        <v>1373</v>
      </c>
      <c r="N103" s="22" t="s">
        <v>1374</v>
      </c>
      <c r="O103" s="14">
        <f t="shared" si="1"/>
        <v>47</v>
      </c>
      <c r="P103" s="14" t="s">
        <v>1375</v>
      </c>
      <c r="Q103" s="14">
        <f t="shared" si="2"/>
        <v>127</v>
      </c>
      <c r="R103" s="14"/>
      <c r="S103" s="14" t="s">
        <v>1376</v>
      </c>
      <c r="T103" s="12" t="s">
        <v>1377</v>
      </c>
      <c r="U103" s="20" t="s">
        <v>1376</v>
      </c>
      <c r="V103" s="14">
        <v>103.0</v>
      </c>
      <c r="W103" s="21" t="s">
        <v>1378</v>
      </c>
      <c r="X103" s="14"/>
      <c r="Y103" s="22" t="s">
        <v>1379</v>
      </c>
      <c r="Z103" s="22"/>
      <c r="AA103" s="23" t="s">
        <v>1380</v>
      </c>
      <c r="AB103" s="23" t="s">
        <v>1381</v>
      </c>
      <c r="AC103" s="23" t="s">
        <v>1369</v>
      </c>
      <c r="AD103" s="22"/>
      <c r="AE103" s="27"/>
      <c r="AF103" s="27"/>
      <c r="AG103" s="27"/>
      <c r="AH103" s="25" t="s">
        <v>50</v>
      </c>
      <c r="AI103" s="25"/>
      <c r="AJ103" s="25"/>
    </row>
    <row r="104" ht="15.75" customHeight="1">
      <c r="A104" s="30" t="s">
        <v>31</v>
      </c>
      <c r="B104" s="30" t="s">
        <v>1287</v>
      </c>
      <c r="C104" s="30" t="s">
        <v>1382</v>
      </c>
      <c r="D104" s="30" t="s">
        <v>34</v>
      </c>
      <c r="E104" s="30" t="s">
        <v>1383</v>
      </c>
      <c r="F104" s="31">
        <v>3.0</v>
      </c>
      <c r="G104" s="32" t="s">
        <v>1384</v>
      </c>
      <c r="H104" s="32" t="s">
        <v>1385</v>
      </c>
      <c r="I104" s="33" t="s">
        <v>1386</v>
      </c>
      <c r="J104" s="32" t="s">
        <v>1387</v>
      </c>
      <c r="K104" s="34" t="s">
        <v>1388</v>
      </c>
      <c r="L104" s="35" t="s">
        <v>1389</v>
      </c>
      <c r="M104" s="32" t="s">
        <v>1390</v>
      </c>
      <c r="N104" s="32" t="s">
        <v>1391</v>
      </c>
      <c r="O104" s="14">
        <f t="shared" si="1"/>
        <v>41</v>
      </c>
      <c r="P104" s="32" t="s">
        <v>1392</v>
      </c>
      <c r="Q104" s="14">
        <f t="shared" si="2"/>
        <v>122</v>
      </c>
      <c r="R104" s="32"/>
      <c r="S104" s="32" t="s">
        <v>1393</v>
      </c>
      <c r="T104" s="30" t="s">
        <v>1394</v>
      </c>
      <c r="U104" s="36" t="s">
        <v>1393</v>
      </c>
      <c r="V104" s="14">
        <v>104.0</v>
      </c>
      <c r="W104" s="37" t="s">
        <v>544</v>
      </c>
      <c r="X104" s="32"/>
      <c r="Y104" s="38" t="s">
        <v>1395</v>
      </c>
      <c r="AE104" s="39"/>
      <c r="AF104" s="39"/>
      <c r="AG104" s="39"/>
      <c r="AH104" s="40" t="s">
        <v>50</v>
      </c>
      <c r="AI104" s="40"/>
      <c r="AJ104" s="40"/>
    </row>
    <row r="105" ht="15.75" customHeight="1">
      <c r="A105" s="30" t="s">
        <v>31</v>
      </c>
      <c r="B105" s="30" t="s">
        <v>1287</v>
      </c>
      <c r="C105" s="30" t="s">
        <v>1382</v>
      </c>
      <c r="D105" s="30" t="s">
        <v>67</v>
      </c>
      <c r="E105" s="30" t="s">
        <v>1396</v>
      </c>
      <c r="F105" s="31">
        <v>4.0</v>
      </c>
      <c r="G105" s="32" t="s">
        <v>1397</v>
      </c>
      <c r="H105" s="32" t="s">
        <v>1398</v>
      </c>
      <c r="I105" s="33" t="s">
        <v>1399</v>
      </c>
      <c r="J105" s="32" t="s">
        <v>1400</v>
      </c>
      <c r="K105" s="34" t="s">
        <v>1401</v>
      </c>
      <c r="L105" s="35" t="s">
        <v>1402</v>
      </c>
      <c r="M105" s="32" t="s">
        <v>1403</v>
      </c>
      <c r="N105" s="38" t="s">
        <v>1404</v>
      </c>
      <c r="O105" s="14">
        <f t="shared" si="1"/>
        <v>44</v>
      </c>
      <c r="P105" s="32" t="s">
        <v>1405</v>
      </c>
      <c r="Q105" s="14">
        <f t="shared" si="2"/>
        <v>124</v>
      </c>
      <c r="R105" s="32"/>
      <c r="S105" s="32" t="s">
        <v>1406</v>
      </c>
      <c r="T105" s="30" t="s">
        <v>1407</v>
      </c>
      <c r="U105" s="36" t="s">
        <v>1406</v>
      </c>
      <c r="V105" s="14">
        <v>105.0</v>
      </c>
      <c r="W105" s="37" t="s">
        <v>1408</v>
      </c>
      <c r="X105" s="32"/>
      <c r="Y105" s="38" t="s">
        <v>1409</v>
      </c>
      <c r="AE105" s="39"/>
      <c r="AF105" s="39"/>
      <c r="AG105" s="39"/>
      <c r="AH105" s="40" t="s">
        <v>50</v>
      </c>
      <c r="AI105" s="40"/>
      <c r="AJ105" s="40"/>
    </row>
    <row r="106" ht="15.75" customHeight="1">
      <c r="A106" s="30" t="s">
        <v>31</v>
      </c>
      <c r="B106" s="30" t="s">
        <v>1287</v>
      </c>
      <c r="C106" s="30" t="s">
        <v>1382</v>
      </c>
      <c r="D106" s="30" t="s">
        <v>195</v>
      </c>
      <c r="E106" s="30" t="s">
        <v>1410</v>
      </c>
      <c r="F106" s="31">
        <v>5.0</v>
      </c>
      <c r="G106" s="32" t="s">
        <v>1411</v>
      </c>
      <c r="H106" s="32" t="s">
        <v>1412</v>
      </c>
      <c r="I106" s="33" t="s">
        <v>1413</v>
      </c>
      <c r="J106" s="32" t="s">
        <v>1414</v>
      </c>
      <c r="K106" s="34" t="s">
        <v>1415</v>
      </c>
      <c r="L106" s="35" t="s">
        <v>1416</v>
      </c>
      <c r="M106" s="32" t="s">
        <v>1417</v>
      </c>
      <c r="N106" s="30" t="s">
        <v>1418</v>
      </c>
      <c r="O106" s="14">
        <f t="shared" si="1"/>
        <v>42</v>
      </c>
      <c r="P106" s="32" t="s">
        <v>1419</v>
      </c>
      <c r="Q106" s="14">
        <f t="shared" si="2"/>
        <v>126</v>
      </c>
      <c r="R106" s="32"/>
      <c r="S106" s="32" t="s">
        <v>1420</v>
      </c>
      <c r="T106" s="30" t="s">
        <v>1421</v>
      </c>
      <c r="U106" s="36" t="s">
        <v>1420</v>
      </c>
      <c r="V106" s="14">
        <v>106.0</v>
      </c>
      <c r="W106" s="37" t="s">
        <v>337</v>
      </c>
      <c r="X106" s="32"/>
      <c r="Y106" s="38" t="s">
        <v>1422</v>
      </c>
      <c r="AE106" s="39"/>
      <c r="AF106" s="39"/>
      <c r="AG106" s="39"/>
      <c r="AH106" s="40" t="s">
        <v>50</v>
      </c>
      <c r="AI106" s="40"/>
      <c r="AJ106" s="40"/>
    </row>
    <row r="107" ht="15.75" customHeight="1">
      <c r="A107" s="30" t="s">
        <v>31</v>
      </c>
      <c r="B107" s="30" t="s">
        <v>1287</v>
      </c>
      <c r="C107" s="30" t="s">
        <v>1423</v>
      </c>
      <c r="D107" s="30" t="s">
        <v>34</v>
      </c>
      <c r="E107" s="30" t="s">
        <v>1424</v>
      </c>
      <c r="F107" s="31">
        <v>1.0</v>
      </c>
      <c r="G107" s="32" t="s">
        <v>1425</v>
      </c>
      <c r="H107" s="32" t="s">
        <v>1426</v>
      </c>
      <c r="I107" s="33" t="s">
        <v>1427</v>
      </c>
      <c r="J107" s="32" t="s">
        <v>1428</v>
      </c>
      <c r="K107" s="34" t="s">
        <v>1429</v>
      </c>
      <c r="L107" s="35" t="s">
        <v>1430</v>
      </c>
      <c r="M107" s="32" t="s">
        <v>1431</v>
      </c>
      <c r="N107" s="32" t="s">
        <v>1432</v>
      </c>
      <c r="O107" s="14">
        <f t="shared" si="1"/>
        <v>42</v>
      </c>
      <c r="P107" s="32" t="s">
        <v>1433</v>
      </c>
      <c r="Q107" s="14">
        <f t="shared" si="2"/>
        <v>124</v>
      </c>
      <c r="R107" s="32"/>
      <c r="S107" s="32" t="s">
        <v>1434</v>
      </c>
      <c r="T107" s="30" t="s">
        <v>1425</v>
      </c>
      <c r="U107" s="36" t="s">
        <v>1434</v>
      </c>
      <c r="V107" s="14">
        <v>107.0</v>
      </c>
      <c r="W107" s="37" t="s">
        <v>629</v>
      </c>
      <c r="X107" s="32"/>
      <c r="Y107" s="38" t="s">
        <v>1435</v>
      </c>
      <c r="AE107" s="39"/>
      <c r="AF107" s="39"/>
      <c r="AG107" s="39"/>
      <c r="AH107" s="40" t="s">
        <v>50</v>
      </c>
      <c r="AI107" s="40"/>
      <c r="AJ107" s="40"/>
    </row>
    <row r="108" ht="15.75" customHeight="1">
      <c r="A108" s="30" t="s">
        <v>31</v>
      </c>
      <c r="B108" s="30" t="s">
        <v>1287</v>
      </c>
      <c r="C108" s="30" t="s">
        <v>1423</v>
      </c>
      <c r="D108" s="30" t="s">
        <v>51</v>
      </c>
      <c r="E108" s="30" t="s">
        <v>1436</v>
      </c>
      <c r="F108" s="31">
        <v>2.0</v>
      </c>
      <c r="G108" s="32" t="s">
        <v>1437</v>
      </c>
      <c r="H108" s="32" t="s">
        <v>1438</v>
      </c>
      <c r="I108" s="33" t="s">
        <v>1439</v>
      </c>
      <c r="J108" s="32" t="s">
        <v>1440</v>
      </c>
      <c r="K108" s="34" t="s">
        <v>1441</v>
      </c>
      <c r="L108" s="35" t="s">
        <v>1442</v>
      </c>
      <c r="M108" s="32" t="s">
        <v>1443</v>
      </c>
      <c r="N108" s="32" t="s">
        <v>1444</v>
      </c>
      <c r="O108" s="14">
        <f t="shared" si="1"/>
        <v>42</v>
      </c>
      <c r="P108" s="32" t="s">
        <v>1445</v>
      </c>
      <c r="Q108" s="14">
        <f t="shared" si="2"/>
        <v>117</v>
      </c>
      <c r="R108" s="32"/>
      <c r="S108" s="32" t="s">
        <v>1446</v>
      </c>
      <c r="T108" s="30" t="s">
        <v>1437</v>
      </c>
      <c r="U108" s="36" t="s">
        <v>1446</v>
      </c>
      <c r="V108" s="14">
        <v>108.0</v>
      </c>
      <c r="W108" s="37" t="s">
        <v>337</v>
      </c>
      <c r="X108" s="32"/>
      <c r="Y108" s="38" t="s">
        <v>1447</v>
      </c>
      <c r="AE108" s="39"/>
      <c r="AF108" s="39"/>
      <c r="AG108" s="39"/>
      <c r="AH108" s="40" t="s">
        <v>50</v>
      </c>
      <c r="AI108" s="40"/>
      <c r="AJ108" s="40"/>
    </row>
    <row r="109" ht="15.75" customHeight="1">
      <c r="A109" s="30" t="s">
        <v>31</v>
      </c>
      <c r="B109" s="30" t="s">
        <v>1287</v>
      </c>
      <c r="C109" s="30" t="s">
        <v>1448</v>
      </c>
      <c r="D109" s="30" t="s">
        <v>34</v>
      </c>
      <c r="E109" s="30" t="s">
        <v>1449</v>
      </c>
      <c r="F109" s="31">
        <v>3.0</v>
      </c>
      <c r="G109" s="32" t="s">
        <v>1450</v>
      </c>
      <c r="H109" s="32" t="s">
        <v>1451</v>
      </c>
      <c r="I109" s="33" t="s">
        <v>1452</v>
      </c>
      <c r="J109" s="32" t="s">
        <v>1453</v>
      </c>
      <c r="K109" s="34" t="s">
        <v>1454</v>
      </c>
      <c r="L109" s="35" t="s">
        <v>1455</v>
      </c>
      <c r="M109" s="32" t="s">
        <v>1456</v>
      </c>
      <c r="N109" s="32" t="s">
        <v>1457</v>
      </c>
      <c r="O109" s="14">
        <f t="shared" si="1"/>
        <v>38</v>
      </c>
      <c r="P109" s="32" t="s">
        <v>1458</v>
      </c>
      <c r="Q109" s="14">
        <f t="shared" si="2"/>
        <v>120</v>
      </c>
      <c r="R109" s="32"/>
      <c r="S109" s="32" t="s">
        <v>1459</v>
      </c>
      <c r="T109" s="30" t="s">
        <v>1460</v>
      </c>
      <c r="U109" s="36" t="s">
        <v>1459</v>
      </c>
      <c r="V109" s="14">
        <v>109.0</v>
      </c>
      <c r="W109" s="37" t="s">
        <v>94</v>
      </c>
      <c r="X109" s="32"/>
      <c r="Y109" s="38" t="s">
        <v>1461</v>
      </c>
      <c r="AE109" s="39"/>
      <c r="AF109" s="39"/>
      <c r="AG109" s="39"/>
      <c r="AH109" s="40" t="s">
        <v>50</v>
      </c>
      <c r="AI109" s="40"/>
      <c r="AJ109" s="40"/>
    </row>
    <row r="110" ht="15.75" customHeight="1">
      <c r="A110" s="30" t="s">
        <v>31</v>
      </c>
      <c r="B110" s="30" t="s">
        <v>1287</v>
      </c>
      <c r="C110" s="30" t="s">
        <v>1448</v>
      </c>
      <c r="D110" s="30" t="s">
        <v>67</v>
      </c>
      <c r="E110" s="30" t="s">
        <v>1462</v>
      </c>
      <c r="F110" s="31">
        <v>4.0</v>
      </c>
      <c r="G110" s="32" t="s">
        <v>1463</v>
      </c>
      <c r="H110" s="32" t="s">
        <v>1464</v>
      </c>
      <c r="I110" s="33" t="s">
        <v>1465</v>
      </c>
      <c r="J110" s="32" t="s">
        <v>1466</v>
      </c>
      <c r="K110" s="34" t="s">
        <v>1467</v>
      </c>
      <c r="L110" s="35" t="s">
        <v>1468</v>
      </c>
      <c r="M110" s="32" t="s">
        <v>1469</v>
      </c>
      <c r="N110" s="38" t="s">
        <v>1470</v>
      </c>
      <c r="O110" s="14">
        <f t="shared" si="1"/>
        <v>41</v>
      </c>
      <c r="P110" s="32" t="s">
        <v>1471</v>
      </c>
      <c r="Q110" s="14">
        <f t="shared" si="2"/>
        <v>121</v>
      </c>
      <c r="R110" s="32"/>
      <c r="S110" s="32" t="s">
        <v>1472</v>
      </c>
      <c r="T110" s="30" t="s">
        <v>1473</v>
      </c>
      <c r="U110" s="36" t="s">
        <v>1472</v>
      </c>
      <c r="V110" s="14">
        <v>110.0</v>
      </c>
      <c r="W110" s="37" t="s">
        <v>982</v>
      </c>
      <c r="X110" s="32"/>
      <c r="Y110" s="38" t="s">
        <v>1474</v>
      </c>
      <c r="AE110" s="39"/>
      <c r="AF110" s="39"/>
      <c r="AG110" s="39"/>
      <c r="AH110" s="40" t="s">
        <v>50</v>
      </c>
      <c r="AI110" s="40"/>
      <c r="AJ110" s="40"/>
    </row>
    <row r="111" ht="15.75" customHeight="1">
      <c r="A111" s="30" t="s">
        <v>31</v>
      </c>
      <c r="B111" s="30" t="s">
        <v>1475</v>
      </c>
      <c r="C111" s="30" t="s">
        <v>1476</v>
      </c>
      <c r="D111" s="30" t="s">
        <v>34</v>
      </c>
      <c r="E111" s="30" t="s">
        <v>1477</v>
      </c>
      <c r="F111" s="31">
        <v>5.0</v>
      </c>
      <c r="G111" s="32" t="s">
        <v>1478</v>
      </c>
      <c r="H111" s="32" t="s">
        <v>1479</v>
      </c>
      <c r="I111" s="33" t="s">
        <v>1480</v>
      </c>
      <c r="J111" s="32" t="s">
        <v>1481</v>
      </c>
      <c r="K111" s="34" t="s">
        <v>1482</v>
      </c>
      <c r="L111" s="35" t="s">
        <v>1483</v>
      </c>
      <c r="M111" s="32" t="s">
        <v>1484</v>
      </c>
      <c r="N111" s="32" t="s">
        <v>1485</v>
      </c>
      <c r="O111" s="14">
        <f t="shared" si="1"/>
        <v>1</v>
      </c>
      <c r="P111" s="32" t="s">
        <v>1486</v>
      </c>
      <c r="Q111" s="14">
        <f t="shared" si="2"/>
        <v>116</v>
      </c>
      <c r="R111" s="32"/>
      <c r="S111" s="32" t="s">
        <v>1487</v>
      </c>
      <c r="T111" s="30" t="s">
        <v>1488</v>
      </c>
      <c r="U111" s="36" t="s">
        <v>1487</v>
      </c>
      <c r="V111" s="14">
        <v>111.0</v>
      </c>
      <c r="W111" s="37" t="s">
        <v>498</v>
      </c>
      <c r="X111" s="32"/>
      <c r="Y111" s="38" t="s">
        <v>1489</v>
      </c>
      <c r="AE111" s="39"/>
      <c r="AF111" s="39"/>
      <c r="AG111" s="39"/>
      <c r="AH111" s="40" t="s">
        <v>50</v>
      </c>
      <c r="AI111" s="40"/>
      <c r="AJ111" s="40"/>
    </row>
    <row r="112" ht="15.75" customHeight="1">
      <c r="A112" s="30" t="s">
        <v>31</v>
      </c>
      <c r="B112" s="30" t="s">
        <v>1475</v>
      </c>
      <c r="C112" s="30" t="s">
        <v>1476</v>
      </c>
      <c r="D112" s="30" t="s">
        <v>67</v>
      </c>
      <c r="E112" s="30" t="s">
        <v>1490</v>
      </c>
      <c r="F112" s="31">
        <v>1.0</v>
      </c>
      <c r="G112" s="32" t="s">
        <v>1491</v>
      </c>
      <c r="H112" s="32" t="s">
        <v>1492</v>
      </c>
      <c r="I112" s="33" t="s">
        <v>1493</v>
      </c>
      <c r="J112" s="32" t="s">
        <v>1494</v>
      </c>
      <c r="K112" s="34" t="s">
        <v>1495</v>
      </c>
      <c r="L112" s="35" t="s">
        <v>1496</v>
      </c>
      <c r="M112" s="32" t="s">
        <v>1497</v>
      </c>
      <c r="N112" s="32"/>
      <c r="O112" s="14">
        <f t="shared" si="1"/>
        <v>0</v>
      </c>
      <c r="P112" s="32" t="s">
        <v>1498</v>
      </c>
      <c r="Q112" s="14">
        <f t="shared" si="2"/>
        <v>95</v>
      </c>
      <c r="R112" s="32"/>
      <c r="S112" s="32" t="s">
        <v>1499</v>
      </c>
      <c r="T112" s="30" t="s">
        <v>1500</v>
      </c>
      <c r="U112" s="36" t="s">
        <v>1499</v>
      </c>
      <c r="V112" s="14">
        <v>112.0</v>
      </c>
      <c r="W112" s="37" t="s">
        <v>544</v>
      </c>
      <c r="X112" s="32"/>
      <c r="Y112" s="38" t="s">
        <v>1501</v>
      </c>
      <c r="AE112" s="39"/>
      <c r="AF112" s="39"/>
      <c r="AG112" s="39"/>
      <c r="AH112" s="40" t="s">
        <v>50</v>
      </c>
      <c r="AI112" s="40"/>
      <c r="AJ112" s="40"/>
    </row>
    <row r="113" ht="15.75" customHeight="1">
      <c r="A113" s="30" t="s">
        <v>31</v>
      </c>
      <c r="B113" s="30" t="s">
        <v>1475</v>
      </c>
      <c r="C113" s="30" t="s">
        <v>1476</v>
      </c>
      <c r="D113" s="30" t="s">
        <v>51</v>
      </c>
      <c r="E113" s="30" t="s">
        <v>1502</v>
      </c>
      <c r="F113" s="31">
        <v>2.0</v>
      </c>
      <c r="G113" s="32" t="s">
        <v>1503</v>
      </c>
      <c r="H113" s="32" t="s">
        <v>1504</v>
      </c>
      <c r="I113" s="33" t="s">
        <v>1505</v>
      </c>
      <c r="J113" s="32" t="s">
        <v>1506</v>
      </c>
      <c r="K113" s="34" t="s">
        <v>1507</v>
      </c>
      <c r="L113" s="35" t="s">
        <v>1508</v>
      </c>
      <c r="M113" s="32" t="s">
        <v>1509</v>
      </c>
      <c r="N113" s="32"/>
      <c r="O113" s="14">
        <f t="shared" si="1"/>
        <v>0</v>
      </c>
      <c r="P113" s="32" t="s">
        <v>1510</v>
      </c>
      <c r="Q113" s="14">
        <f t="shared" si="2"/>
        <v>94</v>
      </c>
      <c r="R113" s="32"/>
      <c r="S113" s="32" t="s">
        <v>1511</v>
      </c>
      <c r="T113" s="30" t="s">
        <v>1503</v>
      </c>
      <c r="U113" s="36" t="s">
        <v>1511</v>
      </c>
      <c r="V113" s="14">
        <v>113.0</v>
      </c>
      <c r="W113" s="37" t="s">
        <v>192</v>
      </c>
      <c r="X113" s="32"/>
      <c r="Y113" s="38" t="s">
        <v>1512</v>
      </c>
      <c r="AE113" s="39"/>
      <c r="AF113" s="39"/>
      <c r="AG113" s="39"/>
      <c r="AH113" s="40" t="s">
        <v>50</v>
      </c>
      <c r="AI113" s="40"/>
      <c r="AJ113" s="40"/>
    </row>
    <row r="114" ht="15.75" customHeight="1">
      <c r="A114" s="30" t="s">
        <v>31</v>
      </c>
      <c r="B114" s="30" t="s">
        <v>1475</v>
      </c>
      <c r="C114" s="30" t="s">
        <v>1513</v>
      </c>
      <c r="D114" s="30" t="s">
        <v>34</v>
      </c>
      <c r="E114" s="30" t="s">
        <v>1514</v>
      </c>
      <c r="F114" s="31">
        <v>3.0</v>
      </c>
      <c r="G114" s="32" t="s">
        <v>1515</v>
      </c>
      <c r="H114" s="32" t="s">
        <v>1516</v>
      </c>
      <c r="I114" s="33" t="s">
        <v>1517</v>
      </c>
      <c r="J114" s="32" t="s">
        <v>1518</v>
      </c>
      <c r="K114" s="34" t="s">
        <v>1519</v>
      </c>
      <c r="L114" s="35" t="s">
        <v>1520</v>
      </c>
      <c r="M114" s="32" t="s">
        <v>1521</v>
      </c>
      <c r="N114" s="32"/>
      <c r="O114" s="14">
        <f t="shared" si="1"/>
        <v>0</v>
      </c>
      <c r="P114" s="32" t="s">
        <v>1522</v>
      </c>
      <c r="Q114" s="14">
        <f t="shared" si="2"/>
        <v>90</v>
      </c>
      <c r="R114" s="32"/>
      <c r="S114" s="32" t="s">
        <v>1523</v>
      </c>
      <c r="T114" s="30" t="s">
        <v>1524</v>
      </c>
      <c r="U114" s="36" t="s">
        <v>1523</v>
      </c>
      <c r="V114" s="14">
        <v>114.0</v>
      </c>
      <c r="W114" s="37" t="s">
        <v>337</v>
      </c>
      <c r="X114" s="32"/>
      <c r="Y114" s="38" t="s">
        <v>1525</v>
      </c>
      <c r="AE114" s="39"/>
      <c r="AF114" s="39"/>
      <c r="AG114" s="39"/>
      <c r="AH114" s="40" t="s">
        <v>50</v>
      </c>
      <c r="AI114" s="40"/>
      <c r="AJ114" s="40"/>
    </row>
    <row r="115" ht="15.75" customHeight="1">
      <c r="A115" s="30" t="s">
        <v>31</v>
      </c>
      <c r="B115" s="30" t="s">
        <v>1475</v>
      </c>
      <c r="C115" s="30" t="s">
        <v>1513</v>
      </c>
      <c r="D115" s="30" t="s">
        <v>67</v>
      </c>
      <c r="E115" s="30" t="s">
        <v>1526</v>
      </c>
      <c r="F115" s="31">
        <v>4.0</v>
      </c>
      <c r="G115" s="32" t="s">
        <v>1527</v>
      </c>
      <c r="H115" s="32" t="s">
        <v>1528</v>
      </c>
      <c r="I115" s="33" t="s">
        <v>1529</v>
      </c>
      <c r="J115" s="32" t="s">
        <v>1530</v>
      </c>
      <c r="K115" s="34" t="s">
        <v>1531</v>
      </c>
      <c r="L115" s="35" t="s">
        <v>1532</v>
      </c>
      <c r="M115" s="32" t="s">
        <v>1533</v>
      </c>
      <c r="N115" s="32"/>
      <c r="O115" s="14">
        <f t="shared" si="1"/>
        <v>0</v>
      </c>
      <c r="P115" s="32" t="s">
        <v>1534</v>
      </c>
      <c r="Q115" s="14">
        <f t="shared" si="2"/>
        <v>91</v>
      </c>
      <c r="R115" s="32"/>
      <c r="S115" s="32" t="s">
        <v>1535</v>
      </c>
      <c r="T115" s="30" t="s">
        <v>1536</v>
      </c>
      <c r="U115" s="36" t="s">
        <v>1535</v>
      </c>
      <c r="V115" s="14">
        <v>115.0</v>
      </c>
      <c r="W115" s="37" t="s">
        <v>94</v>
      </c>
      <c r="X115" s="32"/>
      <c r="Y115" s="38" t="s">
        <v>1537</v>
      </c>
      <c r="AE115" s="39"/>
      <c r="AF115" s="39"/>
      <c r="AG115" s="39"/>
      <c r="AH115" s="40" t="s">
        <v>50</v>
      </c>
      <c r="AI115" s="40"/>
      <c r="AJ115" s="40"/>
    </row>
    <row r="116" ht="15.75" customHeight="1">
      <c r="A116" s="30" t="s">
        <v>31</v>
      </c>
      <c r="B116" s="30" t="s">
        <v>1475</v>
      </c>
      <c r="C116" s="30" t="s">
        <v>1538</v>
      </c>
      <c r="D116" s="30" t="s">
        <v>34</v>
      </c>
      <c r="E116" s="30" t="s">
        <v>1539</v>
      </c>
      <c r="F116" s="31">
        <v>5.0</v>
      </c>
      <c r="G116" s="32" t="s">
        <v>1540</v>
      </c>
      <c r="H116" s="32" t="s">
        <v>1541</v>
      </c>
      <c r="I116" s="33" t="s">
        <v>1542</v>
      </c>
      <c r="J116" s="32" t="s">
        <v>1543</v>
      </c>
      <c r="K116" s="34" t="s">
        <v>1544</v>
      </c>
      <c r="L116" s="35" t="s">
        <v>1545</v>
      </c>
      <c r="M116" s="32" t="s">
        <v>1546</v>
      </c>
      <c r="N116" s="32"/>
      <c r="O116" s="14">
        <f t="shared" si="1"/>
        <v>0</v>
      </c>
      <c r="P116" s="32" t="s">
        <v>1547</v>
      </c>
      <c r="Q116" s="14">
        <f t="shared" si="2"/>
        <v>96</v>
      </c>
      <c r="R116" s="32"/>
      <c r="S116" s="32" t="s">
        <v>1548</v>
      </c>
      <c r="T116" s="30" t="s">
        <v>1549</v>
      </c>
      <c r="U116" s="36" t="s">
        <v>1548</v>
      </c>
      <c r="V116" s="14">
        <v>116.0</v>
      </c>
      <c r="W116" s="37" t="s">
        <v>1084</v>
      </c>
      <c r="X116" s="32"/>
      <c r="Y116" s="38" t="s">
        <v>1550</v>
      </c>
      <c r="AE116" s="39"/>
      <c r="AF116" s="39"/>
      <c r="AG116" s="39"/>
      <c r="AH116" s="40" t="s">
        <v>50</v>
      </c>
      <c r="AI116" s="40"/>
      <c r="AJ116" s="40"/>
    </row>
    <row r="117" ht="15.75" customHeight="1">
      <c r="A117" s="30" t="s">
        <v>31</v>
      </c>
      <c r="B117" s="30" t="s">
        <v>1475</v>
      </c>
      <c r="C117" s="30" t="s">
        <v>1538</v>
      </c>
      <c r="D117" s="30" t="s">
        <v>138</v>
      </c>
      <c r="E117" s="30" t="s">
        <v>1551</v>
      </c>
      <c r="F117" s="31">
        <v>1.0</v>
      </c>
      <c r="G117" s="32" t="s">
        <v>1552</v>
      </c>
      <c r="H117" s="32" t="s">
        <v>1553</v>
      </c>
      <c r="I117" s="33" t="s">
        <v>1554</v>
      </c>
      <c r="J117" s="32" t="s">
        <v>1555</v>
      </c>
      <c r="K117" s="34" t="s">
        <v>1556</v>
      </c>
      <c r="L117" s="32"/>
      <c r="M117" s="32" t="s">
        <v>1557</v>
      </c>
      <c r="N117" s="32"/>
      <c r="O117" s="14">
        <f t="shared" si="1"/>
        <v>0</v>
      </c>
      <c r="P117" s="32" t="s">
        <v>1558</v>
      </c>
      <c r="Q117" s="14">
        <f t="shared" si="2"/>
        <v>95</v>
      </c>
      <c r="R117" s="32"/>
      <c r="S117" s="47" t="s">
        <v>1559</v>
      </c>
      <c r="T117" s="30" t="s">
        <v>1560</v>
      </c>
      <c r="U117" s="36" t="s">
        <v>1559</v>
      </c>
      <c r="V117" s="14">
        <v>117.0</v>
      </c>
      <c r="W117" s="37" t="s">
        <v>63</v>
      </c>
      <c r="X117" s="32"/>
      <c r="Y117" s="38" t="s">
        <v>1561</v>
      </c>
      <c r="AE117" s="39"/>
      <c r="AF117" s="39"/>
      <c r="AG117" s="39"/>
      <c r="AH117" s="40" t="s">
        <v>50</v>
      </c>
      <c r="AI117" s="40"/>
      <c r="AJ117" s="40"/>
    </row>
    <row r="118" ht="15.75" customHeight="1">
      <c r="A118" s="30" t="s">
        <v>31</v>
      </c>
      <c r="B118" s="30" t="s">
        <v>1475</v>
      </c>
      <c r="C118" s="30" t="s">
        <v>1562</v>
      </c>
      <c r="D118" s="30" t="s">
        <v>34</v>
      </c>
      <c r="E118" s="30" t="s">
        <v>1563</v>
      </c>
      <c r="F118" s="31">
        <v>2.0</v>
      </c>
      <c r="G118" s="32" t="s">
        <v>1564</v>
      </c>
      <c r="H118" s="32" t="s">
        <v>1565</v>
      </c>
      <c r="I118" s="33" t="s">
        <v>1566</v>
      </c>
      <c r="J118" s="32" t="s">
        <v>1567</v>
      </c>
      <c r="K118" s="34" t="s">
        <v>1568</v>
      </c>
      <c r="L118" s="35" t="s">
        <v>1569</v>
      </c>
      <c r="M118" s="32" t="s">
        <v>1570</v>
      </c>
      <c r="N118" s="32"/>
      <c r="O118" s="14">
        <f t="shared" si="1"/>
        <v>0</v>
      </c>
      <c r="P118" s="32" t="s">
        <v>1571</v>
      </c>
      <c r="Q118" s="14">
        <f t="shared" si="2"/>
        <v>88</v>
      </c>
      <c r="R118" s="32"/>
      <c r="S118" s="32" t="s">
        <v>1572</v>
      </c>
      <c r="T118" s="30" t="s">
        <v>1573</v>
      </c>
      <c r="U118" s="36" t="s">
        <v>1572</v>
      </c>
      <c r="V118" s="14">
        <v>118.0</v>
      </c>
      <c r="W118" s="37" t="s">
        <v>207</v>
      </c>
      <c r="X118" s="32"/>
      <c r="Y118" s="38" t="s">
        <v>1574</v>
      </c>
      <c r="AE118" s="39"/>
      <c r="AF118" s="39"/>
      <c r="AG118" s="39"/>
      <c r="AH118" s="40" t="s">
        <v>50</v>
      </c>
      <c r="AI118" s="40"/>
      <c r="AJ118" s="40"/>
    </row>
    <row r="119" ht="15.75" customHeight="1">
      <c r="A119" s="30" t="s">
        <v>31</v>
      </c>
      <c r="B119" s="30" t="s">
        <v>1475</v>
      </c>
      <c r="C119" s="30" t="s">
        <v>1562</v>
      </c>
      <c r="D119" s="30" t="s">
        <v>138</v>
      </c>
      <c r="E119" s="30" t="s">
        <v>1575</v>
      </c>
      <c r="F119" s="31">
        <v>1.0</v>
      </c>
      <c r="G119" s="32" t="s">
        <v>1576</v>
      </c>
      <c r="H119" s="32" t="s">
        <v>1577</v>
      </c>
      <c r="I119" s="33" t="s">
        <v>1578</v>
      </c>
      <c r="J119" s="32" t="s">
        <v>1579</v>
      </c>
      <c r="K119" s="34" t="s">
        <v>1580</v>
      </c>
      <c r="L119" s="35" t="s">
        <v>1581</v>
      </c>
      <c r="M119" s="32" t="s">
        <v>1582</v>
      </c>
      <c r="N119" s="32"/>
      <c r="O119" s="14">
        <f t="shared" si="1"/>
        <v>0</v>
      </c>
      <c r="P119" s="32" t="s">
        <v>1583</v>
      </c>
      <c r="Q119" s="14">
        <f t="shared" si="2"/>
        <v>94</v>
      </c>
      <c r="R119" s="32"/>
      <c r="S119" s="32" t="s">
        <v>1584</v>
      </c>
      <c r="T119" s="30" t="s">
        <v>1585</v>
      </c>
      <c r="U119" s="36" t="s">
        <v>1584</v>
      </c>
      <c r="V119" s="14">
        <v>119.0</v>
      </c>
      <c r="W119" s="37" t="s">
        <v>668</v>
      </c>
      <c r="X119" s="32"/>
      <c r="Y119" s="38" t="s">
        <v>1586</v>
      </c>
      <c r="AE119" s="39"/>
      <c r="AF119" s="39"/>
      <c r="AG119" s="39"/>
      <c r="AH119" s="40" t="s">
        <v>50</v>
      </c>
      <c r="AI119" s="40"/>
      <c r="AJ119" s="40"/>
    </row>
    <row r="120" ht="15.75" customHeight="1">
      <c r="A120" s="48" t="s">
        <v>31</v>
      </c>
      <c r="B120" s="48" t="s">
        <v>1587</v>
      </c>
      <c r="C120" s="48" t="s">
        <v>1588</v>
      </c>
      <c r="D120" s="48" t="s">
        <v>34</v>
      </c>
      <c r="E120" s="48" t="s">
        <v>1589</v>
      </c>
      <c r="F120" s="49">
        <v>2.0</v>
      </c>
      <c r="G120" s="50" t="s">
        <v>1590</v>
      </c>
      <c r="H120" s="50" t="s">
        <v>1591</v>
      </c>
      <c r="I120" s="51" t="s">
        <v>1592</v>
      </c>
      <c r="J120" s="50" t="s">
        <v>1593</v>
      </c>
      <c r="K120" s="52" t="s">
        <v>1594</v>
      </c>
      <c r="L120" s="53" t="s">
        <v>1595</v>
      </c>
      <c r="M120" s="50" t="s">
        <v>1596</v>
      </c>
      <c r="N120" s="50" t="s">
        <v>1597</v>
      </c>
      <c r="O120" s="14">
        <f t="shared" si="1"/>
        <v>41</v>
      </c>
      <c r="P120" s="50" t="s">
        <v>1598</v>
      </c>
      <c r="Q120" s="14">
        <f t="shared" si="2"/>
        <v>96</v>
      </c>
      <c r="R120" s="50"/>
      <c r="S120" s="50" t="s">
        <v>1599</v>
      </c>
      <c r="T120" s="48" t="s">
        <v>1600</v>
      </c>
      <c r="U120" s="54" t="s">
        <v>1599</v>
      </c>
      <c r="V120" s="14">
        <v>120.0</v>
      </c>
      <c r="W120" s="55" t="s">
        <v>1601</v>
      </c>
      <c r="X120" s="50"/>
      <c r="Y120" s="56" t="s">
        <v>1602</v>
      </c>
      <c r="Z120" s="56"/>
      <c r="AA120" s="56"/>
      <c r="AB120" s="56"/>
      <c r="AC120" s="56"/>
      <c r="AD120" s="56"/>
      <c r="AE120" s="57"/>
      <c r="AF120" s="57"/>
      <c r="AG120" s="57"/>
      <c r="AH120" s="58" t="s">
        <v>50</v>
      </c>
      <c r="AI120" s="58"/>
      <c r="AJ120" s="58"/>
    </row>
    <row r="121" ht="15.75" customHeight="1">
      <c r="A121" s="48" t="s">
        <v>31</v>
      </c>
      <c r="B121" s="48" t="s">
        <v>1587</v>
      </c>
      <c r="C121" s="48" t="s">
        <v>1588</v>
      </c>
      <c r="D121" s="48" t="s">
        <v>195</v>
      </c>
      <c r="E121" s="48" t="s">
        <v>1603</v>
      </c>
      <c r="F121" s="49">
        <v>3.0</v>
      </c>
      <c r="G121" s="50" t="s">
        <v>1604</v>
      </c>
      <c r="H121" s="50" t="s">
        <v>1605</v>
      </c>
      <c r="I121" s="51" t="s">
        <v>1606</v>
      </c>
      <c r="J121" s="50" t="s">
        <v>1607</v>
      </c>
      <c r="K121" s="52" t="s">
        <v>1608</v>
      </c>
      <c r="L121" s="53" t="s">
        <v>1609</v>
      </c>
      <c r="M121" s="50" t="s">
        <v>1610</v>
      </c>
      <c r="N121" s="50" t="s">
        <v>1611</v>
      </c>
      <c r="O121" s="14">
        <f t="shared" si="1"/>
        <v>42</v>
      </c>
      <c r="P121" s="50" t="s">
        <v>1612</v>
      </c>
      <c r="Q121" s="14">
        <f t="shared" si="2"/>
        <v>94</v>
      </c>
      <c r="R121" s="50"/>
      <c r="S121" s="50" t="s">
        <v>1613</v>
      </c>
      <c r="T121" s="48" t="s">
        <v>1614</v>
      </c>
      <c r="U121" s="54" t="s">
        <v>1613</v>
      </c>
      <c r="V121" s="14">
        <v>121.0</v>
      </c>
      <c r="W121" s="55" t="s">
        <v>296</v>
      </c>
      <c r="X121" s="50"/>
      <c r="Y121" s="56" t="s">
        <v>1615</v>
      </c>
      <c r="Z121" s="56"/>
      <c r="AA121" s="56"/>
      <c r="AB121" s="56"/>
      <c r="AC121" s="56"/>
      <c r="AD121" s="56"/>
      <c r="AE121" s="57"/>
      <c r="AF121" s="57"/>
      <c r="AG121" s="57"/>
      <c r="AH121" s="58" t="s">
        <v>50</v>
      </c>
      <c r="AI121" s="58"/>
      <c r="AJ121" s="58"/>
    </row>
    <row r="122" ht="15.75" customHeight="1">
      <c r="A122" s="48" t="s">
        <v>31</v>
      </c>
      <c r="B122" s="48" t="s">
        <v>1587</v>
      </c>
      <c r="C122" s="48" t="s">
        <v>1588</v>
      </c>
      <c r="D122" s="48" t="s">
        <v>67</v>
      </c>
      <c r="E122" s="48" t="s">
        <v>1616</v>
      </c>
      <c r="F122" s="49">
        <v>4.0</v>
      </c>
      <c r="G122" s="50" t="s">
        <v>1617</v>
      </c>
      <c r="H122" s="50" t="s">
        <v>1618</v>
      </c>
      <c r="I122" s="51" t="s">
        <v>1619</v>
      </c>
      <c r="J122" s="50" t="s">
        <v>1620</v>
      </c>
      <c r="K122" s="52" t="s">
        <v>1621</v>
      </c>
      <c r="L122" s="53" t="s">
        <v>1622</v>
      </c>
      <c r="M122" s="50" t="s">
        <v>1623</v>
      </c>
      <c r="N122" s="50" t="s">
        <v>1624</v>
      </c>
      <c r="O122" s="14">
        <f t="shared" si="1"/>
        <v>45</v>
      </c>
      <c r="P122" s="50" t="s">
        <v>1625</v>
      </c>
      <c r="Q122" s="14">
        <f t="shared" si="2"/>
        <v>93</v>
      </c>
      <c r="R122" s="50"/>
      <c r="S122" s="50" t="s">
        <v>1626</v>
      </c>
      <c r="T122" s="48" t="s">
        <v>1627</v>
      </c>
      <c r="U122" s="54" t="s">
        <v>1626</v>
      </c>
      <c r="V122" s="14">
        <v>122.0</v>
      </c>
      <c r="W122" s="55" t="s">
        <v>1301</v>
      </c>
      <c r="X122" s="50"/>
      <c r="Y122" s="56" t="s">
        <v>1628</v>
      </c>
      <c r="Z122" s="56"/>
      <c r="AA122" s="56"/>
      <c r="AB122" s="56"/>
      <c r="AC122" s="56"/>
      <c r="AD122" s="56"/>
      <c r="AE122" s="57"/>
      <c r="AF122" s="57"/>
      <c r="AG122" s="57"/>
      <c r="AH122" s="58" t="s">
        <v>50</v>
      </c>
      <c r="AI122" s="58"/>
      <c r="AJ122" s="58"/>
    </row>
    <row r="123" ht="15.75" customHeight="1">
      <c r="A123" s="48" t="s">
        <v>31</v>
      </c>
      <c r="B123" s="48" t="s">
        <v>1587</v>
      </c>
      <c r="C123" s="48" t="s">
        <v>1629</v>
      </c>
      <c r="D123" s="48" t="s">
        <v>34</v>
      </c>
      <c r="E123" s="48" t="s">
        <v>1630</v>
      </c>
      <c r="F123" s="49">
        <v>5.0</v>
      </c>
      <c r="G123" s="50" t="s">
        <v>1631</v>
      </c>
      <c r="H123" s="50" t="s">
        <v>1632</v>
      </c>
      <c r="I123" s="51" t="s">
        <v>1633</v>
      </c>
      <c r="J123" s="50" t="s">
        <v>1634</v>
      </c>
      <c r="K123" s="52" t="s">
        <v>1635</v>
      </c>
      <c r="L123" s="53" t="s">
        <v>1636</v>
      </c>
      <c r="M123" s="50" t="s">
        <v>1637</v>
      </c>
      <c r="N123" s="50" t="s">
        <v>1638</v>
      </c>
      <c r="O123" s="14">
        <f t="shared" si="1"/>
        <v>42</v>
      </c>
      <c r="P123" s="50" t="s">
        <v>1639</v>
      </c>
      <c r="Q123" s="14">
        <f t="shared" si="2"/>
        <v>111</v>
      </c>
      <c r="R123" s="50"/>
      <c r="S123" s="50" t="s">
        <v>1640</v>
      </c>
      <c r="T123" s="48" t="s">
        <v>1641</v>
      </c>
      <c r="U123" s="54" t="s">
        <v>1640</v>
      </c>
      <c r="V123" s="14">
        <v>123.0</v>
      </c>
      <c r="W123" s="55" t="s">
        <v>1642</v>
      </c>
      <c r="X123" s="50"/>
      <c r="Y123" s="56" t="s">
        <v>1643</v>
      </c>
      <c r="Z123" s="56"/>
      <c r="AA123" s="56"/>
      <c r="AB123" s="56"/>
      <c r="AC123" s="56"/>
      <c r="AD123" s="56"/>
      <c r="AE123" s="57"/>
      <c r="AF123" s="57"/>
      <c r="AG123" s="57"/>
      <c r="AH123" s="58" t="s">
        <v>50</v>
      </c>
      <c r="AI123" s="58"/>
      <c r="AJ123" s="58"/>
    </row>
    <row r="124" ht="15.75" customHeight="1">
      <c r="A124" s="48" t="s">
        <v>31</v>
      </c>
      <c r="B124" s="48" t="s">
        <v>1587</v>
      </c>
      <c r="C124" s="48" t="s">
        <v>1629</v>
      </c>
      <c r="D124" s="48" t="s">
        <v>67</v>
      </c>
      <c r="E124" s="48" t="s">
        <v>1644</v>
      </c>
      <c r="F124" s="49">
        <v>1.0</v>
      </c>
      <c r="G124" s="50" t="s">
        <v>1645</v>
      </c>
      <c r="H124" s="50" t="s">
        <v>1646</v>
      </c>
      <c r="I124" s="51" t="s">
        <v>1647</v>
      </c>
      <c r="J124" s="50" t="s">
        <v>1648</v>
      </c>
      <c r="K124" s="52" t="s">
        <v>1649</v>
      </c>
      <c r="L124" s="53" t="s">
        <v>1650</v>
      </c>
      <c r="M124" s="50" t="s">
        <v>1651</v>
      </c>
      <c r="N124" s="50" t="s">
        <v>1652</v>
      </c>
      <c r="O124" s="14">
        <f t="shared" si="1"/>
        <v>49</v>
      </c>
      <c r="P124" s="50" t="s">
        <v>1653</v>
      </c>
      <c r="Q124" s="14">
        <f t="shared" si="2"/>
        <v>108</v>
      </c>
      <c r="R124" s="50"/>
      <c r="S124" s="50" t="s">
        <v>1654</v>
      </c>
      <c r="T124" s="48" t="s">
        <v>1655</v>
      </c>
      <c r="U124" s="54" t="s">
        <v>1654</v>
      </c>
      <c r="V124" s="14">
        <v>124.0</v>
      </c>
      <c r="W124" s="55" t="s">
        <v>164</v>
      </c>
      <c r="X124" s="50"/>
      <c r="Y124" s="56" t="s">
        <v>1656</v>
      </c>
      <c r="Z124" s="56"/>
      <c r="AA124" s="56"/>
      <c r="AB124" s="56"/>
      <c r="AC124" s="56"/>
      <c r="AD124" s="56"/>
      <c r="AE124" s="57"/>
      <c r="AF124" s="57"/>
      <c r="AG124" s="57"/>
      <c r="AH124" s="58" t="s">
        <v>50</v>
      </c>
      <c r="AI124" s="58"/>
      <c r="AJ124" s="58"/>
    </row>
    <row r="125" ht="15.75" customHeight="1">
      <c r="A125" s="61" t="s">
        <v>31</v>
      </c>
      <c r="B125" s="61" t="s">
        <v>1587</v>
      </c>
      <c r="C125" s="61" t="s">
        <v>1629</v>
      </c>
      <c r="D125" s="61" t="s">
        <v>51</v>
      </c>
      <c r="E125" s="61" t="s">
        <v>1657</v>
      </c>
      <c r="F125" s="62">
        <v>2.0</v>
      </c>
      <c r="G125" s="63" t="s">
        <v>1658</v>
      </c>
      <c r="H125" s="63" t="s">
        <v>1659</v>
      </c>
      <c r="I125" s="64" t="s">
        <v>1660</v>
      </c>
      <c r="J125" s="63" t="s">
        <v>1661</v>
      </c>
      <c r="K125" s="65" t="s">
        <v>1662</v>
      </c>
      <c r="L125" s="72" t="s">
        <v>1663</v>
      </c>
      <c r="M125" s="63" t="s">
        <v>1664</v>
      </c>
      <c r="N125" s="63" t="s">
        <v>1665</v>
      </c>
      <c r="O125" s="14">
        <f t="shared" si="1"/>
        <v>46</v>
      </c>
      <c r="P125" s="63" t="s">
        <v>1666</v>
      </c>
      <c r="Q125" s="14">
        <f t="shared" si="2"/>
        <v>115</v>
      </c>
      <c r="R125" s="63"/>
      <c r="S125" s="63" t="s">
        <v>1667</v>
      </c>
      <c r="T125" s="61" t="s">
        <v>1668</v>
      </c>
      <c r="U125" s="68" t="s">
        <v>1669</v>
      </c>
      <c r="V125" s="14">
        <v>125.0</v>
      </c>
      <c r="W125" s="69" t="s">
        <v>378</v>
      </c>
      <c r="X125" s="63"/>
      <c r="Y125" s="66" t="s">
        <v>1670</v>
      </c>
      <c r="Z125" s="66"/>
      <c r="AA125" s="66"/>
      <c r="AB125" s="66"/>
      <c r="AC125" s="66"/>
      <c r="AD125" s="66"/>
      <c r="AE125" s="70"/>
      <c r="AF125" s="70"/>
      <c r="AG125" s="70"/>
      <c r="AH125" s="71" t="s">
        <v>50</v>
      </c>
      <c r="AI125" s="71"/>
      <c r="AJ125" s="71"/>
    </row>
    <row r="126" ht="15.75" customHeight="1">
      <c r="A126" s="48" t="s">
        <v>31</v>
      </c>
      <c r="B126" s="48" t="s">
        <v>1587</v>
      </c>
      <c r="C126" s="48" t="s">
        <v>1671</v>
      </c>
      <c r="D126" s="48" t="s">
        <v>34</v>
      </c>
      <c r="E126" s="48" t="s">
        <v>1672</v>
      </c>
      <c r="F126" s="49">
        <v>3.0</v>
      </c>
      <c r="G126" s="50" t="s">
        <v>1673</v>
      </c>
      <c r="H126" s="50" t="s">
        <v>1674</v>
      </c>
      <c r="I126" s="51" t="s">
        <v>1675</v>
      </c>
      <c r="J126" s="50" t="s">
        <v>1676</v>
      </c>
      <c r="K126" s="52" t="s">
        <v>1677</v>
      </c>
      <c r="L126" s="53" t="s">
        <v>1678</v>
      </c>
      <c r="M126" s="50" t="s">
        <v>1679</v>
      </c>
      <c r="N126" s="50" t="s">
        <v>1680</v>
      </c>
      <c r="O126" s="14">
        <f t="shared" si="1"/>
        <v>42</v>
      </c>
      <c r="P126" s="50" t="s">
        <v>1681</v>
      </c>
      <c r="Q126" s="14">
        <f t="shared" si="2"/>
        <v>119</v>
      </c>
      <c r="R126" s="50"/>
      <c r="S126" s="50" t="s">
        <v>1682</v>
      </c>
      <c r="T126" s="48" t="s">
        <v>1683</v>
      </c>
      <c r="U126" s="54" t="s">
        <v>1682</v>
      </c>
      <c r="V126" s="14">
        <v>126.0</v>
      </c>
      <c r="W126" s="55" t="s">
        <v>734</v>
      </c>
      <c r="X126" s="50"/>
      <c r="Y126" s="56" t="s">
        <v>1684</v>
      </c>
      <c r="Z126" s="56"/>
      <c r="AA126" s="56"/>
      <c r="AB126" s="56"/>
      <c r="AC126" s="56"/>
      <c r="AD126" s="56"/>
      <c r="AE126" s="57"/>
      <c r="AF126" s="57"/>
      <c r="AG126" s="57"/>
      <c r="AH126" s="58" t="s">
        <v>50</v>
      </c>
      <c r="AI126" s="58"/>
      <c r="AJ126" s="58"/>
    </row>
    <row r="127" ht="15.75" customHeight="1">
      <c r="A127" s="48" t="s">
        <v>31</v>
      </c>
      <c r="B127" s="48" t="s">
        <v>1587</v>
      </c>
      <c r="C127" s="48" t="s">
        <v>1671</v>
      </c>
      <c r="D127" s="48" t="s">
        <v>67</v>
      </c>
      <c r="E127" s="48" t="s">
        <v>1685</v>
      </c>
      <c r="F127" s="49">
        <v>4.0</v>
      </c>
      <c r="G127" s="50" t="s">
        <v>1686</v>
      </c>
      <c r="H127" s="50" t="s">
        <v>1687</v>
      </c>
      <c r="I127" s="51" t="s">
        <v>1688</v>
      </c>
      <c r="J127" s="50" t="s">
        <v>1689</v>
      </c>
      <c r="K127" s="52" t="s">
        <v>1690</v>
      </c>
      <c r="L127" s="53" t="s">
        <v>1691</v>
      </c>
      <c r="M127" s="50" t="s">
        <v>1692</v>
      </c>
      <c r="N127" s="50" t="s">
        <v>1693</v>
      </c>
      <c r="O127" s="14">
        <f t="shared" si="1"/>
        <v>45</v>
      </c>
      <c r="P127" s="50" t="s">
        <v>1694</v>
      </c>
      <c r="Q127" s="14">
        <f t="shared" si="2"/>
        <v>117</v>
      </c>
      <c r="R127" s="50"/>
      <c r="S127" s="50" t="s">
        <v>1695</v>
      </c>
      <c r="T127" s="48" t="s">
        <v>1696</v>
      </c>
      <c r="U127" s="54" t="s">
        <v>1695</v>
      </c>
      <c r="V127" s="14">
        <v>127.0</v>
      </c>
      <c r="W127" s="55" t="s">
        <v>63</v>
      </c>
      <c r="X127" s="50"/>
      <c r="Y127" s="56" t="s">
        <v>1697</v>
      </c>
      <c r="Z127" s="56"/>
      <c r="AA127" s="56"/>
      <c r="AB127" s="56"/>
      <c r="AC127" s="56"/>
      <c r="AD127" s="56"/>
      <c r="AE127" s="57"/>
      <c r="AF127" s="57"/>
      <c r="AG127" s="57"/>
      <c r="AH127" s="58" t="s">
        <v>50</v>
      </c>
      <c r="AI127" s="58"/>
      <c r="AJ127" s="58"/>
    </row>
    <row r="128" ht="15.75" customHeight="1">
      <c r="A128" s="48" t="s">
        <v>31</v>
      </c>
      <c r="B128" s="48" t="s">
        <v>1587</v>
      </c>
      <c r="C128" s="48" t="s">
        <v>1698</v>
      </c>
      <c r="D128" s="48" t="s">
        <v>34</v>
      </c>
      <c r="E128" s="48" t="s">
        <v>1699</v>
      </c>
      <c r="F128" s="49">
        <v>5.0</v>
      </c>
      <c r="G128" s="50" t="s">
        <v>1700</v>
      </c>
      <c r="H128" s="50" t="s">
        <v>1701</v>
      </c>
      <c r="I128" s="51" t="s">
        <v>1702</v>
      </c>
      <c r="J128" s="50" t="s">
        <v>1703</v>
      </c>
      <c r="K128" s="52" t="s">
        <v>1704</v>
      </c>
      <c r="L128" s="53" t="s">
        <v>1705</v>
      </c>
      <c r="M128" s="50" t="s">
        <v>1706</v>
      </c>
      <c r="N128" s="50" t="s">
        <v>1707</v>
      </c>
      <c r="O128" s="14">
        <f t="shared" si="1"/>
        <v>47</v>
      </c>
      <c r="P128" s="50" t="s">
        <v>1708</v>
      </c>
      <c r="Q128" s="14">
        <f t="shared" si="2"/>
        <v>116</v>
      </c>
      <c r="R128" s="50"/>
      <c r="S128" s="50" t="s">
        <v>1709</v>
      </c>
      <c r="T128" s="48" t="s">
        <v>1710</v>
      </c>
      <c r="U128" s="54" t="s">
        <v>1709</v>
      </c>
      <c r="V128" s="14">
        <v>128.0</v>
      </c>
      <c r="W128" s="55" t="s">
        <v>734</v>
      </c>
      <c r="X128" s="50"/>
      <c r="Y128" s="56" t="s">
        <v>1711</v>
      </c>
      <c r="Z128" s="56"/>
      <c r="AA128" s="56"/>
      <c r="AB128" s="56"/>
      <c r="AC128" s="56"/>
      <c r="AD128" s="56"/>
      <c r="AE128" s="57"/>
      <c r="AF128" s="57"/>
      <c r="AG128" s="57"/>
      <c r="AH128" s="58" t="s">
        <v>50</v>
      </c>
      <c r="AI128" s="58"/>
      <c r="AJ128" s="58"/>
    </row>
    <row r="129" ht="15.75" customHeight="1">
      <c r="A129" s="48" t="s">
        <v>31</v>
      </c>
      <c r="B129" s="48" t="s">
        <v>1587</v>
      </c>
      <c r="C129" s="48" t="s">
        <v>1698</v>
      </c>
      <c r="D129" s="48" t="s">
        <v>67</v>
      </c>
      <c r="E129" s="48" t="s">
        <v>1712</v>
      </c>
      <c r="F129" s="49">
        <v>1.0</v>
      </c>
      <c r="G129" s="50" t="s">
        <v>1713</v>
      </c>
      <c r="H129" s="50" t="s">
        <v>1714</v>
      </c>
      <c r="I129" s="51" t="s">
        <v>1715</v>
      </c>
      <c r="J129" s="50" t="s">
        <v>1716</v>
      </c>
      <c r="K129" s="52" t="s">
        <v>1717</v>
      </c>
      <c r="L129" s="53" t="s">
        <v>1718</v>
      </c>
      <c r="M129" s="50" t="s">
        <v>1719</v>
      </c>
      <c r="N129" s="50" t="s">
        <v>1720</v>
      </c>
      <c r="O129" s="14">
        <f t="shared" si="1"/>
        <v>50</v>
      </c>
      <c r="P129" s="50" t="s">
        <v>1721</v>
      </c>
      <c r="Q129" s="14">
        <f t="shared" si="2"/>
        <v>112</v>
      </c>
      <c r="R129" s="50"/>
      <c r="S129" s="50" t="s">
        <v>1722</v>
      </c>
      <c r="T129" s="48" t="s">
        <v>1723</v>
      </c>
      <c r="U129" s="54" t="s">
        <v>1722</v>
      </c>
      <c r="V129" s="14">
        <v>129.0</v>
      </c>
      <c r="W129" s="55" t="s">
        <v>1601</v>
      </c>
      <c r="X129" s="50"/>
      <c r="Y129" s="56" t="s">
        <v>1724</v>
      </c>
      <c r="Z129" s="56"/>
      <c r="AA129" s="56"/>
      <c r="AB129" s="56"/>
      <c r="AC129" s="56"/>
      <c r="AD129" s="56"/>
      <c r="AE129" s="57"/>
      <c r="AF129" s="57"/>
      <c r="AG129" s="57"/>
      <c r="AH129" s="58" t="s">
        <v>50</v>
      </c>
      <c r="AI129" s="58"/>
      <c r="AJ129" s="58"/>
    </row>
    <row r="130" ht="15.75" customHeight="1">
      <c r="A130" s="48" t="s">
        <v>31</v>
      </c>
      <c r="B130" s="48" t="s">
        <v>1587</v>
      </c>
      <c r="C130" s="48" t="s">
        <v>1725</v>
      </c>
      <c r="D130" s="48" t="s">
        <v>34</v>
      </c>
      <c r="E130" s="48" t="s">
        <v>1726</v>
      </c>
      <c r="F130" s="49">
        <v>2.0</v>
      </c>
      <c r="G130" s="50" t="s">
        <v>1727</v>
      </c>
      <c r="H130" s="50" t="s">
        <v>1728</v>
      </c>
      <c r="I130" s="51" t="s">
        <v>1729</v>
      </c>
      <c r="J130" s="50" t="s">
        <v>1730</v>
      </c>
      <c r="K130" s="52" t="s">
        <v>1731</v>
      </c>
      <c r="L130" s="53" t="s">
        <v>1732</v>
      </c>
      <c r="M130" s="50" t="s">
        <v>1733</v>
      </c>
      <c r="N130" s="50" t="s">
        <v>1734</v>
      </c>
      <c r="O130" s="14">
        <f t="shared" si="1"/>
        <v>39</v>
      </c>
      <c r="P130" s="50" t="s">
        <v>1735</v>
      </c>
      <c r="Q130" s="14">
        <f t="shared" si="2"/>
        <v>117</v>
      </c>
      <c r="R130" s="50"/>
      <c r="S130" s="50" t="s">
        <v>1736</v>
      </c>
      <c r="T130" s="48" t="s">
        <v>1737</v>
      </c>
      <c r="U130" s="54" t="s">
        <v>1736</v>
      </c>
      <c r="V130" s="14">
        <v>130.0</v>
      </c>
      <c r="W130" s="55" t="s">
        <v>682</v>
      </c>
      <c r="X130" s="50"/>
      <c r="Y130" s="56" t="s">
        <v>1738</v>
      </c>
      <c r="Z130" s="56"/>
      <c r="AA130" s="56"/>
      <c r="AB130" s="56"/>
      <c r="AC130" s="56"/>
      <c r="AD130" s="56"/>
      <c r="AE130" s="57"/>
      <c r="AF130" s="57"/>
      <c r="AG130" s="57"/>
      <c r="AH130" s="58" t="s">
        <v>50</v>
      </c>
      <c r="AI130" s="58"/>
      <c r="AJ130" s="58"/>
    </row>
    <row r="131" ht="15.75" customHeight="1">
      <c r="A131" s="48" t="s">
        <v>31</v>
      </c>
      <c r="B131" s="48" t="s">
        <v>1587</v>
      </c>
      <c r="C131" s="48" t="s">
        <v>1725</v>
      </c>
      <c r="D131" s="48" t="s">
        <v>67</v>
      </c>
      <c r="E131" s="48" t="s">
        <v>1739</v>
      </c>
      <c r="F131" s="49">
        <v>3.0</v>
      </c>
      <c r="G131" s="50" t="s">
        <v>1740</v>
      </c>
      <c r="H131" s="50" t="s">
        <v>1741</v>
      </c>
      <c r="I131" s="51" t="s">
        <v>1742</v>
      </c>
      <c r="J131" s="50" t="s">
        <v>1743</v>
      </c>
      <c r="K131" s="52" t="s">
        <v>1744</v>
      </c>
      <c r="L131" s="53" t="s">
        <v>1745</v>
      </c>
      <c r="M131" s="50" t="s">
        <v>1746</v>
      </c>
      <c r="N131" s="50" t="s">
        <v>1747</v>
      </c>
      <c r="O131" s="14">
        <f t="shared" si="1"/>
        <v>41</v>
      </c>
      <c r="P131" s="50" t="s">
        <v>1748</v>
      </c>
      <c r="Q131" s="14">
        <f t="shared" si="2"/>
        <v>123</v>
      </c>
      <c r="R131" s="50"/>
      <c r="S131" s="50" t="s">
        <v>1749</v>
      </c>
      <c r="T131" s="48" t="s">
        <v>1740</v>
      </c>
      <c r="U131" s="54" t="s">
        <v>1749</v>
      </c>
      <c r="V131" s="14">
        <v>131.0</v>
      </c>
      <c r="W131" s="55" t="s">
        <v>192</v>
      </c>
      <c r="X131" s="50"/>
      <c r="Y131" s="56" t="s">
        <v>1750</v>
      </c>
      <c r="Z131" s="56"/>
      <c r="AA131" s="56"/>
      <c r="AB131" s="56"/>
      <c r="AC131" s="56"/>
      <c r="AD131" s="56"/>
      <c r="AE131" s="57"/>
      <c r="AF131" s="57"/>
      <c r="AG131" s="57"/>
      <c r="AH131" s="58" t="s">
        <v>50</v>
      </c>
      <c r="AI131" s="58"/>
      <c r="AJ131" s="58"/>
    </row>
    <row r="132" ht="15.75" customHeight="1">
      <c r="A132" s="30" t="s">
        <v>31</v>
      </c>
      <c r="B132" s="30" t="s">
        <v>1751</v>
      </c>
      <c r="C132" s="30" t="s">
        <v>1752</v>
      </c>
      <c r="D132" s="30" t="s">
        <v>34</v>
      </c>
      <c r="E132" s="30" t="s">
        <v>1753</v>
      </c>
      <c r="F132" s="31">
        <v>4.0</v>
      </c>
      <c r="G132" s="32" t="s">
        <v>1754</v>
      </c>
      <c r="H132" s="32" t="s">
        <v>1755</v>
      </c>
      <c r="I132" s="33" t="s">
        <v>1756</v>
      </c>
      <c r="J132" s="32" t="s">
        <v>1757</v>
      </c>
      <c r="K132" s="34" t="s">
        <v>1758</v>
      </c>
      <c r="L132" s="35" t="s">
        <v>1759</v>
      </c>
      <c r="M132" s="32" t="s">
        <v>1760</v>
      </c>
      <c r="N132" s="32"/>
      <c r="O132" s="14">
        <f t="shared" si="1"/>
        <v>0</v>
      </c>
      <c r="P132" s="32" t="s">
        <v>1761</v>
      </c>
      <c r="Q132" s="14">
        <f t="shared" si="2"/>
        <v>141</v>
      </c>
      <c r="R132" s="32"/>
      <c r="S132" s="32" t="s">
        <v>1762</v>
      </c>
      <c r="T132" s="30" t="s">
        <v>1763</v>
      </c>
      <c r="U132" s="36" t="s">
        <v>1762</v>
      </c>
      <c r="V132" s="14">
        <v>132.0</v>
      </c>
      <c r="W132" s="37" t="s">
        <v>78</v>
      </c>
      <c r="X132" s="32"/>
      <c r="Y132" s="38" t="s">
        <v>1764</v>
      </c>
      <c r="AE132" s="39"/>
      <c r="AF132" s="39"/>
      <c r="AG132" s="39"/>
      <c r="AH132" s="40" t="s">
        <v>50</v>
      </c>
      <c r="AI132" s="40"/>
      <c r="AJ132" s="40"/>
    </row>
    <row r="133" ht="15.75" customHeight="1">
      <c r="A133" s="30" t="s">
        <v>31</v>
      </c>
      <c r="B133" s="30" t="s">
        <v>1751</v>
      </c>
      <c r="C133" s="30" t="s">
        <v>1752</v>
      </c>
      <c r="D133" s="30" t="s">
        <v>67</v>
      </c>
      <c r="E133" s="30" t="s">
        <v>1765</v>
      </c>
      <c r="F133" s="31">
        <v>5.0</v>
      </c>
      <c r="G133" s="32" t="s">
        <v>1766</v>
      </c>
      <c r="H133" s="32" t="s">
        <v>1767</v>
      </c>
      <c r="I133" s="33" t="s">
        <v>1768</v>
      </c>
      <c r="J133" s="32" t="s">
        <v>1769</v>
      </c>
      <c r="K133" s="34" t="s">
        <v>1770</v>
      </c>
      <c r="L133" s="35" t="s">
        <v>1771</v>
      </c>
      <c r="M133" s="32" t="s">
        <v>1772</v>
      </c>
      <c r="N133" s="32"/>
      <c r="O133" s="14">
        <f t="shared" si="1"/>
        <v>0</v>
      </c>
      <c r="P133" s="32" t="s">
        <v>1773</v>
      </c>
      <c r="Q133" s="14">
        <f t="shared" si="2"/>
        <v>135</v>
      </c>
      <c r="R133" s="32"/>
      <c r="S133" s="32" t="s">
        <v>1774</v>
      </c>
      <c r="T133" s="30" t="s">
        <v>1775</v>
      </c>
      <c r="U133" s="36" t="s">
        <v>1774</v>
      </c>
      <c r="V133" s="14">
        <v>133.0</v>
      </c>
      <c r="W133" s="37" t="s">
        <v>63</v>
      </c>
      <c r="X133" s="32"/>
      <c r="Y133" s="38" t="s">
        <v>1776</v>
      </c>
      <c r="AE133" s="39"/>
      <c r="AF133" s="39"/>
      <c r="AG133" s="39"/>
      <c r="AH133" s="40" t="s">
        <v>50</v>
      </c>
      <c r="AI133" s="40"/>
      <c r="AJ133" s="40"/>
    </row>
    <row r="134" ht="15.75" customHeight="1">
      <c r="A134" s="30" t="s">
        <v>31</v>
      </c>
      <c r="B134" s="30" t="s">
        <v>1751</v>
      </c>
      <c r="C134" s="30" t="s">
        <v>1752</v>
      </c>
      <c r="D134" s="30" t="s">
        <v>195</v>
      </c>
      <c r="E134" s="30" t="s">
        <v>1777</v>
      </c>
      <c r="F134" s="31">
        <v>1.0</v>
      </c>
      <c r="G134" s="32" t="s">
        <v>1778</v>
      </c>
      <c r="H134" s="32" t="s">
        <v>1779</v>
      </c>
      <c r="I134" s="33" t="s">
        <v>1780</v>
      </c>
      <c r="J134" s="32" t="s">
        <v>1781</v>
      </c>
      <c r="K134" s="34" t="s">
        <v>1782</v>
      </c>
      <c r="L134" s="35" t="s">
        <v>1783</v>
      </c>
      <c r="M134" s="32" t="s">
        <v>1784</v>
      </c>
      <c r="N134" s="32"/>
      <c r="O134" s="14">
        <f t="shared" si="1"/>
        <v>0</v>
      </c>
      <c r="P134" s="32" t="s">
        <v>1785</v>
      </c>
      <c r="Q134" s="14">
        <f t="shared" si="2"/>
        <v>132</v>
      </c>
      <c r="R134" s="32"/>
      <c r="S134" s="32" t="s">
        <v>1786</v>
      </c>
      <c r="T134" s="30" t="s">
        <v>1787</v>
      </c>
      <c r="U134" s="36" t="s">
        <v>1786</v>
      </c>
      <c r="V134" s="14">
        <v>134.0</v>
      </c>
      <c r="W134" s="37" t="s">
        <v>1408</v>
      </c>
      <c r="X134" s="32"/>
      <c r="Y134" s="38" t="s">
        <v>1788</v>
      </c>
      <c r="AE134" s="39"/>
      <c r="AF134" s="39"/>
      <c r="AG134" s="39"/>
      <c r="AH134" s="40" t="s">
        <v>50</v>
      </c>
      <c r="AI134" s="40"/>
      <c r="AJ134" s="40"/>
    </row>
    <row r="135" ht="15.75" customHeight="1">
      <c r="A135" s="30" t="s">
        <v>31</v>
      </c>
      <c r="B135" s="30" t="s">
        <v>1751</v>
      </c>
      <c r="C135" s="30" t="s">
        <v>1789</v>
      </c>
      <c r="D135" s="30" t="s">
        <v>34</v>
      </c>
      <c r="E135" s="30" t="s">
        <v>1790</v>
      </c>
      <c r="F135" s="31">
        <v>2.0</v>
      </c>
      <c r="G135" s="32" t="s">
        <v>1791</v>
      </c>
      <c r="H135" s="32" t="s">
        <v>1792</v>
      </c>
      <c r="I135" s="33" t="s">
        <v>1793</v>
      </c>
      <c r="J135" s="32" t="s">
        <v>1794</v>
      </c>
      <c r="K135" s="34" t="s">
        <v>1795</v>
      </c>
      <c r="L135" s="35" t="s">
        <v>1796</v>
      </c>
      <c r="M135" s="32" t="s">
        <v>1797</v>
      </c>
      <c r="N135" s="32"/>
      <c r="O135" s="14">
        <f t="shared" si="1"/>
        <v>0</v>
      </c>
      <c r="P135" s="32" t="s">
        <v>1798</v>
      </c>
      <c r="Q135" s="14">
        <f t="shared" si="2"/>
        <v>136</v>
      </c>
      <c r="R135" s="32"/>
      <c r="S135" s="32" t="s">
        <v>1799</v>
      </c>
      <c r="T135" s="30" t="s">
        <v>1800</v>
      </c>
      <c r="U135" s="36" t="s">
        <v>1799</v>
      </c>
      <c r="V135" s="14">
        <v>135.0</v>
      </c>
      <c r="W135" s="37" t="s">
        <v>1642</v>
      </c>
      <c r="X135" s="32"/>
      <c r="Y135" s="38" t="s">
        <v>1801</v>
      </c>
      <c r="AE135" s="39"/>
      <c r="AF135" s="39"/>
      <c r="AG135" s="39"/>
      <c r="AH135" s="40" t="s">
        <v>50</v>
      </c>
      <c r="AI135" s="40"/>
      <c r="AJ135" s="40"/>
    </row>
    <row r="136" ht="15.75" customHeight="1">
      <c r="A136" s="30" t="s">
        <v>31</v>
      </c>
      <c r="B136" s="30" t="s">
        <v>1751</v>
      </c>
      <c r="C136" s="30" t="s">
        <v>1789</v>
      </c>
      <c r="D136" s="30" t="s">
        <v>67</v>
      </c>
      <c r="E136" s="30" t="s">
        <v>1802</v>
      </c>
      <c r="F136" s="31">
        <v>3.0</v>
      </c>
      <c r="G136" s="32" t="s">
        <v>1803</v>
      </c>
      <c r="H136" s="32" t="s">
        <v>1804</v>
      </c>
      <c r="I136" s="33" t="s">
        <v>1805</v>
      </c>
      <c r="J136" s="32" t="s">
        <v>1806</v>
      </c>
      <c r="K136" s="34" t="s">
        <v>1807</v>
      </c>
      <c r="L136" s="35" t="s">
        <v>1808</v>
      </c>
      <c r="M136" s="32" t="s">
        <v>1809</v>
      </c>
      <c r="N136" s="32"/>
      <c r="O136" s="14">
        <f t="shared" si="1"/>
        <v>0</v>
      </c>
      <c r="P136" s="32" t="s">
        <v>1810</v>
      </c>
      <c r="Q136" s="14">
        <f t="shared" si="2"/>
        <v>135</v>
      </c>
      <c r="R136" s="32"/>
      <c r="S136" s="32" t="s">
        <v>1811</v>
      </c>
      <c r="T136" s="30" t="s">
        <v>1812</v>
      </c>
      <c r="U136" s="36" t="s">
        <v>1811</v>
      </c>
      <c r="V136" s="14">
        <v>136.0</v>
      </c>
      <c r="W136" s="37" t="s">
        <v>758</v>
      </c>
      <c r="X136" s="32"/>
      <c r="Y136" s="38" t="s">
        <v>1813</v>
      </c>
      <c r="AE136" s="39"/>
      <c r="AF136" s="39"/>
      <c r="AG136" s="39"/>
      <c r="AH136" s="40" t="s">
        <v>50</v>
      </c>
      <c r="AI136" s="40"/>
      <c r="AJ136" s="40"/>
    </row>
    <row r="137" ht="15.75" customHeight="1">
      <c r="A137" s="30" t="s">
        <v>31</v>
      </c>
      <c r="B137" s="30" t="s">
        <v>1751</v>
      </c>
      <c r="C137" s="30" t="s">
        <v>1814</v>
      </c>
      <c r="D137" s="30" t="s">
        <v>34</v>
      </c>
      <c r="E137" s="30" t="s">
        <v>1815</v>
      </c>
      <c r="F137" s="31">
        <v>4.0</v>
      </c>
      <c r="G137" s="32" t="s">
        <v>1816</v>
      </c>
      <c r="H137" s="32" t="s">
        <v>1817</v>
      </c>
      <c r="I137" s="33" t="s">
        <v>1818</v>
      </c>
      <c r="J137" s="32" t="s">
        <v>1819</v>
      </c>
      <c r="K137" s="34" t="s">
        <v>1820</v>
      </c>
      <c r="L137" s="35" t="s">
        <v>1821</v>
      </c>
      <c r="M137" s="32" t="s">
        <v>1822</v>
      </c>
      <c r="N137" s="32"/>
      <c r="O137" s="14">
        <f t="shared" si="1"/>
        <v>0</v>
      </c>
      <c r="P137" s="32" t="s">
        <v>1823</v>
      </c>
      <c r="Q137" s="14">
        <f t="shared" si="2"/>
        <v>125</v>
      </c>
      <c r="R137" s="32"/>
      <c r="S137" s="32" t="s">
        <v>1824</v>
      </c>
      <c r="T137" s="30" t="s">
        <v>1825</v>
      </c>
      <c r="U137" s="36" t="s">
        <v>1824</v>
      </c>
      <c r="V137" s="14">
        <v>137.0</v>
      </c>
      <c r="W137" s="37" t="s">
        <v>378</v>
      </c>
      <c r="X137" s="32"/>
      <c r="Y137" s="38" t="s">
        <v>1826</v>
      </c>
      <c r="AE137" s="39"/>
      <c r="AF137" s="39"/>
      <c r="AG137" s="39"/>
      <c r="AH137" s="40" t="s">
        <v>50</v>
      </c>
      <c r="AI137" s="40"/>
      <c r="AJ137" s="40"/>
    </row>
    <row r="138" ht="15.75" customHeight="1">
      <c r="A138" s="30" t="s">
        <v>31</v>
      </c>
      <c r="B138" s="30" t="s">
        <v>1751</v>
      </c>
      <c r="C138" s="30" t="s">
        <v>1814</v>
      </c>
      <c r="D138" s="30" t="s">
        <v>138</v>
      </c>
      <c r="E138" s="30" t="s">
        <v>1827</v>
      </c>
      <c r="F138" s="31">
        <v>5.0</v>
      </c>
      <c r="G138" s="32" t="s">
        <v>1828</v>
      </c>
      <c r="H138" s="32" t="s">
        <v>1829</v>
      </c>
      <c r="I138" s="33" t="s">
        <v>1830</v>
      </c>
      <c r="J138" s="32" t="s">
        <v>1831</v>
      </c>
      <c r="K138" s="34" t="s">
        <v>1832</v>
      </c>
      <c r="L138" s="35" t="s">
        <v>1833</v>
      </c>
      <c r="M138" s="32" t="s">
        <v>1834</v>
      </c>
      <c r="N138" s="32"/>
      <c r="O138" s="14">
        <f t="shared" si="1"/>
        <v>0</v>
      </c>
      <c r="P138" s="32" t="s">
        <v>1835</v>
      </c>
      <c r="Q138" s="14">
        <f t="shared" si="2"/>
        <v>124</v>
      </c>
      <c r="R138" s="32"/>
      <c r="S138" s="32" t="s">
        <v>1836</v>
      </c>
      <c r="T138" s="30" t="s">
        <v>1837</v>
      </c>
      <c r="U138" s="36" t="s">
        <v>1836</v>
      </c>
      <c r="V138" s="14">
        <v>138.0</v>
      </c>
      <c r="W138" s="37" t="s">
        <v>94</v>
      </c>
      <c r="X138" s="32"/>
      <c r="Y138" s="38" t="s">
        <v>1838</v>
      </c>
      <c r="AE138" s="39"/>
      <c r="AF138" s="39"/>
      <c r="AG138" s="39"/>
      <c r="AH138" s="40" t="s">
        <v>50</v>
      </c>
      <c r="AI138" s="40"/>
      <c r="AJ138" s="40"/>
    </row>
    <row r="139" ht="15.75" customHeight="1">
      <c r="A139" s="30" t="s">
        <v>31</v>
      </c>
      <c r="B139" s="30" t="s">
        <v>1751</v>
      </c>
      <c r="C139" s="30" t="s">
        <v>1839</v>
      </c>
      <c r="D139" s="30" t="s">
        <v>34</v>
      </c>
      <c r="E139" s="30" t="s">
        <v>1840</v>
      </c>
      <c r="F139" s="31">
        <v>1.0</v>
      </c>
      <c r="G139" s="32" t="s">
        <v>1841</v>
      </c>
      <c r="H139" s="32" t="s">
        <v>1842</v>
      </c>
      <c r="I139" s="33" t="s">
        <v>1843</v>
      </c>
      <c r="J139" s="32" t="s">
        <v>1844</v>
      </c>
      <c r="K139" s="34" t="s">
        <v>1845</v>
      </c>
      <c r="L139" s="35" t="s">
        <v>1846</v>
      </c>
      <c r="M139" s="32" t="s">
        <v>1847</v>
      </c>
      <c r="N139" s="32"/>
      <c r="O139" s="14">
        <f t="shared" si="1"/>
        <v>0</v>
      </c>
      <c r="P139" s="32" t="s">
        <v>1848</v>
      </c>
      <c r="Q139" s="14">
        <f t="shared" si="2"/>
        <v>120</v>
      </c>
      <c r="R139" s="32"/>
      <c r="S139" s="32" t="s">
        <v>1849</v>
      </c>
      <c r="T139" s="30" t="s">
        <v>1850</v>
      </c>
      <c r="U139" s="36" t="s">
        <v>1849</v>
      </c>
      <c r="V139" s="14">
        <v>139.0</v>
      </c>
      <c r="W139" s="37" t="s">
        <v>982</v>
      </c>
      <c r="X139" s="32"/>
      <c r="Y139" s="38" t="s">
        <v>1851</v>
      </c>
      <c r="AE139" s="39"/>
      <c r="AF139" s="39"/>
      <c r="AG139" s="39"/>
      <c r="AH139" s="40" t="s">
        <v>50</v>
      </c>
      <c r="AI139" s="40"/>
      <c r="AJ139" s="40"/>
    </row>
    <row r="140" ht="15.75" customHeight="1">
      <c r="A140" s="30" t="s">
        <v>31</v>
      </c>
      <c r="B140" s="30" t="s">
        <v>1751</v>
      </c>
      <c r="C140" s="30" t="s">
        <v>1839</v>
      </c>
      <c r="D140" s="30" t="s">
        <v>67</v>
      </c>
      <c r="E140" s="30" t="s">
        <v>1852</v>
      </c>
      <c r="F140" s="31">
        <v>2.0</v>
      </c>
      <c r="G140" s="32" t="s">
        <v>1853</v>
      </c>
      <c r="H140" s="32" t="s">
        <v>1854</v>
      </c>
      <c r="I140" s="33" t="s">
        <v>1855</v>
      </c>
      <c r="J140" s="32" t="s">
        <v>1856</v>
      </c>
      <c r="K140" s="34" t="s">
        <v>1857</v>
      </c>
      <c r="L140" s="35" t="s">
        <v>1858</v>
      </c>
      <c r="M140" s="32" t="s">
        <v>1859</v>
      </c>
      <c r="N140" s="32"/>
      <c r="O140" s="14">
        <f t="shared" si="1"/>
        <v>0</v>
      </c>
      <c r="P140" s="32" t="s">
        <v>1860</v>
      </c>
      <c r="Q140" s="14">
        <f t="shared" si="2"/>
        <v>119</v>
      </c>
      <c r="R140" s="32"/>
      <c r="S140" s="32" t="s">
        <v>1861</v>
      </c>
      <c r="T140" s="30" t="s">
        <v>1853</v>
      </c>
      <c r="U140" s="36" t="s">
        <v>1861</v>
      </c>
      <c r="V140" s="14">
        <v>140.0</v>
      </c>
      <c r="W140" s="37" t="s">
        <v>1301</v>
      </c>
      <c r="X140" s="32"/>
      <c r="Y140" s="38" t="s">
        <v>1862</v>
      </c>
      <c r="AE140" s="39"/>
      <c r="AF140" s="39"/>
      <c r="AG140" s="39"/>
      <c r="AH140" s="40" t="s">
        <v>50</v>
      </c>
      <c r="AI140" s="40"/>
      <c r="AJ140" s="40"/>
    </row>
    <row r="141" ht="15.75" customHeight="1">
      <c r="A141" s="12" t="s">
        <v>31</v>
      </c>
      <c r="B141" s="12" t="s">
        <v>1863</v>
      </c>
      <c r="C141" s="12" t="s">
        <v>1864</v>
      </c>
      <c r="D141" s="12" t="s">
        <v>34</v>
      </c>
      <c r="E141" s="12" t="s">
        <v>1865</v>
      </c>
      <c r="F141" s="13">
        <v>3.0</v>
      </c>
      <c r="G141" s="14" t="s">
        <v>1866</v>
      </c>
      <c r="H141" s="14" t="s">
        <v>1867</v>
      </c>
      <c r="I141" s="15" t="s">
        <v>1868</v>
      </c>
      <c r="J141" s="14" t="s">
        <v>1869</v>
      </c>
      <c r="K141" s="16" t="s">
        <v>1870</v>
      </c>
      <c r="L141" s="17" t="s">
        <v>1871</v>
      </c>
      <c r="M141" s="14" t="s">
        <v>1872</v>
      </c>
      <c r="N141" s="14"/>
      <c r="O141" s="14">
        <f t="shared" si="1"/>
        <v>0</v>
      </c>
      <c r="P141" s="14" t="s">
        <v>1873</v>
      </c>
      <c r="Q141" s="14">
        <f t="shared" si="2"/>
        <v>126</v>
      </c>
      <c r="R141" s="14"/>
      <c r="S141" s="19" t="s">
        <v>1874</v>
      </c>
      <c r="T141" s="12" t="s">
        <v>1875</v>
      </c>
      <c r="U141" s="20" t="s">
        <v>1874</v>
      </c>
      <c r="V141" s="14">
        <v>141.0</v>
      </c>
      <c r="W141" s="21" t="s">
        <v>1112</v>
      </c>
      <c r="X141" s="14"/>
      <c r="Y141" s="22" t="s">
        <v>1876</v>
      </c>
      <c r="Z141" s="22"/>
      <c r="AA141" s="22"/>
      <c r="AB141" s="22"/>
      <c r="AC141" s="22"/>
      <c r="AD141" s="22"/>
      <c r="AE141" s="27"/>
      <c r="AF141" s="27"/>
      <c r="AG141" s="27"/>
      <c r="AH141" s="25" t="s">
        <v>50</v>
      </c>
      <c r="AI141" s="25"/>
      <c r="AJ141" s="25"/>
    </row>
    <row r="142" ht="15.75" customHeight="1">
      <c r="A142" s="12" t="s">
        <v>246</v>
      </c>
      <c r="B142" s="12" t="s">
        <v>1863</v>
      </c>
      <c r="C142" s="12" t="s">
        <v>1864</v>
      </c>
      <c r="D142" s="12" t="s">
        <v>138</v>
      </c>
      <c r="E142" s="12" t="s">
        <v>1877</v>
      </c>
      <c r="F142" s="13">
        <v>4.0</v>
      </c>
      <c r="G142" s="14" t="s">
        <v>1878</v>
      </c>
      <c r="H142" s="14" t="s">
        <v>1879</v>
      </c>
      <c r="I142" s="15" t="s">
        <v>1880</v>
      </c>
      <c r="J142" s="14" t="s">
        <v>1881</v>
      </c>
      <c r="K142" s="16" t="s">
        <v>1882</v>
      </c>
      <c r="L142" s="14"/>
      <c r="M142" s="14" t="s">
        <v>1883</v>
      </c>
      <c r="N142" s="14"/>
      <c r="O142" s="14">
        <f t="shared" si="1"/>
        <v>0</v>
      </c>
      <c r="P142" s="14" t="s">
        <v>1884</v>
      </c>
      <c r="Q142" s="14">
        <f t="shared" si="2"/>
        <v>137</v>
      </c>
      <c r="R142" s="14"/>
      <c r="S142" s="19" t="s">
        <v>1885</v>
      </c>
      <c r="T142" s="12" t="s">
        <v>1886</v>
      </c>
      <c r="U142" s="20" t="s">
        <v>1885</v>
      </c>
      <c r="V142" s="14">
        <v>142.0</v>
      </c>
      <c r="W142" s="21" t="s">
        <v>498</v>
      </c>
      <c r="X142" s="14"/>
      <c r="Y142" s="22" t="s">
        <v>1887</v>
      </c>
      <c r="Z142" s="22"/>
      <c r="AA142" s="22"/>
      <c r="AB142" s="22"/>
      <c r="AC142" s="22"/>
      <c r="AD142" s="22"/>
      <c r="AE142" s="27"/>
      <c r="AF142" s="27"/>
      <c r="AG142" s="27"/>
      <c r="AH142" s="25" t="s">
        <v>50</v>
      </c>
      <c r="AI142" s="25"/>
      <c r="AJ142" s="25"/>
    </row>
    <row r="143" ht="15.75" customHeight="1">
      <c r="A143" s="12" t="s">
        <v>246</v>
      </c>
      <c r="B143" s="12" t="s">
        <v>1863</v>
      </c>
      <c r="C143" s="12" t="s">
        <v>1888</v>
      </c>
      <c r="D143" s="12" t="s">
        <v>34</v>
      </c>
      <c r="E143" s="12" t="s">
        <v>1889</v>
      </c>
      <c r="F143" s="13">
        <v>5.0</v>
      </c>
      <c r="G143" s="14" t="s">
        <v>1890</v>
      </c>
      <c r="H143" s="14" t="s">
        <v>1891</v>
      </c>
      <c r="I143" s="15" t="s">
        <v>1892</v>
      </c>
      <c r="J143" s="14" t="s">
        <v>1893</v>
      </c>
      <c r="K143" s="16" t="s">
        <v>1894</v>
      </c>
      <c r="L143" s="17" t="s">
        <v>1895</v>
      </c>
      <c r="M143" s="14" t="s">
        <v>1896</v>
      </c>
      <c r="N143" s="14"/>
      <c r="O143" s="14">
        <f t="shared" si="1"/>
        <v>0</v>
      </c>
      <c r="P143" s="14" t="s">
        <v>1897</v>
      </c>
      <c r="Q143" s="14">
        <f t="shared" si="2"/>
        <v>159</v>
      </c>
      <c r="R143" s="14"/>
      <c r="S143" s="19" t="s">
        <v>1898</v>
      </c>
      <c r="T143" s="12" t="s">
        <v>1890</v>
      </c>
      <c r="U143" s="20" t="s">
        <v>1898</v>
      </c>
      <c r="V143" s="14">
        <v>143.0</v>
      </c>
      <c r="W143" s="21" t="s">
        <v>629</v>
      </c>
      <c r="X143" s="14"/>
      <c r="Y143" s="22" t="s">
        <v>1899</v>
      </c>
      <c r="Z143" s="22"/>
      <c r="AA143" s="22"/>
      <c r="AB143" s="22"/>
      <c r="AC143" s="22"/>
      <c r="AD143" s="22"/>
      <c r="AE143" s="27"/>
      <c r="AF143" s="27"/>
      <c r="AG143" s="27"/>
      <c r="AH143" s="25" t="s">
        <v>50</v>
      </c>
      <c r="AI143" s="25"/>
      <c r="AJ143" s="25"/>
    </row>
    <row r="144" ht="15.75" customHeight="1">
      <c r="A144" s="12" t="s">
        <v>246</v>
      </c>
      <c r="B144" s="12" t="s">
        <v>1863</v>
      </c>
      <c r="C144" s="12" t="s">
        <v>1888</v>
      </c>
      <c r="D144" s="12" t="s">
        <v>138</v>
      </c>
      <c r="E144" s="12" t="s">
        <v>1900</v>
      </c>
      <c r="F144" s="13">
        <v>1.0</v>
      </c>
      <c r="G144" s="14" t="s">
        <v>1901</v>
      </c>
      <c r="H144" s="14" t="s">
        <v>1902</v>
      </c>
      <c r="I144" s="15" t="s">
        <v>1903</v>
      </c>
      <c r="J144" s="14" t="s">
        <v>1904</v>
      </c>
      <c r="K144" s="16" t="s">
        <v>1905</v>
      </c>
      <c r="L144" s="17" t="s">
        <v>1906</v>
      </c>
      <c r="M144" s="14" t="s">
        <v>1907</v>
      </c>
      <c r="N144" s="14"/>
      <c r="O144" s="14">
        <f t="shared" si="1"/>
        <v>0</v>
      </c>
      <c r="P144" s="14" t="s">
        <v>1902</v>
      </c>
      <c r="Q144" s="14">
        <f t="shared" si="2"/>
        <v>158</v>
      </c>
      <c r="R144" s="14"/>
      <c r="S144" s="14" t="s">
        <v>1908</v>
      </c>
      <c r="T144" s="12" t="s">
        <v>1909</v>
      </c>
      <c r="U144" s="20" t="s">
        <v>1908</v>
      </c>
      <c r="V144" s="14">
        <v>144.0</v>
      </c>
      <c r="W144" s="21" t="s">
        <v>569</v>
      </c>
      <c r="X144" s="14"/>
      <c r="Y144" s="22" t="s">
        <v>1910</v>
      </c>
      <c r="Z144" s="22"/>
      <c r="AA144" s="22"/>
      <c r="AB144" s="22"/>
      <c r="AC144" s="22"/>
      <c r="AD144" s="22"/>
      <c r="AE144" s="27"/>
      <c r="AF144" s="27"/>
      <c r="AG144" s="27"/>
      <c r="AH144" s="25" t="s">
        <v>50</v>
      </c>
      <c r="AI144" s="25"/>
      <c r="AJ144" s="25"/>
    </row>
    <row r="145" ht="15.75" customHeight="1">
      <c r="A145" s="12" t="s">
        <v>246</v>
      </c>
      <c r="B145" s="12" t="s">
        <v>1863</v>
      </c>
      <c r="C145" s="12" t="s">
        <v>1911</v>
      </c>
      <c r="D145" s="12" t="s">
        <v>34</v>
      </c>
      <c r="E145" s="12" t="s">
        <v>1912</v>
      </c>
      <c r="F145" s="13">
        <v>2.0</v>
      </c>
      <c r="G145" s="14" t="s">
        <v>1913</v>
      </c>
      <c r="H145" s="14" t="s">
        <v>1914</v>
      </c>
      <c r="I145" s="15" t="s">
        <v>1915</v>
      </c>
      <c r="J145" s="14" t="s">
        <v>1916</v>
      </c>
      <c r="K145" s="16" t="s">
        <v>1917</v>
      </c>
      <c r="L145" s="17" t="s">
        <v>1918</v>
      </c>
      <c r="M145" s="14" t="s">
        <v>1919</v>
      </c>
      <c r="N145" s="14" t="s">
        <v>1920</v>
      </c>
      <c r="O145" s="14">
        <f t="shared" si="1"/>
        <v>42</v>
      </c>
      <c r="P145" s="22" t="s">
        <v>1921</v>
      </c>
      <c r="Q145" s="14">
        <f t="shared" si="2"/>
        <v>151</v>
      </c>
      <c r="R145" s="14"/>
      <c r="S145" s="14" t="s">
        <v>1922</v>
      </c>
      <c r="T145" s="12" t="s">
        <v>1923</v>
      </c>
      <c r="U145" s="20" t="s">
        <v>1922</v>
      </c>
      <c r="V145" s="14">
        <v>145.0</v>
      </c>
      <c r="W145" s="21" t="s">
        <v>94</v>
      </c>
      <c r="X145" s="14"/>
      <c r="Y145" s="22" t="s">
        <v>1924</v>
      </c>
      <c r="Z145" s="22"/>
      <c r="AA145" s="22"/>
      <c r="AB145" s="22"/>
      <c r="AC145" s="22"/>
      <c r="AD145" s="22"/>
      <c r="AE145" s="27"/>
      <c r="AF145" s="27"/>
      <c r="AG145" s="27"/>
      <c r="AH145" s="25" t="s">
        <v>50</v>
      </c>
      <c r="AI145" s="25"/>
      <c r="AJ145" s="25"/>
    </row>
    <row r="146" ht="15.75" customHeight="1">
      <c r="A146" s="12" t="s">
        <v>246</v>
      </c>
      <c r="B146" s="12" t="s">
        <v>1863</v>
      </c>
      <c r="C146" s="12" t="s">
        <v>1911</v>
      </c>
      <c r="D146" s="12" t="s">
        <v>51</v>
      </c>
      <c r="E146" s="12" t="s">
        <v>1925</v>
      </c>
      <c r="F146" s="13">
        <v>3.0</v>
      </c>
      <c r="G146" s="14" t="s">
        <v>1926</v>
      </c>
      <c r="H146" s="14" t="s">
        <v>1927</v>
      </c>
      <c r="I146" s="15" t="s">
        <v>1928</v>
      </c>
      <c r="J146" s="14" t="s">
        <v>1929</v>
      </c>
      <c r="K146" s="16" t="s">
        <v>1930</v>
      </c>
      <c r="L146" s="17" t="s">
        <v>1931</v>
      </c>
      <c r="M146" s="14" t="s">
        <v>1932</v>
      </c>
      <c r="N146" s="14" t="s">
        <v>1933</v>
      </c>
      <c r="O146" s="14">
        <f t="shared" si="1"/>
        <v>60</v>
      </c>
      <c r="P146" s="14" t="s">
        <v>1934</v>
      </c>
      <c r="Q146" s="14">
        <f t="shared" si="2"/>
        <v>149</v>
      </c>
      <c r="R146" s="14"/>
      <c r="S146" s="14" t="s">
        <v>1935</v>
      </c>
      <c r="T146" s="12" t="s">
        <v>1936</v>
      </c>
      <c r="U146" s="20" t="s">
        <v>1935</v>
      </c>
      <c r="V146" s="14">
        <v>146.0</v>
      </c>
      <c r="W146" s="21" t="s">
        <v>1112</v>
      </c>
      <c r="X146" s="14"/>
      <c r="Y146" s="22" t="s">
        <v>1937</v>
      </c>
      <c r="Z146" s="22"/>
      <c r="AA146" s="22"/>
      <c r="AB146" s="22"/>
      <c r="AC146" s="22"/>
      <c r="AD146" s="22"/>
      <c r="AE146" s="27"/>
      <c r="AF146" s="27"/>
      <c r="AG146" s="27"/>
      <c r="AH146" s="25" t="s">
        <v>50</v>
      </c>
      <c r="AI146" s="25"/>
      <c r="AJ146" s="25"/>
    </row>
    <row r="147" ht="15.75" customHeight="1">
      <c r="A147" s="12" t="s">
        <v>246</v>
      </c>
      <c r="B147" s="12" t="s">
        <v>1863</v>
      </c>
      <c r="C147" s="12" t="s">
        <v>1938</v>
      </c>
      <c r="D147" s="12" t="s">
        <v>34</v>
      </c>
      <c r="E147" s="12" t="s">
        <v>1939</v>
      </c>
      <c r="F147" s="13">
        <v>4.0</v>
      </c>
      <c r="G147" s="14" t="s">
        <v>1940</v>
      </c>
      <c r="H147" s="14" t="s">
        <v>1941</v>
      </c>
      <c r="I147" s="15" t="s">
        <v>1942</v>
      </c>
      <c r="J147" s="14" t="s">
        <v>1943</v>
      </c>
      <c r="K147" s="16" t="s">
        <v>1944</v>
      </c>
      <c r="L147" s="17" t="s">
        <v>1945</v>
      </c>
      <c r="M147" s="14" t="s">
        <v>1946</v>
      </c>
      <c r="N147" s="14" t="s">
        <v>1947</v>
      </c>
      <c r="O147" s="14">
        <f t="shared" si="1"/>
        <v>60</v>
      </c>
      <c r="P147" s="14" t="s">
        <v>1948</v>
      </c>
      <c r="Q147" s="14">
        <f t="shared" si="2"/>
        <v>159</v>
      </c>
      <c r="R147" s="14"/>
      <c r="S147" s="14" t="s">
        <v>1949</v>
      </c>
      <c r="T147" s="12" t="s">
        <v>1950</v>
      </c>
      <c r="U147" s="20" t="s">
        <v>1949</v>
      </c>
      <c r="V147" s="14">
        <v>147.0</v>
      </c>
      <c r="W147" s="21" t="s">
        <v>668</v>
      </c>
      <c r="X147" s="14"/>
      <c r="Y147" s="22" t="s">
        <v>1951</v>
      </c>
      <c r="Z147" s="22"/>
      <c r="AA147" s="22"/>
      <c r="AB147" s="22"/>
      <c r="AC147" s="22"/>
      <c r="AD147" s="22"/>
      <c r="AE147" s="27"/>
      <c r="AF147" s="27"/>
      <c r="AG147" s="27"/>
      <c r="AH147" s="25" t="s">
        <v>50</v>
      </c>
      <c r="AI147" s="25"/>
      <c r="AJ147" s="25"/>
    </row>
    <row r="148" ht="15.75" customHeight="1">
      <c r="A148" s="12" t="s">
        <v>246</v>
      </c>
      <c r="B148" s="12" t="s">
        <v>1863</v>
      </c>
      <c r="C148" s="12" t="s">
        <v>1938</v>
      </c>
      <c r="D148" s="12" t="s">
        <v>67</v>
      </c>
      <c r="E148" s="12" t="s">
        <v>1952</v>
      </c>
      <c r="F148" s="13">
        <v>5.0</v>
      </c>
      <c r="G148" s="14" t="s">
        <v>1953</v>
      </c>
      <c r="H148" s="14" t="s">
        <v>1954</v>
      </c>
      <c r="I148" s="15" t="s">
        <v>1955</v>
      </c>
      <c r="J148" s="14" t="s">
        <v>1956</v>
      </c>
      <c r="K148" s="16" t="s">
        <v>1957</v>
      </c>
      <c r="L148" s="17" t="s">
        <v>1958</v>
      </c>
      <c r="M148" s="14" t="s">
        <v>1959</v>
      </c>
      <c r="N148" s="14" t="s">
        <v>1960</v>
      </c>
      <c r="O148" s="14">
        <f t="shared" si="1"/>
        <v>59</v>
      </c>
      <c r="P148" s="14" t="s">
        <v>1961</v>
      </c>
      <c r="Q148" s="14">
        <f t="shared" si="2"/>
        <v>164</v>
      </c>
      <c r="R148" s="14"/>
      <c r="S148" s="14" t="s">
        <v>1962</v>
      </c>
      <c r="T148" s="12" t="s">
        <v>1963</v>
      </c>
      <c r="U148" s="20" t="s">
        <v>1962</v>
      </c>
      <c r="V148" s="14">
        <v>148.0</v>
      </c>
      <c r="W148" s="21" t="s">
        <v>390</v>
      </c>
      <c r="X148" s="14"/>
      <c r="Y148" s="22" t="s">
        <v>1964</v>
      </c>
      <c r="Z148" s="22"/>
      <c r="AA148" s="22"/>
      <c r="AB148" s="22"/>
      <c r="AC148" s="22"/>
      <c r="AD148" s="22"/>
      <c r="AE148" s="27"/>
      <c r="AF148" s="27"/>
      <c r="AG148" s="27"/>
      <c r="AH148" s="25" t="s">
        <v>50</v>
      </c>
      <c r="AI148" s="25"/>
      <c r="AJ148" s="25"/>
    </row>
    <row r="149" ht="15.75" customHeight="1">
      <c r="A149" s="48" t="s">
        <v>31</v>
      </c>
      <c r="B149" s="48" t="s">
        <v>1965</v>
      </c>
      <c r="C149" s="48" t="s">
        <v>1966</v>
      </c>
      <c r="D149" s="48" t="s">
        <v>34</v>
      </c>
      <c r="E149" s="48" t="s">
        <v>1967</v>
      </c>
      <c r="F149" s="49">
        <v>1.0</v>
      </c>
      <c r="G149" s="50" t="s">
        <v>1968</v>
      </c>
      <c r="H149" s="50" t="s">
        <v>1969</v>
      </c>
      <c r="I149" s="51" t="s">
        <v>1970</v>
      </c>
      <c r="J149" s="50" t="s">
        <v>1971</v>
      </c>
      <c r="K149" s="52" t="s">
        <v>1972</v>
      </c>
      <c r="L149" s="53" t="s">
        <v>1973</v>
      </c>
      <c r="M149" s="50" t="s">
        <v>1974</v>
      </c>
      <c r="N149" s="50" t="s">
        <v>1975</v>
      </c>
      <c r="O149" s="14">
        <f t="shared" si="1"/>
        <v>47</v>
      </c>
      <c r="P149" s="50" t="s">
        <v>1976</v>
      </c>
      <c r="Q149" s="14">
        <f t="shared" si="2"/>
        <v>124</v>
      </c>
      <c r="R149" s="50"/>
      <c r="S149" s="59" t="s">
        <v>1977</v>
      </c>
      <c r="T149" s="48" t="s">
        <v>1968</v>
      </c>
      <c r="U149" s="54" t="s">
        <v>1977</v>
      </c>
      <c r="V149" s="14">
        <v>149.0</v>
      </c>
      <c r="W149" s="55" t="s">
        <v>150</v>
      </c>
      <c r="X149" s="50"/>
      <c r="Y149" s="56" t="s">
        <v>1978</v>
      </c>
      <c r="Z149" s="56"/>
      <c r="AA149" s="56"/>
      <c r="AB149" s="56"/>
      <c r="AC149" s="56"/>
      <c r="AD149" s="56"/>
      <c r="AE149" s="57"/>
      <c r="AF149" s="57"/>
      <c r="AG149" s="57"/>
      <c r="AH149" s="58" t="s">
        <v>50</v>
      </c>
      <c r="AI149" s="58"/>
      <c r="AJ149" s="58"/>
    </row>
    <row r="150" ht="15.75" customHeight="1">
      <c r="A150" s="48" t="s">
        <v>31</v>
      </c>
      <c r="B150" s="48" t="s">
        <v>1965</v>
      </c>
      <c r="C150" s="48" t="s">
        <v>1966</v>
      </c>
      <c r="D150" s="48" t="s">
        <v>138</v>
      </c>
      <c r="E150" s="48" t="s">
        <v>1979</v>
      </c>
      <c r="F150" s="49">
        <v>2.0</v>
      </c>
      <c r="G150" s="50" t="s">
        <v>1980</v>
      </c>
      <c r="H150" s="50" t="s">
        <v>1981</v>
      </c>
      <c r="I150" s="51" t="s">
        <v>1982</v>
      </c>
      <c r="J150" s="50" t="s">
        <v>1983</v>
      </c>
      <c r="K150" s="52" t="s">
        <v>1984</v>
      </c>
      <c r="L150" s="53" t="s">
        <v>1985</v>
      </c>
      <c r="M150" s="50" t="s">
        <v>1986</v>
      </c>
      <c r="N150" s="50" t="s">
        <v>1987</v>
      </c>
      <c r="O150" s="14">
        <f t="shared" si="1"/>
        <v>51</v>
      </c>
      <c r="P150" s="50" t="s">
        <v>1988</v>
      </c>
      <c r="Q150" s="14">
        <f t="shared" si="2"/>
        <v>126</v>
      </c>
      <c r="R150" s="50"/>
      <c r="S150" s="50" t="s">
        <v>1989</v>
      </c>
      <c r="T150" s="48" t="s">
        <v>1990</v>
      </c>
      <c r="U150" s="54" t="s">
        <v>1989</v>
      </c>
      <c r="V150" s="14">
        <v>150.0</v>
      </c>
      <c r="W150" s="55" t="s">
        <v>135</v>
      </c>
      <c r="X150" s="50"/>
      <c r="Y150" s="56" t="s">
        <v>1991</v>
      </c>
      <c r="Z150" s="56"/>
      <c r="AA150" s="56"/>
      <c r="AB150" s="56"/>
      <c r="AC150" s="56"/>
      <c r="AD150" s="56"/>
      <c r="AE150" s="57"/>
      <c r="AF150" s="57"/>
      <c r="AG150" s="57"/>
      <c r="AH150" s="58" t="s">
        <v>50</v>
      </c>
      <c r="AI150" s="58"/>
      <c r="AJ150" s="58"/>
    </row>
    <row r="151" ht="15.75" customHeight="1">
      <c r="A151" s="48" t="s">
        <v>31</v>
      </c>
      <c r="B151" s="48" t="s">
        <v>1965</v>
      </c>
      <c r="C151" s="48" t="s">
        <v>1966</v>
      </c>
      <c r="D151" s="48" t="s">
        <v>67</v>
      </c>
      <c r="E151" s="48" t="s">
        <v>1992</v>
      </c>
      <c r="F151" s="49">
        <v>3.0</v>
      </c>
      <c r="G151" s="50" t="s">
        <v>1993</v>
      </c>
      <c r="H151" s="50" t="s">
        <v>1994</v>
      </c>
      <c r="I151" s="51" t="s">
        <v>1995</v>
      </c>
      <c r="J151" s="50" t="s">
        <v>1996</v>
      </c>
      <c r="K151" s="52" t="s">
        <v>1997</v>
      </c>
      <c r="L151" s="53" t="s">
        <v>1998</v>
      </c>
      <c r="M151" s="50" t="s">
        <v>1999</v>
      </c>
      <c r="N151" s="50"/>
      <c r="O151" s="14">
        <f t="shared" si="1"/>
        <v>0</v>
      </c>
      <c r="P151" s="50" t="s">
        <v>2000</v>
      </c>
      <c r="Q151" s="14">
        <f t="shared" si="2"/>
        <v>124</v>
      </c>
      <c r="R151" s="50"/>
      <c r="S151" s="50" t="s">
        <v>2001</v>
      </c>
      <c r="T151" s="48" t="s">
        <v>2002</v>
      </c>
      <c r="U151" s="54" t="s">
        <v>2001</v>
      </c>
      <c r="V151" s="14">
        <v>151.0</v>
      </c>
      <c r="W151" s="55" t="s">
        <v>135</v>
      </c>
      <c r="X151" s="50"/>
      <c r="Y151" s="56" t="s">
        <v>2003</v>
      </c>
      <c r="Z151" s="56"/>
      <c r="AA151" s="56"/>
      <c r="AB151" s="56"/>
      <c r="AC151" s="56"/>
      <c r="AD151" s="56"/>
      <c r="AE151" s="57"/>
      <c r="AF151" s="57"/>
      <c r="AG151" s="57"/>
      <c r="AH151" s="58" t="s">
        <v>50</v>
      </c>
      <c r="AI151" s="58"/>
      <c r="AJ151" s="58"/>
    </row>
    <row r="152" ht="15.75" customHeight="1">
      <c r="A152" s="48" t="s">
        <v>31</v>
      </c>
      <c r="B152" s="48" t="s">
        <v>1965</v>
      </c>
      <c r="C152" s="48" t="s">
        <v>2004</v>
      </c>
      <c r="D152" s="48" t="s">
        <v>34</v>
      </c>
      <c r="E152" s="48" t="s">
        <v>2005</v>
      </c>
      <c r="F152" s="49">
        <v>4.0</v>
      </c>
      <c r="G152" s="50" t="s">
        <v>2006</v>
      </c>
      <c r="H152" s="50" t="s">
        <v>2007</v>
      </c>
      <c r="I152" s="51" t="s">
        <v>2008</v>
      </c>
      <c r="J152" s="50" t="s">
        <v>2009</v>
      </c>
      <c r="K152" s="52" t="s">
        <v>2010</v>
      </c>
      <c r="L152" s="53" t="s">
        <v>2011</v>
      </c>
      <c r="M152" s="50" t="s">
        <v>2012</v>
      </c>
      <c r="N152" s="50" t="s">
        <v>2013</v>
      </c>
      <c r="O152" s="14">
        <f t="shared" si="1"/>
        <v>37</v>
      </c>
      <c r="P152" s="50" t="s">
        <v>2014</v>
      </c>
      <c r="Q152" s="14">
        <f t="shared" si="2"/>
        <v>118</v>
      </c>
      <c r="R152" s="50"/>
      <c r="S152" s="59" t="s">
        <v>2015</v>
      </c>
      <c r="T152" s="48" t="s">
        <v>2016</v>
      </c>
      <c r="U152" s="54" t="s">
        <v>2015</v>
      </c>
      <c r="V152" s="14">
        <v>152.0</v>
      </c>
      <c r="W152" s="55" t="s">
        <v>854</v>
      </c>
      <c r="X152" s="50"/>
      <c r="Y152" s="56" t="s">
        <v>2017</v>
      </c>
      <c r="Z152" s="56"/>
      <c r="AA152" s="56"/>
      <c r="AB152" s="56"/>
      <c r="AC152" s="56"/>
      <c r="AD152" s="56"/>
      <c r="AE152" s="57"/>
      <c r="AF152" s="57"/>
      <c r="AG152" s="57"/>
      <c r="AH152" s="58" t="s">
        <v>50</v>
      </c>
      <c r="AI152" s="58"/>
      <c r="AJ152" s="58"/>
    </row>
    <row r="153" ht="15.75" customHeight="1">
      <c r="A153" s="48" t="s">
        <v>31</v>
      </c>
      <c r="B153" s="48" t="s">
        <v>1965</v>
      </c>
      <c r="C153" s="48" t="s">
        <v>2004</v>
      </c>
      <c r="D153" s="48" t="s">
        <v>67</v>
      </c>
      <c r="E153" s="48" t="s">
        <v>2018</v>
      </c>
      <c r="F153" s="49">
        <v>5.0</v>
      </c>
      <c r="G153" s="50" t="s">
        <v>2019</v>
      </c>
      <c r="H153" s="50" t="s">
        <v>2020</v>
      </c>
      <c r="I153" s="51" t="s">
        <v>2021</v>
      </c>
      <c r="J153" s="50" t="s">
        <v>2022</v>
      </c>
      <c r="K153" s="52" t="s">
        <v>2023</v>
      </c>
      <c r="L153" s="53" t="s">
        <v>2024</v>
      </c>
      <c r="M153" s="50" t="s">
        <v>2025</v>
      </c>
      <c r="N153" s="50" t="s">
        <v>2026</v>
      </c>
      <c r="O153" s="14">
        <f t="shared" si="1"/>
        <v>45</v>
      </c>
      <c r="P153" s="50" t="s">
        <v>2027</v>
      </c>
      <c r="Q153" s="14">
        <f t="shared" si="2"/>
        <v>112</v>
      </c>
      <c r="R153" s="50"/>
      <c r="S153" s="59" t="s">
        <v>2028</v>
      </c>
      <c r="T153" s="48" t="s">
        <v>2029</v>
      </c>
      <c r="U153" s="54" t="s">
        <v>2028</v>
      </c>
      <c r="V153" s="14">
        <v>153.0</v>
      </c>
      <c r="W153" s="55" t="s">
        <v>530</v>
      </c>
      <c r="X153" s="50"/>
      <c r="Y153" s="56" t="s">
        <v>2030</v>
      </c>
      <c r="Z153" s="56"/>
      <c r="AA153" s="56"/>
      <c r="AB153" s="56"/>
      <c r="AC153" s="56"/>
      <c r="AD153" s="56"/>
      <c r="AE153" s="57"/>
      <c r="AF153" s="57"/>
      <c r="AG153" s="57"/>
      <c r="AH153" s="58" t="s">
        <v>50</v>
      </c>
      <c r="AI153" s="58"/>
      <c r="AJ153" s="58"/>
    </row>
    <row r="154" ht="15.75" customHeight="1">
      <c r="A154" s="48" t="s">
        <v>31</v>
      </c>
      <c r="B154" s="48" t="s">
        <v>1965</v>
      </c>
      <c r="C154" s="48" t="s">
        <v>2031</v>
      </c>
      <c r="D154" s="48" t="s">
        <v>34</v>
      </c>
      <c r="E154" s="48" t="s">
        <v>2032</v>
      </c>
      <c r="F154" s="49">
        <v>1.0</v>
      </c>
      <c r="G154" s="50" t="s">
        <v>2033</v>
      </c>
      <c r="H154" s="50" t="s">
        <v>2034</v>
      </c>
      <c r="I154" s="51" t="s">
        <v>2035</v>
      </c>
      <c r="J154" s="50" t="s">
        <v>2036</v>
      </c>
      <c r="K154" s="52" t="s">
        <v>2037</v>
      </c>
      <c r="L154" s="53" t="s">
        <v>2038</v>
      </c>
      <c r="M154" s="50" t="s">
        <v>2039</v>
      </c>
      <c r="N154" s="50" t="s">
        <v>2040</v>
      </c>
      <c r="O154" s="14">
        <f t="shared" si="1"/>
        <v>41</v>
      </c>
      <c r="P154" s="50" t="s">
        <v>2041</v>
      </c>
      <c r="Q154" s="14">
        <f t="shared" si="2"/>
        <v>116</v>
      </c>
      <c r="R154" s="50"/>
      <c r="S154" s="59" t="s">
        <v>2042</v>
      </c>
      <c r="T154" s="48" t="s">
        <v>2043</v>
      </c>
      <c r="U154" s="54" t="s">
        <v>2042</v>
      </c>
      <c r="V154" s="14">
        <v>154.0</v>
      </c>
      <c r="W154" s="55" t="s">
        <v>1378</v>
      </c>
      <c r="X154" s="50"/>
      <c r="Y154" s="56" t="s">
        <v>2044</v>
      </c>
      <c r="Z154" s="56"/>
      <c r="AA154" s="56"/>
      <c r="AB154" s="56"/>
      <c r="AC154" s="56"/>
      <c r="AD154" s="56"/>
      <c r="AE154" s="57"/>
      <c r="AF154" s="57"/>
      <c r="AG154" s="57"/>
      <c r="AH154" s="58" t="s">
        <v>50</v>
      </c>
      <c r="AI154" s="58"/>
      <c r="AJ154" s="58"/>
    </row>
    <row r="155" ht="15.75" customHeight="1">
      <c r="A155" s="48" t="s">
        <v>31</v>
      </c>
      <c r="B155" s="48" t="s">
        <v>1965</v>
      </c>
      <c r="C155" s="48" t="s">
        <v>2031</v>
      </c>
      <c r="D155" s="48" t="s">
        <v>67</v>
      </c>
      <c r="E155" s="48" t="s">
        <v>2045</v>
      </c>
      <c r="F155" s="49">
        <v>2.0</v>
      </c>
      <c r="G155" s="50" t="s">
        <v>2046</v>
      </c>
      <c r="H155" s="50" t="s">
        <v>2047</v>
      </c>
      <c r="I155" s="51" t="s">
        <v>2048</v>
      </c>
      <c r="J155" s="50" t="s">
        <v>2049</v>
      </c>
      <c r="K155" s="52" t="s">
        <v>2050</v>
      </c>
      <c r="L155" s="53" t="s">
        <v>2051</v>
      </c>
      <c r="M155" s="50" t="s">
        <v>2052</v>
      </c>
      <c r="N155" s="50"/>
      <c r="O155" s="14">
        <f t="shared" si="1"/>
        <v>0</v>
      </c>
      <c r="P155" s="50" t="s">
        <v>2053</v>
      </c>
      <c r="Q155" s="14">
        <f t="shared" si="2"/>
        <v>112</v>
      </c>
      <c r="R155" s="50"/>
      <c r="S155" s="50" t="s">
        <v>2054</v>
      </c>
      <c r="T155" s="48" t="s">
        <v>2055</v>
      </c>
      <c r="U155" s="54" t="s">
        <v>2054</v>
      </c>
      <c r="V155" s="14">
        <v>155.0</v>
      </c>
      <c r="W155" s="55" t="s">
        <v>121</v>
      </c>
      <c r="X155" s="50"/>
      <c r="Y155" s="56" t="s">
        <v>2056</v>
      </c>
      <c r="Z155" s="56"/>
      <c r="AA155" s="56"/>
      <c r="AB155" s="56"/>
      <c r="AC155" s="56"/>
      <c r="AD155" s="56"/>
      <c r="AE155" s="57"/>
      <c r="AF155" s="57"/>
      <c r="AG155" s="57"/>
      <c r="AH155" s="58" t="s">
        <v>50</v>
      </c>
      <c r="AI155" s="58"/>
      <c r="AJ155" s="58"/>
    </row>
    <row r="156" ht="15.75" customHeight="1">
      <c r="A156" s="48" t="s">
        <v>31</v>
      </c>
      <c r="B156" s="48" t="s">
        <v>1965</v>
      </c>
      <c r="C156" s="48" t="s">
        <v>2057</v>
      </c>
      <c r="D156" s="48" t="s">
        <v>34</v>
      </c>
      <c r="E156" s="48" t="s">
        <v>2058</v>
      </c>
      <c r="F156" s="49">
        <v>3.0</v>
      </c>
      <c r="G156" s="50" t="s">
        <v>2059</v>
      </c>
      <c r="H156" s="50" t="s">
        <v>2060</v>
      </c>
      <c r="I156" s="51" t="s">
        <v>2061</v>
      </c>
      <c r="J156" s="50" t="s">
        <v>2062</v>
      </c>
      <c r="K156" s="52" t="s">
        <v>2063</v>
      </c>
      <c r="L156" s="53" t="s">
        <v>2064</v>
      </c>
      <c r="M156" s="50" t="s">
        <v>2065</v>
      </c>
      <c r="N156" s="50" t="s">
        <v>2066</v>
      </c>
      <c r="O156" s="14">
        <f t="shared" si="1"/>
        <v>43</v>
      </c>
      <c r="P156" s="50" t="s">
        <v>2067</v>
      </c>
      <c r="Q156" s="14">
        <f t="shared" si="2"/>
        <v>123</v>
      </c>
      <c r="R156" s="50"/>
      <c r="S156" s="50" t="s">
        <v>2068</v>
      </c>
      <c r="T156" s="48" t="s">
        <v>2069</v>
      </c>
      <c r="U156" s="54" t="s">
        <v>2068</v>
      </c>
      <c r="V156" s="14">
        <v>156.0</v>
      </c>
      <c r="W156" s="55" t="s">
        <v>629</v>
      </c>
      <c r="X156" s="50"/>
      <c r="Y156" s="56" t="s">
        <v>2070</v>
      </c>
      <c r="Z156" s="56"/>
      <c r="AA156" s="56"/>
      <c r="AB156" s="56"/>
      <c r="AC156" s="56"/>
      <c r="AD156" s="56"/>
      <c r="AE156" s="57"/>
      <c r="AF156" s="57"/>
      <c r="AG156" s="57"/>
      <c r="AH156" s="58" t="s">
        <v>50</v>
      </c>
      <c r="AI156" s="58"/>
      <c r="AJ156" s="58"/>
    </row>
    <row r="157" ht="15.75" customHeight="1">
      <c r="A157" s="48" t="s">
        <v>31</v>
      </c>
      <c r="B157" s="48" t="s">
        <v>1965</v>
      </c>
      <c r="C157" s="48" t="s">
        <v>2057</v>
      </c>
      <c r="D157" s="48" t="s">
        <v>67</v>
      </c>
      <c r="E157" s="48" t="s">
        <v>2071</v>
      </c>
      <c r="F157" s="49">
        <v>4.0</v>
      </c>
      <c r="G157" s="50" t="s">
        <v>2072</v>
      </c>
      <c r="H157" s="50" t="s">
        <v>2073</v>
      </c>
      <c r="I157" s="51" t="s">
        <v>2074</v>
      </c>
      <c r="J157" s="50" t="s">
        <v>2075</v>
      </c>
      <c r="K157" s="52" t="s">
        <v>2076</v>
      </c>
      <c r="L157" s="53" t="s">
        <v>2077</v>
      </c>
      <c r="M157" s="50" t="s">
        <v>2078</v>
      </c>
      <c r="N157" s="50" t="s">
        <v>2079</v>
      </c>
      <c r="O157" s="14">
        <f t="shared" si="1"/>
        <v>46</v>
      </c>
      <c r="P157" s="50" t="s">
        <v>2080</v>
      </c>
      <c r="Q157" s="14">
        <f t="shared" si="2"/>
        <v>117</v>
      </c>
      <c r="R157" s="50"/>
      <c r="S157" s="50" t="s">
        <v>2081</v>
      </c>
      <c r="T157" s="48" t="s">
        <v>2082</v>
      </c>
      <c r="U157" s="54" t="s">
        <v>2081</v>
      </c>
      <c r="V157" s="14">
        <v>157.0</v>
      </c>
      <c r="W157" s="55" t="s">
        <v>296</v>
      </c>
      <c r="X157" s="50"/>
      <c r="Y157" s="56" t="s">
        <v>2083</v>
      </c>
      <c r="Z157" s="56"/>
      <c r="AA157" s="56"/>
      <c r="AB157" s="56"/>
      <c r="AC157" s="56"/>
      <c r="AD157" s="56"/>
      <c r="AE157" s="57"/>
      <c r="AF157" s="57"/>
      <c r="AG157" s="57"/>
      <c r="AH157" s="58" t="s">
        <v>50</v>
      </c>
      <c r="AI157" s="58"/>
      <c r="AJ157" s="58"/>
    </row>
    <row r="158" ht="15.75" customHeight="1">
      <c r="A158" s="48" t="s">
        <v>31</v>
      </c>
      <c r="B158" s="48" t="s">
        <v>1965</v>
      </c>
      <c r="C158" s="48" t="s">
        <v>2084</v>
      </c>
      <c r="D158" s="48" t="s">
        <v>34</v>
      </c>
      <c r="E158" s="48" t="s">
        <v>2085</v>
      </c>
      <c r="F158" s="49">
        <v>5.0</v>
      </c>
      <c r="G158" s="50" t="s">
        <v>2086</v>
      </c>
      <c r="H158" s="50" t="s">
        <v>2087</v>
      </c>
      <c r="I158" s="51" t="s">
        <v>2088</v>
      </c>
      <c r="J158" s="50" t="s">
        <v>2089</v>
      </c>
      <c r="K158" s="52" t="s">
        <v>2090</v>
      </c>
      <c r="L158" s="53" t="s">
        <v>2091</v>
      </c>
      <c r="M158" s="50" t="s">
        <v>2092</v>
      </c>
      <c r="N158" s="50" t="s">
        <v>2093</v>
      </c>
      <c r="O158" s="14">
        <f t="shared" si="1"/>
        <v>39</v>
      </c>
      <c r="P158" s="50" t="s">
        <v>2094</v>
      </c>
      <c r="Q158" s="14">
        <f t="shared" si="2"/>
        <v>128</v>
      </c>
      <c r="R158" s="50"/>
      <c r="S158" s="50" t="s">
        <v>2095</v>
      </c>
      <c r="T158" s="48" t="s">
        <v>2096</v>
      </c>
      <c r="U158" s="54" t="s">
        <v>2095</v>
      </c>
      <c r="V158" s="14">
        <v>158.0</v>
      </c>
      <c r="W158" s="55" t="s">
        <v>1408</v>
      </c>
      <c r="X158" s="50"/>
      <c r="Y158" s="56" t="s">
        <v>2097</v>
      </c>
      <c r="Z158" s="56"/>
      <c r="AA158" s="56"/>
      <c r="AB158" s="56"/>
      <c r="AC158" s="56"/>
      <c r="AD158" s="56"/>
      <c r="AE158" s="57"/>
      <c r="AF158" s="57"/>
      <c r="AG158" s="57"/>
      <c r="AH158" s="58" t="s">
        <v>50</v>
      </c>
      <c r="AI158" s="58"/>
      <c r="AJ158" s="58"/>
    </row>
    <row r="159" ht="15.75" customHeight="1">
      <c r="A159" s="48" t="s">
        <v>31</v>
      </c>
      <c r="B159" s="48" t="s">
        <v>1965</v>
      </c>
      <c r="C159" s="48" t="s">
        <v>2084</v>
      </c>
      <c r="D159" s="48" t="s">
        <v>67</v>
      </c>
      <c r="E159" s="48" t="s">
        <v>2098</v>
      </c>
      <c r="F159" s="49">
        <v>1.0</v>
      </c>
      <c r="G159" s="50" t="s">
        <v>2099</v>
      </c>
      <c r="H159" s="50" t="s">
        <v>2100</v>
      </c>
      <c r="I159" s="51" t="s">
        <v>2101</v>
      </c>
      <c r="J159" s="50" t="s">
        <v>2102</v>
      </c>
      <c r="K159" s="52" t="s">
        <v>2103</v>
      </c>
      <c r="L159" s="53" t="s">
        <v>2104</v>
      </c>
      <c r="M159" s="50" t="s">
        <v>2105</v>
      </c>
      <c r="N159" s="50" t="s">
        <v>2106</v>
      </c>
      <c r="O159" s="14">
        <f t="shared" si="1"/>
        <v>44</v>
      </c>
      <c r="P159" s="50" t="s">
        <v>2107</v>
      </c>
      <c r="Q159" s="14">
        <f t="shared" si="2"/>
        <v>116</v>
      </c>
      <c r="R159" s="50"/>
      <c r="S159" s="50" t="s">
        <v>2108</v>
      </c>
      <c r="T159" s="48" t="s">
        <v>2109</v>
      </c>
      <c r="U159" s="54" t="s">
        <v>2108</v>
      </c>
      <c r="V159" s="14">
        <v>159.0</v>
      </c>
      <c r="W159" s="55" t="s">
        <v>629</v>
      </c>
      <c r="X159" s="50"/>
      <c r="Y159" s="56" t="s">
        <v>2110</v>
      </c>
      <c r="Z159" s="56"/>
      <c r="AA159" s="56"/>
      <c r="AB159" s="56"/>
      <c r="AC159" s="56"/>
      <c r="AD159" s="56"/>
      <c r="AE159" s="57"/>
      <c r="AF159" s="57"/>
      <c r="AG159" s="57"/>
      <c r="AH159" s="58" t="s">
        <v>50</v>
      </c>
      <c r="AI159" s="58"/>
      <c r="AJ159" s="58"/>
    </row>
    <row r="160" ht="15.75" customHeight="1">
      <c r="A160" s="48" t="s">
        <v>246</v>
      </c>
      <c r="B160" s="48" t="s">
        <v>2111</v>
      </c>
      <c r="C160" s="48" t="s">
        <v>2112</v>
      </c>
      <c r="D160" s="48" t="s">
        <v>34</v>
      </c>
      <c r="E160" s="48" t="s">
        <v>2113</v>
      </c>
      <c r="F160" s="49">
        <v>2.0</v>
      </c>
      <c r="G160" s="50" t="s">
        <v>2114</v>
      </c>
      <c r="H160" s="50" t="s">
        <v>2115</v>
      </c>
      <c r="I160" s="51" t="s">
        <v>2116</v>
      </c>
      <c r="J160" s="50" t="s">
        <v>2117</v>
      </c>
      <c r="K160" s="52" t="s">
        <v>2118</v>
      </c>
      <c r="L160" s="53" t="s">
        <v>2119</v>
      </c>
      <c r="M160" s="50" t="s">
        <v>2120</v>
      </c>
      <c r="N160" s="50" t="s">
        <v>2121</v>
      </c>
      <c r="O160" s="14">
        <f t="shared" si="1"/>
        <v>44</v>
      </c>
      <c r="P160" s="56" t="s">
        <v>2122</v>
      </c>
      <c r="Q160" s="14">
        <f t="shared" si="2"/>
        <v>165</v>
      </c>
      <c r="R160" s="50"/>
      <c r="S160" s="50" t="s">
        <v>2123</v>
      </c>
      <c r="T160" s="48" t="s">
        <v>2124</v>
      </c>
      <c r="U160" s="54" t="s">
        <v>2123</v>
      </c>
      <c r="V160" s="14">
        <v>160.0</v>
      </c>
      <c r="W160" s="55" t="s">
        <v>179</v>
      </c>
      <c r="X160" s="50"/>
      <c r="Y160" s="56" t="s">
        <v>2125</v>
      </c>
      <c r="Z160" s="56"/>
      <c r="AA160" s="56"/>
      <c r="AB160" s="56"/>
      <c r="AC160" s="56"/>
      <c r="AD160" s="56"/>
      <c r="AE160" s="57"/>
      <c r="AF160" s="57"/>
      <c r="AG160" s="57"/>
      <c r="AH160" s="58" t="s">
        <v>50</v>
      </c>
      <c r="AI160" s="58"/>
      <c r="AJ160" s="58"/>
    </row>
    <row r="161" ht="15.75" customHeight="1">
      <c r="A161" s="48" t="s">
        <v>246</v>
      </c>
      <c r="B161" s="48" t="s">
        <v>2111</v>
      </c>
      <c r="C161" s="48" t="s">
        <v>2112</v>
      </c>
      <c r="D161" s="48" t="s">
        <v>195</v>
      </c>
      <c r="E161" s="48" t="s">
        <v>2126</v>
      </c>
      <c r="F161" s="49">
        <v>3.0</v>
      </c>
      <c r="G161" s="50" t="s">
        <v>2127</v>
      </c>
      <c r="H161" s="50" t="s">
        <v>2128</v>
      </c>
      <c r="I161" s="51" t="s">
        <v>2129</v>
      </c>
      <c r="J161" s="50" t="s">
        <v>2130</v>
      </c>
      <c r="K161" s="52" t="s">
        <v>2131</v>
      </c>
      <c r="L161" s="53" t="s">
        <v>2132</v>
      </c>
      <c r="M161" s="50" t="s">
        <v>2133</v>
      </c>
      <c r="N161" s="50" t="s">
        <v>2134</v>
      </c>
      <c r="O161" s="14">
        <f t="shared" si="1"/>
        <v>43</v>
      </c>
      <c r="P161" s="50" t="s">
        <v>2135</v>
      </c>
      <c r="Q161" s="14">
        <f t="shared" si="2"/>
        <v>128</v>
      </c>
      <c r="R161" s="50"/>
      <c r="S161" s="50" t="s">
        <v>2136</v>
      </c>
      <c r="T161" s="48" t="s">
        <v>2137</v>
      </c>
      <c r="U161" s="54" t="s">
        <v>2136</v>
      </c>
      <c r="V161" s="14">
        <v>161.0</v>
      </c>
      <c r="W161" s="55" t="s">
        <v>390</v>
      </c>
      <c r="X161" s="50"/>
      <c r="Y161" s="56" t="s">
        <v>2138</v>
      </c>
      <c r="Z161" s="56"/>
      <c r="AA161" s="56"/>
      <c r="AB161" s="56"/>
      <c r="AC161" s="56"/>
      <c r="AD161" s="56"/>
      <c r="AE161" s="57"/>
      <c r="AF161" s="57"/>
      <c r="AG161" s="57"/>
      <c r="AH161" s="58" t="s">
        <v>50</v>
      </c>
      <c r="AI161" s="58"/>
      <c r="AJ161" s="58"/>
    </row>
    <row r="162" ht="15.75" customHeight="1">
      <c r="A162" s="48" t="s">
        <v>246</v>
      </c>
      <c r="B162" s="48" t="s">
        <v>2111</v>
      </c>
      <c r="C162" s="48" t="s">
        <v>2112</v>
      </c>
      <c r="D162" s="48" t="s">
        <v>339</v>
      </c>
      <c r="E162" s="48" t="s">
        <v>2139</v>
      </c>
      <c r="F162" s="49">
        <v>4.0</v>
      </c>
      <c r="G162" s="50" t="s">
        <v>2140</v>
      </c>
      <c r="H162" s="50" t="s">
        <v>2141</v>
      </c>
      <c r="I162" s="51" t="s">
        <v>2142</v>
      </c>
      <c r="J162" s="50" t="s">
        <v>2143</v>
      </c>
      <c r="K162" s="52" t="s">
        <v>2144</v>
      </c>
      <c r="L162" s="53" t="s">
        <v>2145</v>
      </c>
      <c r="M162" s="50" t="s">
        <v>2146</v>
      </c>
      <c r="N162" s="50" t="s">
        <v>2147</v>
      </c>
      <c r="O162" s="14">
        <f t="shared" si="1"/>
        <v>47</v>
      </c>
      <c r="P162" s="50" t="s">
        <v>2148</v>
      </c>
      <c r="Q162" s="14">
        <f t="shared" si="2"/>
        <v>191</v>
      </c>
      <c r="R162" s="50"/>
      <c r="S162" s="50" t="s">
        <v>2149</v>
      </c>
      <c r="T162" s="48" t="s">
        <v>2150</v>
      </c>
      <c r="U162" s="54" t="s">
        <v>2149</v>
      </c>
      <c r="V162" s="14">
        <v>162.0</v>
      </c>
      <c r="W162" s="55" t="s">
        <v>164</v>
      </c>
      <c r="X162" s="50"/>
      <c r="Y162" s="56" t="s">
        <v>2151</v>
      </c>
      <c r="Z162" s="56"/>
      <c r="AA162" s="56"/>
      <c r="AB162" s="56"/>
      <c r="AC162" s="56"/>
      <c r="AD162" s="56"/>
      <c r="AE162" s="57"/>
      <c r="AF162" s="57"/>
      <c r="AG162" s="57"/>
      <c r="AH162" s="58" t="s">
        <v>50</v>
      </c>
      <c r="AI162" s="58"/>
      <c r="AJ162" s="58"/>
    </row>
    <row r="163" ht="15.75" customHeight="1">
      <c r="A163" s="48" t="s">
        <v>246</v>
      </c>
      <c r="B163" s="48" t="s">
        <v>2111</v>
      </c>
      <c r="C163" s="48" t="s">
        <v>2152</v>
      </c>
      <c r="D163" s="48" t="s">
        <v>34</v>
      </c>
      <c r="E163" s="48" t="s">
        <v>2153</v>
      </c>
      <c r="F163" s="49">
        <v>5.0</v>
      </c>
      <c r="G163" s="50" t="s">
        <v>2154</v>
      </c>
      <c r="H163" s="50" t="s">
        <v>2155</v>
      </c>
      <c r="I163" s="51" t="s">
        <v>2156</v>
      </c>
      <c r="J163" s="50" t="s">
        <v>2157</v>
      </c>
      <c r="K163" s="52" t="s">
        <v>2158</v>
      </c>
      <c r="L163" s="53" t="s">
        <v>2159</v>
      </c>
      <c r="M163" s="50" t="s">
        <v>2160</v>
      </c>
      <c r="N163" s="50" t="s">
        <v>2161</v>
      </c>
      <c r="O163" s="14">
        <f t="shared" si="1"/>
        <v>47</v>
      </c>
      <c r="P163" s="50" t="s">
        <v>2162</v>
      </c>
      <c r="Q163" s="14">
        <f t="shared" si="2"/>
        <v>185</v>
      </c>
      <c r="R163" s="50"/>
      <c r="S163" s="50" t="s">
        <v>2163</v>
      </c>
      <c r="T163" s="48" t="s">
        <v>2164</v>
      </c>
      <c r="U163" s="54" t="s">
        <v>2163</v>
      </c>
      <c r="V163" s="14">
        <v>163.0</v>
      </c>
      <c r="W163" s="55" t="s">
        <v>108</v>
      </c>
      <c r="X163" s="50"/>
      <c r="Y163" s="56" t="s">
        <v>2165</v>
      </c>
      <c r="Z163" s="56"/>
      <c r="AA163" s="56"/>
      <c r="AB163" s="56"/>
      <c r="AC163" s="56"/>
      <c r="AD163" s="56"/>
      <c r="AE163" s="57"/>
      <c r="AF163" s="57"/>
      <c r="AG163" s="57"/>
      <c r="AH163" s="58" t="s">
        <v>50</v>
      </c>
      <c r="AI163" s="58"/>
      <c r="AJ163" s="58"/>
    </row>
    <row r="164" ht="15.75" customHeight="1">
      <c r="A164" s="48" t="s">
        <v>246</v>
      </c>
      <c r="B164" s="48" t="s">
        <v>2111</v>
      </c>
      <c r="C164" s="48" t="s">
        <v>2152</v>
      </c>
      <c r="D164" s="48" t="s">
        <v>195</v>
      </c>
      <c r="E164" s="48" t="s">
        <v>2166</v>
      </c>
      <c r="F164" s="49">
        <v>1.0</v>
      </c>
      <c r="G164" s="50" t="s">
        <v>2167</v>
      </c>
      <c r="H164" s="50" t="s">
        <v>2168</v>
      </c>
      <c r="I164" s="51" t="s">
        <v>2169</v>
      </c>
      <c r="J164" s="50" t="s">
        <v>2170</v>
      </c>
      <c r="K164" s="52" t="s">
        <v>2171</v>
      </c>
      <c r="L164" s="53" t="s">
        <v>2172</v>
      </c>
      <c r="M164" s="50" t="s">
        <v>2173</v>
      </c>
      <c r="N164" s="50"/>
      <c r="O164" s="14">
        <f t="shared" si="1"/>
        <v>0</v>
      </c>
      <c r="P164" s="50" t="s">
        <v>2174</v>
      </c>
      <c r="Q164" s="14">
        <f t="shared" si="2"/>
        <v>213</v>
      </c>
      <c r="R164" s="50"/>
      <c r="S164" s="50" t="s">
        <v>2175</v>
      </c>
      <c r="T164" s="48" t="s">
        <v>2167</v>
      </c>
      <c r="U164" s="54" t="s">
        <v>2175</v>
      </c>
      <c r="V164" s="14">
        <v>164.0</v>
      </c>
      <c r="W164" s="55" t="s">
        <v>1601</v>
      </c>
      <c r="X164" s="50"/>
      <c r="Y164" s="56" t="s">
        <v>2176</v>
      </c>
      <c r="Z164" s="56"/>
      <c r="AA164" s="56"/>
      <c r="AB164" s="56"/>
      <c r="AC164" s="56"/>
      <c r="AD164" s="56"/>
      <c r="AE164" s="57"/>
      <c r="AF164" s="57"/>
      <c r="AG164" s="57"/>
      <c r="AH164" s="58" t="s">
        <v>50</v>
      </c>
      <c r="AI164" s="58"/>
      <c r="AJ164" s="58"/>
    </row>
    <row r="165" ht="15.75" customHeight="1">
      <c r="A165" s="48" t="s">
        <v>246</v>
      </c>
      <c r="B165" s="48" t="s">
        <v>2111</v>
      </c>
      <c r="C165" s="48" t="s">
        <v>2152</v>
      </c>
      <c r="D165" s="48" t="s">
        <v>339</v>
      </c>
      <c r="E165" s="48" t="s">
        <v>2177</v>
      </c>
      <c r="F165" s="49">
        <v>2.0</v>
      </c>
      <c r="G165" s="50" t="s">
        <v>2178</v>
      </c>
      <c r="H165" s="50" t="s">
        <v>2179</v>
      </c>
      <c r="I165" s="51" t="s">
        <v>2180</v>
      </c>
      <c r="J165" s="50" t="s">
        <v>2181</v>
      </c>
      <c r="K165" s="52" t="s">
        <v>2182</v>
      </c>
      <c r="L165" s="53" t="s">
        <v>2183</v>
      </c>
      <c r="M165" s="50" t="s">
        <v>2184</v>
      </c>
      <c r="N165" s="50" t="s">
        <v>2185</v>
      </c>
      <c r="O165" s="14">
        <f t="shared" si="1"/>
        <v>50</v>
      </c>
      <c r="P165" s="50" t="s">
        <v>2186</v>
      </c>
      <c r="Q165" s="14">
        <f t="shared" si="2"/>
        <v>196</v>
      </c>
      <c r="R165" s="50"/>
      <c r="S165" s="50" t="s">
        <v>2187</v>
      </c>
      <c r="T165" s="48" t="s">
        <v>2178</v>
      </c>
      <c r="U165" s="54" t="s">
        <v>2187</v>
      </c>
      <c r="V165" s="14">
        <v>165.0</v>
      </c>
      <c r="W165" s="55" t="s">
        <v>430</v>
      </c>
      <c r="X165" s="50"/>
      <c r="Y165" s="56" t="s">
        <v>2188</v>
      </c>
      <c r="Z165" s="56"/>
      <c r="AA165" s="56"/>
      <c r="AB165" s="56"/>
      <c r="AC165" s="56"/>
      <c r="AD165" s="56"/>
      <c r="AE165" s="57"/>
      <c r="AF165" s="57"/>
      <c r="AG165" s="57"/>
      <c r="AH165" s="58" t="s">
        <v>50</v>
      </c>
      <c r="AI165" s="58"/>
      <c r="AJ165" s="58"/>
    </row>
    <row r="166" ht="15.75" customHeight="1">
      <c r="A166" s="48" t="s">
        <v>246</v>
      </c>
      <c r="B166" s="48" t="s">
        <v>2111</v>
      </c>
      <c r="C166" s="48" t="s">
        <v>2189</v>
      </c>
      <c r="D166" s="48" t="s">
        <v>34</v>
      </c>
      <c r="E166" s="48" t="s">
        <v>2190</v>
      </c>
      <c r="F166" s="49">
        <v>3.0</v>
      </c>
      <c r="G166" s="50" t="s">
        <v>2191</v>
      </c>
      <c r="H166" s="50" t="s">
        <v>2192</v>
      </c>
      <c r="I166" s="51" t="s">
        <v>2193</v>
      </c>
      <c r="J166" s="50" t="s">
        <v>2194</v>
      </c>
      <c r="K166" s="52" t="s">
        <v>2195</v>
      </c>
      <c r="L166" s="53" t="s">
        <v>2196</v>
      </c>
      <c r="M166" s="50" t="s">
        <v>2197</v>
      </c>
      <c r="N166" s="50" t="s">
        <v>2198</v>
      </c>
      <c r="O166" s="14">
        <f t="shared" si="1"/>
        <v>45</v>
      </c>
      <c r="P166" s="50" t="s">
        <v>2199</v>
      </c>
      <c r="Q166" s="14">
        <f t="shared" si="2"/>
        <v>198</v>
      </c>
      <c r="R166" s="50"/>
      <c r="S166" s="50" t="s">
        <v>2200</v>
      </c>
      <c r="T166" s="48" t="s">
        <v>2201</v>
      </c>
      <c r="U166" s="54" t="s">
        <v>2200</v>
      </c>
      <c r="V166" s="14">
        <v>166.0</v>
      </c>
      <c r="W166" s="55" t="s">
        <v>121</v>
      </c>
      <c r="X166" s="50"/>
      <c r="Y166" s="56" t="s">
        <v>2202</v>
      </c>
      <c r="Z166" s="56"/>
      <c r="AA166" s="56"/>
      <c r="AB166" s="56"/>
      <c r="AC166" s="56"/>
      <c r="AD166" s="56"/>
      <c r="AE166" s="57"/>
      <c r="AF166" s="57"/>
      <c r="AG166" s="57"/>
      <c r="AH166" s="58" t="s">
        <v>50</v>
      </c>
      <c r="AI166" s="58"/>
      <c r="AJ166" s="58"/>
    </row>
    <row r="167" ht="15.75" customHeight="1">
      <c r="A167" s="48" t="s">
        <v>246</v>
      </c>
      <c r="B167" s="48" t="s">
        <v>2111</v>
      </c>
      <c r="C167" s="48" t="s">
        <v>2189</v>
      </c>
      <c r="D167" s="48" t="s">
        <v>195</v>
      </c>
      <c r="E167" s="48" t="s">
        <v>2203</v>
      </c>
      <c r="F167" s="49">
        <v>4.0</v>
      </c>
      <c r="G167" s="50" t="s">
        <v>2204</v>
      </c>
      <c r="H167" s="50" t="s">
        <v>2205</v>
      </c>
      <c r="I167" s="51" t="s">
        <v>2206</v>
      </c>
      <c r="J167" s="50" t="s">
        <v>2207</v>
      </c>
      <c r="K167" s="52" t="s">
        <v>2208</v>
      </c>
      <c r="L167" s="53" t="s">
        <v>2209</v>
      </c>
      <c r="M167" s="50" t="s">
        <v>2210</v>
      </c>
      <c r="N167" s="50" t="s">
        <v>2211</v>
      </c>
      <c r="O167" s="14">
        <f t="shared" si="1"/>
        <v>44</v>
      </c>
      <c r="P167" s="56" t="s">
        <v>2212</v>
      </c>
      <c r="Q167" s="14">
        <f t="shared" si="2"/>
        <v>199</v>
      </c>
      <c r="R167" s="50"/>
      <c r="S167" s="50" t="s">
        <v>2213</v>
      </c>
      <c r="T167" s="48" t="s">
        <v>2204</v>
      </c>
      <c r="U167" s="54" t="s">
        <v>2213</v>
      </c>
      <c r="V167" s="14">
        <v>167.0</v>
      </c>
      <c r="W167" s="55" t="s">
        <v>1642</v>
      </c>
      <c r="X167" s="50"/>
      <c r="Y167" s="56" t="s">
        <v>2214</v>
      </c>
      <c r="Z167" s="56"/>
      <c r="AA167" s="56"/>
      <c r="AB167" s="56"/>
      <c r="AC167" s="56"/>
      <c r="AD167" s="56"/>
      <c r="AE167" s="57"/>
      <c r="AF167" s="57"/>
      <c r="AG167" s="57"/>
      <c r="AH167" s="58" t="s">
        <v>50</v>
      </c>
      <c r="AI167" s="58"/>
      <c r="AJ167" s="58"/>
    </row>
    <row r="168" ht="15.75" customHeight="1">
      <c r="A168" s="48" t="s">
        <v>246</v>
      </c>
      <c r="B168" s="48" t="s">
        <v>2111</v>
      </c>
      <c r="C168" s="48" t="s">
        <v>2189</v>
      </c>
      <c r="D168" s="48" t="s">
        <v>339</v>
      </c>
      <c r="E168" s="48" t="s">
        <v>2215</v>
      </c>
      <c r="F168" s="49">
        <v>5.0</v>
      </c>
      <c r="G168" s="50" t="s">
        <v>2216</v>
      </c>
      <c r="H168" s="50" t="s">
        <v>2217</v>
      </c>
      <c r="I168" s="51" t="s">
        <v>2218</v>
      </c>
      <c r="J168" s="50" t="s">
        <v>2219</v>
      </c>
      <c r="K168" s="52" t="s">
        <v>2220</v>
      </c>
      <c r="L168" s="53" t="s">
        <v>2221</v>
      </c>
      <c r="M168" s="50" t="s">
        <v>2222</v>
      </c>
      <c r="N168" s="50" t="s">
        <v>2223</v>
      </c>
      <c r="O168" s="14">
        <f t="shared" si="1"/>
        <v>47</v>
      </c>
      <c r="P168" s="50" t="s">
        <v>2224</v>
      </c>
      <c r="Q168" s="14">
        <f t="shared" si="2"/>
        <v>261</v>
      </c>
      <c r="R168" s="50"/>
      <c r="S168" s="50" t="s">
        <v>2225</v>
      </c>
      <c r="T168" s="48" t="s">
        <v>2216</v>
      </c>
      <c r="U168" s="54" t="s">
        <v>2225</v>
      </c>
      <c r="V168" s="14">
        <v>168.0</v>
      </c>
      <c r="W168" s="55" t="s">
        <v>1408</v>
      </c>
      <c r="X168" s="50"/>
      <c r="Y168" s="56" t="s">
        <v>2226</v>
      </c>
      <c r="Z168" s="56"/>
      <c r="AA168" s="56"/>
      <c r="AB168" s="56"/>
      <c r="AC168" s="56"/>
      <c r="AD168" s="56"/>
      <c r="AE168" s="57"/>
      <c r="AF168" s="57"/>
      <c r="AG168" s="57"/>
      <c r="AH168" s="58" t="s">
        <v>50</v>
      </c>
      <c r="AI168" s="58"/>
      <c r="AJ168" s="58"/>
    </row>
    <row r="169" ht="15.75" customHeight="1">
      <c r="A169" s="48" t="s">
        <v>246</v>
      </c>
      <c r="B169" s="48" t="s">
        <v>2111</v>
      </c>
      <c r="C169" s="48" t="s">
        <v>2227</v>
      </c>
      <c r="D169" s="48" t="s">
        <v>34</v>
      </c>
      <c r="E169" s="48" t="s">
        <v>2228</v>
      </c>
      <c r="F169" s="49">
        <v>1.0</v>
      </c>
      <c r="G169" s="50" t="s">
        <v>2229</v>
      </c>
      <c r="H169" s="50" t="s">
        <v>2230</v>
      </c>
      <c r="I169" s="51" t="s">
        <v>2231</v>
      </c>
      <c r="J169" s="50" t="s">
        <v>2232</v>
      </c>
      <c r="K169" s="52" t="s">
        <v>2233</v>
      </c>
      <c r="L169" s="53" t="s">
        <v>2234</v>
      </c>
      <c r="M169" s="50" t="s">
        <v>2235</v>
      </c>
      <c r="N169" s="50" t="s">
        <v>2236</v>
      </c>
      <c r="O169" s="14">
        <f t="shared" si="1"/>
        <v>42</v>
      </c>
      <c r="P169" s="50" t="s">
        <v>2237</v>
      </c>
      <c r="Q169" s="14">
        <f t="shared" si="2"/>
        <v>137</v>
      </c>
      <c r="R169" s="50"/>
      <c r="S169" s="50" t="s">
        <v>2238</v>
      </c>
      <c r="T169" s="48" t="s">
        <v>2239</v>
      </c>
      <c r="U169" s="54" t="s">
        <v>2238</v>
      </c>
      <c r="V169" s="14">
        <v>169.0</v>
      </c>
      <c r="W169" s="55" t="s">
        <v>233</v>
      </c>
      <c r="X169" s="50"/>
      <c r="Y169" s="56" t="s">
        <v>2240</v>
      </c>
      <c r="Z169" s="56"/>
      <c r="AA169" s="56"/>
      <c r="AB169" s="56"/>
      <c r="AC169" s="56"/>
      <c r="AD169" s="56"/>
      <c r="AE169" s="57"/>
      <c r="AF169" s="57"/>
      <c r="AG169" s="57"/>
      <c r="AH169" s="58" t="s">
        <v>50</v>
      </c>
      <c r="AI169" s="58"/>
      <c r="AJ169" s="58"/>
    </row>
    <row r="170" ht="15.75" customHeight="1">
      <c r="A170" s="48" t="s">
        <v>246</v>
      </c>
      <c r="B170" s="48" t="s">
        <v>2111</v>
      </c>
      <c r="C170" s="48" t="s">
        <v>2227</v>
      </c>
      <c r="D170" s="48" t="s">
        <v>195</v>
      </c>
      <c r="E170" s="48" t="s">
        <v>2241</v>
      </c>
      <c r="F170" s="49">
        <v>3.0</v>
      </c>
      <c r="G170" s="50" t="s">
        <v>2242</v>
      </c>
      <c r="H170" s="50" t="s">
        <v>2243</v>
      </c>
      <c r="I170" s="51" t="s">
        <v>2244</v>
      </c>
      <c r="J170" s="50" t="s">
        <v>2245</v>
      </c>
      <c r="K170" s="52" t="s">
        <v>2246</v>
      </c>
      <c r="L170" s="53" t="s">
        <v>2247</v>
      </c>
      <c r="M170" s="50" t="s">
        <v>2248</v>
      </c>
      <c r="N170" s="50" t="s">
        <v>2249</v>
      </c>
      <c r="O170" s="14">
        <f t="shared" si="1"/>
        <v>44</v>
      </c>
      <c r="P170" s="50" t="s">
        <v>2250</v>
      </c>
      <c r="Q170" s="14">
        <f t="shared" si="2"/>
        <v>185</v>
      </c>
      <c r="R170" s="50"/>
      <c r="S170" s="50" t="s">
        <v>2251</v>
      </c>
      <c r="T170" s="48" t="s">
        <v>2252</v>
      </c>
      <c r="U170" s="54" t="s">
        <v>2251</v>
      </c>
      <c r="V170" s="14">
        <v>170.0</v>
      </c>
      <c r="W170" s="55" t="s">
        <v>192</v>
      </c>
      <c r="X170" s="50"/>
      <c r="Y170" s="56" t="s">
        <v>2253</v>
      </c>
      <c r="Z170" s="56"/>
      <c r="AA170" s="56"/>
      <c r="AB170" s="56"/>
      <c r="AC170" s="56"/>
      <c r="AD170" s="56"/>
      <c r="AE170" s="57"/>
      <c r="AF170" s="57"/>
      <c r="AG170" s="57"/>
      <c r="AH170" s="58" t="s">
        <v>50</v>
      </c>
      <c r="AI170" s="58"/>
      <c r="AJ170" s="58"/>
    </row>
    <row r="171" ht="15.75" customHeight="1">
      <c r="A171" s="48" t="s">
        <v>246</v>
      </c>
      <c r="B171" s="48" t="s">
        <v>2111</v>
      </c>
      <c r="C171" s="48" t="s">
        <v>2254</v>
      </c>
      <c r="D171" s="48" t="s">
        <v>34</v>
      </c>
      <c r="E171" s="48" t="s">
        <v>2255</v>
      </c>
      <c r="F171" s="73">
        <v>2.0</v>
      </c>
      <c r="G171" s="50" t="s">
        <v>2256</v>
      </c>
      <c r="H171" s="50" t="s">
        <v>2257</v>
      </c>
      <c r="I171" s="51" t="s">
        <v>2258</v>
      </c>
      <c r="J171" s="50" t="s">
        <v>2259</v>
      </c>
      <c r="K171" s="52" t="s">
        <v>2260</v>
      </c>
      <c r="L171" s="53" t="s">
        <v>2261</v>
      </c>
      <c r="M171" s="50" t="s">
        <v>2262</v>
      </c>
      <c r="N171" s="50" t="s">
        <v>2263</v>
      </c>
      <c r="O171" s="14">
        <f t="shared" si="1"/>
        <v>43</v>
      </c>
      <c r="P171" s="50" t="s">
        <v>2264</v>
      </c>
      <c r="Q171" s="14">
        <f t="shared" si="2"/>
        <v>175</v>
      </c>
      <c r="R171" s="50"/>
      <c r="S171" s="50" t="s">
        <v>2265</v>
      </c>
      <c r="T171" s="48" t="s">
        <v>2266</v>
      </c>
      <c r="U171" s="54" t="s">
        <v>2265</v>
      </c>
      <c r="V171" s="14">
        <v>171.0</v>
      </c>
      <c r="W171" s="55" t="s">
        <v>734</v>
      </c>
      <c r="X171" s="50"/>
      <c r="Y171" s="56" t="s">
        <v>2267</v>
      </c>
      <c r="Z171" s="56"/>
      <c r="AA171" s="56"/>
      <c r="AB171" s="56"/>
      <c r="AC171" s="56"/>
      <c r="AD171" s="56"/>
      <c r="AE171" s="57"/>
      <c r="AF171" s="57"/>
      <c r="AG171" s="57"/>
      <c r="AH171" s="58" t="s">
        <v>50</v>
      </c>
      <c r="AI171" s="58"/>
      <c r="AJ171" s="58"/>
    </row>
    <row r="172" ht="15.75" customHeight="1">
      <c r="A172" s="48" t="s">
        <v>246</v>
      </c>
      <c r="B172" s="48" t="s">
        <v>2111</v>
      </c>
      <c r="C172" s="48" t="s">
        <v>2254</v>
      </c>
      <c r="D172" s="48" t="s">
        <v>195</v>
      </c>
      <c r="E172" s="48" t="s">
        <v>2268</v>
      </c>
      <c r="F172" s="49">
        <v>4.0</v>
      </c>
      <c r="G172" s="50" t="s">
        <v>2269</v>
      </c>
      <c r="H172" s="50" t="s">
        <v>2270</v>
      </c>
      <c r="I172" s="51" t="s">
        <v>2271</v>
      </c>
      <c r="J172" s="50" t="s">
        <v>2272</v>
      </c>
      <c r="K172" s="52" t="s">
        <v>2273</v>
      </c>
      <c r="L172" s="53" t="s">
        <v>2274</v>
      </c>
      <c r="M172" s="50" t="s">
        <v>2275</v>
      </c>
      <c r="N172" s="50" t="s">
        <v>2276</v>
      </c>
      <c r="O172" s="14">
        <f t="shared" si="1"/>
        <v>42</v>
      </c>
      <c r="P172" s="50" t="s">
        <v>2277</v>
      </c>
      <c r="Q172" s="14">
        <f t="shared" si="2"/>
        <v>183</v>
      </c>
      <c r="R172" s="50"/>
      <c r="S172" s="50" t="s">
        <v>2278</v>
      </c>
      <c r="T172" s="48" t="s">
        <v>2279</v>
      </c>
      <c r="U172" s="54" t="s">
        <v>2278</v>
      </c>
      <c r="V172" s="14">
        <v>172.0</v>
      </c>
      <c r="W172" s="55" t="s">
        <v>430</v>
      </c>
      <c r="X172" s="50"/>
      <c r="Y172" s="56" t="s">
        <v>2280</v>
      </c>
      <c r="Z172" s="56"/>
      <c r="AA172" s="56"/>
      <c r="AB172" s="56"/>
      <c r="AC172" s="56"/>
      <c r="AD172" s="56"/>
      <c r="AE172" s="57"/>
      <c r="AF172" s="57"/>
      <c r="AG172" s="57"/>
      <c r="AH172" s="58" t="s">
        <v>50</v>
      </c>
      <c r="AI172" s="58"/>
      <c r="AJ172" s="58"/>
    </row>
    <row r="173" ht="15.75" customHeight="1">
      <c r="A173" s="30"/>
      <c r="B173" s="30"/>
      <c r="C173" s="30"/>
      <c r="D173" s="30"/>
      <c r="E173" s="30" t="s">
        <v>33</v>
      </c>
      <c r="F173" s="31">
        <v>5.0</v>
      </c>
      <c r="G173" s="32" t="s">
        <v>2281</v>
      </c>
      <c r="H173" s="32" t="s">
        <v>2282</v>
      </c>
      <c r="I173" s="33" t="s">
        <v>2283</v>
      </c>
      <c r="J173" s="32" t="s">
        <v>2284</v>
      </c>
      <c r="K173" s="34" t="s">
        <v>2285</v>
      </c>
      <c r="L173" s="35" t="s">
        <v>2286</v>
      </c>
      <c r="M173" s="32" t="s">
        <v>2287</v>
      </c>
      <c r="N173" s="32" t="s">
        <v>2288</v>
      </c>
      <c r="O173" s="14">
        <f t="shared" si="1"/>
        <v>54</v>
      </c>
      <c r="P173" s="38" t="s">
        <v>2289</v>
      </c>
      <c r="Q173" s="14">
        <f t="shared" si="2"/>
        <v>113</v>
      </c>
      <c r="R173" s="32"/>
      <c r="S173" s="32" t="s">
        <v>2290</v>
      </c>
      <c r="T173" s="30" t="s">
        <v>2291</v>
      </c>
      <c r="U173" s="36" t="s">
        <v>2290</v>
      </c>
      <c r="V173" s="14">
        <v>173.0</v>
      </c>
      <c r="W173" s="37" t="s">
        <v>405</v>
      </c>
      <c r="X173" s="32"/>
      <c r="Y173" s="38" t="s">
        <v>2292</v>
      </c>
      <c r="AE173" s="39"/>
      <c r="AF173" s="39"/>
      <c r="AG173" s="39"/>
      <c r="AH173" s="40" t="s">
        <v>50</v>
      </c>
      <c r="AI173" s="40"/>
      <c r="AJ173" s="40"/>
    </row>
    <row r="174" ht="15.75" customHeight="1">
      <c r="A174" s="30"/>
      <c r="B174" s="30"/>
      <c r="C174" s="30"/>
      <c r="D174" s="30"/>
      <c r="E174" s="30" t="s">
        <v>82</v>
      </c>
      <c r="F174" s="31">
        <v>3.0</v>
      </c>
      <c r="G174" s="32" t="s">
        <v>2293</v>
      </c>
      <c r="H174" s="32" t="s">
        <v>2294</v>
      </c>
      <c r="I174" s="33" t="s">
        <v>2295</v>
      </c>
      <c r="J174" s="32" t="s">
        <v>2296</v>
      </c>
      <c r="K174" s="34" t="s">
        <v>2297</v>
      </c>
      <c r="L174" s="35" t="s">
        <v>2298</v>
      </c>
      <c r="M174" s="32" t="s">
        <v>2299</v>
      </c>
      <c r="N174" s="32" t="s">
        <v>2300</v>
      </c>
      <c r="O174" s="14">
        <f t="shared" si="1"/>
        <v>57</v>
      </c>
      <c r="P174" s="32" t="s">
        <v>2301</v>
      </c>
      <c r="Q174" s="14">
        <f t="shared" si="2"/>
        <v>129</v>
      </c>
      <c r="R174" s="32"/>
      <c r="S174" s="32" t="s">
        <v>2302</v>
      </c>
      <c r="T174" s="30" t="s">
        <v>2303</v>
      </c>
      <c r="U174" s="36" t="s">
        <v>2302</v>
      </c>
      <c r="V174" s="14">
        <v>174.0</v>
      </c>
      <c r="W174" s="37" t="s">
        <v>179</v>
      </c>
      <c r="X174" s="32"/>
      <c r="Y174" s="38" t="s">
        <v>2304</v>
      </c>
      <c r="AE174" s="39"/>
      <c r="AF174" s="39"/>
      <c r="AG174" s="39"/>
      <c r="AH174" s="40" t="s">
        <v>50</v>
      </c>
      <c r="AI174" s="40"/>
      <c r="AJ174" s="40"/>
    </row>
    <row r="175" ht="15.75" customHeight="1">
      <c r="A175" s="30"/>
      <c r="B175" s="30"/>
      <c r="C175" s="30"/>
      <c r="D175" s="30"/>
      <c r="E175" s="30" t="s">
        <v>123</v>
      </c>
      <c r="F175" s="31">
        <v>4.0</v>
      </c>
      <c r="G175" s="32" t="s">
        <v>2305</v>
      </c>
      <c r="H175" s="32" t="s">
        <v>2306</v>
      </c>
      <c r="I175" s="33" t="s">
        <v>2307</v>
      </c>
      <c r="J175" s="32" t="s">
        <v>2308</v>
      </c>
      <c r="K175" s="34" t="s">
        <v>2309</v>
      </c>
      <c r="L175" s="35" t="s">
        <v>2310</v>
      </c>
      <c r="M175" s="32" t="s">
        <v>2311</v>
      </c>
      <c r="N175" s="32" t="s">
        <v>2312</v>
      </c>
      <c r="O175" s="14">
        <f t="shared" si="1"/>
        <v>55</v>
      </c>
      <c r="P175" s="32" t="s">
        <v>2313</v>
      </c>
      <c r="Q175" s="14">
        <f t="shared" si="2"/>
        <v>127</v>
      </c>
      <c r="R175" s="32"/>
      <c r="S175" s="32" t="s">
        <v>2314</v>
      </c>
      <c r="T175" s="30" t="s">
        <v>2315</v>
      </c>
      <c r="U175" s="36" t="s">
        <v>2314</v>
      </c>
      <c r="V175" s="14">
        <v>175.0</v>
      </c>
      <c r="W175" s="37" t="s">
        <v>854</v>
      </c>
      <c r="X175" s="32"/>
      <c r="Y175" s="38" t="s">
        <v>2316</v>
      </c>
      <c r="AE175" s="39"/>
      <c r="AF175" s="39"/>
      <c r="AG175" s="39"/>
      <c r="AH175" s="40" t="s">
        <v>50</v>
      </c>
      <c r="AI175" s="40"/>
      <c r="AJ175" s="40"/>
    </row>
    <row r="176" ht="15.75" customHeight="1">
      <c r="A176" s="30"/>
      <c r="B176" s="30"/>
      <c r="C176" s="30"/>
      <c r="D176" s="30"/>
      <c r="E176" s="30" t="s">
        <v>167</v>
      </c>
      <c r="F176" s="31">
        <v>5.0</v>
      </c>
      <c r="G176" s="32" t="s">
        <v>2317</v>
      </c>
      <c r="H176" s="32" t="s">
        <v>2318</v>
      </c>
      <c r="I176" s="33" t="s">
        <v>2319</v>
      </c>
      <c r="J176" s="32" t="s">
        <v>2320</v>
      </c>
      <c r="K176" s="34" t="s">
        <v>2321</v>
      </c>
      <c r="L176" s="35" t="s">
        <v>2322</v>
      </c>
      <c r="M176" s="32" t="s">
        <v>2323</v>
      </c>
      <c r="N176" s="32" t="s">
        <v>2324</v>
      </c>
      <c r="O176" s="14">
        <f t="shared" si="1"/>
        <v>53</v>
      </c>
      <c r="P176" s="32" t="s">
        <v>2325</v>
      </c>
      <c r="Q176" s="14">
        <f t="shared" si="2"/>
        <v>127</v>
      </c>
      <c r="R176" s="32"/>
      <c r="S176" s="32" t="s">
        <v>2326</v>
      </c>
      <c r="T176" s="30" t="s">
        <v>2327</v>
      </c>
      <c r="U176" s="36" t="s">
        <v>2326</v>
      </c>
      <c r="V176" s="14">
        <v>176.0</v>
      </c>
      <c r="W176" s="37" t="s">
        <v>270</v>
      </c>
      <c r="X176" s="32"/>
      <c r="Y176" s="38" t="s">
        <v>2328</v>
      </c>
      <c r="AE176" s="39"/>
      <c r="AF176" s="39"/>
      <c r="AG176" s="39"/>
      <c r="AH176" s="40" t="s">
        <v>50</v>
      </c>
      <c r="AI176" s="40"/>
      <c r="AJ176" s="40"/>
    </row>
    <row r="177" ht="15.75" customHeight="1">
      <c r="A177" s="30"/>
      <c r="B177" s="30"/>
      <c r="C177" s="30"/>
      <c r="D177" s="30"/>
      <c r="E177" s="30" t="s">
        <v>2329</v>
      </c>
      <c r="F177" s="31">
        <v>1.0</v>
      </c>
      <c r="G177" s="32" t="s">
        <v>2330</v>
      </c>
      <c r="H177" s="32" t="s">
        <v>2331</v>
      </c>
      <c r="I177" s="33" t="s">
        <v>2332</v>
      </c>
      <c r="J177" s="32" t="s">
        <v>2333</v>
      </c>
      <c r="K177" s="34" t="s">
        <v>2334</v>
      </c>
      <c r="L177" s="35" t="s">
        <v>2335</v>
      </c>
      <c r="M177" s="32" t="s">
        <v>2336</v>
      </c>
      <c r="N177" s="32" t="s">
        <v>2337</v>
      </c>
      <c r="O177" s="14">
        <f t="shared" si="1"/>
        <v>53</v>
      </c>
      <c r="P177" s="32" t="s">
        <v>2338</v>
      </c>
      <c r="Q177" s="14">
        <f t="shared" si="2"/>
        <v>129</v>
      </c>
      <c r="R177" s="32"/>
      <c r="S177" s="32" t="s">
        <v>2339</v>
      </c>
      <c r="T177" s="30" t="s">
        <v>2340</v>
      </c>
      <c r="U177" s="36" t="s">
        <v>2339</v>
      </c>
      <c r="V177" s="14">
        <v>177.0</v>
      </c>
      <c r="W177" s="37" t="s">
        <v>430</v>
      </c>
      <c r="X177" s="32"/>
      <c r="Y177" s="38" t="s">
        <v>2341</v>
      </c>
      <c r="AE177" s="39"/>
      <c r="AF177" s="39"/>
      <c r="AG177" s="39"/>
      <c r="AH177" s="40" t="s">
        <v>50</v>
      </c>
      <c r="AI177" s="40"/>
      <c r="AJ177" s="40"/>
    </row>
    <row r="178" ht="15.75" customHeight="1">
      <c r="A178" s="30"/>
      <c r="B178" s="30"/>
      <c r="C178" s="30"/>
      <c r="D178" s="30"/>
      <c r="E178" s="30" t="s">
        <v>248</v>
      </c>
      <c r="F178" s="31">
        <v>2.0</v>
      </c>
      <c r="G178" s="32" t="s">
        <v>2342</v>
      </c>
      <c r="H178" s="32" t="s">
        <v>2343</v>
      </c>
      <c r="I178" s="33" t="s">
        <v>2344</v>
      </c>
      <c r="J178" s="32" t="s">
        <v>2345</v>
      </c>
      <c r="K178" s="34" t="s">
        <v>2346</v>
      </c>
      <c r="L178" s="35" t="s">
        <v>2347</v>
      </c>
      <c r="M178" s="32" t="s">
        <v>2348</v>
      </c>
      <c r="N178" s="32" t="s">
        <v>2349</v>
      </c>
      <c r="O178" s="14">
        <f t="shared" si="1"/>
        <v>52</v>
      </c>
      <c r="P178" s="32" t="s">
        <v>2350</v>
      </c>
      <c r="Q178" s="14">
        <f t="shared" si="2"/>
        <v>120</v>
      </c>
      <c r="R178" s="32"/>
      <c r="S178" s="32" t="s">
        <v>2351</v>
      </c>
      <c r="T178" s="30" t="s">
        <v>2352</v>
      </c>
      <c r="U178" s="36" t="s">
        <v>2351</v>
      </c>
      <c r="V178" s="14">
        <v>178.0</v>
      </c>
      <c r="W178" s="37" t="s">
        <v>544</v>
      </c>
      <c r="X178" s="32"/>
      <c r="Y178" s="38" t="s">
        <v>2353</v>
      </c>
      <c r="AE178" s="39"/>
      <c r="AF178" s="39"/>
      <c r="AG178" s="39"/>
      <c r="AH178" s="40" t="s">
        <v>50</v>
      </c>
      <c r="AI178" s="40"/>
      <c r="AJ178" s="40"/>
    </row>
    <row r="179" ht="15.75" customHeight="1">
      <c r="A179" s="30"/>
      <c r="B179" s="30"/>
      <c r="C179" s="30"/>
      <c r="D179" s="30"/>
      <c r="E179" s="30" t="s">
        <v>284</v>
      </c>
      <c r="F179" s="31">
        <v>1.0</v>
      </c>
      <c r="G179" s="32" t="s">
        <v>2354</v>
      </c>
      <c r="H179" s="32" t="s">
        <v>2355</v>
      </c>
      <c r="I179" s="33" t="s">
        <v>2356</v>
      </c>
      <c r="J179" s="32" t="s">
        <v>2357</v>
      </c>
      <c r="K179" s="34" t="s">
        <v>2358</v>
      </c>
      <c r="L179" s="35" t="s">
        <v>2359</v>
      </c>
      <c r="M179" s="32" t="s">
        <v>2360</v>
      </c>
      <c r="N179" s="32" t="s">
        <v>2361</v>
      </c>
      <c r="O179" s="14">
        <f t="shared" si="1"/>
        <v>56</v>
      </c>
      <c r="P179" s="32" t="s">
        <v>2362</v>
      </c>
      <c r="Q179" s="14">
        <f t="shared" si="2"/>
        <v>128</v>
      </c>
      <c r="R179" s="32"/>
      <c r="S179" s="32" t="s">
        <v>2363</v>
      </c>
      <c r="T179" s="30" t="s">
        <v>2354</v>
      </c>
      <c r="U179" s="36" t="s">
        <v>2363</v>
      </c>
      <c r="V179" s="14">
        <v>179.0</v>
      </c>
      <c r="W179" s="37" t="s">
        <v>682</v>
      </c>
      <c r="X179" s="32"/>
      <c r="Y179" s="38" t="s">
        <v>2364</v>
      </c>
      <c r="AE179" s="39"/>
      <c r="AF179" s="39"/>
      <c r="AG179" s="39"/>
      <c r="AH179" s="40" t="s">
        <v>50</v>
      </c>
      <c r="AI179" s="40"/>
      <c r="AJ179" s="40"/>
    </row>
    <row r="180" ht="15.75" customHeight="1">
      <c r="A180" s="30"/>
      <c r="B180" s="30"/>
      <c r="C180" s="30"/>
      <c r="D180" s="30"/>
      <c r="E180" s="30" t="s">
        <v>324</v>
      </c>
      <c r="F180" s="31">
        <v>2.0</v>
      </c>
      <c r="G180" s="32" t="s">
        <v>2365</v>
      </c>
      <c r="H180" s="32" t="s">
        <v>2366</v>
      </c>
      <c r="I180" s="33" t="s">
        <v>2367</v>
      </c>
      <c r="J180" s="32" t="s">
        <v>2368</v>
      </c>
      <c r="K180" s="34" t="s">
        <v>2369</v>
      </c>
      <c r="L180" s="35" t="s">
        <v>2370</v>
      </c>
      <c r="M180" s="32" t="s">
        <v>2371</v>
      </c>
      <c r="N180" s="32" t="s">
        <v>2372</v>
      </c>
      <c r="O180" s="14">
        <f t="shared" si="1"/>
        <v>57</v>
      </c>
      <c r="P180" s="32" t="s">
        <v>2373</v>
      </c>
      <c r="Q180" s="14">
        <f t="shared" si="2"/>
        <v>122</v>
      </c>
      <c r="R180" s="32"/>
      <c r="S180" s="32" t="s">
        <v>2374</v>
      </c>
      <c r="T180" s="30" t="s">
        <v>2375</v>
      </c>
      <c r="U180" s="36" t="s">
        <v>2374</v>
      </c>
      <c r="V180" s="14">
        <v>180.0</v>
      </c>
      <c r="W180" s="37" t="s">
        <v>982</v>
      </c>
      <c r="X180" s="32"/>
      <c r="Y180" s="38" t="s">
        <v>2376</v>
      </c>
      <c r="AE180" s="39"/>
      <c r="AF180" s="39"/>
      <c r="AG180" s="39"/>
      <c r="AH180" s="40" t="s">
        <v>50</v>
      </c>
      <c r="AI180" s="40"/>
      <c r="AJ180" s="40"/>
    </row>
    <row r="181" ht="15.75" customHeight="1">
      <c r="A181" s="30"/>
      <c r="B181" s="30"/>
      <c r="C181" s="30"/>
      <c r="D181" s="30"/>
      <c r="E181" s="30" t="s">
        <v>353</v>
      </c>
      <c r="F181" s="31">
        <v>3.0</v>
      </c>
      <c r="G181" s="32" t="s">
        <v>2377</v>
      </c>
      <c r="H181" s="32" t="s">
        <v>2378</v>
      </c>
      <c r="I181" s="33" t="s">
        <v>2379</v>
      </c>
      <c r="J181" s="32" t="s">
        <v>2380</v>
      </c>
      <c r="K181" s="34" t="s">
        <v>2381</v>
      </c>
      <c r="L181" s="35" t="s">
        <v>2382</v>
      </c>
      <c r="M181" s="32" t="s">
        <v>2383</v>
      </c>
      <c r="N181" s="32" t="s">
        <v>2384</v>
      </c>
      <c r="O181" s="14">
        <f t="shared" si="1"/>
        <v>54</v>
      </c>
      <c r="P181" s="32" t="s">
        <v>2385</v>
      </c>
      <c r="Q181" s="14">
        <f t="shared" si="2"/>
        <v>120</v>
      </c>
      <c r="R181" s="32"/>
      <c r="S181" s="32" t="s">
        <v>2386</v>
      </c>
      <c r="T181" s="30" t="s">
        <v>2387</v>
      </c>
      <c r="U181" s="36" t="s">
        <v>2386</v>
      </c>
      <c r="V181" s="14">
        <v>181.0</v>
      </c>
      <c r="W181" s="37" t="s">
        <v>854</v>
      </c>
      <c r="X181" s="32"/>
      <c r="Y181" s="38" t="s">
        <v>2388</v>
      </c>
      <c r="AE181" s="39"/>
      <c r="AF181" s="39"/>
      <c r="AG181" s="39"/>
      <c r="AH181" s="40" t="s">
        <v>50</v>
      </c>
      <c r="AI181" s="40"/>
      <c r="AJ181" s="40"/>
    </row>
    <row r="182" ht="15.75" customHeight="1">
      <c r="A182" s="30"/>
      <c r="B182" s="30"/>
      <c r="C182" s="30"/>
      <c r="D182" s="30"/>
      <c r="E182" s="30" t="s">
        <v>392</v>
      </c>
      <c r="F182" s="31">
        <v>4.0</v>
      </c>
      <c r="G182" s="32" t="s">
        <v>2389</v>
      </c>
      <c r="H182" s="32" t="s">
        <v>2390</v>
      </c>
      <c r="I182" s="33" t="s">
        <v>2391</v>
      </c>
      <c r="J182" s="32" t="s">
        <v>2392</v>
      </c>
      <c r="K182" s="34" t="s">
        <v>2393</v>
      </c>
      <c r="L182" s="35" t="s">
        <v>2394</v>
      </c>
      <c r="M182" s="32" t="s">
        <v>2395</v>
      </c>
      <c r="N182" s="32" t="s">
        <v>2396</v>
      </c>
      <c r="O182" s="14">
        <f t="shared" si="1"/>
        <v>53</v>
      </c>
      <c r="P182" s="32" t="s">
        <v>2397</v>
      </c>
      <c r="Q182" s="14">
        <f t="shared" si="2"/>
        <v>138</v>
      </c>
      <c r="R182" s="32"/>
      <c r="S182" s="32" t="s">
        <v>2398</v>
      </c>
      <c r="T182" s="30" t="s">
        <v>2399</v>
      </c>
      <c r="U182" s="36" t="s">
        <v>2398</v>
      </c>
      <c r="V182" s="14">
        <v>182.0</v>
      </c>
      <c r="W182" s="37" t="s">
        <v>378</v>
      </c>
      <c r="X182" s="32"/>
      <c r="Y182" s="38" t="s">
        <v>2400</v>
      </c>
      <c r="AE182" s="39"/>
      <c r="AF182" s="39"/>
      <c r="AG182" s="39"/>
      <c r="AH182" s="40" t="s">
        <v>50</v>
      </c>
      <c r="AI182" s="40"/>
      <c r="AJ182" s="40"/>
    </row>
    <row r="183" ht="15.75" customHeight="1">
      <c r="A183" s="30"/>
      <c r="B183" s="30"/>
      <c r="C183" s="30"/>
      <c r="D183" s="30"/>
      <c r="E183" s="30" t="s">
        <v>433</v>
      </c>
      <c r="F183" s="31">
        <v>5.0</v>
      </c>
      <c r="G183" s="32" t="s">
        <v>2401</v>
      </c>
      <c r="H183" s="32" t="s">
        <v>2402</v>
      </c>
      <c r="I183" s="33" t="s">
        <v>2403</v>
      </c>
      <c r="J183" s="32" t="s">
        <v>2404</v>
      </c>
      <c r="K183" s="34" t="s">
        <v>2405</v>
      </c>
      <c r="L183" s="35" t="s">
        <v>2406</v>
      </c>
      <c r="M183" s="32" t="s">
        <v>2407</v>
      </c>
      <c r="N183" s="38" t="s">
        <v>2408</v>
      </c>
      <c r="O183" s="14">
        <f t="shared" si="1"/>
        <v>50</v>
      </c>
      <c r="P183" s="32" t="s">
        <v>2409</v>
      </c>
      <c r="Q183" s="14">
        <f t="shared" si="2"/>
        <v>126</v>
      </c>
      <c r="R183" s="32"/>
      <c r="S183" s="32" t="s">
        <v>2410</v>
      </c>
      <c r="T183" s="30" t="s">
        <v>2411</v>
      </c>
      <c r="U183" s="36" t="s">
        <v>2410</v>
      </c>
      <c r="V183" s="14">
        <v>183.0</v>
      </c>
      <c r="W183" s="37" t="s">
        <v>1112</v>
      </c>
      <c r="X183" s="32"/>
      <c r="Y183" s="38" t="s">
        <v>2412</v>
      </c>
      <c r="AE183" s="39"/>
      <c r="AF183" s="39"/>
      <c r="AG183" s="39"/>
      <c r="AH183" s="40" t="s">
        <v>50</v>
      </c>
      <c r="AI183" s="40"/>
      <c r="AJ183" s="40"/>
    </row>
    <row r="184" ht="15.75" customHeight="1">
      <c r="A184" s="30"/>
      <c r="B184" s="30"/>
      <c r="C184" s="30"/>
      <c r="D184" s="30"/>
      <c r="E184" s="30" t="s">
        <v>472</v>
      </c>
      <c r="F184" s="31">
        <v>1.0</v>
      </c>
      <c r="G184" s="32" t="s">
        <v>2413</v>
      </c>
      <c r="H184" s="32" t="s">
        <v>2414</v>
      </c>
      <c r="I184" s="33" t="s">
        <v>2415</v>
      </c>
      <c r="J184" s="32" t="s">
        <v>2416</v>
      </c>
      <c r="K184" s="34" t="s">
        <v>2417</v>
      </c>
      <c r="L184" s="35" t="s">
        <v>2418</v>
      </c>
      <c r="M184" s="32" t="s">
        <v>2419</v>
      </c>
      <c r="N184" s="32" t="s">
        <v>2420</v>
      </c>
      <c r="O184" s="14">
        <f t="shared" si="1"/>
        <v>53</v>
      </c>
      <c r="P184" s="32" t="s">
        <v>2421</v>
      </c>
      <c r="Q184" s="14">
        <f t="shared" si="2"/>
        <v>130</v>
      </c>
      <c r="R184" s="32"/>
      <c r="S184" s="32" t="s">
        <v>2422</v>
      </c>
      <c r="T184" s="30" t="s">
        <v>2423</v>
      </c>
      <c r="U184" s="36" t="s">
        <v>2422</v>
      </c>
      <c r="V184" s="14">
        <v>184.0</v>
      </c>
      <c r="W184" s="37" t="s">
        <v>78</v>
      </c>
      <c r="X184" s="32"/>
      <c r="Y184" s="38" t="s">
        <v>2424</v>
      </c>
      <c r="AE184" s="39"/>
      <c r="AF184" s="39"/>
      <c r="AG184" s="39"/>
      <c r="AH184" s="40" t="s">
        <v>50</v>
      </c>
      <c r="AI184" s="40"/>
      <c r="AJ184" s="40"/>
    </row>
    <row r="185" ht="15.75" customHeight="1">
      <c r="A185" s="30"/>
      <c r="B185" s="30"/>
      <c r="C185" s="30"/>
      <c r="D185" s="30"/>
      <c r="E185" s="30" t="s">
        <v>517</v>
      </c>
      <c r="F185" s="31">
        <v>2.0</v>
      </c>
      <c r="G185" s="32" t="s">
        <v>2425</v>
      </c>
      <c r="H185" s="32" t="s">
        <v>2426</v>
      </c>
      <c r="I185" s="33" t="s">
        <v>2427</v>
      </c>
      <c r="J185" s="32" t="s">
        <v>2428</v>
      </c>
      <c r="K185" s="34" t="s">
        <v>2429</v>
      </c>
      <c r="L185" s="35" t="s">
        <v>2430</v>
      </c>
      <c r="M185" s="32" t="s">
        <v>2431</v>
      </c>
      <c r="N185" s="32" t="s">
        <v>2432</v>
      </c>
      <c r="O185" s="14">
        <f t="shared" si="1"/>
        <v>51</v>
      </c>
      <c r="P185" s="38" t="s">
        <v>2433</v>
      </c>
      <c r="Q185" s="14">
        <f t="shared" si="2"/>
        <v>130</v>
      </c>
      <c r="R185" s="32"/>
      <c r="S185" s="32" t="s">
        <v>2434</v>
      </c>
      <c r="T185" s="30" t="s">
        <v>2435</v>
      </c>
      <c r="U185" s="36" t="s">
        <v>2434</v>
      </c>
      <c r="V185" s="14">
        <v>185.0</v>
      </c>
      <c r="W185" s="37" t="s">
        <v>734</v>
      </c>
      <c r="X185" s="32"/>
      <c r="Y185" s="38" t="s">
        <v>2436</v>
      </c>
      <c r="AE185" s="39"/>
      <c r="AF185" s="39"/>
      <c r="AG185" s="39"/>
      <c r="AH185" s="40" t="s">
        <v>50</v>
      </c>
      <c r="AI185" s="40"/>
      <c r="AJ185" s="40"/>
    </row>
    <row r="186" ht="15.75" customHeight="1">
      <c r="A186" s="30"/>
      <c r="B186" s="30"/>
      <c r="C186" s="30"/>
      <c r="D186" s="30"/>
      <c r="E186" s="30" t="s">
        <v>558</v>
      </c>
      <c r="F186" s="31">
        <v>3.0</v>
      </c>
      <c r="G186" s="32" t="s">
        <v>2437</v>
      </c>
      <c r="H186" s="32" t="s">
        <v>2438</v>
      </c>
      <c r="I186" s="33" t="s">
        <v>2439</v>
      </c>
      <c r="J186" s="32" t="s">
        <v>2440</v>
      </c>
      <c r="K186" s="34" t="s">
        <v>2441</v>
      </c>
      <c r="L186" s="35" t="s">
        <v>2442</v>
      </c>
      <c r="M186" s="32" t="s">
        <v>2443</v>
      </c>
      <c r="N186" s="32" t="s">
        <v>2444</v>
      </c>
      <c r="O186" s="14">
        <f t="shared" si="1"/>
        <v>50</v>
      </c>
      <c r="P186" s="32" t="s">
        <v>2445</v>
      </c>
      <c r="Q186" s="14">
        <f t="shared" si="2"/>
        <v>124</v>
      </c>
      <c r="R186" s="32"/>
      <c r="S186" s="32" t="s">
        <v>2446</v>
      </c>
      <c r="T186" s="30" t="s">
        <v>2437</v>
      </c>
      <c r="U186" s="36" t="s">
        <v>2446</v>
      </c>
      <c r="V186" s="14">
        <v>186.0</v>
      </c>
      <c r="W186" s="37" t="s">
        <v>1601</v>
      </c>
      <c r="X186" s="32"/>
      <c r="Y186" s="38" t="s">
        <v>2447</v>
      </c>
      <c r="AE186" s="39"/>
      <c r="AF186" s="39"/>
      <c r="AG186" s="39"/>
      <c r="AH186" s="40" t="s">
        <v>50</v>
      </c>
      <c r="AI186" s="40"/>
      <c r="AJ186" s="40"/>
    </row>
    <row r="187" ht="15.75" customHeight="1">
      <c r="A187" s="30"/>
      <c r="B187" s="30"/>
      <c r="C187" s="30"/>
      <c r="D187" s="30"/>
      <c r="E187" s="30" t="s">
        <v>595</v>
      </c>
      <c r="F187" s="31">
        <v>4.0</v>
      </c>
      <c r="G187" s="32" t="s">
        <v>2448</v>
      </c>
      <c r="H187" s="32" t="s">
        <v>2449</v>
      </c>
      <c r="I187" s="33" t="s">
        <v>2450</v>
      </c>
      <c r="J187" s="32" t="s">
        <v>2451</v>
      </c>
      <c r="K187" s="34" t="s">
        <v>2452</v>
      </c>
      <c r="L187" s="35" t="s">
        <v>2453</v>
      </c>
      <c r="M187" s="32" t="s">
        <v>2454</v>
      </c>
      <c r="N187" s="32" t="s">
        <v>2455</v>
      </c>
      <c r="O187" s="14">
        <f t="shared" si="1"/>
        <v>48</v>
      </c>
      <c r="P187" s="32" t="s">
        <v>2456</v>
      </c>
      <c r="Q187" s="14">
        <f t="shared" si="2"/>
        <v>132</v>
      </c>
      <c r="R187" s="32"/>
      <c r="S187" s="32" t="s">
        <v>2457</v>
      </c>
      <c r="T187" s="30" t="s">
        <v>2458</v>
      </c>
      <c r="U187" s="36" t="s">
        <v>2457</v>
      </c>
      <c r="V187" s="14">
        <v>187.0</v>
      </c>
      <c r="W187" s="37" t="s">
        <v>530</v>
      </c>
      <c r="X187" s="32"/>
      <c r="Y187" s="38" t="s">
        <v>2459</v>
      </c>
      <c r="AE187" s="39"/>
      <c r="AF187" s="39"/>
      <c r="AG187" s="39"/>
      <c r="AH187" s="40" t="s">
        <v>50</v>
      </c>
      <c r="AI187" s="40"/>
      <c r="AJ187" s="40"/>
    </row>
    <row r="188" ht="15.75" customHeight="1">
      <c r="A188" s="30"/>
      <c r="B188" s="30"/>
      <c r="C188" s="30"/>
      <c r="D188" s="30"/>
      <c r="E188" s="30" t="s">
        <v>632</v>
      </c>
      <c r="F188" s="31">
        <v>5.0</v>
      </c>
      <c r="G188" s="32" t="s">
        <v>2460</v>
      </c>
      <c r="H188" s="32" t="s">
        <v>2461</v>
      </c>
      <c r="I188" s="33" t="s">
        <v>2462</v>
      </c>
      <c r="J188" s="32" t="s">
        <v>2463</v>
      </c>
      <c r="K188" s="34" t="s">
        <v>2464</v>
      </c>
      <c r="L188" s="35" t="s">
        <v>2465</v>
      </c>
      <c r="M188" s="32" t="s">
        <v>2466</v>
      </c>
      <c r="N188" s="32" t="s">
        <v>2467</v>
      </c>
      <c r="O188" s="14">
        <f t="shared" si="1"/>
        <v>57</v>
      </c>
      <c r="P188" s="32" t="s">
        <v>2468</v>
      </c>
      <c r="Q188" s="14">
        <f t="shared" si="2"/>
        <v>122</v>
      </c>
      <c r="R188" s="32"/>
      <c r="S188" s="32" t="s">
        <v>2469</v>
      </c>
      <c r="T188" s="30" t="s">
        <v>2460</v>
      </c>
      <c r="U188" s="36" t="s">
        <v>2469</v>
      </c>
      <c r="V188" s="14">
        <v>188.0</v>
      </c>
      <c r="W188" s="37" t="s">
        <v>1084</v>
      </c>
      <c r="X188" s="32"/>
      <c r="Y188" s="38" t="s">
        <v>2470</v>
      </c>
      <c r="AE188" s="39"/>
      <c r="AF188" s="39"/>
      <c r="AG188" s="39"/>
      <c r="AH188" s="40" t="s">
        <v>50</v>
      </c>
      <c r="AI188" s="40"/>
      <c r="AJ188" s="40"/>
    </row>
    <row r="189" ht="15.75" customHeight="1">
      <c r="A189" s="30"/>
      <c r="B189" s="30"/>
      <c r="C189" s="30"/>
      <c r="D189" s="30"/>
      <c r="E189" s="30" t="s">
        <v>670</v>
      </c>
      <c r="F189" s="31">
        <v>1.0</v>
      </c>
      <c r="G189" s="32" t="s">
        <v>2471</v>
      </c>
      <c r="H189" s="32" t="s">
        <v>2472</v>
      </c>
      <c r="I189" s="33" t="s">
        <v>2473</v>
      </c>
      <c r="J189" s="32" t="s">
        <v>2474</v>
      </c>
      <c r="K189" s="34" t="s">
        <v>2475</v>
      </c>
      <c r="L189" s="35" t="s">
        <v>2476</v>
      </c>
      <c r="M189" s="32" t="s">
        <v>2477</v>
      </c>
      <c r="N189" s="32" t="s">
        <v>2478</v>
      </c>
      <c r="O189" s="14">
        <f t="shared" si="1"/>
        <v>57</v>
      </c>
      <c r="P189" s="32" t="s">
        <v>2479</v>
      </c>
      <c r="Q189" s="14">
        <f t="shared" si="2"/>
        <v>126</v>
      </c>
      <c r="R189" s="32"/>
      <c r="S189" s="32" t="s">
        <v>2480</v>
      </c>
      <c r="T189" s="30" t="s">
        <v>2471</v>
      </c>
      <c r="U189" s="36" t="s">
        <v>2480</v>
      </c>
      <c r="V189" s="14">
        <v>189.0</v>
      </c>
      <c r="W189" s="37" t="s">
        <v>734</v>
      </c>
      <c r="X189" s="32"/>
      <c r="Y189" s="38" t="s">
        <v>2481</v>
      </c>
      <c r="AE189" s="39"/>
      <c r="AF189" s="39"/>
      <c r="AG189" s="39"/>
      <c r="AH189" s="40" t="s">
        <v>50</v>
      </c>
      <c r="AI189" s="40"/>
      <c r="AJ189" s="40"/>
    </row>
    <row r="190" ht="15.75" customHeight="1">
      <c r="A190" s="30"/>
      <c r="B190" s="30"/>
      <c r="C190" s="30"/>
      <c r="D190" s="30"/>
      <c r="E190" s="30" t="s">
        <v>710</v>
      </c>
      <c r="F190" s="31">
        <v>2.0</v>
      </c>
      <c r="G190" s="32" t="s">
        <v>2482</v>
      </c>
      <c r="H190" s="32" t="s">
        <v>2483</v>
      </c>
      <c r="I190" s="33" t="s">
        <v>2484</v>
      </c>
      <c r="J190" s="32" t="s">
        <v>2485</v>
      </c>
      <c r="K190" s="34" t="s">
        <v>2486</v>
      </c>
      <c r="L190" s="35" t="s">
        <v>2487</v>
      </c>
      <c r="M190" s="32" t="s">
        <v>2488</v>
      </c>
      <c r="N190" s="32" t="s">
        <v>2489</v>
      </c>
      <c r="O190" s="14">
        <f t="shared" si="1"/>
        <v>55</v>
      </c>
      <c r="P190" s="32" t="s">
        <v>2490</v>
      </c>
      <c r="Q190" s="14">
        <f t="shared" si="2"/>
        <v>119</v>
      </c>
      <c r="R190" s="32"/>
      <c r="S190" s="32" t="s">
        <v>2491</v>
      </c>
      <c r="T190" s="30" t="s">
        <v>2492</v>
      </c>
      <c r="U190" s="36" t="s">
        <v>2491</v>
      </c>
      <c r="V190" s="14">
        <v>190.0</v>
      </c>
      <c r="W190" s="37" t="s">
        <v>498</v>
      </c>
      <c r="X190" s="32"/>
      <c r="Y190" s="38" t="s">
        <v>2493</v>
      </c>
      <c r="AE190" s="39"/>
      <c r="AF190" s="39"/>
      <c r="AG190" s="39"/>
      <c r="AH190" s="40" t="s">
        <v>50</v>
      </c>
      <c r="AI190" s="40"/>
      <c r="AJ190" s="40"/>
    </row>
    <row r="191" ht="15.75" customHeight="1">
      <c r="A191" s="30"/>
      <c r="B191" s="30"/>
      <c r="C191" s="30"/>
      <c r="D191" s="30"/>
      <c r="E191" s="30" t="s">
        <v>2494</v>
      </c>
      <c r="F191" s="31">
        <v>3.0</v>
      </c>
      <c r="G191" s="32" t="s">
        <v>2495</v>
      </c>
      <c r="H191" s="32" t="s">
        <v>2496</v>
      </c>
      <c r="I191" s="33" t="s">
        <v>2497</v>
      </c>
      <c r="J191" s="32" t="s">
        <v>2498</v>
      </c>
      <c r="K191" s="34" t="s">
        <v>2499</v>
      </c>
      <c r="L191" s="35" t="s">
        <v>2500</v>
      </c>
      <c r="M191" s="32" t="s">
        <v>2501</v>
      </c>
      <c r="N191" s="32" t="s">
        <v>2502</v>
      </c>
      <c r="O191" s="14">
        <f t="shared" si="1"/>
        <v>57</v>
      </c>
      <c r="P191" s="32" t="s">
        <v>2503</v>
      </c>
      <c r="Q191" s="14">
        <f t="shared" si="2"/>
        <v>129</v>
      </c>
      <c r="R191" s="32"/>
      <c r="S191" s="32" t="s">
        <v>2504</v>
      </c>
      <c r="T191" s="30" t="s">
        <v>2505</v>
      </c>
      <c r="U191" s="36" t="s">
        <v>2504</v>
      </c>
      <c r="V191" s="14">
        <v>191.0</v>
      </c>
      <c r="W191" s="37" t="s">
        <v>108</v>
      </c>
      <c r="X191" s="32"/>
      <c r="Y191" s="38" t="s">
        <v>2506</v>
      </c>
      <c r="AE191" s="39"/>
      <c r="AF191" s="39"/>
      <c r="AG191" s="39"/>
      <c r="AH191" s="40" t="s">
        <v>50</v>
      </c>
      <c r="AI191" s="40"/>
      <c r="AJ191" s="40"/>
    </row>
    <row r="192" ht="15.75" customHeight="1">
      <c r="A192" s="30"/>
      <c r="B192" s="30"/>
      <c r="C192" s="30"/>
      <c r="D192" s="30"/>
      <c r="E192" s="30" t="s">
        <v>2507</v>
      </c>
      <c r="F192" s="31">
        <v>4.0</v>
      </c>
      <c r="G192" s="32" t="s">
        <v>2508</v>
      </c>
      <c r="H192" s="32" t="s">
        <v>2509</v>
      </c>
      <c r="I192" s="33" t="s">
        <v>2510</v>
      </c>
      <c r="J192" s="32" t="s">
        <v>2511</v>
      </c>
      <c r="K192" s="34" t="s">
        <v>2512</v>
      </c>
      <c r="L192" s="35" t="s">
        <v>2513</v>
      </c>
      <c r="M192" s="32" t="s">
        <v>2514</v>
      </c>
      <c r="N192" s="32" t="s">
        <v>2515</v>
      </c>
      <c r="O192" s="14">
        <f t="shared" si="1"/>
        <v>55</v>
      </c>
      <c r="P192" s="32" t="s">
        <v>2516</v>
      </c>
      <c r="Q192" s="14">
        <f t="shared" si="2"/>
        <v>128</v>
      </c>
      <c r="R192" s="32"/>
      <c r="S192" s="32" t="s">
        <v>2517</v>
      </c>
      <c r="T192" s="30" t="s">
        <v>2518</v>
      </c>
      <c r="U192" s="36" t="s">
        <v>2517</v>
      </c>
      <c r="V192" s="14">
        <v>192.0</v>
      </c>
      <c r="W192" s="37" t="s">
        <v>378</v>
      </c>
      <c r="X192" s="32"/>
      <c r="Y192" s="38" t="s">
        <v>2519</v>
      </c>
      <c r="AE192" s="39"/>
      <c r="AF192" s="39"/>
      <c r="AG192" s="39"/>
      <c r="AH192" s="40" t="s">
        <v>50</v>
      </c>
      <c r="AI192" s="40"/>
      <c r="AJ192" s="40"/>
    </row>
    <row r="193" ht="15.75" customHeight="1">
      <c r="A193" s="30"/>
      <c r="B193" s="30"/>
      <c r="C193" s="30"/>
      <c r="D193" s="30"/>
      <c r="E193" s="30" t="s">
        <v>818</v>
      </c>
      <c r="F193" s="31">
        <v>5.0</v>
      </c>
      <c r="G193" s="32" t="s">
        <v>2520</v>
      </c>
      <c r="H193" s="32" t="s">
        <v>2521</v>
      </c>
      <c r="I193" s="33" t="s">
        <v>2522</v>
      </c>
      <c r="J193" s="32" t="s">
        <v>2523</v>
      </c>
      <c r="K193" s="34" t="s">
        <v>2524</v>
      </c>
      <c r="L193" s="35" t="s">
        <v>2525</v>
      </c>
      <c r="M193" s="32" t="s">
        <v>2526</v>
      </c>
      <c r="N193" s="32" t="s">
        <v>2527</v>
      </c>
      <c r="O193" s="14">
        <f t="shared" si="1"/>
        <v>57</v>
      </c>
      <c r="P193" s="32" t="s">
        <v>2528</v>
      </c>
      <c r="Q193" s="14">
        <f t="shared" si="2"/>
        <v>128</v>
      </c>
      <c r="R193" s="32"/>
      <c r="S193" s="32" t="s">
        <v>2529</v>
      </c>
      <c r="T193" s="30" t="s">
        <v>2520</v>
      </c>
      <c r="U193" s="36" t="s">
        <v>2529</v>
      </c>
      <c r="V193" s="14">
        <v>193.0</v>
      </c>
      <c r="W193" s="37" t="s">
        <v>63</v>
      </c>
      <c r="X193" s="32"/>
      <c r="Y193" s="38" t="s">
        <v>2530</v>
      </c>
      <c r="AE193" s="39"/>
      <c r="AF193" s="39"/>
      <c r="AG193" s="39"/>
      <c r="AH193" s="40" t="s">
        <v>50</v>
      </c>
      <c r="AI193" s="40"/>
      <c r="AJ193" s="40"/>
    </row>
    <row r="194" ht="15.75" customHeight="1">
      <c r="A194" s="30"/>
      <c r="B194" s="30"/>
      <c r="C194" s="30"/>
      <c r="D194" s="30"/>
      <c r="E194" s="30" t="s">
        <v>857</v>
      </c>
      <c r="F194" s="31">
        <v>1.0</v>
      </c>
      <c r="G194" s="32" t="s">
        <v>2531</v>
      </c>
      <c r="H194" s="32" t="s">
        <v>2532</v>
      </c>
      <c r="I194" s="33" t="s">
        <v>2533</v>
      </c>
      <c r="J194" s="32" t="s">
        <v>2534</v>
      </c>
      <c r="K194" s="34" t="s">
        <v>2535</v>
      </c>
      <c r="L194" s="35" t="s">
        <v>2536</v>
      </c>
      <c r="M194" s="32" t="s">
        <v>2537</v>
      </c>
      <c r="N194" s="32" t="s">
        <v>2538</v>
      </c>
      <c r="O194" s="14">
        <f t="shared" si="1"/>
        <v>55</v>
      </c>
      <c r="P194" s="32" t="s">
        <v>2539</v>
      </c>
      <c r="Q194" s="14">
        <f t="shared" si="2"/>
        <v>123</v>
      </c>
      <c r="R194" s="32"/>
      <c r="S194" s="32" t="s">
        <v>2540</v>
      </c>
      <c r="T194" s="30" t="s">
        <v>2541</v>
      </c>
      <c r="U194" s="36" t="s">
        <v>2540</v>
      </c>
      <c r="V194" s="14">
        <v>194.0</v>
      </c>
      <c r="W194" s="37" t="s">
        <v>1378</v>
      </c>
      <c r="X194" s="32"/>
      <c r="Y194" s="38" t="s">
        <v>2542</v>
      </c>
      <c r="AE194" s="39"/>
      <c r="AF194" s="39"/>
      <c r="AG194" s="39"/>
      <c r="AH194" s="40" t="s">
        <v>50</v>
      </c>
      <c r="AI194" s="40"/>
      <c r="AJ194" s="40"/>
    </row>
    <row r="195" ht="15.75" customHeight="1">
      <c r="A195" s="30"/>
      <c r="B195" s="30"/>
      <c r="C195" s="30"/>
      <c r="D195" s="30"/>
      <c r="E195" s="30" t="s">
        <v>895</v>
      </c>
      <c r="F195" s="31">
        <v>2.0</v>
      </c>
      <c r="G195" s="32" t="s">
        <v>2543</v>
      </c>
      <c r="H195" s="32" t="s">
        <v>2544</v>
      </c>
      <c r="I195" s="33" t="s">
        <v>2545</v>
      </c>
      <c r="J195" s="32" t="s">
        <v>2546</v>
      </c>
      <c r="K195" s="34" t="s">
        <v>2547</v>
      </c>
      <c r="L195" s="35" t="s">
        <v>2548</v>
      </c>
      <c r="M195" s="32" t="s">
        <v>2549</v>
      </c>
      <c r="N195" s="32" t="s">
        <v>2550</v>
      </c>
      <c r="O195" s="14">
        <f t="shared" si="1"/>
        <v>54</v>
      </c>
      <c r="P195" s="32" t="s">
        <v>2551</v>
      </c>
      <c r="Q195" s="14">
        <f t="shared" si="2"/>
        <v>128</v>
      </c>
      <c r="R195" s="32"/>
      <c r="S195" s="32" t="s">
        <v>2552</v>
      </c>
      <c r="T195" s="30" t="s">
        <v>2553</v>
      </c>
      <c r="U195" s="36" t="s">
        <v>2552</v>
      </c>
      <c r="V195" s="14">
        <v>195.0</v>
      </c>
      <c r="W195" s="37" t="s">
        <v>593</v>
      </c>
      <c r="X195" s="32"/>
      <c r="Y195" s="38" t="s">
        <v>2554</v>
      </c>
      <c r="AE195" s="39"/>
      <c r="AF195" s="39"/>
      <c r="AG195" s="39"/>
      <c r="AH195" s="40" t="s">
        <v>50</v>
      </c>
      <c r="AI195" s="40"/>
      <c r="AJ195" s="40"/>
    </row>
    <row r="196" ht="15.75" customHeight="1">
      <c r="A196" s="30"/>
      <c r="B196" s="30"/>
      <c r="C196" s="30"/>
      <c r="D196" s="30"/>
      <c r="E196" s="30" t="s">
        <v>934</v>
      </c>
      <c r="F196" s="31">
        <v>3.0</v>
      </c>
      <c r="G196" s="32" t="s">
        <v>2555</v>
      </c>
      <c r="H196" s="32" t="s">
        <v>2556</v>
      </c>
      <c r="I196" s="33" t="s">
        <v>2557</v>
      </c>
      <c r="J196" s="32" t="s">
        <v>2558</v>
      </c>
      <c r="K196" s="34" t="s">
        <v>2559</v>
      </c>
      <c r="L196" s="35" t="s">
        <v>2560</v>
      </c>
      <c r="M196" s="32" t="s">
        <v>2561</v>
      </c>
      <c r="N196" s="32" t="s">
        <v>2562</v>
      </c>
      <c r="O196" s="14">
        <f t="shared" si="1"/>
        <v>57</v>
      </c>
      <c r="P196" s="32" t="s">
        <v>2563</v>
      </c>
      <c r="Q196" s="14">
        <f t="shared" si="2"/>
        <v>124</v>
      </c>
      <c r="R196" s="32"/>
      <c r="S196" s="32" t="s">
        <v>2564</v>
      </c>
      <c r="T196" s="30" t="s">
        <v>2565</v>
      </c>
      <c r="U196" s="36" t="s">
        <v>2564</v>
      </c>
      <c r="V196" s="14">
        <v>196.0</v>
      </c>
      <c r="W196" s="37" t="s">
        <v>150</v>
      </c>
      <c r="X196" s="32"/>
      <c r="Y196" s="38" t="s">
        <v>2566</v>
      </c>
      <c r="AE196" s="39"/>
      <c r="AF196" s="39"/>
      <c r="AG196" s="39"/>
      <c r="AH196" s="40" t="s">
        <v>50</v>
      </c>
      <c r="AI196" s="40"/>
      <c r="AJ196" s="40"/>
    </row>
    <row r="197" ht="15.75" customHeight="1">
      <c r="A197" s="30"/>
      <c r="B197" s="30"/>
      <c r="C197" s="30"/>
      <c r="D197" s="30"/>
      <c r="E197" s="30" t="s">
        <v>970</v>
      </c>
      <c r="F197" s="31">
        <v>4.0</v>
      </c>
      <c r="G197" s="32" t="s">
        <v>2567</v>
      </c>
      <c r="H197" s="32" t="s">
        <v>2568</v>
      </c>
      <c r="I197" s="33" t="s">
        <v>2569</v>
      </c>
      <c r="J197" s="32" t="s">
        <v>2570</v>
      </c>
      <c r="K197" s="34" t="s">
        <v>2571</v>
      </c>
      <c r="L197" s="35" t="s">
        <v>2572</v>
      </c>
      <c r="M197" s="32" t="s">
        <v>2573</v>
      </c>
      <c r="N197" s="32" t="s">
        <v>2574</v>
      </c>
      <c r="O197" s="14">
        <f t="shared" si="1"/>
        <v>58</v>
      </c>
      <c r="P197" s="32" t="s">
        <v>2575</v>
      </c>
      <c r="Q197" s="14">
        <f t="shared" si="2"/>
        <v>130</v>
      </c>
      <c r="R197" s="32"/>
      <c r="S197" s="32" t="s">
        <v>2576</v>
      </c>
      <c r="T197" s="30" t="s">
        <v>2577</v>
      </c>
      <c r="U197" s="36" t="s">
        <v>2576</v>
      </c>
      <c r="V197" s="14">
        <v>197.0</v>
      </c>
      <c r="W197" s="37" t="s">
        <v>430</v>
      </c>
      <c r="X197" s="32"/>
      <c r="Y197" s="38" t="s">
        <v>2578</v>
      </c>
      <c r="AE197" s="39"/>
      <c r="AF197" s="39"/>
      <c r="AG197" s="39"/>
      <c r="AH197" s="40" t="s">
        <v>50</v>
      </c>
      <c r="AI197" s="40"/>
      <c r="AJ197" s="40"/>
    </row>
    <row r="198" ht="15.75" customHeight="1">
      <c r="A198" s="30"/>
      <c r="B198" s="30"/>
      <c r="C198" s="30"/>
      <c r="D198" s="30"/>
      <c r="E198" s="30" t="s">
        <v>1008</v>
      </c>
      <c r="F198" s="31">
        <v>5.0</v>
      </c>
      <c r="G198" s="32" t="s">
        <v>2579</v>
      </c>
      <c r="H198" s="32" t="s">
        <v>2580</v>
      </c>
      <c r="I198" s="33" t="s">
        <v>2581</v>
      </c>
      <c r="J198" s="32" t="s">
        <v>2582</v>
      </c>
      <c r="K198" s="34" t="s">
        <v>2583</v>
      </c>
      <c r="L198" s="35" t="s">
        <v>2584</v>
      </c>
      <c r="M198" s="32" t="s">
        <v>2585</v>
      </c>
      <c r="N198" s="32" t="s">
        <v>2586</v>
      </c>
      <c r="O198" s="14">
        <f t="shared" si="1"/>
        <v>53</v>
      </c>
      <c r="P198" s="32" t="s">
        <v>2587</v>
      </c>
      <c r="Q198" s="14">
        <f t="shared" si="2"/>
        <v>122</v>
      </c>
      <c r="R198" s="32"/>
      <c r="S198" s="32" t="s">
        <v>2588</v>
      </c>
      <c r="T198" s="30" t="s">
        <v>2589</v>
      </c>
      <c r="U198" s="36" t="s">
        <v>2588</v>
      </c>
      <c r="V198" s="14">
        <v>198.0</v>
      </c>
      <c r="W198" s="37" t="s">
        <v>569</v>
      </c>
      <c r="X198" s="32"/>
      <c r="Y198" s="38" t="s">
        <v>2590</v>
      </c>
      <c r="AE198" s="39"/>
      <c r="AF198" s="39"/>
      <c r="AG198" s="39"/>
      <c r="AH198" s="40" t="s">
        <v>50</v>
      </c>
      <c r="AI198" s="40"/>
      <c r="AJ198" s="40"/>
    </row>
    <row r="199" ht="15.75" customHeight="1">
      <c r="A199" s="30"/>
      <c r="B199" s="30"/>
      <c r="C199" s="30"/>
      <c r="D199" s="30"/>
      <c r="E199" s="30" t="s">
        <v>1045</v>
      </c>
      <c r="F199" s="31">
        <v>1.0</v>
      </c>
      <c r="G199" s="32" t="s">
        <v>2591</v>
      </c>
      <c r="H199" s="32" t="s">
        <v>2592</v>
      </c>
      <c r="I199" s="33" t="s">
        <v>2593</v>
      </c>
      <c r="J199" s="32" t="s">
        <v>2594</v>
      </c>
      <c r="K199" s="34" t="s">
        <v>2595</v>
      </c>
      <c r="L199" s="35" t="s">
        <v>2596</v>
      </c>
      <c r="M199" s="32" t="s">
        <v>2597</v>
      </c>
      <c r="N199" s="32" t="s">
        <v>2598</v>
      </c>
      <c r="O199" s="14">
        <f t="shared" si="1"/>
        <v>58</v>
      </c>
      <c r="P199" s="32" t="s">
        <v>2599</v>
      </c>
      <c r="Q199" s="14">
        <f t="shared" si="2"/>
        <v>126</v>
      </c>
      <c r="R199" s="32"/>
      <c r="S199" s="32" t="s">
        <v>2600</v>
      </c>
      <c r="T199" s="30" t="s">
        <v>2591</v>
      </c>
      <c r="U199" s="36" t="s">
        <v>2600</v>
      </c>
      <c r="V199" s="14">
        <v>199.0</v>
      </c>
      <c r="W199" s="37" t="s">
        <v>135</v>
      </c>
      <c r="X199" s="32"/>
      <c r="Y199" s="38" t="s">
        <v>2601</v>
      </c>
      <c r="AE199" s="39"/>
      <c r="AF199" s="39"/>
      <c r="AG199" s="39"/>
      <c r="AH199" s="40" t="s">
        <v>50</v>
      </c>
      <c r="AI199" s="40"/>
      <c r="AJ199" s="40"/>
    </row>
    <row r="200" ht="15.75" customHeight="1">
      <c r="A200" s="30"/>
      <c r="B200" s="30"/>
      <c r="C200" s="30"/>
      <c r="D200" s="30"/>
      <c r="E200" s="30" t="s">
        <v>1071</v>
      </c>
      <c r="F200" s="31">
        <v>2.0</v>
      </c>
      <c r="G200" s="32" t="s">
        <v>2602</v>
      </c>
      <c r="H200" s="32" t="s">
        <v>2603</v>
      </c>
      <c r="I200" s="33" t="s">
        <v>2604</v>
      </c>
      <c r="J200" s="32" t="s">
        <v>2605</v>
      </c>
      <c r="K200" s="34" t="s">
        <v>2606</v>
      </c>
      <c r="L200" s="35" t="s">
        <v>2607</v>
      </c>
      <c r="M200" s="32" t="s">
        <v>2608</v>
      </c>
      <c r="N200" s="32" t="s">
        <v>2609</v>
      </c>
      <c r="O200" s="14">
        <f t="shared" si="1"/>
        <v>55</v>
      </c>
      <c r="P200" s="32" t="s">
        <v>2610</v>
      </c>
      <c r="Q200" s="14">
        <f t="shared" si="2"/>
        <v>128</v>
      </c>
      <c r="R200" s="32"/>
      <c r="S200" s="32" t="s">
        <v>2611</v>
      </c>
      <c r="T200" s="30" t="s">
        <v>2602</v>
      </c>
      <c r="U200" s="36" t="s">
        <v>2611</v>
      </c>
      <c r="V200" s="14">
        <v>200.0</v>
      </c>
      <c r="W200" s="37" t="s">
        <v>682</v>
      </c>
      <c r="X200" s="32"/>
      <c r="Y200" s="38" t="s">
        <v>2612</v>
      </c>
      <c r="AE200" s="39"/>
      <c r="AF200" s="39"/>
      <c r="AG200" s="39"/>
      <c r="AH200" s="40" t="s">
        <v>50</v>
      </c>
      <c r="AI200" s="40"/>
      <c r="AJ200" s="40"/>
    </row>
    <row r="201" ht="15.75" customHeight="1">
      <c r="A201" s="30"/>
      <c r="B201" s="30"/>
      <c r="C201" s="30"/>
      <c r="D201" s="30"/>
      <c r="E201" s="30" t="s">
        <v>1099</v>
      </c>
      <c r="F201" s="31">
        <v>3.0</v>
      </c>
      <c r="G201" s="32" t="s">
        <v>2613</v>
      </c>
      <c r="H201" s="74" t="s">
        <v>2614</v>
      </c>
      <c r="I201" s="33" t="s">
        <v>2615</v>
      </c>
      <c r="J201" s="32" t="s">
        <v>2616</v>
      </c>
      <c r="K201" s="34" t="s">
        <v>2617</v>
      </c>
      <c r="L201" s="35" t="s">
        <v>2618</v>
      </c>
      <c r="M201" s="32" t="s">
        <v>2619</v>
      </c>
      <c r="N201" s="32" t="s">
        <v>2620</v>
      </c>
      <c r="O201" s="14">
        <f t="shared" si="1"/>
        <v>55</v>
      </c>
      <c r="P201" s="32" t="s">
        <v>2621</v>
      </c>
      <c r="Q201" s="14">
        <f t="shared" si="2"/>
        <v>115</v>
      </c>
      <c r="R201" s="32"/>
      <c r="S201" s="32" t="s">
        <v>2622</v>
      </c>
      <c r="T201" s="30" t="s">
        <v>2613</v>
      </c>
      <c r="U201" s="36" t="s">
        <v>2622</v>
      </c>
      <c r="V201" s="14">
        <v>201.0</v>
      </c>
      <c r="W201" s="37" t="s">
        <v>233</v>
      </c>
      <c r="X201" s="32"/>
      <c r="Y201" s="38" t="s">
        <v>2623</v>
      </c>
      <c r="AE201" s="39"/>
      <c r="AF201" s="39"/>
      <c r="AG201" s="39"/>
      <c r="AH201" s="40" t="s">
        <v>50</v>
      </c>
      <c r="AI201" s="40"/>
      <c r="AJ201" s="40"/>
    </row>
    <row r="202" ht="15.75" customHeight="1">
      <c r="A202" s="30"/>
      <c r="B202" s="30"/>
      <c r="C202" s="30"/>
      <c r="D202" s="30"/>
      <c r="E202" s="30" t="s">
        <v>1127</v>
      </c>
      <c r="F202" s="31">
        <v>4.0</v>
      </c>
      <c r="G202" s="32" t="s">
        <v>2624</v>
      </c>
      <c r="H202" s="75" t="s">
        <v>2625</v>
      </c>
      <c r="I202" s="33" t="s">
        <v>2626</v>
      </c>
      <c r="J202" s="32" t="s">
        <v>2627</v>
      </c>
      <c r="K202" s="34" t="s">
        <v>2628</v>
      </c>
      <c r="L202" s="35" t="s">
        <v>2629</v>
      </c>
      <c r="M202" s="32" t="s">
        <v>2630</v>
      </c>
      <c r="N202" s="32" t="s">
        <v>2631</v>
      </c>
      <c r="O202" s="14">
        <f t="shared" si="1"/>
        <v>53</v>
      </c>
      <c r="P202" s="32" t="s">
        <v>2632</v>
      </c>
      <c r="Q202" s="14">
        <f t="shared" si="2"/>
        <v>131</v>
      </c>
      <c r="R202" s="32"/>
      <c r="S202" s="32" t="s">
        <v>2633</v>
      </c>
      <c r="T202" s="30" t="s">
        <v>2634</v>
      </c>
      <c r="U202" s="36" t="s">
        <v>2633</v>
      </c>
      <c r="V202" s="14">
        <v>202.0</v>
      </c>
      <c r="W202" s="37" t="s">
        <v>270</v>
      </c>
      <c r="X202" s="32"/>
      <c r="Y202" s="38" t="s">
        <v>2635</v>
      </c>
      <c r="AE202" s="39"/>
      <c r="AF202" s="39"/>
      <c r="AG202" s="39"/>
      <c r="AH202" s="40" t="s">
        <v>50</v>
      </c>
      <c r="AI202" s="40"/>
      <c r="AJ202" s="40"/>
    </row>
    <row r="203" ht="15.75" customHeight="1">
      <c r="A203" s="30"/>
      <c r="B203" s="30"/>
      <c r="C203" s="30"/>
      <c r="D203" s="30"/>
      <c r="E203" s="30" t="s">
        <v>1153</v>
      </c>
      <c r="F203" s="31">
        <v>5.0</v>
      </c>
      <c r="G203" s="32" t="s">
        <v>2636</v>
      </c>
      <c r="H203" s="32" t="s">
        <v>2637</v>
      </c>
      <c r="I203" s="33" t="s">
        <v>2638</v>
      </c>
      <c r="J203" s="32" t="s">
        <v>2639</v>
      </c>
      <c r="K203" s="34" t="s">
        <v>2640</v>
      </c>
      <c r="L203" s="35" t="s">
        <v>2641</v>
      </c>
      <c r="M203" s="32" t="s">
        <v>2642</v>
      </c>
      <c r="N203" s="32" t="s">
        <v>2643</v>
      </c>
      <c r="O203" s="14">
        <f t="shared" si="1"/>
        <v>57</v>
      </c>
      <c r="P203" s="32" t="s">
        <v>2644</v>
      </c>
      <c r="Q203" s="14">
        <f t="shared" si="2"/>
        <v>130</v>
      </c>
      <c r="R203" s="32"/>
      <c r="S203" s="32" t="s">
        <v>2645</v>
      </c>
      <c r="T203" s="30" t="s">
        <v>2636</v>
      </c>
      <c r="U203" s="36" t="s">
        <v>2645</v>
      </c>
      <c r="V203" s="14">
        <v>203.0</v>
      </c>
      <c r="W203" s="37" t="s">
        <v>179</v>
      </c>
      <c r="X203" s="32"/>
      <c r="Y203" s="38" t="s">
        <v>2646</v>
      </c>
      <c r="AE203" s="39"/>
      <c r="AF203" s="39"/>
      <c r="AG203" s="39"/>
      <c r="AH203" s="40" t="s">
        <v>50</v>
      </c>
      <c r="AI203" s="40"/>
      <c r="AJ203" s="40"/>
    </row>
    <row r="204" ht="15.75" customHeight="1">
      <c r="A204" s="30"/>
      <c r="B204" s="30"/>
      <c r="C204" s="30"/>
      <c r="D204" s="30"/>
      <c r="E204" s="30" t="s">
        <v>1179</v>
      </c>
      <c r="F204" s="31">
        <v>1.0</v>
      </c>
      <c r="G204" s="32" t="s">
        <v>2647</v>
      </c>
      <c r="H204" s="32" t="s">
        <v>2648</v>
      </c>
      <c r="I204" s="33" t="s">
        <v>2649</v>
      </c>
      <c r="J204" s="32" t="s">
        <v>2650</v>
      </c>
      <c r="K204" s="34" t="s">
        <v>2651</v>
      </c>
      <c r="L204" s="35" t="s">
        <v>2652</v>
      </c>
      <c r="M204" s="32" t="s">
        <v>2653</v>
      </c>
      <c r="N204" s="32" t="s">
        <v>2654</v>
      </c>
      <c r="O204" s="14">
        <f t="shared" si="1"/>
        <v>54</v>
      </c>
      <c r="P204" s="32" t="s">
        <v>2655</v>
      </c>
      <c r="Q204" s="14">
        <f t="shared" si="2"/>
        <v>126</v>
      </c>
      <c r="R204" s="32"/>
      <c r="S204" s="32" t="s">
        <v>2656</v>
      </c>
      <c r="T204" s="30" t="s">
        <v>2657</v>
      </c>
      <c r="U204" s="36" t="s">
        <v>2656</v>
      </c>
      <c r="V204" s="14">
        <v>204.0</v>
      </c>
      <c r="W204" s="37" t="s">
        <v>668</v>
      </c>
      <c r="X204" s="32"/>
      <c r="Y204" s="38" t="s">
        <v>2658</v>
      </c>
      <c r="AE204" s="39"/>
      <c r="AF204" s="39"/>
      <c r="AG204" s="39"/>
      <c r="AH204" s="40" t="s">
        <v>50</v>
      </c>
      <c r="AI204" s="40"/>
      <c r="AJ204" s="40"/>
    </row>
    <row r="205" ht="15.75" customHeight="1">
      <c r="A205" s="30"/>
      <c r="B205" s="30"/>
      <c r="C205" s="30"/>
      <c r="D205" s="30"/>
      <c r="E205" s="30" t="s">
        <v>1215</v>
      </c>
      <c r="F205" s="31">
        <v>2.0</v>
      </c>
      <c r="G205" s="32" t="s">
        <v>2659</v>
      </c>
      <c r="H205" s="32" t="s">
        <v>2660</v>
      </c>
      <c r="I205" s="33" t="s">
        <v>2661</v>
      </c>
      <c r="J205" s="32" t="s">
        <v>2662</v>
      </c>
      <c r="K205" s="34" t="s">
        <v>2663</v>
      </c>
      <c r="L205" s="35" t="s">
        <v>2664</v>
      </c>
      <c r="M205" s="32" t="s">
        <v>2665</v>
      </c>
      <c r="N205" s="76" t="s">
        <v>2666</v>
      </c>
      <c r="O205" s="14">
        <f t="shared" si="1"/>
        <v>50</v>
      </c>
      <c r="P205" s="32" t="s">
        <v>2667</v>
      </c>
      <c r="Q205" s="14">
        <f t="shared" si="2"/>
        <v>122</v>
      </c>
      <c r="R205" s="32"/>
      <c r="S205" s="32" t="s">
        <v>2668</v>
      </c>
      <c r="T205" s="30" t="s">
        <v>2669</v>
      </c>
      <c r="U205" s="36" t="s">
        <v>2668</v>
      </c>
      <c r="V205" s="14">
        <v>205.0</v>
      </c>
      <c r="W205" s="37" t="s">
        <v>854</v>
      </c>
      <c r="X205" s="32"/>
      <c r="Y205" s="38" t="s">
        <v>2670</v>
      </c>
      <c r="AE205" s="39"/>
      <c r="AF205" s="39"/>
      <c r="AG205" s="39"/>
      <c r="AH205" s="40" t="s">
        <v>50</v>
      </c>
      <c r="AI205" s="40"/>
      <c r="AJ205" s="40"/>
    </row>
    <row r="206" ht="15.75" customHeight="1">
      <c r="A206" s="30"/>
      <c r="B206" s="30"/>
      <c r="C206" s="30"/>
      <c r="D206" s="30"/>
      <c r="E206" s="30" t="s">
        <v>1240</v>
      </c>
      <c r="F206" s="31">
        <v>3.0</v>
      </c>
      <c r="G206" s="32" t="s">
        <v>2671</v>
      </c>
      <c r="H206" s="32" t="s">
        <v>2672</v>
      </c>
      <c r="I206" s="33" t="s">
        <v>2673</v>
      </c>
      <c r="J206" s="32" t="s">
        <v>2674</v>
      </c>
      <c r="K206" s="34" t="s">
        <v>2675</v>
      </c>
      <c r="L206" s="35" t="s">
        <v>2676</v>
      </c>
      <c r="M206" s="32" t="s">
        <v>2677</v>
      </c>
      <c r="N206" s="75" t="s">
        <v>2678</v>
      </c>
      <c r="O206" s="14">
        <f t="shared" si="1"/>
        <v>54</v>
      </c>
      <c r="P206" s="32" t="s">
        <v>2679</v>
      </c>
      <c r="Q206" s="14">
        <f t="shared" si="2"/>
        <v>121</v>
      </c>
      <c r="R206" s="32"/>
      <c r="S206" s="32" t="s">
        <v>2680</v>
      </c>
      <c r="T206" s="30" t="s">
        <v>2681</v>
      </c>
      <c r="U206" s="36" t="s">
        <v>2680</v>
      </c>
      <c r="V206" s="14">
        <v>206.0</v>
      </c>
      <c r="W206" s="37" t="s">
        <v>982</v>
      </c>
      <c r="X206" s="32"/>
      <c r="Y206" s="38" t="s">
        <v>2682</v>
      </c>
      <c r="AE206" s="39"/>
      <c r="AF206" s="39"/>
      <c r="AG206" s="39"/>
      <c r="AH206" s="40" t="s">
        <v>50</v>
      </c>
      <c r="AI206" s="40"/>
      <c r="AJ206" s="40"/>
    </row>
    <row r="207" ht="15.75" customHeight="1">
      <c r="A207" s="30"/>
      <c r="B207" s="30"/>
      <c r="C207" s="30"/>
      <c r="D207" s="30"/>
      <c r="E207" s="30" t="s">
        <v>1264</v>
      </c>
      <c r="F207" s="31">
        <v>4.0</v>
      </c>
      <c r="G207" s="32" t="s">
        <v>2683</v>
      </c>
      <c r="H207" s="32" t="s">
        <v>2684</v>
      </c>
      <c r="I207" s="33" t="s">
        <v>2685</v>
      </c>
      <c r="J207" s="32" t="s">
        <v>2686</v>
      </c>
      <c r="K207" s="34" t="s">
        <v>2687</v>
      </c>
      <c r="L207" s="35" t="s">
        <v>2688</v>
      </c>
      <c r="M207" s="32" t="s">
        <v>2689</v>
      </c>
      <c r="N207" s="32" t="s">
        <v>2690</v>
      </c>
      <c r="O207" s="14">
        <f t="shared" si="1"/>
        <v>53</v>
      </c>
      <c r="P207" s="32" t="s">
        <v>2691</v>
      </c>
      <c r="Q207" s="14">
        <f t="shared" si="2"/>
        <v>130</v>
      </c>
      <c r="R207" s="32"/>
      <c r="S207" s="32" t="s">
        <v>2692</v>
      </c>
      <c r="T207" s="30" t="s">
        <v>2693</v>
      </c>
      <c r="U207" s="36" t="s">
        <v>2692</v>
      </c>
      <c r="V207" s="14">
        <v>207.0</v>
      </c>
      <c r="W207" s="37" t="s">
        <v>1642</v>
      </c>
      <c r="X207" s="32"/>
      <c r="Y207" s="38" t="s">
        <v>2694</v>
      </c>
      <c r="AE207" s="39"/>
      <c r="AF207" s="39"/>
      <c r="AG207" s="39"/>
      <c r="AH207" s="40" t="s">
        <v>50</v>
      </c>
      <c r="AI207" s="40"/>
      <c r="AJ207" s="40"/>
    </row>
    <row r="208" ht="15.75" customHeight="1">
      <c r="A208" s="30"/>
      <c r="B208" s="30"/>
      <c r="C208" s="30"/>
      <c r="D208" s="30"/>
      <c r="E208" s="30" t="s">
        <v>1288</v>
      </c>
      <c r="F208" s="31">
        <v>5.0</v>
      </c>
      <c r="G208" s="32" t="s">
        <v>2695</v>
      </c>
      <c r="H208" s="32" t="s">
        <v>2696</v>
      </c>
      <c r="I208" s="33" t="s">
        <v>2697</v>
      </c>
      <c r="J208" s="32" t="s">
        <v>2698</v>
      </c>
      <c r="K208" s="34" t="s">
        <v>2699</v>
      </c>
      <c r="L208" s="35" t="s">
        <v>2700</v>
      </c>
      <c r="M208" s="32" t="s">
        <v>2701</v>
      </c>
      <c r="N208" s="76" t="s">
        <v>2702</v>
      </c>
      <c r="O208" s="14">
        <f t="shared" si="1"/>
        <v>51</v>
      </c>
      <c r="P208" s="32" t="s">
        <v>2703</v>
      </c>
      <c r="Q208" s="14">
        <f t="shared" si="2"/>
        <v>121</v>
      </c>
      <c r="R208" s="32"/>
      <c r="S208" s="32" t="s">
        <v>2704</v>
      </c>
      <c r="T208" s="30" t="s">
        <v>2705</v>
      </c>
      <c r="U208" s="36" t="s">
        <v>2704</v>
      </c>
      <c r="V208" s="14">
        <v>208.0</v>
      </c>
      <c r="W208" s="37" t="s">
        <v>150</v>
      </c>
      <c r="X208" s="32"/>
      <c r="Y208" s="38" t="s">
        <v>2706</v>
      </c>
      <c r="AE208" s="39"/>
      <c r="AF208" s="39"/>
      <c r="AG208" s="39"/>
      <c r="AH208" s="40" t="s">
        <v>50</v>
      </c>
      <c r="AI208" s="40"/>
      <c r="AJ208" s="40"/>
    </row>
    <row r="209" ht="15.75" customHeight="1">
      <c r="A209" s="30"/>
      <c r="B209" s="30"/>
      <c r="C209" s="30"/>
      <c r="D209" s="30"/>
      <c r="E209" s="30" t="s">
        <v>1335</v>
      </c>
      <c r="F209" s="31">
        <v>1.0</v>
      </c>
      <c r="G209" s="32" t="s">
        <v>2707</v>
      </c>
      <c r="H209" s="35" t="s">
        <v>2708</v>
      </c>
      <c r="I209" s="77" t="s">
        <v>2709</v>
      </c>
      <c r="J209" s="32" t="s">
        <v>2710</v>
      </c>
      <c r="K209" s="78" t="s">
        <v>2711</v>
      </c>
      <c r="L209" s="35" t="s">
        <v>2712</v>
      </c>
      <c r="M209" s="32" t="s">
        <v>2713</v>
      </c>
      <c r="N209" s="35" t="s">
        <v>2714</v>
      </c>
      <c r="O209" s="14">
        <f t="shared" si="1"/>
        <v>37</v>
      </c>
      <c r="P209" s="35" t="s">
        <v>2715</v>
      </c>
      <c r="Q209" s="14">
        <f t="shared" si="2"/>
        <v>140</v>
      </c>
      <c r="R209" s="32"/>
      <c r="S209" s="32" t="s">
        <v>2716</v>
      </c>
      <c r="T209" s="30" t="s">
        <v>2717</v>
      </c>
      <c r="U209" s="36" t="s">
        <v>2716</v>
      </c>
      <c r="V209" s="14">
        <v>209.0</v>
      </c>
      <c r="W209" s="37" t="s">
        <v>1084</v>
      </c>
      <c r="X209" s="32"/>
      <c r="Y209" s="38" t="s">
        <v>2718</v>
      </c>
      <c r="AE209" s="39"/>
      <c r="AF209" s="39"/>
      <c r="AG209" s="39"/>
      <c r="AH209" s="40" t="s">
        <v>50</v>
      </c>
      <c r="AI209" s="40"/>
      <c r="AJ209" s="40"/>
    </row>
    <row r="210" ht="15.75" customHeight="1">
      <c r="A210" s="30"/>
      <c r="B210" s="30"/>
      <c r="C210" s="30"/>
      <c r="D210" s="30"/>
      <c r="E210" s="30" t="s">
        <v>1382</v>
      </c>
      <c r="F210" s="31">
        <v>2.0</v>
      </c>
      <c r="G210" s="32" t="s">
        <v>2719</v>
      </c>
      <c r="H210" s="35" t="s">
        <v>2708</v>
      </c>
      <c r="I210" s="77" t="s">
        <v>2720</v>
      </c>
      <c r="J210" s="32" t="s">
        <v>2721</v>
      </c>
      <c r="K210" s="78" t="s">
        <v>2722</v>
      </c>
      <c r="L210" s="35" t="s">
        <v>2723</v>
      </c>
      <c r="M210" s="32" t="s">
        <v>2724</v>
      </c>
      <c r="N210" s="35" t="s">
        <v>2725</v>
      </c>
      <c r="O210" s="14">
        <f t="shared" si="1"/>
        <v>29</v>
      </c>
      <c r="P210" s="35" t="s">
        <v>2715</v>
      </c>
      <c r="Q210" s="14">
        <f t="shared" si="2"/>
        <v>140</v>
      </c>
      <c r="R210" s="32"/>
      <c r="S210" s="32" t="s">
        <v>2726</v>
      </c>
      <c r="T210" s="30" t="s">
        <v>2727</v>
      </c>
      <c r="U210" s="36" t="s">
        <v>2726</v>
      </c>
      <c r="V210" s="14">
        <v>210.0</v>
      </c>
      <c r="W210" s="37" t="s">
        <v>682</v>
      </c>
      <c r="X210" s="32"/>
      <c r="Y210" s="38" t="s">
        <v>2728</v>
      </c>
      <c r="AE210" s="39"/>
      <c r="AF210" s="39"/>
      <c r="AG210" s="39"/>
      <c r="AH210" s="40" t="s">
        <v>50</v>
      </c>
      <c r="AI210" s="40"/>
      <c r="AJ210" s="40"/>
    </row>
    <row r="211" ht="15.75" customHeight="1">
      <c r="A211" s="30"/>
      <c r="B211" s="30"/>
      <c r="C211" s="30"/>
      <c r="D211" s="30"/>
      <c r="E211" s="30" t="s">
        <v>1423</v>
      </c>
      <c r="F211" s="31">
        <v>3.0</v>
      </c>
      <c r="G211" s="32" t="s">
        <v>2729</v>
      </c>
      <c r="H211" s="35" t="s">
        <v>2730</v>
      </c>
      <c r="I211" s="77" t="s">
        <v>2709</v>
      </c>
      <c r="J211" s="32" t="s">
        <v>2731</v>
      </c>
      <c r="K211" s="78" t="s">
        <v>2711</v>
      </c>
      <c r="L211" s="35" t="s">
        <v>2732</v>
      </c>
      <c r="M211" s="32" t="s">
        <v>2733</v>
      </c>
      <c r="N211" s="35" t="s">
        <v>2734</v>
      </c>
      <c r="O211" s="14">
        <f t="shared" si="1"/>
        <v>44</v>
      </c>
      <c r="P211" s="35" t="s">
        <v>2735</v>
      </c>
      <c r="Q211" s="14">
        <f t="shared" si="2"/>
        <v>127</v>
      </c>
      <c r="R211" s="32"/>
      <c r="S211" s="32" t="s">
        <v>2736</v>
      </c>
      <c r="T211" s="30" t="s">
        <v>2737</v>
      </c>
      <c r="U211" s="36" t="s">
        <v>2736</v>
      </c>
      <c r="V211" s="14">
        <v>211.0</v>
      </c>
      <c r="W211" s="37" t="s">
        <v>444</v>
      </c>
      <c r="X211" s="32"/>
      <c r="Y211" s="38" t="s">
        <v>2738</v>
      </c>
      <c r="AE211" s="39"/>
      <c r="AF211" s="39"/>
      <c r="AG211" s="39"/>
      <c r="AH211" s="40" t="s">
        <v>50</v>
      </c>
      <c r="AI211" s="40"/>
      <c r="AJ211" s="40"/>
    </row>
    <row r="212" ht="15.75" customHeight="1">
      <c r="A212" s="30"/>
      <c r="B212" s="30"/>
      <c r="C212" s="30"/>
      <c r="D212" s="30"/>
      <c r="E212" s="30" t="s">
        <v>1448</v>
      </c>
      <c r="F212" s="31">
        <v>4.0</v>
      </c>
      <c r="G212" s="32" t="s">
        <v>2739</v>
      </c>
      <c r="H212" s="35" t="s">
        <v>2740</v>
      </c>
      <c r="I212" s="77" t="s">
        <v>2741</v>
      </c>
      <c r="J212" s="32" t="s">
        <v>2742</v>
      </c>
      <c r="K212" s="78" t="s">
        <v>2711</v>
      </c>
      <c r="L212" s="35" t="s">
        <v>2743</v>
      </c>
      <c r="M212" s="32" t="s">
        <v>2744</v>
      </c>
      <c r="N212" s="35" t="s">
        <v>2745</v>
      </c>
      <c r="O212" s="14">
        <f t="shared" si="1"/>
        <v>34</v>
      </c>
      <c r="P212" s="35" t="s">
        <v>2746</v>
      </c>
      <c r="Q212" s="14">
        <f t="shared" si="2"/>
        <v>141</v>
      </c>
      <c r="R212" s="32"/>
      <c r="S212" s="32" t="s">
        <v>2747</v>
      </c>
      <c r="T212" s="30" t="s">
        <v>2748</v>
      </c>
      <c r="U212" s="36" t="s">
        <v>2747</v>
      </c>
      <c r="V212" s="14">
        <v>212.0</v>
      </c>
      <c r="W212" s="37" t="s">
        <v>121</v>
      </c>
      <c r="X212" s="32"/>
      <c r="Y212" s="38" t="s">
        <v>2749</v>
      </c>
      <c r="AE212" s="39"/>
      <c r="AF212" s="39"/>
      <c r="AG212" s="39"/>
      <c r="AH212" s="40" t="s">
        <v>50</v>
      </c>
      <c r="AI212" s="40"/>
      <c r="AJ212" s="40"/>
    </row>
    <row r="213" ht="15.75" customHeight="1">
      <c r="A213" s="30"/>
      <c r="B213" s="30"/>
      <c r="C213" s="30"/>
      <c r="D213" s="30"/>
      <c r="E213" s="30" t="s">
        <v>1476</v>
      </c>
      <c r="F213" s="31">
        <v>5.0</v>
      </c>
      <c r="G213" s="32" t="s">
        <v>2750</v>
      </c>
      <c r="H213" s="79" t="s">
        <v>2740</v>
      </c>
      <c r="I213" s="77" t="s">
        <v>2720</v>
      </c>
      <c r="J213" s="32" t="s">
        <v>2751</v>
      </c>
      <c r="K213" s="78" t="s">
        <v>2752</v>
      </c>
      <c r="L213" s="35" t="s">
        <v>2753</v>
      </c>
      <c r="M213" s="32" t="s">
        <v>2754</v>
      </c>
      <c r="N213" s="35" t="s">
        <v>2745</v>
      </c>
      <c r="O213" s="14">
        <f t="shared" si="1"/>
        <v>34</v>
      </c>
      <c r="P213" s="35" t="s">
        <v>2735</v>
      </c>
      <c r="Q213" s="14">
        <f t="shared" si="2"/>
        <v>127</v>
      </c>
      <c r="R213" s="32"/>
      <c r="S213" s="32" t="s">
        <v>2755</v>
      </c>
      <c r="T213" s="30" t="s">
        <v>2756</v>
      </c>
      <c r="U213" s="36" t="s">
        <v>2755</v>
      </c>
      <c r="V213" s="14">
        <v>213.0</v>
      </c>
      <c r="W213" s="37" t="s">
        <v>430</v>
      </c>
      <c r="X213" s="32"/>
      <c r="Y213" s="38" t="s">
        <v>2757</v>
      </c>
      <c r="AE213" s="39"/>
      <c r="AF213" s="39"/>
      <c r="AG213" s="39"/>
      <c r="AH213" s="40" t="s">
        <v>50</v>
      </c>
      <c r="AI213" s="40"/>
      <c r="AJ213" s="40"/>
    </row>
    <row r="214" ht="15.75" customHeight="1">
      <c r="A214" s="30"/>
      <c r="B214" s="30"/>
      <c r="C214" s="30"/>
      <c r="D214" s="30"/>
      <c r="E214" s="30" t="s">
        <v>1513</v>
      </c>
      <c r="F214" s="31">
        <v>1.0</v>
      </c>
      <c r="G214" s="32" t="s">
        <v>2758</v>
      </c>
      <c r="H214" s="75" t="s">
        <v>2759</v>
      </c>
      <c r="I214" s="33" t="s">
        <v>2760</v>
      </c>
      <c r="J214" s="32" t="s">
        <v>2761</v>
      </c>
      <c r="K214" s="34" t="s">
        <v>2762</v>
      </c>
      <c r="L214" s="35" t="s">
        <v>2763</v>
      </c>
      <c r="M214" s="32" t="s">
        <v>2764</v>
      </c>
      <c r="N214" s="32" t="s">
        <v>2765</v>
      </c>
      <c r="O214" s="14">
        <f t="shared" si="1"/>
        <v>55</v>
      </c>
      <c r="P214" s="32" t="s">
        <v>2766</v>
      </c>
      <c r="Q214" s="14">
        <f t="shared" si="2"/>
        <v>130</v>
      </c>
      <c r="R214" s="32"/>
      <c r="S214" s="32" t="s">
        <v>2767</v>
      </c>
      <c r="T214" s="30" t="s">
        <v>2758</v>
      </c>
      <c r="U214" s="36" t="s">
        <v>2767</v>
      </c>
      <c r="V214" s="14">
        <v>214.0</v>
      </c>
      <c r="W214" s="37" t="s">
        <v>135</v>
      </c>
      <c r="X214" s="32"/>
      <c r="Y214" s="38" t="s">
        <v>2768</v>
      </c>
      <c r="AE214" s="39"/>
      <c r="AF214" s="39"/>
      <c r="AG214" s="39"/>
      <c r="AH214" s="40" t="s">
        <v>50</v>
      </c>
      <c r="AI214" s="40"/>
      <c r="AJ214" s="40"/>
    </row>
    <row r="215" ht="15.75" customHeight="1">
      <c r="A215" s="30"/>
      <c r="B215" s="30"/>
      <c r="C215" s="30"/>
      <c r="D215" s="30"/>
      <c r="E215" s="30" t="s">
        <v>1538</v>
      </c>
      <c r="F215" s="31">
        <v>2.0</v>
      </c>
      <c r="G215" s="32" t="s">
        <v>2769</v>
      </c>
      <c r="H215" s="32" t="s">
        <v>2770</v>
      </c>
      <c r="I215" s="33" t="s">
        <v>2771</v>
      </c>
      <c r="J215" s="32" t="s">
        <v>2772</v>
      </c>
      <c r="K215" s="34" t="s">
        <v>2773</v>
      </c>
      <c r="L215" s="35" t="s">
        <v>2774</v>
      </c>
      <c r="M215" s="32" t="s">
        <v>2775</v>
      </c>
      <c r="N215" s="32" t="s">
        <v>2776</v>
      </c>
      <c r="O215" s="14">
        <f t="shared" si="1"/>
        <v>57</v>
      </c>
      <c r="P215" s="32" t="s">
        <v>2777</v>
      </c>
      <c r="Q215" s="14">
        <f t="shared" si="2"/>
        <v>128</v>
      </c>
      <c r="R215" s="32"/>
      <c r="S215" s="32" t="s">
        <v>2778</v>
      </c>
      <c r="T215" s="30" t="s">
        <v>2779</v>
      </c>
      <c r="U215" s="36" t="s">
        <v>2778</v>
      </c>
      <c r="V215" s="14">
        <v>215.0</v>
      </c>
      <c r="W215" s="37" t="s">
        <v>854</v>
      </c>
      <c r="X215" s="32"/>
      <c r="Y215" s="38" t="s">
        <v>2780</v>
      </c>
      <c r="AE215" s="39"/>
      <c r="AF215" s="39"/>
      <c r="AG215" s="39"/>
      <c r="AH215" s="40" t="s">
        <v>50</v>
      </c>
      <c r="AI215" s="40"/>
      <c r="AJ215" s="40"/>
    </row>
    <row r="216" ht="15.75" customHeight="1">
      <c r="A216" s="30"/>
      <c r="B216" s="30"/>
      <c r="C216" s="30"/>
      <c r="D216" s="30"/>
      <c r="E216" s="30" t="s">
        <v>1562</v>
      </c>
      <c r="F216" s="31">
        <v>3.0</v>
      </c>
      <c r="G216" s="32" t="s">
        <v>2781</v>
      </c>
      <c r="H216" s="32" t="s">
        <v>2782</v>
      </c>
      <c r="I216" s="33" t="s">
        <v>2783</v>
      </c>
      <c r="J216" s="32" t="s">
        <v>2784</v>
      </c>
      <c r="K216" s="34" t="s">
        <v>2785</v>
      </c>
      <c r="L216" s="35" t="s">
        <v>2786</v>
      </c>
      <c r="M216" s="32" t="s">
        <v>2787</v>
      </c>
      <c r="N216" s="32" t="s">
        <v>2788</v>
      </c>
      <c r="O216" s="14">
        <f t="shared" si="1"/>
        <v>57</v>
      </c>
      <c r="P216" s="32" t="s">
        <v>2789</v>
      </c>
      <c r="Q216" s="14">
        <f t="shared" si="2"/>
        <v>127</v>
      </c>
      <c r="R216" s="32"/>
      <c r="S216" s="32" t="s">
        <v>2790</v>
      </c>
      <c r="T216" s="30" t="s">
        <v>2791</v>
      </c>
      <c r="U216" s="36" t="s">
        <v>2790</v>
      </c>
      <c r="V216" s="14">
        <v>216.0</v>
      </c>
      <c r="W216" s="37" t="s">
        <v>164</v>
      </c>
      <c r="X216" s="32"/>
      <c r="Y216" s="38" t="s">
        <v>2792</v>
      </c>
      <c r="AE216" s="39"/>
      <c r="AF216" s="39"/>
      <c r="AG216" s="39"/>
      <c r="AH216" s="40" t="s">
        <v>50</v>
      </c>
      <c r="AI216" s="40"/>
      <c r="AJ216" s="40"/>
    </row>
    <row r="217" ht="15.75" customHeight="1">
      <c r="A217" s="30"/>
      <c r="B217" s="30"/>
      <c r="C217" s="30"/>
      <c r="D217" s="30"/>
      <c r="E217" s="30" t="s">
        <v>1588</v>
      </c>
      <c r="F217" s="31">
        <v>4.0</v>
      </c>
      <c r="G217" s="32" t="s">
        <v>2793</v>
      </c>
      <c r="H217" s="75" t="s">
        <v>2794</v>
      </c>
      <c r="I217" s="33" t="s">
        <v>2795</v>
      </c>
      <c r="J217" s="32" t="s">
        <v>2796</v>
      </c>
      <c r="K217" s="34" t="s">
        <v>2797</v>
      </c>
      <c r="L217" s="35" t="s">
        <v>2798</v>
      </c>
      <c r="M217" s="32" t="s">
        <v>2799</v>
      </c>
      <c r="N217" s="32" t="s">
        <v>2800</v>
      </c>
      <c r="O217" s="14">
        <f t="shared" si="1"/>
        <v>54</v>
      </c>
      <c r="P217" s="32" t="s">
        <v>2801</v>
      </c>
      <c r="Q217" s="14">
        <f t="shared" si="2"/>
        <v>129</v>
      </c>
      <c r="R217" s="32"/>
      <c r="S217" s="32" t="s">
        <v>2802</v>
      </c>
      <c r="T217" s="30" t="s">
        <v>2793</v>
      </c>
      <c r="U217" s="36" t="s">
        <v>2802</v>
      </c>
      <c r="V217" s="14">
        <v>217.0</v>
      </c>
      <c r="W217" s="37" t="s">
        <v>498</v>
      </c>
      <c r="X217" s="32"/>
      <c r="Y217" s="38" t="s">
        <v>2803</v>
      </c>
      <c r="AE217" s="39"/>
      <c r="AF217" s="39"/>
      <c r="AG217" s="39"/>
      <c r="AH217" s="40" t="s">
        <v>50</v>
      </c>
      <c r="AI217" s="40"/>
      <c r="AJ217" s="40"/>
    </row>
    <row r="218" ht="15.75" customHeight="1">
      <c r="A218" s="30"/>
      <c r="B218" s="30"/>
      <c r="C218" s="30"/>
      <c r="D218" s="30"/>
      <c r="E218" s="30" t="s">
        <v>1629</v>
      </c>
      <c r="F218" s="31">
        <v>5.0</v>
      </c>
      <c r="G218" s="32" t="s">
        <v>2804</v>
      </c>
      <c r="H218" s="75" t="s">
        <v>2805</v>
      </c>
      <c r="I218" s="33" t="s">
        <v>2806</v>
      </c>
      <c r="J218" s="32" t="s">
        <v>2807</v>
      </c>
      <c r="K218" s="34" t="s">
        <v>2808</v>
      </c>
      <c r="L218" s="35" t="s">
        <v>2809</v>
      </c>
      <c r="M218" s="32" t="s">
        <v>2810</v>
      </c>
      <c r="N218" s="32" t="s">
        <v>2811</v>
      </c>
      <c r="O218" s="14">
        <f t="shared" si="1"/>
        <v>56</v>
      </c>
      <c r="P218" s="32" t="s">
        <v>2812</v>
      </c>
      <c r="Q218" s="14">
        <f t="shared" si="2"/>
        <v>120</v>
      </c>
      <c r="R218" s="32"/>
      <c r="S218" s="32" t="s">
        <v>2813</v>
      </c>
      <c r="T218" s="30" t="s">
        <v>2814</v>
      </c>
      <c r="U218" s="36" t="s">
        <v>2813</v>
      </c>
      <c r="V218" s="14">
        <v>218.0</v>
      </c>
      <c r="W218" s="37" t="s">
        <v>296</v>
      </c>
      <c r="X218" s="32"/>
      <c r="Y218" s="38" t="s">
        <v>2815</v>
      </c>
      <c r="AE218" s="39"/>
      <c r="AF218" s="39"/>
      <c r="AG218" s="39"/>
      <c r="AH218" s="40" t="s">
        <v>50</v>
      </c>
      <c r="AI218" s="40"/>
      <c r="AJ218" s="40"/>
    </row>
    <row r="219" ht="15.75" customHeight="1">
      <c r="A219" s="30"/>
      <c r="B219" s="30"/>
      <c r="C219" s="30"/>
      <c r="D219" s="30"/>
      <c r="E219" s="30" t="s">
        <v>1671</v>
      </c>
      <c r="F219" s="31">
        <v>1.0</v>
      </c>
      <c r="G219" s="32" t="s">
        <v>2816</v>
      </c>
      <c r="H219" s="32" t="s">
        <v>2817</v>
      </c>
      <c r="I219" s="33" t="s">
        <v>2818</v>
      </c>
      <c r="J219" s="32" t="s">
        <v>2819</v>
      </c>
      <c r="K219" s="34" t="s">
        <v>2820</v>
      </c>
      <c r="L219" s="35" t="s">
        <v>2821</v>
      </c>
      <c r="M219" s="32" t="s">
        <v>2822</v>
      </c>
      <c r="N219" s="32" t="s">
        <v>2823</v>
      </c>
      <c r="O219" s="14">
        <f t="shared" si="1"/>
        <v>55</v>
      </c>
      <c r="P219" s="32" t="s">
        <v>2824</v>
      </c>
      <c r="Q219" s="14">
        <f t="shared" si="2"/>
        <v>130</v>
      </c>
      <c r="R219" s="32"/>
      <c r="S219" s="32" t="s">
        <v>2825</v>
      </c>
      <c r="T219" s="30" t="s">
        <v>2816</v>
      </c>
      <c r="U219" s="36" t="s">
        <v>2825</v>
      </c>
      <c r="V219" s="14">
        <v>219.0</v>
      </c>
      <c r="W219" s="37" t="s">
        <v>430</v>
      </c>
      <c r="X219" s="32"/>
      <c r="Y219" s="38" t="s">
        <v>2826</v>
      </c>
      <c r="AE219" s="39"/>
      <c r="AF219" s="39"/>
      <c r="AG219" s="39"/>
      <c r="AH219" s="40" t="s">
        <v>50</v>
      </c>
      <c r="AI219" s="40"/>
      <c r="AJ219" s="40"/>
    </row>
    <row r="220" ht="15.75" customHeight="1">
      <c r="A220" s="30"/>
      <c r="B220" s="30"/>
      <c r="C220" s="30"/>
      <c r="D220" s="30"/>
      <c r="E220" s="30" t="s">
        <v>1698</v>
      </c>
      <c r="F220" s="31">
        <v>2.0</v>
      </c>
      <c r="G220" s="32" t="s">
        <v>2827</v>
      </c>
      <c r="H220" s="32" t="s">
        <v>2828</v>
      </c>
      <c r="I220" s="33" t="s">
        <v>2829</v>
      </c>
      <c r="J220" s="32" t="s">
        <v>2830</v>
      </c>
      <c r="K220" s="34" t="s">
        <v>2831</v>
      </c>
      <c r="L220" s="35" t="s">
        <v>2832</v>
      </c>
      <c r="M220" s="32" t="s">
        <v>2833</v>
      </c>
      <c r="N220" s="32" t="s">
        <v>2834</v>
      </c>
      <c r="O220" s="14">
        <f t="shared" si="1"/>
        <v>52</v>
      </c>
      <c r="P220" s="32" t="s">
        <v>2835</v>
      </c>
      <c r="Q220" s="14">
        <f t="shared" si="2"/>
        <v>129</v>
      </c>
      <c r="R220" s="32"/>
      <c r="S220" s="32" t="s">
        <v>2836</v>
      </c>
      <c r="T220" s="30" t="s">
        <v>2827</v>
      </c>
      <c r="U220" s="36" t="s">
        <v>2836</v>
      </c>
      <c r="V220" s="14">
        <v>220.0</v>
      </c>
      <c r="W220" s="37" t="s">
        <v>78</v>
      </c>
      <c r="X220" s="32"/>
      <c r="Y220" s="38" t="s">
        <v>2837</v>
      </c>
      <c r="AE220" s="39"/>
      <c r="AF220" s="39"/>
      <c r="AG220" s="39"/>
      <c r="AH220" s="40" t="s">
        <v>50</v>
      </c>
      <c r="AI220" s="40"/>
      <c r="AJ220" s="40"/>
    </row>
    <row r="221" ht="15.75" customHeight="1">
      <c r="A221" s="30"/>
      <c r="B221" s="30"/>
      <c r="C221" s="30"/>
      <c r="D221" s="30"/>
      <c r="E221" s="30" t="s">
        <v>1725</v>
      </c>
      <c r="F221" s="31">
        <v>3.0</v>
      </c>
      <c r="G221" s="32" t="s">
        <v>2838</v>
      </c>
      <c r="H221" s="32" t="s">
        <v>2839</v>
      </c>
      <c r="I221" s="33" t="s">
        <v>2840</v>
      </c>
      <c r="J221" s="32" t="s">
        <v>2841</v>
      </c>
      <c r="K221" s="34" t="s">
        <v>2842</v>
      </c>
      <c r="L221" s="35" t="s">
        <v>2843</v>
      </c>
      <c r="M221" s="32" t="s">
        <v>2844</v>
      </c>
      <c r="N221" s="32" t="s">
        <v>2845</v>
      </c>
      <c r="O221" s="14">
        <f t="shared" si="1"/>
        <v>48</v>
      </c>
      <c r="P221" s="32" t="s">
        <v>2846</v>
      </c>
      <c r="Q221" s="14">
        <f t="shared" si="2"/>
        <v>127</v>
      </c>
      <c r="R221" s="32"/>
      <c r="S221" s="32" t="s">
        <v>2847</v>
      </c>
      <c r="T221" s="30" t="s">
        <v>2848</v>
      </c>
      <c r="U221" s="36" t="s">
        <v>2847</v>
      </c>
      <c r="V221" s="14">
        <v>221.0</v>
      </c>
      <c r="W221" s="37" t="s">
        <v>337</v>
      </c>
      <c r="X221" s="32"/>
      <c r="Y221" s="38" t="s">
        <v>2849</v>
      </c>
      <c r="AE221" s="39"/>
      <c r="AF221" s="39"/>
      <c r="AG221" s="39"/>
      <c r="AH221" s="40" t="s">
        <v>50</v>
      </c>
      <c r="AI221" s="40"/>
      <c r="AJ221" s="40"/>
    </row>
    <row r="222" ht="15.75" customHeight="1">
      <c r="A222" s="30"/>
      <c r="B222" s="30"/>
      <c r="C222" s="30"/>
      <c r="D222" s="30"/>
      <c r="E222" s="30" t="s">
        <v>1752</v>
      </c>
      <c r="F222" s="31">
        <v>4.0</v>
      </c>
      <c r="G222" s="32" t="s">
        <v>2850</v>
      </c>
      <c r="H222" s="32" t="s">
        <v>2851</v>
      </c>
      <c r="I222" s="33" t="s">
        <v>2852</v>
      </c>
      <c r="J222" s="32" t="s">
        <v>2853</v>
      </c>
      <c r="K222" s="34" t="s">
        <v>2854</v>
      </c>
      <c r="L222" s="35" t="s">
        <v>2855</v>
      </c>
      <c r="M222" s="32" t="s">
        <v>2856</v>
      </c>
      <c r="N222" s="32" t="s">
        <v>2857</v>
      </c>
      <c r="O222" s="14">
        <f t="shared" si="1"/>
        <v>58</v>
      </c>
      <c r="P222" s="32" t="s">
        <v>2858</v>
      </c>
      <c r="Q222" s="14">
        <f t="shared" si="2"/>
        <v>123</v>
      </c>
      <c r="R222" s="32"/>
      <c r="S222" s="32" t="s">
        <v>2859</v>
      </c>
      <c r="T222" s="30" t="s">
        <v>2860</v>
      </c>
      <c r="U222" s="36" t="s">
        <v>2859</v>
      </c>
      <c r="V222" s="14">
        <v>222.0</v>
      </c>
      <c r="W222" s="37" t="s">
        <v>530</v>
      </c>
      <c r="X222" s="32"/>
      <c r="Y222" s="38" t="s">
        <v>2861</v>
      </c>
      <c r="AE222" s="39"/>
      <c r="AF222" s="39"/>
      <c r="AG222" s="39"/>
      <c r="AH222" s="40" t="s">
        <v>50</v>
      </c>
      <c r="AI222" s="40"/>
      <c r="AJ222" s="40"/>
    </row>
    <row r="223" ht="15.75" customHeight="1">
      <c r="A223" s="30"/>
      <c r="B223" s="30"/>
      <c r="C223" s="30"/>
      <c r="D223" s="30"/>
      <c r="E223" s="30" t="s">
        <v>1789</v>
      </c>
      <c r="F223" s="31">
        <v>5.0</v>
      </c>
      <c r="G223" s="32" t="s">
        <v>2862</v>
      </c>
      <c r="H223" s="32" t="s">
        <v>2863</v>
      </c>
      <c r="I223" s="33" t="s">
        <v>2864</v>
      </c>
      <c r="J223" s="32" t="s">
        <v>2865</v>
      </c>
      <c r="K223" s="34" t="s">
        <v>2866</v>
      </c>
      <c r="L223" s="35" t="s">
        <v>2867</v>
      </c>
      <c r="M223" s="32" t="s">
        <v>2868</v>
      </c>
      <c r="N223" s="76" t="s">
        <v>2869</v>
      </c>
      <c r="O223" s="14">
        <f t="shared" si="1"/>
        <v>54</v>
      </c>
      <c r="P223" s="32" t="s">
        <v>2870</v>
      </c>
      <c r="Q223" s="14">
        <f t="shared" si="2"/>
        <v>128</v>
      </c>
      <c r="R223" s="32"/>
      <c r="S223" s="32" t="s">
        <v>2871</v>
      </c>
      <c r="T223" s="30" t="s">
        <v>2872</v>
      </c>
      <c r="U223" s="36" t="s">
        <v>2871</v>
      </c>
      <c r="V223" s="14">
        <v>223.0</v>
      </c>
      <c r="W223" s="37" t="s">
        <v>405</v>
      </c>
      <c r="X223" s="32"/>
      <c r="Y223" s="38" t="s">
        <v>2873</v>
      </c>
      <c r="AE223" s="39"/>
      <c r="AF223" s="39"/>
      <c r="AG223" s="39"/>
      <c r="AH223" s="40" t="s">
        <v>50</v>
      </c>
      <c r="AI223" s="40"/>
      <c r="AJ223" s="40"/>
    </row>
    <row r="224" ht="15.75" customHeight="1">
      <c r="A224" s="30"/>
      <c r="B224" s="30"/>
      <c r="C224" s="30"/>
      <c r="D224" s="30"/>
      <c r="E224" s="30" t="s">
        <v>1814</v>
      </c>
      <c r="F224" s="31">
        <v>1.0</v>
      </c>
      <c r="G224" s="32" t="s">
        <v>2874</v>
      </c>
      <c r="H224" s="32" t="s">
        <v>2875</v>
      </c>
      <c r="I224" s="33" t="s">
        <v>2876</v>
      </c>
      <c r="J224" s="32" t="s">
        <v>2877</v>
      </c>
      <c r="K224" s="34" t="s">
        <v>2878</v>
      </c>
      <c r="L224" s="35" t="s">
        <v>2879</v>
      </c>
      <c r="M224" s="32" t="s">
        <v>2880</v>
      </c>
      <c r="N224" s="32" t="s">
        <v>2881</v>
      </c>
      <c r="O224" s="14">
        <f t="shared" si="1"/>
        <v>55</v>
      </c>
      <c r="P224" s="32" t="s">
        <v>2882</v>
      </c>
      <c r="Q224" s="14">
        <f t="shared" si="2"/>
        <v>129</v>
      </c>
      <c r="R224" s="32"/>
      <c r="S224" s="32" t="s">
        <v>2883</v>
      </c>
      <c r="T224" s="30" t="s">
        <v>2884</v>
      </c>
      <c r="U224" s="36" t="s">
        <v>2883</v>
      </c>
      <c r="V224" s="14">
        <v>224.0</v>
      </c>
      <c r="W224" s="37" t="s">
        <v>378</v>
      </c>
      <c r="X224" s="32"/>
      <c r="Y224" s="38" t="s">
        <v>2885</v>
      </c>
      <c r="AE224" s="39"/>
      <c r="AF224" s="39"/>
      <c r="AG224" s="39"/>
      <c r="AH224" s="40" t="s">
        <v>50</v>
      </c>
      <c r="AI224" s="40"/>
      <c r="AJ224" s="40"/>
    </row>
    <row r="225" ht="15.75" customHeight="1">
      <c r="A225" s="30"/>
      <c r="B225" s="30"/>
      <c r="C225" s="30"/>
      <c r="D225" s="30"/>
      <c r="E225" s="30" t="s">
        <v>1839</v>
      </c>
      <c r="F225" s="31">
        <v>2.0</v>
      </c>
      <c r="G225" s="32" t="s">
        <v>2886</v>
      </c>
      <c r="H225" s="32" t="s">
        <v>2887</v>
      </c>
      <c r="I225" s="33" t="s">
        <v>2888</v>
      </c>
      <c r="J225" s="32" t="s">
        <v>2889</v>
      </c>
      <c r="K225" s="34" t="s">
        <v>2890</v>
      </c>
      <c r="L225" s="35" t="s">
        <v>2891</v>
      </c>
      <c r="M225" s="32" t="s">
        <v>2892</v>
      </c>
      <c r="N225" s="32" t="s">
        <v>2893</v>
      </c>
      <c r="O225" s="14">
        <f t="shared" si="1"/>
        <v>55</v>
      </c>
      <c r="P225" s="32" t="s">
        <v>2894</v>
      </c>
      <c r="Q225" s="14">
        <f t="shared" si="2"/>
        <v>126</v>
      </c>
      <c r="R225" s="32"/>
      <c r="S225" s="32" t="s">
        <v>2895</v>
      </c>
      <c r="T225" s="30" t="s">
        <v>2896</v>
      </c>
      <c r="U225" s="36" t="s">
        <v>2895</v>
      </c>
      <c r="V225" s="14">
        <v>225.0</v>
      </c>
      <c r="W225" s="37" t="s">
        <v>544</v>
      </c>
      <c r="X225" s="32"/>
      <c r="Y225" s="38" t="s">
        <v>2897</v>
      </c>
      <c r="AE225" s="39"/>
      <c r="AF225" s="39"/>
      <c r="AG225" s="39"/>
      <c r="AH225" s="40" t="s">
        <v>50</v>
      </c>
      <c r="AI225" s="40"/>
      <c r="AJ225" s="40"/>
    </row>
    <row r="226" ht="15.75" customHeight="1">
      <c r="A226" s="30"/>
      <c r="B226" s="30"/>
      <c r="C226" s="30"/>
      <c r="D226" s="30"/>
      <c r="E226" s="30" t="s">
        <v>1864</v>
      </c>
      <c r="F226" s="31">
        <v>3.0</v>
      </c>
      <c r="G226" s="32" t="s">
        <v>2898</v>
      </c>
      <c r="H226" s="32" t="s">
        <v>2899</v>
      </c>
      <c r="I226" s="33" t="s">
        <v>2900</v>
      </c>
      <c r="J226" s="32" t="s">
        <v>2901</v>
      </c>
      <c r="K226" s="34" t="s">
        <v>2902</v>
      </c>
      <c r="L226" s="35" t="s">
        <v>2903</v>
      </c>
      <c r="M226" s="32" t="s">
        <v>2904</v>
      </c>
      <c r="N226" s="32" t="s">
        <v>2905</v>
      </c>
      <c r="O226" s="14">
        <f t="shared" si="1"/>
        <v>55</v>
      </c>
      <c r="P226" s="32" t="s">
        <v>2906</v>
      </c>
      <c r="Q226" s="14">
        <f t="shared" si="2"/>
        <v>117</v>
      </c>
      <c r="R226" s="32"/>
      <c r="S226" s="32" t="s">
        <v>2907</v>
      </c>
      <c r="T226" s="30" t="s">
        <v>2908</v>
      </c>
      <c r="U226" s="36" t="s">
        <v>2907</v>
      </c>
      <c r="V226" s="14">
        <v>226.0</v>
      </c>
      <c r="W226" s="37" t="s">
        <v>121</v>
      </c>
      <c r="X226" s="32"/>
      <c r="Y226" s="38" t="s">
        <v>2909</v>
      </c>
      <c r="AE226" s="39"/>
      <c r="AF226" s="39"/>
      <c r="AG226" s="39"/>
      <c r="AH226" s="40" t="s">
        <v>50</v>
      </c>
      <c r="AI226" s="40"/>
      <c r="AJ226" s="40"/>
    </row>
    <row r="227" ht="15.75" customHeight="1">
      <c r="A227" s="30"/>
      <c r="B227" s="30"/>
      <c r="C227" s="30"/>
      <c r="D227" s="30"/>
      <c r="E227" s="30" t="s">
        <v>1888</v>
      </c>
      <c r="F227" s="31">
        <v>4.0</v>
      </c>
      <c r="G227" s="32" t="s">
        <v>2910</v>
      </c>
      <c r="H227" s="32" t="s">
        <v>2911</v>
      </c>
      <c r="I227" s="33" t="s">
        <v>2912</v>
      </c>
      <c r="J227" s="32" t="s">
        <v>2913</v>
      </c>
      <c r="K227" s="34" t="s">
        <v>2914</v>
      </c>
      <c r="L227" s="35" t="s">
        <v>2915</v>
      </c>
      <c r="M227" s="32" t="s">
        <v>2916</v>
      </c>
      <c r="N227" s="32" t="s">
        <v>2917</v>
      </c>
      <c r="O227" s="14">
        <f t="shared" si="1"/>
        <v>57</v>
      </c>
      <c r="P227" s="74" t="s">
        <v>2918</v>
      </c>
      <c r="Q227" s="14">
        <f t="shared" si="2"/>
        <v>115</v>
      </c>
      <c r="R227" s="32"/>
      <c r="S227" s="32" t="s">
        <v>2919</v>
      </c>
      <c r="T227" s="30" t="s">
        <v>2920</v>
      </c>
      <c r="U227" s="36" t="s">
        <v>2919</v>
      </c>
      <c r="V227" s="14">
        <v>227.0</v>
      </c>
      <c r="W227" s="37" t="s">
        <v>164</v>
      </c>
      <c r="X227" s="32"/>
      <c r="Y227" s="38" t="s">
        <v>2921</v>
      </c>
      <c r="AE227" s="39"/>
      <c r="AF227" s="39"/>
      <c r="AG227" s="39"/>
      <c r="AH227" s="40" t="s">
        <v>50</v>
      </c>
      <c r="AI227" s="40"/>
      <c r="AJ227" s="40"/>
    </row>
    <row r="228" ht="15.75" customHeight="1">
      <c r="A228" s="30"/>
      <c r="B228" s="30"/>
      <c r="C228" s="30"/>
      <c r="D228" s="30"/>
      <c r="E228" s="30" t="s">
        <v>1911</v>
      </c>
      <c r="F228" s="31">
        <v>5.0</v>
      </c>
      <c r="G228" s="32" t="s">
        <v>2922</v>
      </c>
      <c r="H228" s="32" t="s">
        <v>2923</v>
      </c>
      <c r="I228" s="33" t="s">
        <v>2924</v>
      </c>
      <c r="J228" s="32" t="s">
        <v>2925</v>
      </c>
      <c r="K228" s="34" t="s">
        <v>2926</v>
      </c>
      <c r="L228" s="35" t="s">
        <v>2927</v>
      </c>
      <c r="M228" s="32" t="s">
        <v>2928</v>
      </c>
      <c r="N228" s="32" t="s">
        <v>2929</v>
      </c>
      <c r="O228" s="14">
        <f t="shared" si="1"/>
        <v>56</v>
      </c>
      <c r="P228" s="32" t="s">
        <v>2930</v>
      </c>
      <c r="Q228" s="14">
        <f t="shared" si="2"/>
        <v>120</v>
      </c>
      <c r="R228" s="32"/>
      <c r="S228" s="32" t="s">
        <v>2931</v>
      </c>
      <c r="T228" s="30" t="s">
        <v>2932</v>
      </c>
      <c r="U228" s="36" t="s">
        <v>2931</v>
      </c>
      <c r="V228" s="14">
        <v>228.0</v>
      </c>
      <c r="W228" s="37" t="s">
        <v>1301</v>
      </c>
      <c r="X228" s="32"/>
      <c r="Y228" s="38" t="s">
        <v>2933</v>
      </c>
      <c r="AE228" s="39"/>
      <c r="AF228" s="39"/>
      <c r="AG228" s="39"/>
      <c r="AH228" s="40" t="s">
        <v>50</v>
      </c>
      <c r="AI228" s="40"/>
      <c r="AJ228" s="40"/>
    </row>
    <row r="229" ht="15.75" customHeight="1">
      <c r="A229" s="30"/>
      <c r="B229" s="30"/>
      <c r="C229" s="30"/>
      <c r="D229" s="30"/>
      <c r="E229" s="30" t="s">
        <v>1938</v>
      </c>
      <c r="F229" s="31">
        <v>1.0</v>
      </c>
      <c r="G229" s="32" t="s">
        <v>2934</v>
      </c>
      <c r="H229" s="32" t="s">
        <v>2935</v>
      </c>
      <c r="I229" s="33" t="s">
        <v>2936</v>
      </c>
      <c r="J229" s="32" t="s">
        <v>2937</v>
      </c>
      <c r="K229" s="34" t="s">
        <v>2938</v>
      </c>
      <c r="L229" s="35" t="s">
        <v>2939</v>
      </c>
      <c r="M229" s="32" t="s">
        <v>2940</v>
      </c>
      <c r="N229" s="32" t="s">
        <v>2941</v>
      </c>
      <c r="O229" s="14">
        <f t="shared" si="1"/>
        <v>56</v>
      </c>
      <c r="P229" s="32" t="s">
        <v>2942</v>
      </c>
      <c r="Q229" s="14">
        <f t="shared" si="2"/>
        <v>126</v>
      </c>
      <c r="R229" s="32"/>
      <c r="S229" s="32" t="s">
        <v>2943</v>
      </c>
      <c r="T229" s="30" t="s">
        <v>2944</v>
      </c>
      <c r="U229" s="36" t="s">
        <v>2943</v>
      </c>
      <c r="V229" s="14">
        <v>229.0</v>
      </c>
      <c r="W229" s="37" t="s">
        <v>1601</v>
      </c>
      <c r="X229" s="32"/>
      <c r="Y229" s="38" t="s">
        <v>2945</v>
      </c>
      <c r="AE229" s="39"/>
      <c r="AF229" s="39"/>
      <c r="AG229" s="39"/>
      <c r="AH229" s="40" t="s">
        <v>50</v>
      </c>
      <c r="AI229" s="40"/>
      <c r="AJ229" s="40"/>
    </row>
    <row r="230" ht="15.75" customHeight="1">
      <c r="A230" s="30"/>
      <c r="B230" s="30"/>
      <c r="C230" s="30"/>
      <c r="D230" s="30"/>
      <c r="E230" s="30" t="s">
        <v>1966</v>
      </c>
      <c r="F230" s="31">
        <v>3.0</v>
      </c>
      <c r="G230" s="32" t="s">
        <v>2946</v>
      </c>
      <c r="H230" s="32" t="s">
        <v>2947</v>
      </c>
      <c r="I230" s="33" t="s">
        <v>2948</v>
      </c>
      <c r="J230" s="32" t="s">
        <v>2949</v>
      </c>
      <c r="K230" s="34" t="s">
        <v>2950</v>
      </c>
      <c r="L230" s="35" t="s">
        <v>2951</v>
      </c>
      <c r="M230" s="32" t="s">
        <v>2952</v>
      </c>
      <c r="N230" s="32" t="s">
        <v>2953</v>
      </c>
      <c r="O230" s="14">
        <f t="shared" si="1"/>
        <v>55</v>
      </c>
      <c r="P230" s="32" t="s">
        <v>2954</v>
      </c>
      <c r="Q230" s="14">
        <f t="shared" si="2"/>
        <v>126</v>
      </c>
      <c r="R230" s="32"/>
      <c r="S230" s="32" t="s">
        <v>2955</v>
      </c>
      <c r="T230" s="30" t="s">
        <v>2946</v>
      </c>
      <c r="U230" s="36" t="s">
        <v>2955</v>
      </c>
      <c r="V230" s="14">
        <v>230.0</v>
      </c>
      <c r="W230" s="37" t="s">
        <v>192</v>
      </c>
      <c r="X230" s="32"/>
      <c r="Y230" s="38" t="s">
        <v>2956</v>
      </c>
      <c r="AE230" s="39"/>
      <c r="AF230" s="39"/>
      <c r="AG230" s="39"/>
      <c r="AH230" s="40" t="s">
        <v>50</v>
      </c>
      <c r="AI230" s="40"/>
      <c r="AJ230" s="40"/>
    </row>
    <row r="231" ht="15.75" customHeight="1">
      <c r="A231" s="30"/>
      <c r="B231" s="30"/>
      <c r="C231" s="30"/>
      <c r="D231" s="30"/>
      <c r="E231" s="30" t="s">
        <v>2004</v>
      </c>
      <c r="F231" s="80">
        <v>2.0</v>
      </c>
      <c r="G231" s="32" t="s">
        <v>2957</v>
      </c>
      <c r="H231" s="32" t="s">
        <v>2958</v>
      </c>
      <c r="I231" s="33" t="s">
        <v>2959</v>
      </c>
      <c r="J231" s="32" t="s">
        <v>2960</v>
      </c>
      <c r="K231" s="34" t="s">
        <v>2961</v>
      </c>
      <c r="L231" s="35" t="s">
        <v>2962</v>
      </c>
      <c r="M231" s="32" t="s">
        <v>2963</v>
      </c>
      <c r="N231" s="32" t="s">
        <v>2964</v>
      </c>
      <c r="O231" s="14">
        <f t="shared" si="1"/>
        <v>55</v>
      </c>
      <c r="P231" s="32" t="s">
        <v>2965</v>
      </c>
      <c r="Q231" s="14">
        <f t="shared" si="2"/>
        <v>129</v>
      </c>
      <c r="R231" s="32"/>
      <c r="S231" s="32" t="s">
        <v>2966</v>
      </c>
      <c r="T231" s="30" t="s">
        <v>2967</v>
      </c>
      <c r="U231" s="36" t="s">
        <v>2966</v>
      </c>
      <c r="V231" s="14">
        <v>231.0</v>
      </c>
      <c r="W231" s="37" t="s">
        <v>78</v>
      </c>
      <c r="X231" s="32"/>
      <c r="Y231" s="38" t="s">
        <v>2968</v>
      </c>
      <c r="AE231" s="39"/>
      <c r="AF231" s="39"/>
      <c r="AG231" s="39"/>
      <c r="AH231" s="40" t="s">
        <v>50</v>
      </c>
      <c r="AI231" s="40"/>
      <c r="AJ231" s="40"/>
    </row>
    <row r="232" ht="15.75" customHeight="1">
      <c r="A232" s="30"/>
      <c r="B232" s="30"/>
      <c r="C232" s="30"/>
      <c r="D232" s="30"/>
      <c r="E232" s="30" t="s">
        <v>2031</v>
      </c>
      <c r="F232" s="31">
        <v>4.0</v>
      </c>
      <c r="G232" s="32" t="s">
        <v>2969</v>
      </c>
      <c r="H232" s="32" t="s">
        <v>2970</v>
      </c>
      <c r="I232" s="33" t="s">
        <v>2971</v>
      </c>
      <c r="J232" s="32" t="s">
        <v>2972</v>
      </c>
      <c r="K232" s="34" t="s">
        <v>2973</v>
      </c>
      <c r="L232" s="35" t="s">
        <v>2974</v>
      </c>
      <c r="M232" s="32" t="s">
        <v>2975</v>
      </c>
      <c r="N232" s="32" t="s">
        <v>2976</v>
      </c>
      <c r="O232" s="14">
        <f t="shared" si="1"/>
        <v>56</v>
      </c>
      <c r="P232" s="32" t="s">
        <v>2977</v>
      </c>
      <c r="Q232" s="14">
        <f t="shared" si="2"/>
        <v>126</v>
      </c>
      <c r="R232" s="32"/>
      <c r="S232" s="32" t="s">
        <v>2978</v>
      </c>
      <c r="T232" s="30" t="s">
        <v>2979</v>
      </c>
      <c r="U232" s="36" t="s">
        <v>2978</v>
      </c>
      <c r="V232" s="14">
        <v>232.0</v>
      </c>
      <c r="W232" s="37" t="s">
        <v>444</v>
      </c>
      <c r="X232" s="32"/>
      <c r="Y232" s="38" t="s">
        <v>2980</v>
      </c>
      <c r="AE232" s="39"/>
      <c r="AF232" s="39"/>
      <c r="AG232" s="39"/>
      <c r="AH232" s="40" t="s">
        <v>50</v>
      </c>
      <c r="AI232" s="40"/>
      <c r="AJ232" s="40"/>
    </row>
    <row r="233" ht="15.75" customHeight="1">
      <c r="A233" s="30"/>
      <c r="B233" s="30"/>
      <c r="C233" s="30"/>
      <c r="D233" s="30"/>
      <c r="E233" s="30" t="s">
        <v>2057</v>
      </c>
      <c r="F233" s="31">
        <v>5.0</v>
      </c>
      <c r="G233" s="32" t="s">
        <v>2981</v>
      </c>
      <c r="H233" s="32" t="s">
        <v>2982</v>
      </c>
      <c r="I233" s="33" t="s">
        <v>2983</v>
      </c>
      <c r="J233" s="32" t="s">
        <v>2984</v>
      </c>
      <c r="K233" s="34" t="s">
        <v>2985</v>
      </c>
      <c r="L233" s="35" t="s">
        <v>2986</v>
      </c>
      <c r="M233" s="32" t="s">
        <v>2987</v>
      </c>
      <c r="N233" s="32" t="s">
        <v>2988</v>
      </c>
      <c r="O233" s="14">
        <f t="shared" si="1"/>
        <v>57</v>
      </c>
      <c r="P233" s="32" t="s">
        <v>2989</v>
      </c>
      <c r="Q233" s="14">
        <f t="shared" si="2"/>
        <v>127</v>
      </c>
      <c r="R233" s="32"/>
      <c r="S233" s="32" t="s">
        <v>2990</v>
      </c>
      <c r="T233" s="30" t="s">
        <v>2991</v>
      </c>
      <c r="U233" s="36" t="s">
        <v>2990</v>
      </c>
      <c r="V233" s="14">
        <v>233.0</v>
      </c>
      <c r="W233" s="37" t="s">
        <v>734</v>
      </c>
      <c r="X233" s="32"/>
      <c r="Y233" s="38" t="s">
        <v>2992</v>
      </c>
      <c r="AE233" s="39"/>
      <c r="AF233" s="39"/>
      <c r="AG233" s="39"/>
      <c r="AH233" s="40" t="s">
        <v>50</v>
      </c>
      <c r="AI233" s="40"/>
      <c r="AJ233" s="40"/>
    </row>
    <row r="234" ht="15.75" customHeight="1">
      <c r="A234" s="30"/>
      <c r="B234" s="30"/>
      <c r="C234" s="30"/>
      <c r="D234" s="30"/>
      <c r="E234" s="30" t="s">
        <v>2084</v>
      </c>
      <c r="F234" s="31">
        <v>3.0</v>
      </c>
      <c r="G234" s="32" t="s">
        <v>2993</v>
      </c>
      <c r="H234" s="32" t="s">
        <v>2994</v>
      </c>
      <c r="I234" s="33" t="s">
        <v>2995</v>
      </c>
      <c r="J234" s="32" t="s">
        <v>2996</v>
      </c>
      <c r="K234" s="34" t="s">
        <v>2997</v>
      </c>
      <c r="L234" s="35" t="s">
        <v>2998</v>
      </c>
      <c r="M234" s="32" t="s">
        <v>2999</v>
      </c>
      <c r="N234" s="32" t="s">
        <v>3000</v>
      </c>
      <c r="O234" s="14">
        <f t="shared" si="1"/>
        <v>54</v>
      </c>
      <c r="P234" s="32" t="s">
        <v>3001</v>
      </c>
      <c r="Q234" s="14">
        <f t="shared" si="2"/>
        <v>127</v>
      </c>
      <c r="R234" s="32"/>
      <c r="S234" s="32" t="s">
        <v>3002</v>
      </c>
      <c r="T234" s="30" t="s">
        <v>3003</v>
      </c>
      <c r="U234" s="36" t="s">
        <v>3002</v>
      </c>
      <c r="V234" s="14">
        <v>234.0</v>
      </c>
      <c r="W234" s="37" t="s">
        <v>1601</v>
      </c>
      <c r="X234" s="32"/>
      <c r="Y234" s="38" t="s">
        <v>3004</v>
      </c>
      <c r="AE234" s="39"/>
      <c r="AF234" s="39"/>
      <c r="AG234" s="39"/>
      <c r="AH234" s="40" t="s">
        <v>50</v>
      </c>
      <c r="AI234" s="40"/>
      <c r="AJ234" s="40"/>
    </row>
    <row r="235" ht="15.75" customHeight="1">
      <c r="A235" s="48"/>
      <c r="B235" s="48"/>
      <c r="C235" s="48"/>
      <c r="D235" s="48"/>
      <c r="E235" s="48" t="s">
        <v>2112</v>
      </c>
      <c r="F235" s="49">
        <v>4.0</v>
      </c>
      <c r="G235" s="50" t="s">
        <v>3005</v>
      </c>
      <c r="H235" s="50" t="s">
        <v>3006</v>
      </c>
      <c r="I235" s="51" t="s">
        <v>3007</v>
      </c>
      <c r="J235" s="50" t="s">
        <v>3008</v>
      </c>
      <c r="K235" s="52" t="s">
        <v>3009</v>
      </c>
      <c r="L235" s="53" t="s">
        <v>3010</v>
      </c>
      <c r="M235" s="50" t="s">
        <v>3011</v>
      </c>
      <c r="N235" s="50" t="s">
        <v>3012</v>
      </c>
      <c r="O235" s="50">
        <f t="shared" si="1"/>
        <v>57</v>
      </c>
      <c r="P235" s="50" t="s">
        <v>3013</v>
      </c>
      <c r="Q235" s="50">
        <f t="shared" si="2"/>
        <v>130</v>
      </c>
      <c r="R235" s="50"/>
      <c r="S235" s="50" t="s">
        <v>3014</v>
      </c>
      <c r="T235" s="48" t="s">
        <v>3015</v>
      </c>
      <c r="U235" s="54" t="s">
        <v>3014</v>
      </c>
      <c r="V235" s="50">
        <v>235.0</v>
      </c>
      <c r="W235" s="55" t="s">
        <v>444</v>
      </c>
      <c r="X235" s="50"/>
      <c r="Y235" s="56" t="s">
        <v>3016</v>
      </c>
      <c r="Z235" s="81"/>
      <c r="AA235" s="81"/>
      <c r="AB235" s="81"/>
      <c r="AC235" s="81"/>
      <c r="AD235" s="81"/>
      <c r="AE235" s="82"/>
      <c r="AF235" s="82"/>
      <c r="AG235" s="82"/>
      <c r="AH235" s="58" t="s">
        <v>50</v>
      </c>
      <c r="AI235" s="58"/>
      <c r="AJ235" s="58"/>
    </row>
    <row r="236" ht="15.75" customHeight="1">
      <c r="A236" s="48"/>
      <c r="B236" s="48"/>
      <c r="C236" s="48"/>
      <c r="D236" s="48"/>
      <c r="E236" s="48" t="s">
        <v>2152</v>
      </c>
      <c r="F236" s="49">
        <v>5.0</v>
      </c>
      <c r="G236" s="50" t="s">
        <v>3017</v>
      </c>
      <c r="H236" s="50" t="s">
        <v>3018</v>
      </c>
      <c r="I236" s="51" t="s">
        <v>3019</v>
      </c>
      <c r="J236" s="50" t="s">
        <v>3020</v>
      </c>
      <c r="K236" s="52" t="s">
        <v>3021</v>
      </c>
      <c r="L236" s="53" t="s">
        <v>3022</v>
      </c>
      <c r="M236" s="50" t="s">
        <v>3023</v>
      </c>
      <c r="N236" s="50" t="s">
        <v>3024</v>
      </c>
      <c r="O236" s="50">
        <f t="shared" si="1"/>
        <v>57</v>
      </c>
      <c r="P236" s="50" t="s">
        <v>3025</v>
      </c>
      <c r="Q236" s="50">
        <f t="shared" si="2"/>
        <v>121</v>
      </c>
      <c r="R236" s="50"/>
      <c r="S236" s="50" t="s">
        <v>3026</v>
      </c>
      <c r="T236" s="48" t="s">
        <v>3017</v>
      </c>
      <c r="U236" s="54" t="s">
        <v>3026</v>
      </c>
      <c r="V236" s="50">
        <v>236.0</v>
      </c>
      <c r="W236" s="55" t="s">
        <v>569</v>
      </c>
      <c r="X236" s="50"/>
      <c r="Y236" s="56" t="s">
        <v>3027</v>
      </c>
      <c r="Z236" s="81"/>
      <c r="AA236" s="81"/>
      <c r="AB236" s="81"/>
      <c r="AC236" s="81"/>
      <c r="AD236" s="81"/>
      <c r="AE236" s="82"/>
      <c r="AF236" s="82"/>
      <c r="AG236" s="82"/>
      <c r="AH236" s="58" t="s">
        <v>50</v>
      </c>
      <c r="AI236" s="58"/>
      <c r="AJ236" s="58"/>
    </row>
    <row r="237" ht="15.75" customHeight="1">
      <c r="A237" s="48"/>
      <c r="B237" s="48"/>
      <c r="C237" s="48"/>
      <c r="D237" s="48"/>
      <c r="E237" s="48" t="s">
        <v>2189</v>
      </c>
      <c r="F237" s="49">
        <v>1.0</v>
      </c>
      <c r="G237" s="50" t="s">
        <v>3028</v>
      </c>
      <c r="H237" s="50" t="s">
        <v>3029</v>
      </c>
      <c r="I237" s="51" t="s">
        <v>3030</v>
      </c>
      <c r="J237" s="50" t="s">
        <v>3031</v>
      </c>
      <c r="K237" s="52" t="s">
        <v>3032</v>
      </c>
      <c r="L237" s="53" t="s">
        <v>3033</v>
      </c>
      <c r="M237" s="50" t="s">
        <v>3034</v>
      </c>
      <c r="N237" s="50" t="s">
        <v>3035</v>
      </c>
      <c r="O237" s="50">
        <f t="shared" si="1"/>
        <v>54</v>
      </c>
      <c r="P237" s="50" t="s">
        <v>3036</v>
      </c>
      <c r="Q237" s="50">
        <f t="shared" si="2"/>
        <v>127</v>
      </c>
      <c r="R237" s="50"/>
      <c r="S237" s="50" t="s">
        <v>3037</v>
      </c>
      <c r="T237" s="48" t="s">
        <v>3038</v>
      </c>
      <c r="U237" s="54" t="s">
        <v>3037</v>
      </c>
      <c r="V237" s="50">
        <v>237.0</v>
      </c>
      <c r="W237" s="55" t="s">
        <v>1112</v>
      </c>
      <c r="X237" s="50"/>
      <c r="Y237" s="56" t="s">
        <v>3039</v>
      </c>
      <c r="Z237" s="81"/>
      <c r="AA237" s="81"/>
      <c r="AB237" s="81"/>
      <c r="AC237" s="81"/>
      <c r="AD237" s="81"/>
      <c r="AE237" s="82"/>
      <c r="AF237" s="82"/>
      <c r="AG237" s="82"/>
      <c r="AH237" s="58" t="s">
        <v>50</v>
      </c>
      <c r="AI237" s="58"/>
      <c r="AJ237" s="58"/>
    </row>
    <row r="238" ht="15.75" customHeight="1">
      <c r="A238" s="48"/>
      <c r="B238" s="48"/>
      <c r="C238" s="48"/>
      <c r="D238" s="48"/>
      <c r="E238" s="48" t="s">
        <v>2227</v>
      </c>
      <c r="F238" s="49">
        <v>2.0</v>
      </c>
      <c r="G238" s="50" t="s">
        <v>3040</v>
      </c>
      <c r="H238" s="50" t="s">
        <v>3041</v>
      </c>
      <c r="I238" s="51" t="s">
        <v>3042</v>
      </c>
      <c r="J238" s="50" t="s">
        <v>3043</v>
      </c>
      <c r="K238" s="52" t="s">
        <v>3044</v>
      </c>
      <c r="L238" s="53" t="s">
        <v>3045</v>
      </c>
      <c r="M238" s="50" t="s">
        <v>3046</v>
      </c>
      <c r="N238" s="50" t="s">
        <v>3047</v>
      </c>
      <c r="O238" s="50">
        <f t="shared" si="1"/>
        <v>55</v>
      </c>
      <c r="P238" s="50" t="s">
        <v>3048</v>
      </c>
      <c r="Q238" s="50">
        <f t="shared" si="2"/>
        <v>125</v>
      </c>
      <c r="R238" s="50"/>
      <c r="S238" s="50" t="s">
        <v>3049</v>
      </c>
      <c r="T238" s="48" t="s">
        <v>3050</v>
      </c>
      <c r="U238" s="54" t="s">
        <v>3049</v>
      </c>
      <c r="V238" s="50">
        <v>238.0</v>
      </c>
      <c r="W238" s="55" t="s">
        <v>164</v>
      </c>
      <c r="X238" s="50"/>
      <c r="Y238" s="56" t="s">
        <v>3051</v>
      </c>
      <c r="Z238" s="81"/>
      <c r="AA238" s="81"/>
      <c r="AB238" s="81"/>
      <c r="AC238" s="81"/>
      <c r="AD238" s="81"/>
      <c r="AE238" s="82"/>
      <c r="AF238" s="82"/>
      <c r="AG238" s="82"/>
      <c r="AH238" s="58" t="s">
        <v>50</v>
      </c>
      <c r="AI238" s="58"/>
      <c r="AJ238" s="58"/>
    </row>
    <row r="239" ht="15.75" customHeight="1">
      <c r="A239" s="48"/>
      <c r="B239" s="48"/>
      <c r="C239" s="48"/>
      <c r="D239" s="48"/>
      <c r="E239" s="48" t="s">
        <v>2254</v>
      </c>
      <c r="F239" s="49">
        <v>1.0</v>
      </c>
      <c r="G239" s="50" t="s">
        <v>3052</v>
      </c>
      <c r="H239" s="50" t="s">
        <v>3053</v>
      </c>
      <c r="I239" s="51" t="s">
        <v>3054</v>
      </c>
      <c r="J239" s="50" t="s">
        <v>3055</v>
      </c>
      <c r="K239" s="52" t="s">
        <v>3056</v>
      </c>
      <c r="L239" s="53" t="s">
        <v>3057</v>
      </c>
      <c r="M239" s="50" t="s">
        <v>3058</v>
      </c>
      <c r="N239" s="50" t="s">
        <v>3059</v>
      </c>
      <c r="O239" s="50">
        <f t="shared" si="1"/>
        <v>56</v>
      </c>
      <c r="P239" s="50" t="s">
        <v>3060</v>
      </c>
      <c r="Q239" s="50">
        <f t="shared" si="2"/>
        <v>124</v>
      </c>
      <c r="R239" s="50"/>
      <c r="S239" s="50" t="s">
        <v>3061</v>
      </c>
      <c r="T239" s="48" t="s">
        <v>3062</v>
      </c>
      <c r="U239" s="54" t="s">
        <v>3061</v>
      </c>
      <c r="V239" s="50">
        <v>239.0</v>
      </c>
      <c r="W239" s="55" t="s">
        <v>758</v>
      </c>
      <c r="X239" s="50"/>
      <c r="Y239" s="56" t="s">
        <v>3063</v>
      </c>
      <c r="Z239" s="81"/>
      <c r="AA239" s="81"/>
      <c r="AB239" s="81"/>
      <c r="AC239" s="81"/>
      <c r="AD239" s="81"/>
      <c r="AE239" s="82"/>
      <c r="AF239" s="82"/>
      <c r="AG239" s="82"/>
      <c r="AH239" s="58" t="s">
        <v>50</v>
      </c>
      <c r="AI239" s="58"/>
      <c r="AJ239" s="58"/>
    </row>
    <row r="240" ht="15.75" customHeight="1">
      <c r="A240" s="48"/>
      <c r="B240" s="48" t="s">
        <v>32</v>
      </c>
      <c r="C240" s="48" t="s">
        <v>3064</v>
      </c>
      <c r="D240" s="48" t="s">
        <v>51</v>
      </c>
      <c r="E240" s="48" t="s">
        <v>3065</v>
      </c>
      <c r="F240" s="49">
        <v>2.0</v>
      </c>
      <c r="G240" s="50" t="s">
        <v>3066</v>
      </c>
      <c r="H240" s="50" t="s">
        <v>3067</v>
      </c>
      <c r="I240" s="51" t="s">
        <v>3068</v>
      </c>
      <c r="J240" s="50" t="s">
        <v>3069</v>
      </c>
      <c r="K240" s="52" t="s">
        <v>3070</v>
      </c>
      <c r="L240" s="53" t="s">
        <v>3071</v>
      </c>
      <c r="M240" s="50" t="s">
        <v>3072</v>
      </c>
      <c r="N240" s="50" t="s">
        <v>3073</v>
      </c>
      <c r="O240" s="50">
        <f t="shared" si="1"/>
        <v>39</v>
      </c>
      <c r="P240" s="83" t="s">
        <v>3074</v>
      </c>
      <c r="Q240" s="50">
        <f t="shared" si="2"/>
        <v>159</v>
      </c>
      <c r="R240" s="50"/>
      <c r="S240" s="50" t="s">
        <v>3075</v>
      </c>
      <c r="T240" s="48" t="s">
        <v>3076</v>
      </c>
      <c r="U240" s="54" t="s">
        <v>3075</v>
      </c>
      <c r="V240" s="50">
        <v>240.0</v>
      </c>
      <c r="W240" s="55" t="s">
        <v>270</v>
      </c>
      <c r="X240" s="50"/>
      <c r="Y240" s="56" t="s">
        <v>3077</v>
      </c>
      <c r="Z240" s="84" t="s">
        <v>3078</v>
      </c>
      <c r="AA240" s="84" t="s">
        <v>3079</v>
      </c>
      <c r="AB240" s="84" t="s">
        <v>3080</v>
      </c>
      <c r="AC240" s="84" t="s">
        <v>3068</v>
      </c>
      <c r="AD240" s="81"/>
      <c r="AE240" s="82"/>
      <c r="AF240" s="82"/>
      <c r="AG240" s="82"/>
      <c r="AH240" s="58" t="s">
        <v>50</v>
      </c>
      <c r="AI240" s="58"/>
      <c r="AJ240" s="58"/>
    </row>
    <row r="241" ht="15.75" customHeight="1">
      <c r="A241" s="48"/>
      <c r="B241" s="48" t="s">
        <v>32</v>
      </c>
      <c r="C241" s="48" t="s">
        <v>3064</v>
      </c>
      <c r="D241" s="48" t="s">
        <v>34</v>
      </c>
      <c r="E241" s="48" t="s">
        <v>3081</v>
      </c>
      <c r="F241" s="49">
        <v>3.0</v>
      </c>
      <c r="G241" s="50" t="s">
        <v>3082</v>
      </c>
      <c r="H241" s="85" t="s">
        <v>3083</v>
      </c>
      <c r="I241" s="51" t="s">
        <v>3084</v>
      </c>
      <c r="J241" s="50" t="s">
        <v>3085</v>
      </c>
      <c r="K241" s="52" t="s">
        <v>3086</v>
      </c>
      <c r="L241" s="53" t="s">
        <v>3087</v>
      </c>
      <c r="M241" s="50" t="s">
        <v>3088</v>
      </c>
      <c r="N241" s="50" t="s">
        <v>3089</v>
      </c>
      <c r="O241" s="50">
        <f t="shared" si="1"/>
        <v>39</v>
      </c>
      <c r="P241" s="83" t="s">
        <v>3090</v>
      </c>
      <c r="Q241" s="50">
        <f t="shared" si="2"/>
        <v>149</v>
      </c>
      <c r="R241" s="50"/>
      <c r="S241" s="50" t="s">
        <v>3091</v>
      </c>
      <c r="T241" s="48" t="s">
        <v>3082</v>
      </c>
      <c r="U241" s="54" t="s">
        <v>3091</v>
      </c>
      <c r="V241" s="50">
        <v>241.0</v>
      </c>
      <c r="W241" s="55" t="s">
        <v>405</v>
      </c>
      <c r="X241" s="50"/>
      <c r="Y241" s="56" t="s">
        <v>3092</v>
      </c>
      <c r="Z241" s="84" t="s">
        <v>3093</v>
      </c>
      <c r="AA241" s="84" t="s">
        <v>3094</v>
      </c>
      <c r="AB241" s="84" t="s">
        <v>3095</v>
      </c>
      <c r="AC241" s="84" t="s">
        <v>3084</v>
      </c>
      <c r="AD241" s="81"/>
      <c r="AE241" s="82"/>
      <c r="AF241" s="82"/>
      <c r="AG241" s="82"/>
      <c r="AH241" s="58" t="s">
        <v>50</v>
      </c>
      <c r="AI241" s="58"/>
      <c r="AJ241" s="58"/>
    </row>
    <row r="242" ht="15.75" customHeight="1">
      <c r="A242" s="48"/>
      <c r="B242" s="48" t="s">
        <v>32</v>
      </c>
      <c r="C242" s="48" t="s">
        <v>3064</v>
      </c>
      <c r="D242" s="48" t="s">
        <v>67</v>
      </c>
      <c r="E242" s="48" t="s">
        <v>3096</v>
      </c>
      <c r="F242" s="49">
        <v>4.0</v>
      </c>
      <c r="G242" s="50" t="s">
        <v>3097</v>
      </c>
      <c r="H242" s="50" t="s">
        <v>3098</v>
      </c>
      <c r="I242" s="51" t="s">
        <v>3099</v>
      </c>
      <c r="J242" s="50" t="s">
        <v>3100</v>
      </c>
      <c r="K242" s="52" t="s">
        <v>3101</v>
      </c>
      <c r="L242" s="53" t="s">
        <v>3102</v>
      </c>
      <c r="M242" s="50" t="s">
        <v>3103</v>
      </c>
      <c r="N242" s="50" t="s">
        <v>3104</v>
      </c>
      <c r="O242" s="50">
        <f t="shared" si="1"/>
        <v>41</v>
      </c>
      <c r="P242" s="83" t="s">
        <v>3105</v>
      </c>
      <c r="Q242" s="50">
        <f t="shared" si="2"/>
        <v>151</v>
      </c>
      <c r="R242" s="50"/>
      <c r="S242" s="50" t="s">
        <v>3106</v>
      </c>
      <c r="T242" s="48" t="s">
        <v>3107</v>
      </c>
      <c r="U242" s="54" t="s">
        <v>3106</v>
      </c>
      <c r="V242" s="50">
        <v>242.0</v>
      </c>
      <c r="W242" s="55" t="s">
        <v>1601</v>
      </c>
      <c r="X242" s="50"/>
      <c r="Y242" s="56" t="s">
        <v>3108</v>
      </c>
      <c r="Z242" s="84" t="s">
        <v>3109</v>
      </c>
      <c r="AA242" s="84" t="s">
        <v>3110</v>
      </c>
      <c r="AB242" s="84" t="s">
        <v>3111</v>
      </c>
      <c r="AC242" s="84" t="s">
        <v>3099</v>
      </c>
      <c r="AD242" s="81"/>
      <c r="AE242" s="82"/>
      <c r="AF242" s="82"/>
      <c r="AG242" s="82"/>
      <c r="AH242" s="58" t="s">
        <v>50</v>
      </c>
      <c r="AI242" s="58"/>
      <c r="AJ242" s="58"/>
    </row>
    <row r="243" ht="15.75" customHeight="1">
      <c r="A243" s="50"/>
      <c r="B243" s="50"/>
      <c r="C243" s="56" t="s">
        <v>33</v>
      </c>
      <c r="D243" s="50" t="s">
        <v>3112</v>
      </c>
      <c r="E243" s="50" t="s">
        <v>3113</v>
      </c>
      <c r="F243" s="49">
        <v>5.0</v>
      </c>
      <c r="G243" s="50" t="s">
        <v>3114</v>
      </c>
      <c r="H243" s="50" t="s">
        <v>3115</v>
      </c>
      <c r="I243" s="51" t="s">
        <v>3116</v>
      </c>
      <c r="J243" s="56" t="s">
        <v>3117</v>
      </c>
      <c r="K243" s="52" t="s">
        <v>3118</v>
      </c>
      <c r="L243" s="53" t="s">
        <v>3119</v>
      </c>
      <c r="M243" s="50" t="s">
        <v>3120</v>
      </c>
      <c r="N243" s="50" t="s">
        <v>3121</v>
      </c>
      <c r="O243" s="50">
        <f t="shared" si="1"/>
        <v>45</v>
      </c>
      <c r="P243" s="83" t="s">
        <v>3122</v>
      </c>
      <c r="Q243" s="50">
        <f t="shared" si="2"/>
        <v>149</v>
      </c>
      <c r="R243" s="50"/>
      <c r="S243" s="50" t="s">
        <v>3123</v>
      </c>
      <c r="T243" s="50"/>
      <c r="U243" s="54" t="s">
        <v>3123</v>
      </c>
      <c r="V243" s="50">
        <v>243.0</v>
      </c>
      <c r="W243" s="86" t="s">
        <v>3119</v>
      </c>
      <c r="X243" s="50"/>
      <c r="Y243" s="81"/>
      <c r="Z243" s="84" t="s">
        <v>3124</v>
      </c>
      <c r="AA243" s="84" t="s">
        <v>3125</v>
      </c>
      <c r="AB243" s="84" t="s">
        <v>3126</v>
      </c>
      <c r="AC243" s="84" t="s">
        <v>3127</v>
      </c>
      <c r="AD243" s="87">
        <v>11325.0</v>
      </c>
      <c r="AE243" s="88" t="s">
        <v>3128</v>
      </c>
      <c r="AF243" s="82" t="s">
        <v>3129</v>
      </c>
      <c r="AG243" s="58" t="s">
        <v>3130</v>
      </c>
      <c r="AH243" s="58">
        <v>1.0</v>
      </c>
      <c r="AI243" s="58">
        <v>11325.0</v>
      </c>
      <c r="AJ243" s="58">
        <v>11290.0</v>
      </c>
    </row>
    <row r="244" ht="15.75" customHeight="1">
      <c r="A244" s="50"/>
      <c r="B244" s="50"/>
      <c r="C244" s="56" t="s">
        <v>82</v>
      </c>
      <c r="D244" s="50" t="s">
        <v>3112</v>
      </c>
      <c r="E244" s="50" t="s">
        <v>3131</v>
      </c>
      <c r="F244" s="49">
        <v>1.0</v>
      </c>
      <c r="G244" s="50" t="s">
        <v>3132</v>
      </c>
      <c r="H244" s="50" t="s">
        <v>3133</v>
      </c>
      <c r="I244" s="51" t="s">
        <v>3134</v>
      </c>
      <c r="J244" s="56" t="s">
        <v>3135</v>
      </c>
      <c r="K244" s="52" t="s">
        <v>3136</v>
      </c>
      <c r="L244" s="53" t="s">
        <v>3137</v>
      </c>
      <c r="M244" s="50" t="s">
        <v>3138</v>
      </c>
      <c r="N244" s="50" t="s">
        <v>3139</v>
      </c>
      <c r="O244" s="50">
        <f t="shared" si="1"/>
        <v>47</v>
      </c>
      <c r="P244" s="83" t="s">
        <v>3140</v>
      </c>
      <c r="Q244" s="50">
        <f t="shared" si="2"/>
        <v>146</v>
      </c>
      <c r="R244" s="50"/>
      <c r="S244" s="50" t="s">
        <v>3141</v>
      </c>
      <c r="T244" s="50"/>
      <c r="U244" s="56" t="s">
        <v>3141</v>
      </c>
      <c r="V244" s="50">
        <v>244.0</v>
      </c>
      <c r="W244" s="86" t="s">
        <v>3137</v>
      </c>
      <c r="X244" s="50"/>
      <c r="Y244" s="81"/>
      <c r="Z244" s="84" t="s">
        <v>3142</v>
      </c>
      <c r="AA244" s="84" t="s">
        <v>3143</v>
      </c>
      <c r="AB244" s="84" t="s">
        <v>3144</v>
      </c>
      <c r="AC244" s="84" t="s">
        <v>3145</v>
      </c>
      <c r="AD244" s="87">
        <v>11328.0</v>
      </c>
      <c r="AE244" s="88" t="s">
        <v>3146</v>
      </c>
      <c r="AF244" s="82" t="s">
        <v>3147</v>
      </c>
      <c r="AG244" s="58" t="s">
        <v>3148</v>
      </c>
      <c r="AH244" s="58">
        <v>2.0</v>
      </c>
      <c r="AI244" s="58">
        <v>11328.0</v>
      </c>
      <c r="AJ244" s="58">
        <v>11291.0</v>
      </c>
    </row>
    <row r="245" ht="15.75" customHeight="1">
      <c r="A245" s="50"/>
      <c r="B245" s="50"/>
      <c r="C245" s="56" t="s">
        <v>123</v>
      </c>
      <c r="D245" s="50" t="s">
        <v>3112</v>
      </c>
      <c r="E245" s="50" t="s">
        <v>3149</v>
      </c>
      <c r="F245" s="49">
        <v>2.0</v>
      </c>
      <c r="G245" s="50" t="s">
        <v>3150</v>
      </c>
      <c r="H245" s="50" t="s">
        <v>3151</v>
      </c>
      <c r="I245" s="51" t="s">
        <v>3152</v>
      </c>
      <c r="J245" s="56" t="s">
        <v>3153</v>
      </c>
      <c r="K245" s="58" t="s">
        <v>3154</v>
      </c>
      <c r="L245" s="53" t="s">
        <v>3155</v>
      </c>
      <c r="M245" s="50" t="s">
        <v>3156</v>
      </c>
      <c r="N245" s="50" t="s">
        <v>3157</v>
      </c>
      <c r="O245" s="50">
        <f t="shared" si="1"/>
        <v>45</v>
      </c>
      <c r="P245" s="83" t="s">
        <v>3158</v>
      </c>
      <c r="Q245" s="50">
        <f t="shared" si="2"/>
        <v>160</v>
      </c>
      <c r="R245" s="50"/>
      <c r="S245" s="50" t="s">
        <v>3159</v>
      </c>
      <c r="T245" s="50"/>
      <c r="U245" s="56" t="s">
        <v>3159</v>
      </c>
      <c r="V245" s="50">
        <v>245.0</v>
      </c>
      <c r="W245" s="86" t="s">
        <v>3155</v>
      </c>
      <c r="X245" s="50"/>
      <c r="Y245" s="81"/>
      <c r="Z245" s="84" t="s">
        <v>3160</v>
      </c>
      <c r="AA245" s="84" t="s">
        <v>3161</v>
      </c>
      <c r="AB245" s="84" t="s">
        <v>3162</v>
      </c>
      <c r="AC245" s="84" t="s">
        <v>3163</v>
      </c>
      <c r="AD245" s="87">
        <v>11331.0</v>
      </c>
      <c r="AE245" s="88" t="s">
        <v>3164</v>
      </c>
      <c r="AF245" s="82" t="s">
        <v>3165</v>
      </c>
      <c r="AG245" s="58" t="s">
        <v>3166</v>
      </c>
      <c r="AH245" s="58">
        <v>2.0</v>
      </c>
      <c r="AI245" s="58">
        <v>11331.0</v>
      </c>
      <c r="AJ245" s="58">
        <v>11292.0</v>
      </c>
    </row>
    <row r="246" ht="15.75" customHeight="1">
      <c r="A246" s="50"/>
      <c r="B246" s="50"/>
      <c r="C246" s="56" t="s">
        <v>167</v>
      </c>
      <c r="D246" s="50" t="s">
        <v>3112</v>
      </c>
      <c r="E246" s="50" t="s">
        <v>3167</v>
      </c>
      <c r="F246" s="49">
        <v>3.0</v>
      </c>
      <c r="G246" s="50" t="s">
        <v>3168</v>
      </c>
      <c r="H246" s="50" t="s">
        <v>3169</v>
      </c>
      <c r="I246" s="51" t="s">
        <v>3170</v>
      </c>
      <c r="J246" s="56" t="s">
        <v>3171</v>
      </c>
      <c r="K246" s="52" t="s">
        <v>3172</v>
      </c>
      <c r="L246" s="53" t="s">
        <v>3173</v>
      </c>
      <c r="M246" s="50" t="s">
        <v>3174</v>
      </c>
      <c r="N246" s="50" t="s">
        <v>3175</v>
      </c>
      <c r="O246" s="50">
        <f t="shared" si="1"/>
        <v>45</v>
      </c>
      <c r="P246" s="83" t="s">
        <v>3176</v>
      </c>
      <c r="Q246" s="50">
        <f t="shared" si="2"/>
        <v>152</v>
      </c>
      <c r="R246" s="50"/>
      <c r="S246" s="50" t="s">
        <v>3177</v>
      </c>
      <c r="T246" s="50"/>
      <c r="U246" s="56" t="s">
        <v>3177</v>
      </c>
      <c r="V246" s="50">
        <v>246.0</v>
      </c>
      <c r="W246" s="86" t="s">
        <v>3173</v>
      </c>
      <c r="X246" s="50"/>
      <c r="Y246" s="81"/>
      <c r="Z246" s="84" t="s">
        <v>3178</v>
      </c>
      <c r="AA246" s="84" t="s">
        <v>3179</v>
      </c>
      <c r="AB246" s="84" t="s">
        <v>3180</v>
      </c>
      <c r="AC246" s="84" t="s">
        <v>3181</v>
      </c>
      <c r="AD246" s="87">
        <v>11334.0</v>
      </c>
      <c r="AE246" s="88" t="s">
        <v>3182</v>
      </c>
      <c r="AF246" s="82" t="s">
        <v>3183</v>
      </c>
      <c r="AG246" s="58" t="s">
        <v>3184</v>
      </c>
      <c r="AH246" s="58">
        <v>1.0</v>
      </c>
      <c r="AI246" s="58">
        <v>11334.0</v>
      </c>
      <c r="AJ246" s="58">
        <v>11293.0</v>
      </c>
    </row>
    <row r="247" ht="15.75" customHeight="1">
      <c r="A247" s="50"/>
      <c r="B247" s="50"/>
      <c r="C247" s="56" t="s">
        <v>210</v>
      </c>
      <c r="D247" s="50" t="s">
        <v>3112</v>
      </c>
      <c r="E247" s="50" t="s">
        <v>3185</v>
      </c>
      <c r="F247" s="49">
        <v>4.0</v>
      </c>
      <c r="G247" s="50" t="s">
        <v>3186</v>
      </c>
      <c r="H247" s="50" t="s">
        <v>3187</v>
      </c>
      <c r="I247" s="51" t="s">
        <v>3188</v>
      </c>
      <c r="J247" s="56" t="s">
        <v>3189</v>
      </c>
      <c r="K247" s="52" t="s">
        <v>3190</v>
      </c>
      <c r="L247" s="53" t="s">
        <v>3191</v>
      </c>
      <c r="M247" s="50" t="s">
        <v>3192</v>
      </c>
      <c r="N247" s="50" t="s">
        <v>3193</v>
      </c>
      <c r="O247" s="50">
        <f t="shared" si="1"/>
        <v>50</v>
      </c>
      <c r="P247" s="83" t="s">
        <v>3194</v>
      </c>
      <c r="Q247" s="50">
        <f t="shared" si="2"/>
        <v>155</v>
      </c>
      <c r="R247" s="50"/>
      <c r="S247" s="50" t="s">
        <v>3195</v>
      </c>
      <c r="T247" s="50"/>
      <c r="U247" s="56" t="s">
        <v>3195</v>
      </c>
      <c r="V247" s="50">
        <v>247.0</v>
      </c>
      <c r="W247" s="86" t="s">
        <v>3191</v>
      </c>
      <c r="X247" s="50"/>
      <c r="Y247" s="81"/>
      <c r="Z247" s="84" t="s">
        <v>3196</v>
      </c>
      <c r="AA247" s="84" t="s">
        <v>3197</v>
      </c>
      <c r="AB247" s="84" t="s">
        <v>3198</v>
      </c>
      <c r="AC247" s="84" t="s">
        <v>3199</v>
      </c>
      <c r="AD247" s="87">
        <v>11337.0</v>
      </c>
      <c r="AE247" s="88" t="s">
        <v>3200</v>
      </c>
      <c r="AF247" s="82" t="s">
        <v>3201</v>
      </c>
      <c r="AG247" s="58" t="s">
        <v>3202</v>
      </c>
      <c r="AH247" s="58">
        <v>1.0</v>
      </c>
      <c r="AI247" s="58">
        <v>11337.0</v>
      </c>
      <c r="AJ247" s="58">
        <v>11294.0</v>
      </c>
    </row>
    <row r="248" ht="15.75" customHeight="1">
      <c r="A248" s="50"/>
      <c r="B248" s="50"/>
      <c r="C248" s="56" t="s">
        <v>248</v>
      </c>
      <c r="D248" s="50" t="s">
        <v>3112</v>
      </c>
      <c r="E248" s="50" t="s">
        <v>3203</v>
      </c>
      <c r="F248" s="49">
        <v>5.0</v>
      </c>
      <c r="G248" s="50" t="s">
        <v>3204</v>
      </c>
      <c r="H248" s="50" t="s">
        <v>3205</v>
      </c>
      <c r="I248" s="51" t="s">
        <v>3206</v>
      </c>
      <c r="J248" s="56" t="s">
        <v>3207</v>
      </c>
      <c r="K248" s="52" t="s">
        <v>3208</v>
      </c>
      <c r="L248" s="53" t="s">
        <v>3209</v>
      </c>
      <c r="M248" s="50" t="s">
        <v>3210</v>
      </c>
      <c r="N248" s="50" t="s">
        <v>3211</v>
      </c>
      <c r="O248" s="50">
        <f t="shared" si="1"/>
        <v>51</v>
      </c>
      <c r="P248" s="83" t="s">
        <v>3212</v>
      </c>
      <c r="Q248" s="50">
        <f t="shared" si="2"/>
        <v>146</v>
      </c>
      <c r="R248" s="50"/>
      <c r="S248" s="50" t="s">
        <v>3213</v>
      </c>
      <c r="T248" s="50"/>
      <c r="U248" s="56" t="s">
        <v>3213</v>
      </c>
      <c r="V248" s="50">
        <v>248.0</v>
      </c>
      <c r="W248" s="86" t="s">
        <v>3209</v>
      </c>
      <c r="X248" s="50"/>
      <c r="Y248" s="81"/>
      <c r="Z248" s="84" t="s">
        <v>3214</v>
      </c>
      <c r="AA248" s="84" t="s">
        <v>3215</v>
      </c>
      <c r="AB248" s="84" t="s">
        <v>3216</v>
      </c>
      <c r="AC248" s="84" t="s">
        <v>3217</v>
      </c>
      <c r="AD248" s="87">
        <v>11340.0</v>
      </c>
      <c r="AE248" s="89" t="s">
        <v>3218</v>
      </c>
      <c r="AF248" s="82" t="s">
        <v>3219</v>
      </c>
      <c r="AG248" s="58" t="s">
        <v>3220</v>
      </c>
      <c r="AH248" s="58">
        <v>1.0</v>
      </c>
      <c r="AI248" s="58">
        <v>11340.0</v>
      </c>
      <c r="AJ248" s="58">
        <v>11304.0</v>
      </c>
    </row>
    <row r="249" ht="15.75" customHeight="1">
      <c r="A249" s="50"/>
      <c r="B249" s="50"/>
      <c r="C249" s="56" t="s">
        <v>284</v>
      </c>
      <c r="D249" s="50" t="s">
        <v>3112</v>
      </c>
      <c r="E249" s="50" t="s">
        <v>3221</v>
      </c>
      <c r="F249" s="49">
        <v>1.0</v>
      </c>
      <c r="G249" s="50" t="s">
        <v>3222</v>
      </c>
      <c r="H249" s="50" t="s">
        <v>3223</v>
      </c>
      <c r="I249" s="51" t="s">
        <v>3224</v>
      </c>
      <c r="J249" s="56" t="s">
        <v>3225</v>
      </c>
      <c r="K249" s="52" t="s">
        <v>3226</v>
      </c>
      <c r="L249" s="53" t="s">
        <v>3227</v>
      </c>
      <c r="M249" s="50" t="s">
        <v>3228</v>
      </c>
      <c r="N249" s="50" t="s">
        <v>3229</v>
      </c>
      <c r="O249" s="50">
        <f t="shared" si="1"/>
        <v>49</v>
      </c>
      <c r="P249" s="83" t="s">
        <v>3230</v>
      </c>
      <c r="Q249" s="50">
        <f t="shared" si="2"/>
        <v>145</v>
      </c>
      <c r="R249" s="50"/>
      <c r="S249" s="50" t="s">
        <v>3231</v>
      </c>
      <c r="T249" s="50"/>
      <c r="U249" s="56" t="s">
        <v>3231</v>
      </c>
      <c r="V249" s="50">
        <v>249.0</v>
      </c>
      <c r="W249" s="86" t="s">
        <v>3227</v>
      </c>
      <c r="X249" s="50"/>
      <c r="Y249" s="81"/>
      <c r="Z249" s="84" t="s">
        <v>3232</v>
      </c>
      <c r="AA249" s="84" t="s">
        <v>3233</v>
      </c>
      <c r="AB249" s="84" t="s">
        <v>3234</v>
      </c>
      <c r="AC249" s="84" t="s">
        <v>3235</v>
      </c>
      <c r="AD249" s="87">
        <v>11343.0</v>
      </c>
      <c r="AE249" s="88" t="s">
        <v>3236</v>
      </c>
      <c r="AF249" s="82" t="s">
        <v>3237</v>
      </c>
      <c r="AG249" s="58" t="s">
        <v>3238</v>
      </c>
      <c r="AH249" s="58">
        <v>2.0</v>
      </c>
      <c r="AI249" s="58">
        <v>11343.0</v>
      </c>
      <c r="AJ249" s="58">
        <v>11308.0</v>
      </c>
    </row>
    <row r="250" ht="15.75" customHeight="1">
      <c r="A250" s="50"/>
      <c r="B250" s="50"/>
      <c r="C250" s="56" t="s">
        <v>324</v>
      </c>
      <c r="D250" s="50" t="s">
        <v>3112</v>
      </c>
      <c r="E250" s="50" t="s">
        <v>3239</v>
      </c>
      <c r="F250" s="49">
        <v>2.0</v>
      </c>
      <c r="G250" s="50" t="s">
        <v>3240</v>
      </c>
      <c r="H250" s="50" t="s">
        <v>3241</v>
      </c>
      <c r="I250" s="51" t="s">
        <v>3242</v>
      </c>
      <c r="J250" s="56" t="s">
        <v>3243</v>
      </c>
      <c r="K250" s="52" t="s">
        <v>3244</v>
      </c>
      <c r="L250" s="53" t="s">
        <v>3245</v>
      </c>
      <c r="M250" s="50" t="s">
        <v>3246</v>
      </c>
      <c r="N250" s="50" t="s">
        <v>3247</v>
      </c>
      <c r="O250" s="50">
        <f t="shared" si="1"/>
        <v>49</v>
      </c>
      <c r="P250" s="83" t="s">
        <v>3248</v>
      </c>
      <c r="Q250" s="50">
        <f t="shared" si="2"/>
        <v>160</v>
      </c>
      <c r="R250" s="50"/>
      <c r="S250" s="50" t="s">
        <v>3249</v>
      </c>
      <c r="T250" s="50"/>
      <c r="U250" s="56" t="s">
        <v>3249</v>
      </c>
      <c r="V250" s="50">
        <v>250.0</v>
      </c>
      <c r="W250" s="86" t="s">
        <v>3245</v>
      </c>
      <c r="X250" s="50"/>
      <c r="Y250" s="81"/>
      <c r="Z250" s="84" t="s">
        <v>3250</v>
      </c>
      <c r="AA250" s="84" t="s">
        <v>3251</v>
      </c>
      <c r="AB250" s="84" t="s">
        <v>3252</v>
      </c>
      <c r="AC250" s="84" t="s">
        <v>3253</v>
      </c>
      <c r="AD250" s="87">
        <v>11346.0</v>
      </c>
      <c r="AE250" s="88" t="s">
        <v>3254</v>
      </c>
      <c r="AF250" s="82" t="s">
        <v>3255</v>
      </c>
      <c r="AG250" s="58" t="s">
        <v>3256</v>
      </c>
      <c r="AH250" s="58">
        <v>1.0</v>
      </c>
      <c r="AI250" s="58">
        <v>11346.0</v>
      </c>
      <c r="AJ250" s="58">
        <v>11312.0</v>
      </c>
    </row>
    <row r="251" ht="15.75" customHeight="1">
      <c r="A251" s="50"/>
      <c r="B251" s="50"/>
      <c r="C251" s="56" t="s">
        <v>353</v>
      </c>
      <c r="D251" s="50" t="s">
        <v>3112</v>
      </c>
      <c r="E251" s="50" t="s">
        <v>3257</v>
      </c>
      <c r="F251" s="49">
        <v>3.0</v>
      </c>
      <c r="G251" s="50" t="s">
        <v>3258</v>
      </c>
      <c r="H251" s="50" t="s">
        <v>3259</v>
      </c>
      <c r="I251" s="51" t="s">
        <v>3260</v>
      </c>
      <c r="J251" s="56" t="s">
        <v>3261</v>
      </c>
      <c r="K251" s="52" t="s">
        <v>3262</v>
      </c>
      <c r="L251" s="90" t="s">
        <v>3263</v>
      </c>
      <c r="M251" s="50" t="s">
        <v>3264</v>
      </c>
      <c r="N251" s="50" t="s">
        <v>3265</v>
      </c>
      <c r="O251" s="50">
        <f t="shared" si="1"/>
        <v>51</v>
      </c>
      <c r="P251" s="83" t="s">
        <v>3266</v>
      </c>
      <c r="Q251" s="50">
        <f t="shared" si="2"/>
        <v>152</v>
      </c>
      <c r="R251" s="50"/>
      <c r="S251" s="50" t="s">
        <v>3267</v>
      </c>
      <c r="T251" s="50"/>
      <c r="U251" s="56" t="s">
        <v>3267</v>
      </c>
      <c r="V251" s="50">
        <v>251.0</v>
      </c>
      <c r="W251" s="86" t="s">
        <v>3268</v>
      </c>
      <c r="X251" s="50"/>
      <c r="Y251" s="81"/>
      <c r="Z251" s="91" t="s">
        <v>3269</v>
      </c>
      <c r="AA251" s="84" t="s">
        <v>3270</v>
      </c>
      <c r="AB251" s="84" t="s">
        <v>3271</v>
      </c>
      <c r="AC251" s="84" t="s">
        <v>3272</v>
      </c>
      <c r="AD251" s="87">
        <v>11511.0</v>
      </c>
      <c r="AE251" s="88" t="s">
        <v>3273</v>
      </c>
      <c r="AF251" s="82" t="s">
        <v>3274</v>
      </c>
      <c r="AG251" s="58" t="s">
        <v>3275</v>
      </c>
      <c r="AH251" s="58">
        <v>2.0</v>
      </c>
      <c r="AI251" s="58">
        <v>11511.0</v>
      </c>
      <c r="AJ251" s="58">
        <v>11358.0</v>
      </c>
    </row>
    <row r="252" ht="15.75" customHeight="1">
      <c r="A252" s="50"/>
      <c r="B252" s="50"/>
      <c r="C252" s="56" t="s">
        <v>392</v>
      </c>
      <c r="D252" s="50" t="s">
        <v>3112</v>
      </c>
      <c r="E252" s="50" t="s">
        <v>3276</v>
      </c>
      <c r="F252" s="49">
        <v>4.0</v>
      </c>
      <c r="G252" s="50" t="s">
        <v>3277</v>
      </c>
      <c r="H252" s="50" t="s">
        <v>3278</v>
      </c>
      <c r="I252" s="51" t="s">
        <v>3279</v>
      </c>
      <c r="J252" s="56" t="s">
        <v>3280</v>
      </c>
      <c r="K252" s="52" t="s">
        <v>3281</v>
      </c>
      <c r="L252" s="53" t="s">
        <v>3282</v>
      </c>
      <c r="M252" s="50" t="s">
        <v>3283</v>
      </c>
      <c r="N252" s="50" t="s">
        <v>3284</v>
      </c>
      <c r="O252" s="50">
        <f t="shared" si="1"/>
        <v>55</v>
      </c>
      <c r="P252" s="83" t="s">
        <v>3285</v>
      </c>
      <c r="Q252" s="50">
        <f t="shared" si="2"/>
        <v>155</v>
      </c>
      <c r="R252" s="50"/>
      <c r="S252" s="50" t="s">
        <v>3286</v>
      </c>
      <c r="T252" s="50"/>
      <c r="U252" s="56" t="s">
        <v>3286</v>
      </c>
      <c r="V252" s="50">
        <v>252.0</v>
      </c>
      <c r="W252" s="86" t="s">
        <v>3282</v>
      </c>
      <c r="X252" s="50"/>
      <c r="Y252" s="81"/>
      <c r="Z252" s="84" t="s">
        <v>3287</v>
      </c>
      <c r="AA252" s="84" t="s">
        <v>3288</v>
      </c>
      <c r="AB252" s="84" t="s">
        <v>3289</v>
      </c>
      <c r="AC252" s="84" t="s">
        <v>3290</v>
      </c>
      <c r="AD252" s="87">
        <v>11514.0</v>
      </c>
      <c r="AE252" s="89" t="s">
        <v>3291</v>
      </c>
      <c r="AF252" s="82" t="s">
        <v>3292</v>
      </c>
      <c r="AG252" s="58" t="s">
        <v>3293</v>
      </c>
      <c r="AH252" s="58">
        <v>1.0</v>
      </c>
      <c r="AI252" s="58">
        <v>11514.0</v>
      </c>
      <c r="AJ252" s="58">
        <v>11495.0</v>
      </c>
    </row>
    <row r="253" ht="15.75" customHeight="1">
      <c r="A253" s="50"/>
      <c r="B253" s="50"/>
      <c r="C253" s="56" t="s">
        <v>433</v>
      </c>
      <c r="D253" s="50" t="s">
        <v>3112</v>
      </c>
      <c r="E253" s="50" t="s">
        <v>3294</v>
      </c>
      <c r="F253" s="49">
        <v>5.0</v>
      </c>
      <c r="G253" s="50" t="s">
        <v>3295</v>
      </c>
      <c r="H253" s="50" t="s">
        <v>3296</v>
      </c>
      <c r="I253" s="51" t="s">
        <v>3297</v>
      </c>
      <c r="J253" s="56" t="s">
        <v>3298</v>
      </c>
      <c r="K253" s="52" t="s">
        <v>3299</v>
      </c>
      <c r="L253" s="53" t="s">
        <v>3300</v>
      </c>
      <c r="M253" s="50" t="s">
        <v>3301</v>
      </c>
      <c r="N253" s="50" t="s">
        <v>3302</v>
      </c>
      <c r="O253" s="50">
        <f t="shared" si="1"/>
        <v>50</v>
      </c>
      <c r="P253" s="83" t="s">
        <v>3303</v>
      </c>
      <c r="Q253" s="50">
        <f t="shared" si="2"/>
        <v>147</v>
      </c>
      <c r="R253" s="50"/>
      <c r="S253" s="50" t="s">
        <v>3304</v>
      </c>
      <c r="T253" s="50"/>
      <c r="U253" s="56" t="s">
        <v>3304</v>
      </c>
      <c r="V253" s="50">
        <v>253.0</v>
      </c>
      <c r="W253" s="86" t="s">
        <v>3300</v>
      </c>
      <c r="X253" s="50"/>
      <c r="Y253" s="81"/>
      <c r="Z253" s="84" t="s">
        <v>3305</v>
      </c>
      <c r="AA253" s="84" t="s">
        <v>3306</v>
      </c>
      <c r="AB253" s="84" t="s">
        <v>3307</v>
      </c>
      <c r="AC253" s="84" t="s">
        <v>3308</v>
      </c>
      <c r="AD253" s="87">
        <v>11517.0</v>
      </c>
      <c r="AE253" s="89" t="s">
        <v>3309</v>
      </c>
      <c r="AF253" s="82" t="s">
        <v>3310</v>
      </c>
      <c r="AG253" s="58" t="s">
        <v>3311</v>
      </c>
      <c r="AH253" s="58">
        <v>1.0</v>
      </c>
      <c r="AI253" s="58">
        <v>11517.0</v>
      </c>
      <c r="AJ253" s="58">
        <v>11499.0</v>
      </c>
    </row>
    <row r="254" ht="15.75" customHeight="1">
      <c r="A254" s="50"/>
      <c r="B254" s="50"/>
      <c r="C254" s="56" t="s">
        <v>472</v>
      </c>
      <c r="D254" s="50" t="s">
        <v>3112</v>
      </c>
      <c r="E254" s="50" t="s">
        <v>3312</v>
      </c>
      <c r="F254" s="49">
        <v>1.0</v>
      </c>
      <c r="G254" s="50" t="s">
        <v>3313</v>
      </c>
      <c r="H254" s="50" t="s">
        <v>3314</v>
      </c>
      <c r="I254" s="51" t="s">
        <v>3315</v>
      </c>
      <c r="J254" s="56" t="s">
        <v>3316</v>
      </c>
      <c r="K254" s="52" t="s">
        <v>3317</v>
      </c>
      <c r="L254" s="53" t="s">
        <v>3318</v>
      </c>
      <c r="M254" s="50" t="s">
        <v>3319</v>
      </c>
      <c r="N254" s="50" t="s">
        <v>3320</v>
      </c>
      <c r="O254" s="50">
        <f t="shared" si="1"/>
        <v>53</v>
      </c>
      <c r="P254" s="83" t="s">
        <v>3321</v>
      </c>
      <c r="Q254" s="50">
        <f t="shared" si="2"/>
        <v>151</v>
      </c>
      <c r="R254" s="50"/>
      <c r="S254" s="50" t="s">
        <v>3322</v>
      </c>
      <c r="T254" s="50"/>
      <c r="U254" s="56" t="s">
        <v>3322</v>
      </c>
      <c r="V254" s="50">
        <v>254.0</v>
      </c>
      <c r="W254" s="86" t="s">
        <v>3318</v>
      </c>
      <c r="X254" s="50"/>
      <c r="Y254" s="81"/>
      <c r="Z254" s="84" t="s">
        <v>3323</v>
      </c>
      <c r="AA254" s="84" t="s">
        <v>3324</v>
      </c>
      <c r="AB254" s="84" t="s">
        <v>3325</v>
      </c>
      <c r="AC254" s="84" t="s">
        <v>3326</v>
      </c>
      <c r="AD254" s="87">
        <v>11520.0</v>
      </c>
      <c r="AE254" s="88" t="s">
        <v>3327</v>
      </c>
      <c r="AF254" s="82" t="s">
        <v>3328</v>
      </c>
      <c r="AG254" s="58" t="s">
        <v>3329</v>
      </c>
      <c r="AH254" s="58">
        <v>1.0</v>
      </c>
      <c r="AI254" s="58">
        <v>11520.0</v>
      </c>
      <c r="AJ254" s="58">
        <v>11500.0</v>
      </c>
    </row>
    <row r="255" ht="15.75" customHeight="1">
      <c r="A255" s="50"/>
      <c r="B255" s="50"/>
      <c r="C255" s="56" t="s">
        <v>517</v>
      </c>
      <c r="D255" s="50" t="s">
        <v>3112</v>
      </c>
      <c r="E255" s="50" t="s">
        <v>3330</v>
      </c>
      <c r="F255" s="49">
        <v>2.0</v>
      </c>
      <c r="G255" s="50" t="s">
        <v>3331</v>
      </c>
      <c r="H255" s="50" t="s">
        <v>3332</v>
      </c>
      <c r="I255" s="51" t="s">
        <v>3333</v>
      </c>
      <c r="J255" s="56" t="s">
        <v>3334</v>
      </c>
      <c r="K255" s="52" t="s">
        <v>3335</v>
      </c>
      <c r="L255" s="53" t="s">
        <v>3336</v>
      </c>
      <c r="M255" s="50" t="s">
        <v>3337</v>
      </c>
      <c r="N255" s="50" t="s">
        <v>3338</v>
      </c>
      <c r="O255" s="50">
        <f t="shared" si="1"/>
        <v>51</v>
      </c>
      <c r="P255" s="83" t="s">
        <v>3339</v>
      </c>
      <c r="Q255" s="50">
        <f t="shared" si="2"/>
        <v>160</v>
      </c>
      <c r="R255" s="50"/>
      <c r="S255" s="50" t="s">
        <v>3340</v>
      </c>
      <c r="T255" s="50"/>
      <c r="U255" s="56" t="s">
        <v>3340</v>
      </c>
      <c r="V255" s="50">
        <v>255.0</v>
      </c>
      <c r="W255" s="86" t="s">
        <v>3336</v>
      </c>
      <c r="X255" s="50"/>
      <c r="Y255" s="81"/>
      <c r="Z255" s="84" t="s">
        <v>3341</v>
      </c>
      <c r="AA255" s="84" t="s">
        <v>3342</v>
      </c>
      <c r="AB255" s="84" t="s">
        <v>3343</v>
      </c>
      <c r="AC255" s="84" t="s">
        <v>3344</v>
      </c>
      <c r="AD255" s="87">
        <v>11523.0</v>
      </c>
      <c r="AE255" s="89" t="s">
        <v>3345</v>
      </c>
      <c r="AF255" s="82" t="s">
        <v>3346</v>
      </c>
      <c r="AG255" s="58" t="s">
        <v>3347</v>
      </c>
      <c r="AH255" s="58">
        <v>1.0</v>
      </c>
      <c r="AI255" s="58">
        <v>11523.0</v>
      </c>
      <c r="AJ255" s="58">
        <v>11502.0</v>
      </c>
    </row>
    <row r="256" ht="15.75" customHeight="1">
      <c r="A256" s="50"/>
      <c r="B256" s="50"/>
      <c r="C256" s="56" t="s">
        <v>558</v>
      </c>
      <c r="D256" s="50" t="s">
        <v>3112</v>
      </c>
      <c r="E256" s="50" t="s">
        <v>3348</v>
      </c>
      <c r="F256" s="49">
        <v>3.0</v>
      </c>
      <c r="G256" s="50" t="s">
        <v>3349</v>
      </c>
      <c r="H256" s="50" t="s">
        <v>3350</v>
      </c>
      <c r="I256" s="51" t="s">
        <v>3351</v>
      </c>
      <c r="J256" s="56" t="s">
        <v>3352</v>
      </c>
      <c r="K256" s="52" t="s">
        <v>3353</v>
      </c>
      <c r="L256" s="53" t="s">
        <v>3354</v>
      </c>
      <c r="M256" s="50" t="s">
        <v>3355</v>
      </c>
      <c r="N256" s="50" t="s">
        <v>3356</v>
      </c>
      <c r="O256" s="50">
        <f t="shared" si="1"/>
        <v>50</v>
      </c>
      <c r="P256" s="83" t="s">
        <v>3357</v>
      </c>
      <c r="Q256" s="50">
        <f t="shared" si="2"/>
        <v>153</v>
      </c>
      <c r="R256" s="50"/>
      <c r="S256" s="50" t="s">
        <v>3358</v>
      </c>
      <c r="T256" s="50"/>
      <c r="U256" s="56" t="s">
        <v>3358</v>
      </c>
      <c r="V256" s="50">
        <v>256.0</v>
      </c>
      <c r="W256" s="86" t="s">
        <v>3354</v>
      </c>
      <c r="X256" s="50"/>
      <c r="Y256" s="81"/>
      <c r="Z256" s="84" t="s">
        <v>3359</v>
      </c>
      <c r="AA256" s="84" t="s">
        <v>3360</v>
      </c>
      <c r="AB256" s="84" t="s">
        <v>3361</v>
      </c>
      <c r="AC256" s="84" t="s">
        <v>3362</v>
      </c>
      <c r="AD256" s="87">
        <v>11526.0</v>
      </c>
      <c r="AE256" s="88" t="s">
        <v>3363</v>
      </c>
      <c r="AF256" s="82" t="s">
        <v>3364</v>
      </c>
      <c r="AG256" s="58" t="s">
        <v>3365</v>
      </c>
      <c r="AH256" s="58">
        <v>1.0</v>
      </c>
      <c r="AI256" s="58">
        <v>11526.0</v>
      </c>
      <c r="AJ256" s="58">
        <v>11506.0</v>
      </c>
    </row>
    <row r="257" ht="15.75" customHeight="1">
      <c r="A257" s="50"/>
      <c r="B257" s="50"/>
      <c r="C257" s="56" t="s">
        <v>595</v>
      </c>
      <c r="D257" s="50" t="s">
        <v>3112</v>
      </c>
      <c r="E257" s="50" t="s">
        <v>3366</v>
      </c>
      <c r="F257" s="49">
        <v>4.0</v>
      </c>
      <c r="G257" s="50" t="s">
        <v>3367</v>
      </c>
      <c r="H257" s="50" t="s">
        <v>3368</v>
      </c>
      <c r="I257" s="51" t="s">
        <v>3369</v>
      </c>
      <c r="J257" s="56" t="s">
        <v>3370</v>
      </c>
      <c r="K257" s="52" t="s">
        <v>3371</v>
      </c>
      <c r="L257" s="53" t="s">
        <v>3372</v>
      </c>
      <c r="M257" s="50" t="s">
        <v>3373</v>
      </c>
      <c r="N257" s="50" t="s">
        <v>3374</v>
      </c>
      <c r="O257" s="50">
        <f t="shared" si="1"/>
        <v>49</v>
      </c>
      <c r="P257" s="83" t="s">
        <v>3375</v>
      </c>
      <c r="Q257" s="50">
        <f t="shared" si="2"/>
        <v>150</v>
      </c>
      <c r="R257" s="50"/>
      <c r="S257" s="50" t="s">
        <v>3376</v>
      </c>
      <c r="T257" s="50"/>
      <c r="U257" s="56" t="s">
        <v>3376</v>
      </c>
      <c r="V257" s="50">
        <v>257.0</v>
      </c>
      <c r="W257" s="86" t="s">
        <v>3372</v>
      </c>
      <c r="X257" s="50"/>
      <c r="Y257" s="81"/>
      <c r="Z257" s="84" t="s">
        <v>3377</v>
      </c>
      <c r="AA257" s="84" t="s">
        <v>3378</v>
      </c>
      <c r="AB257" s="84" t="s">
        <v>3379</v>
      </c>
      <c r="AC257" s="84" t="s">
        <v>3380</v>
      </c>
      <c r="AD257" s="87">
        <v>11529.0</v>
      </c>
      <c r="AE257" s="88" t="s">
        <v>3381</v>
      </c>
      <c r="AF257" s="82" t="s">
        <v>3382</v>
      </c>
      <c r="AG257" s="58" t="s">
        <v>3383</v>
      </c>
      <c r="AH257" s="58">
        <v>1.0</v>
      </c>
      <c r="AI257" s="58">
        <v>11529.0</v>
      </c>
      <c r="AJ257" s="58">
        <v>11507.0</v>
      </c>
    </row>
    <row r="258" ht="15.75" customHeight="1">
      <c r="A258" s="50"/>
      <c r="B258" s="50"/>
      <c r="C258" s="56" t="s">
        <v>632</v>
      </c>
      <c r="D258" s="50" t="s">
        <v>3112</v>
      </c>
      <c r="E258" s="50" t="s">
        <v>3384</v>
      </c>
      <c r="F258" s="49">
        <v>5.0</v>
      </c>
      <c r="G258" s="50" t="s">
        <v>3385</v>
      </c>
      <c r="H258" s="50" t="s">
        <v>3386</v>
      </c>
      <c r="I258" s="51" t="s">
        <v>3387</v>
      </c>
      <c r="J258" s="56" t="s">
        <v>3388</v>
      </c>
      <c r="K258" s="52" t="s">
        <v>3389</v>
      </c>
      <c r="L258" s="53" t="s">
        <v>3390</v>
      </c>
      <c r="M258" s="50" t="s">
        <v>3391</v>
      </c>
      <c r="N258" s="92" t="s">
        <v>3392</v>
      </c>
      <c r="O258" s="50">
        <f t="shared" si="1"/>
        <v>52</v>
      </c>
      <c r="P258" s="83" t="s">
        <v>3393</v>
      </c>
      <c r="Q258" s="50">
        <f t="shared" si="2"/>
        <v>149</v>
      </c>
      <c r="R258" s="50"/>
      <c r="S258" s="50" t="s">
        <v>3394</v>
      </c>
      <c r="T258" s="50"/>
      <c r="U258" s="56" t="s">
        <v>3394</v>
      </c>
      <c r="V258" s="50">
        <v>258.0</v>
      </c>
      <c r="W258" s="86" t="s">
        <v>3390</v>
      </c>
      <c r="X258" s="50"/>
      <c r="Y258" s="81"/>
      <c r="Z258" s="84" t="s">
        <v>3395</v>
      </c>
      <c r="AA258" s="84" t="s">
        <v>3396</v>
      </c>
      <c r="AB258" s="84" t="s">
        <v>3397</v>
      </c>
      <c r="AC258" s="84" t="s">
        <v>3398</v>
      </c>
      <c r="AD258" s="87">
        <v>11532.0</v>
      </c>
      <c r="AE258" s="89" t="s">
        <v>3399</v>
      </c>
      <c r="AF258" s="82" t="s">
        <v>3400</v>
      </c>
      <c r="AG258" s="58" t="s">
        <v>3401</v>
      </c>
      <c r="AH258" s="58">
        <v>1.0</v>
      </c>
      <c r="AI258" s="58">
        <v>11532.0</v>
      </c>
      <c r="AJ258" s="58">
        <v>11508.0</v>
      </c>
    </row>
    <row r="259" ht="15.75" customHeight="1">
      <c r="A259" s="50"/>
      <c r="B259" s="50"/>
      <c r="C259" s="56" t="s">
        <v>670</v>
      </c>
      <c r="D259" s="50" t="s">
        <v>3112</v>
      </c>
      <c r="E259" s="50" t="s">
        <v>3402</v>
      </c>
      <c r="F259" s="49">
        <v>1.0</v>
      </c>
      <c r="G259" s="50" t="s">
        <v>3403</v>
      </c>
      <c r="H259" s="50" t="s">
        <v>3404</v>
      </c>
      <c r="I259" s="51" t="s">
        <v>3405</v>
      </c>
      <c r="J259" s="56" t="s">
        <v>3406</v>
      </c>
      <c r="K259" s="52" t="s">
        <v>3407</v>
      </c>
      <c r="L259" s="53" t="s">
        <v>3408</v>
      </c>
      <c r="M259" s="50" t="s">
        <v>3409</v>
      </c>
      <c r="N259" s="50" t="s">
        <v>3410</v>
      </c>
      <c r="O259" s="50">
        <f t="shared" si="1"/>
        <v>52</v>
      </c>
      <c r="P259" s="83" t="s">
        <v>3411</v>
      </c>
      <c r="Q259" s="50">
        <f t="shared" si="2"/>
        <v>150</v>
      </c>
      <c r="R259" s="50"/>
      <c r="S259" s="50" t="s">
        <v>3412</v>
      </c>
      <c r="T259" s="50"/>
      <c r="U259" s="56" t="s">
        <v>3412</v>
      </c>
      <c r="V259" s="50">
        <v>259.0</v>
      </c>
      <c r="W259" s="86" t="s">
        <v>3408</v>
      </c>
      <c r="X259" s="50"/>
      <c r="Y259" s="81"/>
      <c r="Z259" s="84" t="s">
        <v>3413</v>
      </c>
      <c r="AA259" s="84" t="s">
        <v>3414</v>
      </c>
      <c r="AB259" s="84" t="s">
        <v>3415</v>
      </c>
      <c r="AC259" s="84" t="s">
        <v>3416</v>
      </c>
      <c r="AD259" s="87">
        <v>11535.0</v>
      </c>
      <c r="AE259" s="89" t="s">
        <v>3417</v>
      </c>
      <c r="AF259" s="82" t="s">
        <v>3418</v>
      </c>
      <c r="AG259" s="58" t="s">
        <v>3419</v>
      </c>
      <c r="AH259" s="58">
        <v>1.0</v>
      </c>
      <c r="AI259" s="58">
        <v>11535.0</v>
      </c>
      <c r="AJ259" s="58">
        <v>11509.0</v>
      </c>
    </row>
    <row r="260" ht="15.75" customHeight="1">
      <c r="A260" s="50"/>
      <c r="B260" s="50"/>
      <c r="C260" s="56" t="s">
        <v>710</v>
      </c>
      <c r="D260" s="50" t="s">
        <v>3112</v>
      </c>
      <c r="E260" s="50" t="s">
        <v>3420</v>
      </c>
      <c r="F260" s="49">
        <v>2.0</v>
      </c>
      <c r="G260" s="50" t="s">
        <v>3421</v>
      </c>
      <c r="H260" s="50" t="s">
        <v>3422</v>
      </c>
      <c r="I260" s="51" t="s">
        <v>3423</v>
      </c>
      <c r="J260" s="56" t="s">
        <v>3424</v>
      </c>
      <c r="K260" s="52" t="s">
        <v>3425</v>
      </c>
      <c r="L260" s="53" t="s">
        <v>3426</v>
      </c>
      <c r="M260" s="50" t="s">
        <v>3427</v>
      </c>
      <c r="N260" s="50" t="s">
        <v>3428</v>
      </c>
      <c r="O260" s="50">
        <f t="shared" si="1"/>
        <v>49</v>
      </c>
      <c r="P260" s="83" t="s">
        <v>3429</v>
      </c>
      <c r="Q260" s="50">
        <f t="shared" si="2"/>
        <v>160</v>
      </c>
      <c r="R260" s="50"/>
      <c r="S260" s="50" t="s">
        <v>3430</v>
      </c>
      <c r="T260" s="50"/>
      <c r="U260" s="56" t="s">
        <v>3430</v>
      </c>
      <c r="V260" s="50">
        <v>260.0</v>
      </c>
      <c r="W260" s="86" t="s">
        <v>3426</v>
      </c>
      <c r="X260" s="50"/>
      <c r="Y260" s="81"/>
      <c r="Z260" s="84" t="s">
        <v>3431</v>
      </c>
      <c r="AA260" s="84" t="s">
        <v>3432</v>
      </c>
      <c r="AB260" s="84" t="s">
        <v>3433</v>
      </c>
      <c r="AC260" s="84" t="s">
        <v>3434</v>
      </c>
      <c r="AD260" s="87">
        <v>11538.0</v>
      </c>
      <c r="AE260" s="89" t="s">
        <v>3435</v>
      </c>
      <c r="AF260" s="82" t="s">
        <v>3436</v>
      </c>
      <c r="AG260" s="58" t="s">
        <v>3437</v>
      </c>
      <c r="AH260" s="58">
        <v>1.0</v>
      </c>
      <c r="AI260" s="58">
        <v>11538.0</v>
      </c>
      <c r="AJ260" s="58">
        <v>11510.0</v>
      </c>
    </row>
    <row r="261" ht="15.75" customHeight="1">
      <c r="A261" s="50"/>
      <c r="B261" s="50"/>
      <c r="C261" s="56" t="s">
        <v>2494</v>
      </c>
      <c r="D261" s="50" t="s">
        <v>3112</v>
      </c>
      <c r="E261" s="50" t="s">
        <v>3438</v>
      </c>
      <c r="F261" s="49">
        <v>3.0</v>
      </c>
      <c r="G261" s="50" t="s">
        <v>3439</v>
      </c>
      <c r="H261" s="50" t="s">
        <v>3440</v>
      </c>
      <c r="I261" s="51" t="s">
        <v>3441</v>
      </c>
      <c r="J261" s="56" t="s">
        <v>3442</v>
      </c>
      <c r="K261" s="52" t="s">
        <v>3443</v>
      </c>
      <c r="L261" s="53" t="s">
        <v>3444</v>
      </c>
      <c r="M261" s="50" t="s">
        <v>3445</v>
      </c>
      <c r="N261" s="50" t="s">
        <v>3446</v>
      </c>
      <c r="O261" s="50">
        <f t="shared" si="1"/>
        <v>52</v>
      </c>
      <c r="P261" s="83" t="s">
        <v>3447</v>
      </c>
      <c r="Q261" s="50">
        <f t="shared" si="2"/>
        <v>154</v>
      </c>
      <c r="R261" s="50"/>
      <c r="S261" s="50" t="s">
        <v>3448</v>
      </c>
      <c r="T261" s="50"/>
      <c r="U261" s="56" t="s">
        <v>3448</v>
      </c>
      <c r="V261" s="50">
        <v>261.0</v>
      </c>
      <c r="W261" s="86" t="s">
        <v>3444</v>
      </c>
      <c r="X261" s="50"/>
      <c r="Y261" s="81"/>
      <c r="Z261" s="84" t="s">
        <v>3449</v>
      </c>
      <c r="AA261" s="84" t="s">
        <v>3450</v>
      </c>
      <c r="AB261" s="84" t="s">
        <v>3451</v>
      </c>
      <c r="AC261" s="84" t="s">
        <v>3452</v>
      </c>
      <c r="AD261" s="87">
        <v>11564.0</v>
      </c>
      <c r="AE261" s="89" t="s">
        <v>3453</v>
      </c>
      <c r="AF261" s="82" t="s">
        <v>3454</v>
      </c>
      <c r="AG261" s="58" t="s">
        <v>3455</v>
      </c>
      <c r="AH261" s="58">
        <v>1.0</v>
      </c>
      <c r="AI261" s="58">
        <v>11564.0</v>
      </c>
      <c r="AJ261" s="58">
        <v>11554.0</v>
      </c>
    </row>
    <row r="262" ht="15.75" customHeight="1">
      <c r="A262" s="50"/>
      <c r="B262" s="50"/>
      <c r="C262" s="56" t="s">
        <v>2507</v>
      </c>
      <c r="D262" s="50" t="s">
        <v>3112</v>
      </c>
      <c r="E262" s="50" t="s">
        <v>3456</v>
      </c>
      <c r="F262" s="49">
        <v>4.0</v>
      </c>
      <c r="G262" s="50" t="s">
        <v>3457</v>
      </c>
      <c r="H262" s="50" t="s">
        <v>3458</v>
      </c>
      <c r="I262" s="51" t="s">
        <v>3459</v>
      </c>
      <c r="J262" s="56" t="s">
        <v>3460</v>
      </c>
      <c r="K262" s="52" t="s">
        <v>3461</v>
      </c>
      <c r="L262" s="53" t="s">
        <v>3462</v>
      </c>
      <c r="M262" s="50" t="s">
        <v>3463</v>
      </c>
      <c r="N262" s="92" t="s">
        <v>3464</v>
      </c>
      <c r="O262" s="50">
        <f t="shared" si="1"/>
        <v>51</v>
      </c>
      <c r="P262" s="83" t="s">
        <v>3465</v>
      </c>
      <c r="Q262" s="50">
        <f t="shared" si="2"/>
        <v>152</v>
      </c>
      <c r="R262" s="50"/>
      <c r="S262" s="50" t="s">
        <v>3466</v>
      </c>
      <c r="T262" s="50"/>
      <c r="U262" s="56" t="s">
        <v>3466</v>
      </c>
      <c r="V262" s="50">
        <v>262.0</v>
      </c>
      <c r="W262" s="86" t="s">
        <v>3462</v>
      </c>
      <c r="X262" s="50"/>
      <c r="Y262" s="81"/>
      <c r="Z262" s="84" t="s">
        <v>3467</v>
      </c>
      <c r="AA262" s="84" t="s">
        <v>3468</v>
      </c>
      <c r="AB262" s="84" t="s">
        <v>3469</v>
      </c>
      <c r="AC262" s="84" t="s">
        <v>3470</v>
      </c>
      <c r="AD262" s="87">
        <v>11567.0</v>
      </c>
      <c r="AE262" s="89" t="s">
        <v>3471</v>
      </c>
      <c r="AF262" s="82" t="s">
        <v>3472</v>
      </c>
      <c r="AG262" s="58" t="s">
        <v>3473</v>
      </c>
      <c r="AH262" s="58">
        <v>1.0</v>
      </c>
      <c r="AI262" s="58">
        <v>11567.0</v>
      </c>
      <c r="AJ262" s="58">
        <v>11555.0</v>
      </c>
    </row>
    <row r="263" ht="15.75" customHeight="1">
      <c r="A263" s="50"/>
      <c r="B263" s="50"/>
      <c r="C263" s="56" t="s">
        <v>818</v>
      </c>
      <c r="D263" s="50" t="s">
        <v>3112</v>
      </c>
      <c r="E263" s="50" t="s">
        <v>3474</v>
      </c>
      <c r="F263" s="49">
        <v>5.0</v>
      </c>
      <c r="G263" s="50" t="s">
        <v>3475</v>
      </c>
      <c r="H263" s="50" t="s">
        <v>3476</v>
      </c>
      <c r="I263" s="51" t="s">
        <v>3477</v>
      </c>
      <c r="J263" s="56" t="s">
        <v>3478</v>
      </c>
      <c r="K263" s="52" t="s">
        <v>3479</v>
      </c>
      <c r="L263" s="53" t="s">
        <v>3480</v>
      </c>
      <c r="M263" s="50" t="s">
        <v>3481</v>
      </c>
      <c r="N263" s="50" t="s">
        <v>3482</v>
      </c>
      <c r="O263" s="50">
        <f t="shared" si="1"/>
        <v>53</v>
      </c>
      <c r="P263" s="83" t="s">
        <v>3483</v>
      </c>
      <c r="Q263" s="50">
        <f t="shared" si="2"/>
        <v>148</v>
      </c>
      <c r="R263" s="50"/>
      <c r="S263" s="50" t="s">
        <v>3484</v>
      </c>
      <c r="T263" s="50"/>
      <c r="U263" s="56" t="s">
        <v>3484</v>
      </c>
      <c r="V263" s="50">
        <v>263.0</v>
      </c>
      <c r="W263" s="86" t="s">
        <v>3480</v>
      </c>
      <c r="X263" s="50"/>
      <c r="Y263" s="81"/>
      <c r="Z263" s="84" t="s">
        <v>3485</v>
      </c>
      <c r="AA263" s="84" t="s">
        <v>3486</v>
      </c>
      <c r="AB263" s="84" t="s">
        <v>3487</v>
      </c>
      <c r="AC263" s="84" t="s">
        <v>3488</v>
      </c>
      <c r="AD263" s="87">
        <v>11570.0</v>
      </c>
      <c r="AE263" s="89" t="s">
        <v>3489</v>
      </c>
      <c r="AF263" s="82" t="s">
        <v>3490</v>
      </c>
      <c r="AG263" s="58" t="s">
        <v>3491</v>
      </c>
      <c r="AH263" s="58">
        <v>1.0</v>
      </c>
      <c r="AI263" s="58">
        <v>11570.0</v>
      </c>
      <c r="AJ263" s="58">
        <v>11556.0</v>
      </c>
    </row>
    <row r="264" ht="15.75" customHeight="1">
      <c r="A264" s="50"/>
      <c r="B264" s="50"/>
      <c r="C264" s="56" t="s">
        <v>857</v>
      </c>
      <c r="D264" s="50" t="s">
        <v>3112</v>
      </c>
      <c r="E264" s="50" t="s">
        <v>3492</v>
      </c>
      <c r="F264" s="49">
        <v>1.0</v>
      </c>
      <c r="G264" s="50" t="s">
        <v>3493</v>
      </c>
      <c r="H264" s="50" t="s">
        <v>3494</v>
      </c>
      <c r="I264" s="51" t="s">
        <v>3495</v>
      </c>
      <c r="J264" s="56" t="s">
        <v>3496</v>
      </c>
      <c r="K264" s="52" t="s">
        <v>3497</v>
      </c>
      <c r="L264" s="53" t="s">
        <v>3498</v>
      </c>
      <c r="M264" s="50" t="s">
        <v>3499</v>
      </c>
      <c r="N264" s="50" t="s">
        <v>3500</v>
      </c>
      <c r="O264" s="50">
        <f t="shared" si="1"/>
        <v>50</v>
      </c>
      <c r="P264" s="83" t="s">
        <v>3501</v>
      </c>
      <c r="Q264" s="50">
        <f t="shared" si="2"/>
        <v>147</v>
      </c>
      <c r="R264" s="50"/>
      <c r="S264" s="50" t="s">
        <v>3502</v>
      </c>
      <c r="T264" s="50"/>
      <c r="U264" s="56" t="s">
        <v>3502</v>
      </c>
      <c r="V264" s="50">
        <v>264.0</v>
      </c>
      <c r="W264" s="86" t="s">
        <v>3498</v>
      </c>
      <c r="X264" s="50"/>
      <c r="Y264" s="81"/>
      <c r="Z264" s="84" t="s">
        <v>3503</v>
      </c>
      <c r="AA264" s="84" t="s">
        <v>3504</v>
      </c>
      <c r="AB264" s="84" t="s">
        <v>3505</v>
      </c>
      <c r="AC264" s="84" t="s">
        <v>3506</v>
      </c>
      <c r="AD264" s="87">
        <v>11573.0</v>
      </c>
      <c r="AE264" s="89" t="s">
        <v>3507</v>
      </c>
      <c r="AF264" s="82" t="s">
        <v>3508</v>
      </c>
      <c r="AG264" s="58" t="s">
        <v>3509</v>
      </c>
      <c r="AH264" s="58">
        <v>1.0</v>
      </c>
      <c r="AI264" s="58">
        <v>11573.0</v>
      </c>
      <c r="AJ264" s="58">
        <v>11557.0</v>
      </c>
    </row>
    <row r="265" ht="15.75" customHeight="1">
      <c r="A265" s="50"/>
      <c r="B265" s="50"/>
      <c r="C265" s="56" t="s">
        <v>895</v>
      </c>
      <c r="D265" s="50" t="s">
        <v>3112</v>
      </c>
      <c r="E265" s="50" t="s">
        <v>3510</v>
      </c>
      <c r="F265" s="49">
        <v>2.0</v>
      </c>
      <c r="G265" s="50" t="s">
        <v>3511</v>
      </c>
      <c r="H265" s="50" t="s">
        <v>3512</v>
      </c>
      <c r="I265" s="51" t="s">
        <v>3513</v>
      </c>
      <c r="J265" s="56" t="s">
        <v>3514</v>
      </c>
      <c r="K265" s="52" t="s">
        <v>3515</v>
      </c>
      <c r="L265" s="53" t="s">
        <v>3516</v>
      </c>
      <c r="M265" s="50" t="s">
        <v>3517</v>
      </c>
      <c r="N265" s="50" t="s">
        <v>3518</v>
      </c>
      <c r="O265" s="50">
        <f t="shared" si="1"/>
        <v>53</v>
      </c>
      <c r="P265" s="83" t="s">
        <v>3519</v>
      </c>
      <c r="Q265" s="50">
        <f t="shared" si="2"/>
        <v>104</v>
      </c>
      <c r="R265" s="50"/>
      <c r="S265" s="50" t="s">
        <v>3520</v>
      </c>
      <c r="T265" s="50"/>
      <c r="U265" s="56" t="s">
        <v>3520</v>
      </c>
      <c r="V265" s="50">
        <v>265.0</v>
      </c>
      <c r="W265" s="86" t="s">
        <v>3516</v>
      </c>
      <c r="X265" s="50"/>
      <c r="Y265" s="81"/>
      <c r="Z265" s="84" t="s">
        <v>3521</v>
      </c>
      <c r="AA265" s="84" t="s">
        <v>3522</v>
      </c>
      <c r="AB265" s="84" t="s">
        <v>3523</v>
      </c>
      <c r="AC265" s="84" t="s">
        <v>3524</v>
      </c>
      <c r="AD265" s="87">
        <v>11576.0</v>
      </c>
      <c r="AE265" s="89" t="s">
        <v>3525</v>
      </c>
      <c r="AF265" s="82" t="s">
        <v>3526</v>
      </c>
      <c r="AG265" s="58" t="s">
        <v>3527</v>
      </c>
      <c r="AH265" s="58">
        <v>1.0</v>
      </c>
      <c r="AI265" s="58">
        <v>11576.0</v>
      </c>
      <c r="AJ265" s="58">
        <v>11558.0</v>
      </c>
    </row>
    <row r="266" ht="15.75" customHeight="1">
      <c r="A266" s="50"/>
      <c r="B266" s="50"/>
      <c r="C266" s="56" t="s">
        <v>934</v>
      </c>
      <c r="D266" s="50" t="s">
        <v>3112</v>
      </c>
      <c r="E266" s="50" t="s">
        <v>3528</v>
      </c>
      <c r="F266" s="49">
        <v>3.0</v>
      </c>
      <c r="G266" s="50" t="s">
        <v>3529</v>
      </c>
      <c r="H266" s="50" t="s">
        <v>3530</v>
      </c>
      <c r="I266" s="51" t="s">
        <v>3531</v>
      </c>
      <c r="J266" s="56" t="s">
        <v>3532</v>
      </c>
      <c r="K266" s="52" t="s">
        <v>3533</v>
      </c>
      <c r="L266" s="53" t="s">
        <v>3534</v>
      </c>
      <c r="M266" s="50" t="s">
        <v>3535</v>
      </c>
      <c r="N266" s="50" t="s">
        <v>3536</v>
      </c>
      <c r="O266" s="50">
        <f t="shared" si="1"/>
        <v>58</v>
      </c>
      <c r="P266" s="83" t="s">
        <v>3537</v>
      </c>
      <c r="Q266" s="50">
        <f t="shared" si="2"/>
        <v>155</v>
      </c>
      <c r="R266" s="50"/>
      <c r="S266" s="50" t="s">
        <v>3538</v>
      </c>
      <c r="T266" s="50"/>
      <c r="U266" s="56" t="s">
        <v>3538</v>
      </c>
      <c r="V266" s="50">
        <v>266.0</v>
      </c>
      <c r="W266" s="86" t="s">
        <v>3534</v>
      </c>
      <c r="X266" s="50"/>
      <c r="Y266" s="81"/>
      <c r="Z266" s="84" t="s">
        <v>3539</v>
      </c>
      <c r="AA266" s="84" t="s">
        <v>3540</v>
      </c>
      <c r="AB266" s="84" t="s">
        <v>3541</v>
      </c>
      <c r="AC266" s="84" t="s">
        <v>3542</v>
      </c>
      <c r="AD266" s="87">
        <v>11579.0</v>
      </c>
      <c r="AE266" s="89" t="s">
        <v>3543</v>
      </c>
      <c r="AF266" s="82" t="s">
        <v>3544</v>
      </c>
      <c r="AG266" s="58" t="s">
        <v>3545</v>
      </c>
      <c r="AH266" s="58">
        <v>1.0</v>
      </c>
      <c r="AI266" s="58">
        <v>11579.0</v>
      </c>
      <c r="AJ266" s="58">
        <v>11559.0</v>
      </c>
    </row>
    <row r="267" ht="15.75" customHeight="1">
      <c r="A267" s="50"/>
      <c r="B267" s="50"/>
      <c r="C267" s="56" t="s">
        <v>970</v>
      </c>
      <c r="D267" s="50" t="s">
        <v>3112</v>
      </c>
      <c r="E267" s="50" t="s">
        <v>3546</v>
      </c>
      <c r="F267" s="49">
        <v>4.0</v>
      </c>
      <c r="G267" s="50" t="s">
        <v>3547</v>
      </c>
      <c r="H267" s="50" t="s">
        <v>3548</v>
      </c>
      <c r="I267" s="51" t="s">
        <v>3549</v>
      </c>
      <c r="J267" s="56" t="s">
        <v>3550</v>
      </c>
      <c r="K267" s="52" t="s">
        <v>3551</v>
      </c>
      <c r="L267" s="53" t="s">
        <v>3552</v>
      </c>
      <c r="M267" s="50" t="s">
        <v>3553</v>
      </c>
      <c r="N267" s="50" t="s">
        <v>3554</v>
      </c>
      <c r="O267" s="50">
        <f t="shared" si="1"/>
        <v>52</v>
      </c>
      <c r="P267" s="83" t="s">
        <v>3555</v>
      </c>
      <c r="Q267" s="50">
        <f t="shared" si="2"/>
        <v>153</v>
      </c>
      <c r="R267" s="50"/>
      <c r="S267" s="50" t="s">
        <v>3556</v>
      </c>
      <c r="T267" s="50"/>
      <c r="U267" s="56" t="s">
        <v>3556</v>
      </c>
      <c r="V267" s="50">
        <v>267.0</v>
      </c>
      <c r="W267" s="86" t="s">
        <v>3552</v>
      </c>
      <c r="X267" s="50"/>
      <c r="Y267" s="81"/>
      <c r="Z267" s="84" t="s">
        <v>3557</v>
      </c>
      <c r="AA267" s="84" t="s">
        <v>3558</v>
      </c>
      <c r="AB267" s="84" t="s">
        <v>3559</v>
      </c>
      <c r="AC267" s="84" t="s">
        <v>3560</v>
      </c>
      <c r="AD267" s="87">
        <v>11582.0</v>
      </c>
      <c r="AE267" s="89" t="s">
        <v>3561</v>
      </c>
      <c r="AF267" s="82" t="s">
        <v>3562</v>
      </c>
      <c r="AG267" s="58" t="s">
        <v>3563</v>
      </c>
      <c r="AH267" s="58">
        <v>1.0</v>
      </c>
      <c r="AI267" s="58">
        <v>11582.0</v>
      </c>
      <c r="AJ267" s="58">
        <v>11560.0</v>
      </c>
    </row>
    <row r="268" ht="15.75" customHeight="1">
      <c r="A268" s="50"/>
      <c r="B268" s="50"/>
      <c r="C268" s="56" t="s">
        <v>1008</v>
      </c>
      <c r="D268" s="50" t="s">
        <v>3112</v>
      </c>
      <c r="E268" s="50" t="s">
        <v>3564</v>
      </c>
      <c r="F268" s="49">
        <v>5.0</v>
      </c>
      <c r="G268" s="50" t="s">
        <v>3565</v>
      </c>
      <c r="H268" s="50" t="s">
        <v>3566</v>
      </c>
      <c r="I268" s="51" t="s">
        <v>3567</v>
      </c>
      <c r="J268" s="56" t="s">
        <v>3568</v>
      </c>
      <c r="K268" s="52" t="s">
        <v>3569</v>
      </c>
      <c r="L268" s="53" t="s">
        <v>3570</v>
      </c>
      <c r="M268" s="50" t="s">
        <v>3571</v>
      </c>
      <c r="N268" s="50" t="s">
        <v>3572</v>
      </c>
      <c r="O268" s="50">
        <f t="shared" si="1"/>
        <v>48</v>
      </c>
      <c r="P268" s="83" t="s">
        <v>3573</v>
      </c>
      <c r="Q268" s="50">
        <f t="shared" si="2"/>
        <v>144</v>
      </c>
      <c r="R268" s="50"/>
      <c r="S268" s="50" t="s">
        <v>3574</v>
      </c>
      <c r="T268" s="50"/>
      <c r="U268" s="56" t="s">
        <v>3574</v>
      </c>
      <c r="V268" s="50">
        <v>268.0</v>
      </c>
      <c r="W268" s="86" t="s">
        <v>3570</v>
      </c>
      <c r="X268" s="50"/>
      <c r="Y268" s="81"/>
      <c r="Z268" s="84" t="s">
        <v>3575</v>
      </c>
      <c r="AA268" s="84" t="s">
        <v>3576</v>
      </c>
      <c r="AB268" s="84" t="s">
        <v>3577</v>
      </c>
      <c r="AC268" s="84" t="s">
        <v>3578</v>
      </c>
      <c r="AD268" s="87">
        <v>11585.0</v>
      </c>
      <c r="AE268" s="89" t="s">
        <v>3579</v>
      </c>
      <c r="AF268" s="82" t="s">
        <v>3580</v>
      </c>
      <c r="AG268" s="58" t="s">
        <v>3581</v>
      </c>
      <c r="AH268" s="58">
        <v>1.0</v>
      </c>
      <c r="AI268" s="58">
        <v>11585.0</v>
      </c>
      <c r="AJ268" s="58">
        <v>11561.0</v>
      </c>
    </row>
    <row r="269" ht="15.75" customHeight="1">
      <c r="A269" s="50"/>
      <c r="B269" s="50"/>
      <c r="C269" s="56" t="s">
        <v>1045</v>
      </c>
      <c r="D269" s="50" t="s">
        <v>3112</v>
      </c>
      <c r="E269" s="50" t="s">
        <v>3582</v>
      </c>
      <c r="F269" s="49">
        <v>1.0</v>
      </c>
      <c r="G269" s="50" t="s">
        <v>3583</v>
      </c>
      <c r="H269" s="50" t="s">
        <v>3584</v>
      </c>
      <c r="I269" s="51" t="s">
        <v>3585</v>
      </c>
      <c r="J269" s="56" t="s">
        <v>3586</v>
      </c>
      <c r="K269" s="52" t="s">
        <v>3587</v>
      </c>
      <c r="L269" s="53" t="s">
        <v>3588</v>
      </c>
      <c r="M269" s="50" t="s">
        <v>3589</v>
      </c>
      <c r="N269" s="50" t="s">
        <v>3590</v>
      </c>
      <c r="O269" s="50">
        <f t="shared" si="1"/>
        <v>57</v>
      </c>
      <c r="P269" s="83" t="s">
        <v>3591</v>
      </c>
      <c r="Q269" s="50">
        <f t="shared" si="2"/>
        <v>106</v>
      </c>
      <c r="R269" s="50"/>
      <c r="S269" s="50" t="s">
        <v>3592</v>
      </c>
      <c r="T269" s="50"/>
      <c r="U269" s="56" t="s">
        <v>3592</v>
      </c>
      <c r="V269" s="50">
        <v>269.0</v>
      </c>
      <c r="W269" s="86" t="s">
        <v>3588</v>
      </c>
      <c r="X269" s="50"/>
      <c r="Y269" s="81"/>
      <c r="Z269" s="84" t="s">
        <v>3593</v>
      </c>
      <c r="AA269" s="84" t="s">
        <v>3594</v>
      </c>
      <c r="AB269" s="84" t="s">
        <v>3595</v>
      </c>
      <c r="AC269" s="84" t="s">
        <v>3596</v>
      </c>
      <c r="AD269" s="87">
        <v>11588.0</v>
      </c>
      <c r="AE269" s="89" t="s">
        <v>3597</v>
      </c>
      <c r="AF269" s="82" t="s">
        <v>3598</v>
      </c>
      <c r="AG269" s="58" t="s">
        <v>3599</v>
      </c>
      <c r="AH269" s="58">
        <v>1.0</v>
      </c>
      <c r="AI269" s="58">
        <v>11588.0</v>
      </c>
      <c r="AJ269" s="58">
        <v>11562.0</v>
      </c>
    </row>
    <row r="270" ht="15.75" customHeight="1">
      <c r="A270" s="50"/>
      <c r="B270" s="50"/>
      <c r="C270" s="56" t="s">
        <v>1071</v>
      </c>
      <c r="D270" s="50" t="s">
        <v>3112</v>
      </c>
      <c r="E270" s="50" t="s">
        <v>3600</v>
      </c>
      <c r="F270" s="49">
        <v>2.0</v>
      </c>
      <c r="G270" s="50" t="s">
        <v>3601</v>
      </c>
      <c r="H270" s="50" t="s">
        <v>3602</v>
      </c>
      <c r="I270" s="51" t="s">
        <v>3603</v>
      </c>
      <c r="J270" s="56" t="s">
        <v>3604</v>
      </c>
      <c r="K270" s="52" t="s">
        <v>3605</v>
      </c>
      <c r="L270" s="53" t="s">
        <v>3606</v>
      </c>
      <c r="M270" s="50" t="s">
        <v>3607</v>
      </c>
      <c r="N270" s="50" t="s">
        <v>3608</v>
      </c>
      <c r="O270" s="50">
        <f t="shared" si="1"/>
        <v>52</v>
      </c>
      <c r="P270" s="83" t="s">
        <v>3609</v>
      </c>
      <c r="Q270" s="50">
        <f t="shared" si="2"/>
        <v>91</v>
      </c>
      <c r="R270" s="50"/>
      <c r="S270" s="50" t="s">
        <v>3610</v>
      </c>
      <c r="T270" s="50"/>
      <c r="U270" s="56" t="s">
        <v>3610</v>
      </c>
      <c r="V270" s="50">
        <v>270.0</v>
      </c>
      <c r="W270" s="86" t="s">
        <v>3606</v>
      </c>
      <c r="X270" s="50"/>
      <c r="Y270" s="81"/>
      <c r="Z270" s="84" t="s">
        <v>3611</v>
      </c>
      <c r="AA270" s="84" t="s">
        <v>3612</v>
      </c>
      <c r="AB270" s="84" t="s">
        <v>3613</v>
      </c>
      <c r="AC270" s="84" t="s">
        <v>3614</v>
      </c>
      <c r="AD270" s="87">
        <v>11591.0</v>
      </c>
      <c r="AE270" s="89" t="s">
        <v>3615</v>
      </c>
      <c r="AF270" s="82" t="s">
        <v>3616</v>
      </c>
      <c r="AG270" s="58" t="s">
        <v>3617</v>
      </c>
      <c r="AH270" s="58">
        <v>2.0</v>
      </c>
      <c r="AI270" s="58">
        <v>11591.0</v>
      </c>
      <c r="AJ270" s="58">
        <v>11563.0</v>
      </c>
    </row>
    <row r="271" ht="15.75" customHeight="1">
      <c r="A271" s="50"/>
      <c r="B271" s="50"/>
      <c r="C271" s="56" t="s">
        <v>1099</v>
      </c>
      <c r="D271" s="50" t="s">
        <v>3112</v>
      </c>
      <c r="E271" s="50" t="s">
        <v>3618</v>
      </c>
      <c r="F271" s="49">
        <v>3.0</v>
      </c>
      <c r="G271" s="50" t="s">
        <v>3619</v>
      </c>
      <c r="H271" s="50" t="s">
        <v>3620</v>
      </c>
      <c r="I271" s="51" t="s">
        <v>3621</v>
      </c>
      <c r="J271" s="56" t="s">
        <v>3622</v>
      </c>
      <c r="K271" s="52" t="s">
        <v>3623</v>
      </c>
      <c r="L271" s="53" t="s">
        <v>3624</v>
      </c>
      <c r="M271" s="50" t="s">
        <v>3625</v>
      </c>
      <c r="N271" s="50" t="s">
        <v>3626</v>
      </c>
      <c r="O271" s="50">
        <f t="shared" si="1"/>
        <v>49</v>
      </c>
      <c r="P271" s="83" t="s">
        <v>3627</v>
      </c>
      <c r="Q271" s="50">
        <f t="shared" si="2"/>
        <v>152</v>
      </c>
      <c r="R271" s="50"/>
      <c r="S271" s="50" t="s">
        <v>3628</v>
      </c>
      <c r="T271" s="50"/>
      <c r="U271" s="56" t="s">
        <v>3628</v>
      </c>
      <c r="V271" s="50">
        <v>271.0</v>
      </c>
      <c r="W271" s="86" t="s">
        <v>3624</v>
      </c>
      <c r="X271" s="50"/>
      <c r="Y271" s="81"/>
      <c r="Z271" s="84" t="s">
        <v>3629</v>
      </c>
      <c r="AA271" s="84" t="s">
        <v>3630</v>
      </c>
      <c r="AB271" s="84" t="s">
        <v>3631</v>
      </c>
      <c r="AC271" s="84" t="s">
        <v>3632</v>
      </c>
      <c r="AD271" s="87">
        <v>11627.0</v>
      </c>
      <c r="AE271" s="89" t="s">
        <v>3633</v>
      </c>
      <c r="AF271" s="82" t="s">
        <v>3634</v>
      </c>
      <c r="AG271" s="58" t="s">
        <v>3635</v>
      </c>
      <c r="AH271" s="58">
        <v>1.0</v>
      </c>
      <c r="AI271" s="58">
        <v>11627.0</v>
      </c>
      <c r="AJ271" s="58">
        <v>11616.0</v>
      </c>
    </row>
    <row r="272" ht="15.75" customHeight="1">
      <c r="A272" s="50"/>
      <c r="B272" s="50"/>
      <c r="C272" s="56" t="s">
        <v>1127</v>
      </c>
      <c r="D272" s="50" t="s">
        <v>3112</v>
      </c>
      <c r="E272" s="50" t="s">
        <v>3636</v>
      </c>
      <c r="F272" s="49">
        <v>4.0</v>
      </c>
      <c r="G272" s="50" t="s">
        <v>3637</v>
      </c>
      <c r="H272" s="50" t="s">
        <v>3638</v>
      </c>
      <c r="I272" s="51" t="s">
        <v>3639</v>
      </c>
      <c r="J272" s="56" t="s">
        <v>3640</v>
      </c>
      <c r="K272" s="52" t="s">
        <v>3641</v>
      </c>
      <c r="L272" s="53" t="s">
        <v>3642</v>
      </c>
      <c r="M272" s="50" t="s">
        <v>3643</v>
      </c>
      <c r="N272" s="50" t="s">
        <v>3644</v>
      </c>
      <c r="O272" s="50"/>
      <c r="P272" s="83" t="s">
        <v>3645</v>
      </c>
      <c r="Q272" s="50"/>
      <c r="R272" s="50"/>
      <c r="S272" s="50" t="s">
        <v>3646</v>
      </c>
      <c r="T272" s="50"/>
      <c r="U272" s="56" t="s">
        <v>3646</v>
      </c>
      <c r="V272" s="50">
        <v>272.0</v>
      </c>
      <c r="W272" s="86" t="s">
        <v>3642</v>
      </c>
      <c r="X272" s="50"/>
      <c r="Y272" s="81"/>
      <c r="Z272" s="84" t="s">
        <v>3647</v>
      </c>
      <c r="AA272" s="84" t="s">
        <v>3648</v>
      </c>
      <c r="AB272" s="84" t="s">
        <v>3649</v>
      </c>
      <c r="AC272" s="84" t="s">
        <v>3650</v>
      </c>
      <c r="AD272" s="87">
        <v>11633.0</v>
      </c>
      <c r="AE272" s="89" t="s">
        <v>3651</v>
      </c>
      <c r="AF272" s="82" t="s">
        <v>3652</v>
      </c>
      <c r="AG272" s="58" t="s">
        <v>3653</v>
      </c>
      <c r="AH272" s="58">
        <v>1.0</v>
      </c>
      <c r="AI272" s="58">
        <v>11633.0</v>
      </c>
      <c r="AJ272" s="58">
        <v>11617.0</v>
      </c>
    </row>
    <row r="273" ht="15.75" customHeight="1">
      <c r="A273" s="50"/>
      <c r="B273" s="50"/>
      <c r="C273" s="56" t="s">
        <v>1153</v>
      </c>
      <c r="D273" s="50" t="s">
        <v>3112</v>
      </c>
      <c r="E273" s="50" t="s">
        <v>3654</v>
      </c>
      <c r="F273" s="49">
        <v>5.0</v>
      </c>
      <c r="G273" s="50" t="s">
        <v>3655</v>
      </c>
      <c r="H273" s="50" t="s">
        <v>3656</v>
      </c>
      <c r="I273" s="51" t="s">
        <v>3657</v>
      </c>
      <c r="J273" s="56" t="s">
        <v>3658</v>
      </c>
      <c r="K273" s="52" t="s">
        <v>3659</v>
      </c>
      <c r="L273" s="53" t="s">
        <v>3660</v>
      </c>
      <c r="M273" s="50" t="s">
        <v>3661</v>
      </c>
      <c r="N273" s="50" t="s">
        <v>3662</v>
      </c>
      <c r="O273" s="50"/>
      <c r="P273" s="83" t="s">
        <v>3663</v>
      </c>
      <c r="Q273" s="50" t="s">
        <v>3664</v>
      </c>
      <c r="R273" s="50"/>
      <c r="S273" s="50" t="s">
        <v>3665</v>
      </c>
      <c r="T273" s="50"/>
      <c r="U273" s="56" t="s">
        <v>3665</v>
      </c>
      <c r="V273" s="50">
        <v>273.0</v>
      </c>
      <c r="W273" s="86" t="s">
        <v>3660</v>
      </c>
      <c r="X273" s="50"/>
      <c r="Y273" s="81"/>
      <c r="Z273" s="84" t="s">
        <v>3666</v>
      </c>
      <c r="AA273" s="84" t="s">
        <v>3667</v>
      </c>
      <c r="AB273" s="84" t="s">
        <v>3668</v>
      </c>
      <c r="AC273" s="84" t="s">
        <v>3669</v>
      </c>
      <c r="AD273" s="87">
        <v>11638.0</v>
      </c>
      <c r="AE273" s="82" t="s">
        <v>3182</v>
      </c>
      <c r="AF273" s="82" t="s">
        <v>3670</v>
      </c>
      <c r="AG273" s="58" t="s">
        <v>3184</v>
      </c>
      <c r="AH273" s="58">
        <v>1.0</v>
      </c>
      <c r="AI273" s="58">
        <v>11638.0</v>
      </c>
      <c r="AJ273" s="58">
        <v>11618.0</v>
      </c>
    </row>
    <row r="274" ht="15.75" customHeight="1">
      <c r="A274" s="50"/>
      <c r="B274" s="50"/>
      <c r="C274" s="56" t="s">
        <v>1179</v>
      </c>
      <c r="D274" s="50" t="s">
        <v>3112</v>
      </c>
      <c r="E274" s="50" t="s">
        <v>3671</v>
      </c>
      <c r="F274" s="49">
        <v>1.0</v>
      </c>
      <c r="G274" s="50" t="s">
        <v>3672</v>
      </c>
      <c r="H274" s="50" t="s">
        <v>3673</v>
      </c>
      <c r="I274" s="51" t="s">
        <v>3674</v>
      </c>
      <c r="J274" s="56" t="s">
        <v>3675</v>
      </c>
      <c r="K274" s="52" t="s">
        <v>3676</v>
      </c>
      <c r="L274" s="53" t="s">
        <v>3677</v>
      </c>
      <c r="M274" s="50" t="s">
        <v>3678</v>
      </c>
      <c r="N274" s="50" t="s">
        <v>3679</v>
      </c>
      <c r="O274" s="50"/>
      <c r="P274" s="83" t="s">
        <v>3680</v>
      </c>
      <c r="Q274" s="50"/>
      <c r="R274" s="50"/>
      <c r="S274" s="50" t="s">
        <v>3681</v>
      </c>
      <c r="T274" s="50"/>
      <c r="U274" s="56" t="s">
        <v>3681</v>
      </c>
      <c r="V274" s="50">
        <v>274.0</v>
      </c>
      <c r="W274" s="86" t="s">
        <v>3677</v>
      </c>
      <c r="X274" s="50"/>
      <c r="Y274" s="81"/>
      <c r="Z274" s="84" t="s">
        <v>3682</v>
      </c>
      <c r="AA274" s="84" t="s">
        <v>3683</v>
      </c>
      <c r="AB274" s="84" t="s">
        <v>3684</v>
      </c>
      <c r="AC274" s="84" t="s">
        <v>3685</v>
      </c>
      <c r="AD274" s="87">
        <v>11641.0</v>
      </c>
      <c r="AE274" s="82" t="s">
        <v>3651</v>
      </c>
      <c r="AF274" s="82" t="s">
        <v>3686</v>
      </c>
      <c r="AG274" s="58" t="s">
        <v>3653</v>
      </c>
      <c r="AH274" s="58">
        <v>1.0</v>
      </c>
      <c r="AI274" s="58">
        <v>11641.0</v>
      </c>
      <c r="AJ274" s="58">
        <v>11619.0</v>
      </c>
    </row>
    <row r="275" ht="15.75" customHeight="1">
      <c r="A275" s="50"/>
      <c r="B275" s="50"/>
      <c r="C275" s="56" t="s">
        <v>1215</v>
      </c>
      <c r="D275" s="50" t="s">
        <v>3112</v>
      </c>
      <c r="E275" s="50" t="s">
        <v>3687</v>
      </c>
      <c r="F275" s="49">
        <v>2.0</v>
      </c>
      <c r="G275" s="50" t="s">
        <v>3688</v>
      </c>
      <c r="H275" s="50" t="s">
        <v>3689</v>
      </c>
      <c r="I275" s="51" t="s">
        <v>3690</v>
      </c>
      <c r="J275" s="56" t="s">
        <v>3691</v>
      </c>
      <c r="K275" s="52" t="s">
        <v>3692</v>
      </c>
      <c r="L275" s="53" t="s">
        <v>3693</v>
      </c>
      <c r="M275" s="50" t="s">
        <v>3694</v>
      </c>
      <c r="N275" s="50" t="s">
        <v>3695</v>
      </c>
      <c r="O275" s="50"/>
      <c r="P275" s="83" t="s">
        <v>3696</v>
      </c>
      <c r="Q275" s="50"/>
      <c r="R275" s="50"/>
      <c r="S275" s="50" t="s">
        <v>3697</v>
      </c>
      <c r="T275" s="50"/>
      <c r="U275" s="56" t="s">
        <v>3697</v>
      </c>
      <c r="V275" s="50">
        <v>275.0</v>
      </c>
      <c r="W275" s="86" t="s">
        <v>3693</v>
      </c>
      <c r="X275" s="50"/>
      <c r="Y275" s="81"/>
      <c r="Z275" s="84" t="s">
        <v>3698</v>
      </c>
      <c r="AA275" s="84" t="s">
        <v>3699</v>
      </c>
      <c r="AB275" s="84" t="s">
        <v>3700</v>
      </c>
      <c r="AC275" s="84" t="s">
        <v>3701</v>
      </c>
      <c r="AD275" s="87">
        <v>11646.0</v>
      </c>
      <c r="AE275" s="82" t="s">
        <v>3417</v>
      </c>
      <c r="AF275" s="82" t="s">
        <v>3702</v>
      </c>
      <c r="AG275" s="58" t="s">
        <v>3419</v>
      </c>
      <c r="AH275" s="58">
        <v>1.0</v>
      </c>
      <c r="AI275" s="58">
        <v>11646.0</v>
      </c>
      <c r="AJ275" s="58">
        <v>11620.0</v>
      </c>
    </row>
    <row r="276" ht="15.75" customHeight="1">
      <c r="A276" s="50"/>
      <c r="B276" s="50"/>
      <c r="C276" s="56" t="s">
        <v>1240</v>
      </c>
      <c r="D276" s="50" t="s">
        <v>3112</v>
      </c>
      <c r="E276" s="50" t="s">
        <v>3703</v>
      </c>
      <c r="F276" s="49">
        <v>3.0</v>
      </c>
      <c r="G276" s="50" t="s">
        <v>3704</v>
      </c>
      <c r="H276" s="50" t="s">
        <v>3705</v>
      </c>
      <c r="I276" s="51" t="s">
        <v>3706</v>
      </c>
      <c r="J276" s="56" t="s">
        <v>3707</v>
      </c>
      <c r="K276" s="52" t="s">
        <v>3708</v>
      </c>
      <c r="L276" s="53" t="s">
        <v>3709</v>
      </c>
      <c r="M276" s="50" t="s">
        <v>3710</v>
      </c>
      <c r="N276" s="50" t="s">
        <v>3711</v>
      </c>
      <c r="O276" s="50"/>
      <c r="P276" s="83" t="s">
        <v>3712</v>
      </c>
      <c r="Q276" s="50"/>
      <c r="R276" s="50"/>
      <c r="S276" s="50" t="s">
        <v>3713</v>
      </c>
      <c r="T276" s="50"/>
      <c r="U276" s="56" t="s">
        <v>3713</v>
      </c>
      <c r="V276" s="50">
        <v>276.0</v>
      </c>
      <c r="W276" s="86" t="s">
        <v>3709</v>
      </c>
      <c r="X276" s="50"/>
      <c r="Y276" s="81"/>
      <c r="Z276" s="84" t="s">
        <v>3714</v>
      </c>
      <c r="AA276" s="84" t="s">
        <v>3715</v>
      </c>
      <c r="AB276" s="84" t="s">
        <v>3716</v>
      </c>
      <c r="AC276" s="84" t="s">
        <v>3717</v>
      </c>
      <c r="AD276" s="87">
        <v>11649.0</v>
      </c>
      <c r="AE276" s="82" t="s">
        <v>3453</v>
      </c>
      <c r="AF276" s="82" t="s">
        <v>3718</v>
      </c>
      <c r="AG276" s="58" t="s">
        <v>3455</v>
      </c>
      <c r="AH276" s="58">
        <v>1.0</v>
      </c>
      <c r="AI276" s="58">
        <v>11649.0</v>
      </c>
      <c r="AJ276" s="58">
        <v>11621.0</v>
      </c>
    </row>
    <row r="277" ht="15.75" customHeight="1">
      <c r="A277" s="50"/>
      <c r="B277" s="50"/>
      <c r="C277" s="56" t="s">
        <v>1264</v>
      </c>
      <c r="D277" s="50" t="s">
        <v>3112</v>
      </c>
      <c r="E277" s="50" t="s">
        <v>3719</v>
      </c>
      <c r="F277" s="49">
        <v>4.0</v>
      </c>
      <c r="G277" s="50" t="s">
        <v>3720</v>
      </c>
      <c r="H277" s="50" t="s">
        <v>3721</v>
      </c>
      <c r="I277" s="51" t="s">
        <v>3722</v>
      </c>
      <c r="J277" s="56" t="s">
        <v>3723</v>
      </c>
      <c r="K277" s="52" t="s">
        <v>3724</v>
      </c>
      <c r="L277" s="53" t="s">
        <v>3725</v>
      </c>
      <c r="M277" s="50" t="s">
        <v>3726</v>
      </c>
      <c r="N277" s="50" t="s">
        <v>3727</v>
      </c>
      <c r="O277" s="50"/>
      <c r="P277" s="83" t="s">
        <v>3728</v>
      </c>
      <c r="Q277" s="50"/>
      <c r="R277" s="50"/>
      <c r="S277" s="50" t="s">
        <v>3729</v>
      </c>
      <c r="T277" s="50"/>
      <c r="U277" s="56" t="s">
        <v>3729</v>
      </c>
      <c r="V277" s="50">
        <v>277.0</v>
      </c>
      <c r="W277" s="86" t="s">
        <v>3725</v>
      </c>
      <c r="X277" s="50"/>
      <c r="Y277" s="81"/>
      <c r="Z277" s="84" t="s">
        <v>3730</v>
      </c>
      <c r="AA277" s="84" t="s">
        <v>3731</v>
      </c>
      <c r="AB277" s="84" t="s">
        <v>3732</v>
      </c>
      <c r="AC277" s="84" t="s">
        <v>3733</v>
      </c>
      <c r="AD277" s="87">
        <v>11652.0</v>
      </c>
      <c r="AE277" s="82" t="s">
        <v>3507</v>
      </c>
      <c r="AF277" s="82" t="s">
        <v>3734</v>
      </c>
      <c r="AG277" s="58" t="s">
        <v>3509</v>
      </c>
      <c r="AH277" s="58">
        <v>1.0</v>
      </c>
      <c r="AI277" s="58">
        <v>11652.0</v>
      </c>
      <c r="AJ277" s="58">
        <v>11622.0</v>
      </c>
    </row>
    <row r="278" ht="15.75" customHeight="1">
      <c r="A278" s="50"/>
      <c r="B278" s="50"/>
      <c r="C278" s="56" t="s">
        <v>1288</v>
      </c>
      <c r="D278" s="50" t="s">
        <v>3112</v>
      </c>
      <c r="E278" s="50" t="s">
        <v>3735</v>
      </c>
      <c r="F278" s="49">
        <v>5.0</v>
      </c>
      <c r="G278" s="50" t="s">
        <v>3736</v>
      </c>
      <c r="H278" s="50" t="s">
        <v>3737</v>
      </c>
      <c r="I278" s="51" t="s">
        <v>3738</v>
      </c>
      <c r="J278" s="56" t="s">
        <v>3739</v>
      </c>
      <c r="K278" s="52" t="s">
        <v>3740</v>
      </c>
      <c r="L278" s="53" t="s">
        <v>3741</v>
      </c>
      <c r="M278" s="50" t="s">
        <v>3742</v>
      </c>
      <c r="N278" s="50" t="s">
        <v>3743</v>
      </c>
      <c r="O278" s="50"/>
      <c r="P278" s="83" t="s">
        <v>3744</v>
      </c>
      <c r="Q278" s="50"/>
      <c r="R278" s="50"/>
      <c r="S278" s="50" t="s">
        <v>3745</v>
      </c>
      <c r="T278" s="50"/>
      <c r="U278" s="56" t="s">
        <v>3745</v>
      </c>
      <c r="V278" s="50">
        <v>278.0</v>
      </c>
      <c r="W278" s="86" t="s">
        <v>3741</v>
      </c>
      <c r="X278" s="50"/>
      <c r="Y278" s="81"/>
      <c r="Z278" s="84" t="s">
        <v>3746</v>
      </c>
      <c r="AA278" s="84" t="s">
        <v>3747</v>
      </c>
      <c r="AB278" s="84" t="s">
        <v>3748</v>
      </c>
      <c r="AC278" s="84" t="s">
        <v>3749</v>
      </c>
      <c r="AD278" s="87">
        <v>11658.0</v>
      </c>
      <c r="AE278" s="82" t="s">
        <v>3273</v>
      </c>
      <c r="AF278" s="82" t="s">
        <v>3750</v>
      </c>
      <c r="AG278" s="58" t="s">
        <v>3275</v>
      </c>
      <c r="AH278" s="58">
        <v>2.0</v>
      </c>
      <c r="AI278" s="58">
        <v>11658.0</v>
      </c>
      <c r="AJ278" s="58">
        <v>11624.0</v>
      </c>
    </row>
    <row r="279" ht="15.75" customHeight="1">
      <c r="A279" s="50"/>
      <c r="B279" s="50"/>
      <c r="C279" s="56" t="s">
        <v>1335</v>
      </c>
      <c r="D279" s="50" t="s">
        <v>3112</v>
      </c>
      <c r="E279" s="50" t="s">
        <v>3751</v>
      </c>
      <c r="F279" s="49">
        <v>1.0</v>
      </c>
      <c r="G279" s="50" t="s">
        <v>3752</v>
      </c>
      <c r="H279" s="50" t="s">
        <v>3753</v>
      </c>
      <c r="I279" s="51" t="s">
        <v>3754</v>
      </c>
      <c r="J279" s="56" t="s">
        <v>3755</v>
      </c>
      <c r="K279" s="52" t="s">
        <v>3756</v>
      </c>
      <c r="L279" s="53" t="s">
        <v>3757</v>
      </c>
      <c r="M279" s="50" t="s">
        <v>3758</v>
      </c>
      <c r="N279" s="50" t="s">
        <v>3759</v>
      </c>
      <c r="O279" s="50"/>
      <c r="P279" s="83" t="s">
        <v>3760</v>
      </c>
      <c r="Q279" s="50"/>
      <c r="R279" s="50"/>
      <c r="S279" s="50" t="s">
        <v>3761</v>
      </c>
      <c r="T279" s="50"/>
      <c r="U279" s="56" t="s">
        <v>3761</v>
      </c>
      <c r="V279" s="50">
        <v>279.0</v>
      </c>
      <c r="W279" s="86" t="s">
        <v>3757</v>
      </c>
      <c r="X279" s="50"/>
      <c r="Y279" s="81"/>
      <c r="Z279" s="84" t="s">
        <v>3762</v>
      </c>
      <c r="AA279" s="84" t="s">
        <v>3763</v>
      </c>
      <c r="AB279" s="84" t="s">
        <v>3764</v>
      </c>
      <c r="AC279" s="84" t="s">
        <v>3765</v>
      </c>
      <c r="AD279" s="87">
        <v>11661.0</v>
      </c>
      <c r="AE279" s="82" t="s">
        <v>3435</v>
      </c>
      <c r="AF279" s="82" t="s">
        <v>3766</v>
      </c>
      <c r="AG279" s="58" t="s">
        <v>3437</v>
      </c>
      <c r="AH279" s="58">
        <v>1.0</v>
      </c>
      <c r="AI279" s="58">
        <v>11661.0</v>
      </c>
      <c r="AJ279" s="58">
        <v>11625.0</v>
      </c>
    </row>
    <row r="280" ht="15.75" customHeight="1">
      <c r="A280" s="50"/>
      <c r="B280" s="50"/>
      <c r="C280" s="56" t="s">
        <v>1382</v>
      </c>
      <c r="D280" s="50" t="s">
        <v>3112</v>
      </c>
      <c r="E280" s="50" t="s">
        <v>3767</v>
      </c>
      <c r="F280" s="49">
        <v>2.0</v>
      </c>
      <c r="G280" s="50" t="s">
        <v>3768</v>
      </c>
      <c r="H280" s="50" t="s">
        <v>3769</v>
      </c>
      <c r="I280" s="51" t="s">
        <v>3770</v>
      </c>
      <c r="J280" s="56" t="s">
        <v>3771</v>
      </c>
      <c r="K280" s="52" t="s">
        <v>3772</v>
      </c>
      <c r="L280" s="53" t="s">
        <v>3773</v>
      </c>
      <c r="M280" s="50" t="s">
        <v>3774</v>
      </c>
      <c r="N280" s="50" t="s">
        <v>3775</v>
      </c>
      <c r="O280" s="50"/>
      <c r="P280" s="83" t="s">
        <v>3776</v>
      </c>
      <c r="Q280" s="50"/>
      <c r="R280" s="50"/>
      <c r="S280" s="50" t="s">
        <v>3777</v>
      </c>
      <c r="T280" s="50"/>
      <c r="U280" s="56" t="s">
        <v>3777</v>
      </c>
      <c r="V280" s="50">
        <v>280.0</v>
      </c>
      <c r="W280" s="86" t="s">
        <v>3773</v>
      </c>
      <c r="X280" s="50"/>
      <c r="Y280" s="81"/>
      <c r="Z280" s="84" t="s">
        <v>3778</v>
      </c>
      <c r="AA280" s="84" t="s">
        <v>3779</v>
      </c>
      <c r="AB280" s="84" t="s">
        <v>3780</v>
      </c>
      <c r="AC280" s="84" t="s">
        <v>3781</v>
      </c>
      <c r="AD280" s="87">
        <v>11664.0</v>
      </c>
      <c r="AE280" s="82" t="s">
        <v>3381</v>
      </c>
      <c r="AF280" s="82" t="s">
        <v>3782</v>
      </c>
      <c r="AG280" s="58" t="s">
        <v>3383</v>
      </c>
      <c r="AH280" s="58">
        <v>1.0</v>
      </c>
      <c r="AI280" s="58">
        <v>11664.0</v>
      </c>
      <c r="AJ280" s="58">
        <v>11626.0</v>
      </c>
    </row>
    <row r="281" ht="15.75" customHeight="1">
      <c r="A281" s="50"/>
      <c r="B281" s="50"/>
      <c r="C281" s="56" t="s">
        <v>1423</v>
      </c>
      <c r="D281" s="50" t="s">
        <v>3112</v>
      </c>
      <c r="E281" s="50" t="s">
        <v>3783</v>
      </c>
      <c r="F281" s="49">
        <v>3.0</v>
      </c>
      <c r="G281" s="50" t="s">
        <v>3784</v>
      </c>
      <c r="H281" s="50" t="s">
        <v>3785</v>
      </c>
      <c r="I281" s="51" t="s">
        <v>3786</v>
      </c>
      <c r="J281" s="56" t="s">
        <v>3787</v>
      </c>
      <c r="K281" s="52" t="s">
        <v>3788</v>
      </c>
      <c r="L281" s="53" t="s">
        <v>3789</v>
      </c>
      <c r="M281" s="50" t="s">
        <v>3790</v>
      </c>
      <c r="N281" s="50" t="s">
        <v>3791</v>
      </c>
      <c r="O281" s="50"/>
      <c r="P281" s="83" t="s">
        <v>3792</v>
      </c>
      <c r="Q281" s="50"/>
      <c r="R281" s="50"/>
      <c r="S281" s="50" t="s">
        <v>3793</v>
      </c>
      <c r="T281" s="50"/>
      <c r="U281" s="56" t="s">
        <v>3793</v>
      </c>
      <c r="V281" s="50">
        <v>281.0</v>
      </c>
      <c r="W281" s="86" t="s">
        <v>3789</v>
      </c>
      <c r="X281" s="50"/>
      <c r="Y281" s="81"/>
      <c r="Z281" s="84" t="s">
        <v>3794</v>
      </c>
      <c r="AA281" s="84" t="s">
        <v>3795</v>
      </c>
      <c r="AB281" s="84" t="s">
        <v>3796</v>
      </c>
      <c r="AC281" s="84" t="s">
        <v>3797</v>
      </c>
      <c r="AD281" s="87">
        <v>11686.0</v>
      </c>
      <c r="AE281" s="82" t="s">
        <v>3128</v>
      </c>
      <c r="AF281" s="82" t="s">
        <v>3798</v>
      </c>
      <c r="AG281" s="58" t="s">
        <v>3130</v>
      </c>
      <c r="AH281" s="58">
        <v>1.0</v>
      </c>
      <c r="AI281" s="58">
        <v>11686.0</v>
      </c>
      <c r="AJ281" s="58">
        <v>11675.0</v>
      </c>
    </row>
    <row r="282" ht="15.75" customHeight="1">
      <c r="A282" s="50"/>
      <c r="B282" s="50"/>
      <c r="C282" s="56" t="s">
        <v>1448</v>
      </c>
      <c r="D282" s="50" t="s">
        <v>3112</v>
      </c>
      <c r="E282" s="50" t="s">
        <v>3799</v>
      </c>
      <c r="F282" s="49">
        <v>4.0</v>
      </c>
      <c r="G282" s="50" t="s">
        <v>3800</v>
      </c>
      <c r="H282" s="50" t="s">
        <v>3801</v>
      </c>
      <c r="I282" s="51" t="s">
        <v>3802</v>
      </c>
      <c r="J282" s="56" t="s">
        <v>3803</v>
      </c>
      <c r="K282" s="52" t="s">
        <v>3804</v>
      </c>
      <c r="L282" s="53" t="s">
        <v>3805</v>
      </c>
      <c r="M282" s="50" t="s">
        <v>3806</v>
      </c>
      <c r="N282" s="50" t="s">
        <v>3807</v>
      </c>
      <c r="O282" s="50"/>
      <c r="P282" s="83" t="s">
        <v>3808</v>
      </c>
      <c r="Q282" s="50"/>
      <c r="R282" s="50"/>
      <c r="S282" s="50" t="s">
        <v>3809</v>
      </c>
      <c r="T282" s="50"/>
      <c r="U282" s="56" t="s">
        <v>3809</v>
      </c>
      <c r="V282" s="50">
        <v>282.0</v>
      </c>
      <c r="W282" s="86" t="s">
        <v>3805</v>
      </c>
      <c r="X282" s="50"/>
      <c r="Y282" s="81"/>
      <c r="Z282" s="84" t="s">
        <v>3810</v>
      </c>
      <c r="AA282" s="84" t="s">
        <v>3811</v>
      </c>
      <c r="AB282" s="84" t="s">
        <v>3812</v>
      </c>
      <c r="AC282" s="84" t="s">
        <v>3813</v>
      </c>
      <c r="AD282" s="87">
        <v>11689.0</v>
      </c>
      <c r="AE282" s="82" t="s">
        <v>3254</v>
      </c>
      <c r="AF282" s="82" t="s">
        <v>3814</v>
      </c>
      <c r="AG282" s="58" t="s">
        <v>3256</v>
      </c>
      <c r="AH282" s="58">
        <v>1.0</v>
      </c>
      <c r="AI282" s="58">
        <v>11689.0</v>
      </c>
      <c r="AJ282" s="58">
        <v>11676.0</v>
      </c>
    </row>
    <row r="283" ht="15.75" customHeight="1">
      <c r="A283" s="50"/>
      <c r="B283" s="50"/>
      <c r="C283" s="56" t="s">
        <v>1476</v>
      </c>
      <c r="D283" s="50" t="s">
        <v>3112</v>
      </c>
      <c r="E283" s="50" t="s">
        <v>3815</v>
      </c>
      <c r="F283" s="49">
        <v>5.0</v>
      </c>
      <c r="G283" s="50" t="s">
        <v>3816</v>
      </c>
      <c r="H283" s="50" t="s">
        <v>3817</v>
      </c>
      <c r="I283" s="51" t="s">
        <v>3818</v>
      </c>
      <c r="J283" s="56" t="s">
        <v>3819</v>
      </c>
      <c r="K283" s="52" t="s">
        <v>3820</v>
      </c>
      <c r="L283" s="53" t="s">
        <v>3821</v>
      </c>
      <c r="M283" s="50" t="s">
        <v>3822</v>
      </c>
      <c r="N283" s="50" t="s">
        <v>3823</v>
      </c>
      <c r="O283" s="50"/>
      <c r="P283" s="83" t="s">
        <v>3824</v>
      </c>
      <c r="Q283" s="50"/>
      <c r="R283" s="50"/>
      <c r="S283" s="50" t="s">
        <v>3825</v>
      </c>
      <c r="T283" s="50"/>
      <c r="U283" s="56" t="s">
        <v>3825</v>
      </c>
      <c r="V283" s="50">
        <v>283.0</v>
      </c>
      <c r="W283" s="86" t="s">
        <v>3821</v>
      </c>
      <c r="X283" s="50"/>
      <c r="Y283" s="81"/>
      <c r="Z283" s="84" t="s">
        <v>3826</v>
      </c>
      <c r="AA283" s="84" t="s">
        <v>3827</v>
      </c>
      <c r="AB283" s="84" t="s">
        <v>3828</v>
      </c>
      <c r="AC283" s="84" t="s">
        <v>3829</v>
      </c>
      <c r="AD283" s="87">
        <v>11692.0</v>
      </c>
      <c r="AE283" s="82" t="s">
        <v>3363</v>
      </c>
      <c r="AF283" s="82" t="s">
        <v>3830</v>
      </c>
      <c r="AG283" s="58" t="s">
        <v>3365</v>
      </c>
      <c r="AH283" s="58">
        <v>1.0</v>
      </c>
      <c r="AI283" s="58">
        <v>11692.0</v>
      </c>
      <c r="AJ283" s="58">
        <v>11677.0</v>
      </c>
    </row>
    <row r="284" ht="15.75" customHeight="1">
      <c r="A284" s="50"/>
      <c r="B284" s="50"/>
      <c r="C284" s="56" t="s">
        <v>1513</v>
      </c>
      <c r="D284" s="50" t="s">
        <v>3112</v>
      </c>
      <c r="E284" s="50" t="s">
        <v>3831</v>
      </c>
      <c r="F284" s="49">
        <v>1.0</v>
      </c>
      <c r="G284" s="50" t="s">
        <v>3832</v>
      </c>
      <c r="H284" s="50" t="s">
        <v>3833</v>
      </c>
      <c r="I284" s="51" t="s">
        <v>3834</v>
      </c>
      <c r="J284" s="56" t="s">
        <v>3835</v>
      </c>
      <c r="K284" s="52" t="s">
        <v>3836</v>
      </c>
      <c r="L284" s="53" t="s">
        <v>3837</v>
      </c>
      <c r="M284" s="50" t="s">
        <v>3838</v>
      </c>
      <c r="N284" s="50" t="s">
        <v>3839</v>
      </c>
      <c r="O284" s="50"/>
      <c r="P284" s="83" t="s">
        <v>3833</v>
      </c>
      <c r="Q284" s="50"/>
      <c r="R284" s="50"/>
      <c r="S284" s="50" t="s">
        <v>3840</v>
      </c>
      <c r="T284" s="50"/>
      <c r="U284" s="56" t="s">
        <v>3840</v>
      </c>
      <c r="V284" s="50">
        <v>284.0</v>
      </c>
      <c r="W284" s="86" t="s">
        <v>3837</v>
      </c>
      <c r="X284" s="50"/>
      <c r="Y284" s="81"/>
      <c r="Z284" s="84" t="s">
        <v>3841</v>
      </c>
      <c r="AA284" s="84" t="s">
        <v>3842</v>
      </c>
      <c r="AB284" s="84" t="s">
        <v>3843</v>
      </c>
      <c r="AC284" s="84" t="s">
        <v>3844</v>
      </c>
      <c r="AD284" s="87">
        <v>11695.0</v>
      </c>
      <c r="AE284" s="82" t="s">
        <v>3561</v>
      </c>
      <c r="AF284" s="82" t="s">
        <v>3845</v>
      </c>
      <c r="AG284" s="58" t="s">
        <v>3563</v>
      </c>
      <c r="AH284" s="58">
        <v>1.0</v>
      </c>
      <c r="AI284" s="58">
        <v>11695.0</v>
      </c>
      <c r="AJ284" s="58">
        <v>11678.0</v>
      </c>
    </row>
    <row r="285" ht="15.75" customHeight="1">
      <c r="A285" s="50"/>
      <c r="B285" s="50"/>
      <c r="C285" s="56" t="s">
        <v>1538</v>
      </c>
      <c r="D285" s="50" t="s">
        <v>3112</v>
      </c>
      <c r="E285" s="50" t="s">
        <v>3846</v>
      </c>
      <c r="F285" s="49">
        <v>2.0</v>
      </c>
      <c r="G285" s="50" t="s">
        <v>3847</v>
      </c>
      <c r="H285" s="50" t="s">
        <v>3848</v>
      </c>
      <c r="I285" s="51" t="s">
        <v>3849</v>
      </c>
      <c r="J285" s="56" t="s">
        <v>3850</v>
      </c>
      <c r="K285" s="52" t="s">
        <v>3851</v>
      </c>
      <c r="L285" s="53" t="s">
        <v>3852</v>
      </c>
      <c r="M285" s="50" t="s">
        <v>3853</v>
      </c>
      <c r="N285" s="50" t="s">
        <v>3854</v>
      </c>
      <c r="O285" s="50"/>
      <c r="P285" s="83" t="s">
        <v>3855</v>
      </c>
      <c r="Q285" s="50"/>
      <c r="R285" s="50"/>
      <c r="S285" s="50" t="s">
        <v>3856</v>
      </c>
      <c r="T285" s="50"/>
      <c r="U285" s="56" t="s">
        <v>3856</v>
      </c>
      <c r="V285" s="50">
        <v>285.0</v>
      </c>
      <c r="W285" s="86" t="s">
        <v>3852</v>
      </c>
      <c r="X285" s="50"/>
      <c r="Y285" s="81"/>
      <c r="Z285" s="84" t="s">
        <v>3857</v>
      </c>
      <c r="AA285" s="84" t="s">
        <v>3858</v>
      </c>
      <c r="AB285" s="84" t="s">
        <v>3859</v>
      </c>
      <c r="AC285" s="84" t="s">
        <v>3860</v>
      </c>
      <c r="AD285" s="87">
        <v>11698.0</v>
      </c>
      <c r="AE285" s="82" t="s">
        <v>3236</v>
      </c>
      <c r="AF285" s="82" t="s">
        <v>3861</v>
      </c>
      <c r="AG285" s="58" t="s">
        <v>3238</v>
      </c>
      <c r="AH285" s="58">
        <v>2.0</v>
      </c>
      <c r="AI285" s="58">
        <v>11698.0</v>
      </c>
      <c r="AJ285" s="58">
        <v>11679.0</v>
      </c>
    </row>
    <row r="286" ht="15.75" customHeight="1">
      <c r="A286" s="50"/>
      <c r="B286" s="50"/>
      <c r="C286" s="56" t="s">
        <v>1562</v>
      </c>
      <c r="D286" s="50" t="s">
        <v>3112</v>
      </c>
      <c r="E286" s="50" t="s">
        <v>3862</v>
      </c>
      <c r="F286" s="49">
        <v>3.0</v>
      </c>
      <c r="G286" s="50" t="s">
        <v>3863</v>
      </c>
      <c r="H286" s="50" t="s">
        <v>3864</v>
      </c>
      <c r="I286" s="51" t="s">
        <v>3865</v>
      </c>
      <c r="J286" s="56" t="s">
        <v>3866</v>
      </c>
      <c r="K286" s="52" t="s">
        <v>3867</v>
      </c>
      <c r="L286" s="53" t="s">
        <v>3868</v>
      </c>
      <c r="M286" s="50" t="s">
        <v>3869</v>
      </c>
      <c r="N286" s="50" t="s">
        <v>3870</v>
      </c>
      <c r="O286" s="50"/>
      <c r="P286" s="83" t="s">
        <v>3871</v>
      </c>
      <c r="Q286" s="50"/>
      <c r="R286" s="50"/>
      <c r="S286" s="50" t="s">
        <v>3872</v>
      </c>
      <c r="T286" s="50"/>
      <c r="U286" s="56" t="s">
        <v>3872</v>
      </c>
      <c r="V286" s="50">
        <v>286.0</v>
      </c>
      <c r="W286" s="86" t="s">
        <v>3868</v>
      </c>
      <c r="X286" s="50"/>
      <c r="Y286" s="81"/>
      <c r="Z286" s="84" t="s">
        <v>3873</v>
      </c>
      <c r="AA286" s="84" t="s">
        <v>3874</v>
      </c>
      <c r="AB286" s="84" t="s">
        <v>3875</v>
      </c>
      <c r="AC286" s="84" t="s">
        <v>3876</v>
      </c>
      <c r="AD286" s="87">
        <v>11701.0</v>
      </c>
      <c r="AE286" s="82" t="s">
        <v>3254</v>
      </c>
      <c r="AF286" s="82" t="s">
        <v>3877</v>
      </c>
      <c r="AG286" s="58" t="s">
        <v>3256</v>
      </c>
      <c r="AH286" s="58">
        <v>1.0</v>
      </c>
      <c r="AI286" s="58">
        <v>11701.0</v>
      </c>
      <c r="AJ286" s="58">
        <v>11680.0</v>
      </c>
    </row>
    <row r="287" ht="15.75" customHeight="1">
      <c r="A287" s="50"/>
      <c r="B287" s="50"/>
      <c r="C287" s="56" t="s">
        <v>1588</v>
      </c>
      <c r="D287" s="50" t="s">
        <v>3112</v>
      </c>
      <c r="E287" s="50" t="s">
        <v>3878</v>
      </c>
      <c r="F287" s="49">
        <v>4.0</v>
      </c>
      <c r="G287" s="50" t="s">
        <v>3879</v>
      </c>
      <c r="H287" s="93" t="s">
        <v>3880</v>
      </c>
      <c r="I287" s="51" t="s">
        <v>3881</v>
      </c>
      <c r="J287" s="56" t="s">
        <v>3882</v>
      </c>
      <c r="K287" s="52" t="s">
        <v>3883</v>
      </c>
      <c r="L287" s="53" t="s">
        <v>3884</v>
      </c>
      <c r="M287" s="50" t="s">
        <v>3885</v>
      </c>
      <c r="N287" s="50" t="s">
        <v>3886</v>
      </c>
      <c r="O287" s="50"/>
      <c r="P287" s="83" t="s">
        <v>3887</v>
      </c>
      <c r="Q287" s="50"/>
      <c r="R287" s="50"/>
      <c r="S287" s="50" t="s">
        <v>3888</v>
      </c>
      <c r="T287" s="50"/>
      <c r="U287" s="56" t="s">
        <v>3888</v>
      </c>
      <c r="V287" s="50">
        <v>287.0</v>
      </c>
      <c r="W287" s="86" t="s">
        <v>3884</v>
      </c>
      <c r="X287" s="50"/>
      <c r="Y287" s="81"/>
      <c r="Z287" s="84" t="s">
        <v>3889</v>
      </c>
      <c r="AA287" s="84" t="s">
        <v>3890</v>
      </c>
      <c r="AB287" s="84" t="s">
        <v>3891</v>
      </c>
      <c r="AC287" s="84" t="s">
        <v>3892</v>
      </c>
      <c r="AD287" s="87">
        <v>11704.0</v>
      </c>
      <c r="AE287" s="82" t="s">
        <v>3543</v>
      </c>
      <c r="AF287" s="82" t="s">
        <v>3893</v>
      </c>
      <c r="AG287" s="58" t="s">
        <v>3545</v>
      </c>
      <c r="AH287" s="58">
        <v>1.0</v>
      </c>
      <c r="AI287" s="58">
        <v>11704.0</v>
      </c>
      <c r="AJ287" s="58">
        <v>11681.0</v>
      </c>
    </row>
    <row r="288" ht="15.75" customHeight="1">
      <c r="A288" s="50"/>
      <c r="B288" s="50"/>
      <c r="C288" s="56" t="s">
        <v>1629</v>
      </c>
      <c r="D288" s="50" t="s">
        <v>3112</v>
      </c>
      <c r="E288" s="50" t="s">
        <v>3894</v>
      </c>
      <c r="F288" s="49">
        <v>5.0</v>
      </c>
      <c r="G288" s="50" t="s">
        <v>3895</v>
      </c>
      <c r="H288" s="50" t="s">
        <v>3896</v>
      </c>
      <c r="I288" s="51" t="s">
        <v>3897</v>
      </c>
      <c r="J288" s="56" t="s">
        <v>3898</v>
      </c>
      <c r="K288" s="52" t="s">
        <v>3899</v>
      </c>
      <c r="L288" s="53" t="s">
        <v>3900</v>
      </c>
      <c r="M288" s="50" t="s">
        <v>3901</v>
      </c>
      <c r="N288" s="50" t="s">
        <v>3902</v>
      </c>
      <c r="O288" s="50"/>
      <c r="P288" s="83" t="s">
        <v>3903</v>
      </c>
      <c r="Q288" s="50"/>
      <c r="R288" s="50"/>
      <c r="S288" s="50" t="s">
        <v>3904</v>
      </c>
      <c r="T288" s="50"/>
      <c r="U288" s="56" t="s">
        <v>3904</v>
      </c>
      <c r="V288" s="50">
        <v>288.0</v>
      </c>
      <c r="W288" s="86" t="s">
        <v>3900</v>
      </c>
      <c r="X288" s="50"/>
      <c r="Y288" s="81"/>
      <c r="Z288" s="84" t="s">
        <v>3905</v>
      </c>
      <c r="AA288" s="84" t="s">
        <v>3906</v>
      </c>
      <c r="AB288" s="84" t="s">
        <v>3907</v>
      </c>
      <c r="AC288" s="84" t="s">
        <v>3908</v>
      </c>
      <c r="AD288" s="87">
        <v>11707.0</v>
      </c>
      <c r="AE288" s="82" t="s">
        <v>3597</v>
      </c>
      <c r="AF288" s="82" t="s">
        <v>3909</v>
      </c>
      <c r="AG288" s="58" t="s">
        <v>3599</v>
      </c>
      <c r="AH288" s="58">
        <v>1.0</v>
      </c>
      <c r="AI288" s="58">
        <v>11707.0</v>
      </c>
      <c r="AJ288" s="58">
        <v>11682.0</v>
      </c>
    </row>
    <row r="289" ht="15.75" customHeight="1">
      <c r="A289" s="50"/>
      <c r="B289" s="50"/>
      <c r="C289" s="56" t="s">
        <v>1671</v>
      </c>
      <c r="D289" s="50" t="s">
        <v>3112</v>
      </c>
      <c r="E289" s="50" t="s">
        <v>3910</v>
      </c>
      <c r="F289" s="49">
        <v>1.0</v>
      </c>
      <c r="G289" s="50" t="s">
        <v>3911</v>
      </c>
      <c r="H289" s="50" t="s">
        <v>3912</v>
      </c>
      <c r="I289" s="51" t="s">
        <v>3913</v>
      </c>
      <c r="J289" s="56" t="s">
        <v>3914</v>
      </c>
      <c r="K289" s="52" t="s">
        <v>3915</v>
      </c>
      <c r="L289" s="53" t="s">
        <v>3916</v>
      </c>
      <c r="M289" s="50" t="s">
        <v>3917</v>
      </c>
      <c r="N289" s="50" t="s">
        <v>3918</v>
      </c>
      <c r="O289" s="81"/>
      <c r="P289" s="83" t="s">
        <v>3919</v>
      </c>
      <c r="Q289" s="50"/>
      <c r="R289" s="50"/>
      <c r="S289" s="50" t="s">
        <v>3920</v>
      </c>
      <c r="T289" s="50"/>
      <c r="U289" s="56" t="s">
        <v>3920</v>
      </c>
      <c r="V289" s="50">
        <v>289.0</v>
      </c>
      <c r="W289" s="86" t="s">
        <v>3916</v>
      </c>
      <c r="X289" s="50"/>
      <c r="Y289" s="81"/>
      <c r="Z289" s="84" t="s">
        <v>3921</v>
      </c>
      <c r="AA289" s="84" t="s">
        <v>3922</v>
      </c>
      <c r="AB289" s="84" t="s">
        <v>3923</v>
      </c>
      <c r="AC289" s="84" t="s">
        <v>3924</v>
      </c>
      <c r="AD289" s="87">
        <v>11710.0</v>
      </c>
      <c r="AE289" s="82" t="s">
        <v>3309</v>
      </c>
      <c r="AF289" s="82" t="s">
        <v>3925</v>
      </c>
      <c r="AG289" s="58" t="s">
        <v>3311</v>
      </c>
      <c r="AH289" s="58">
        <v>1.0</v>
      </c>
      <c r="AI289" s="58">
        <v>11710.0</v>
      </c>
      <c r="AJ289" s="58">
        <v>11683.0</v>
      </c>
    </row>
    <row r="290" ht="15.75" customHeight="1">
      <c r="A290" s="50"/>
      <c r="B290" s="50"/>
      <c r="C290" s="56" t="s">
        <v>1698</v>
      </c>
      <c r="D290" s="50" t="s">
        <v>3112</v>
      </c>
      <c r="E290" s="50" t="s">
        <v>3926</v>
      </c>
      <c r="F290" s="49">
        <v>3.0</v>
      </c>
      <c r="G290" s="50" t="s">
        <v>3927</v>
      </c>
      <c r="H290" s="50" t="s">
        <v>3928</v>
      </c>
      <c r="I290" s="51" t="s">
        <v>3929</v>
      </c>
      <c r="J290" s="56" t="s">
        <v>3930</v>
      </c>
      <c r="K290" s="94" t="s">
        <v>3931</v>
      </c>
      <c r="L290" s="53" t="s">
        <v>3932</v>
      </c>
      <c r="M290" s="50" t="s">
        <v>3933</v>
      </c>
      <c r="N290" s="50" t="s">
        <v>3934</v>
      </c>
      <c r="O290" s="50"/>
      <c r="P290" s="83" t="s">
        <v>3935</v>
      </c>
      <c r="Q290" s="50"/>
      <c r="R290" s="50"/>
      <c r="S290" s="50" t="s">
        <v>3936</v>
      </c>
      <c r="T290" s="50"/>
      <c r="U290" s="56" t="s">
        <v>3936</v>
      </c>
      <c r="V290" s="50">
        <v>290.0</v>
      </c>
      <c r="W290" s="86" t="s">
        <v>3932</v>
      </c>
      <c r="X290" s="50"/>
      <c r="Y290" s="81"/>
      <c r="Z290" s="84" t="s">
        <v>3937</v>
      </c>
      <c r="AA290" s="84" t="s">
        <v>3938</v>
      </c>
      <c r="AB290" s="84" t="s">
        <v>3939</v>
      </c>
      <c r="AC290" s="84" t="s">
        <v>3940</v>
      </c>
      <c r="AD290" s="87">
        <v>11713.0</v>
      </c>
      <c r="AE290" s="82" t="s">
        <v>3254</v>
      </c>
      <c r="AF290" s="82" t="s">
        <v>3941</v>
      </c>
      <c r="AG290" s="58" t="s">
        <v>3256</v>
      </c>
      <c r="AH290" s="58">
        <v>1.0</v>
      </c>
      <c r="AI290" s="58">
        <v>11713.0</v>
      </c>
      <c r="AJ290" s="58">
        <v>11684.0</v>
      </c>
    </row>
    <row r="291" ht="15.75" customHeight="1">
      <c r="A291" s="50"/>
      <c r="B291" s="50"/>
      <c r="C291" s="56" t="s">
        <v>1725</v>
      </c>
      <c r="D291" s="50" t="s">
        <v>3112</v>
      </c>
      <c r="E291" s="50" t="s">
        <v>3942</v>
      </c>
      <c r="F291" s="73">
        <v>2.0</v>
      </c>
      <c r="G291" s="50" t="s">
        <v>3943</v>
      </c>
      <c r="H291" s="50" t="s">
        <v>3944</v>
      </c>
      <c r="I291" s="51" t="s">
        <v>3945</v>
      </c>
      <c r="J291" s="56" t="s">
        <v>3946</v>
      </c>
      <c r="K291" s="52" t="s">
        <v>3947</v>
      </c>
      <c r="L291" s="53" t="s">
        <v>3948</v>
      </c>
      <c r="M291" s="50" t="s">
        <v>3949</v>
      </c>
      <c r="N291" s="50" t="s">
        <v>3950</v>
      </c>
      <c r="O291" s="50"/>
      <c r="P291" s="83" t="s">
        <v>3951</v>
      </c>
      <c r="Q291" s="50"/>
      <c r="R291" s="50"/>
      <c r="S291" s="50" t="s">
        <v>3952</v>
      </c>
      <c r="T291" s="50"/>
      <c r="U291" s="56" t="s">
        <v>3952</v>
      </c>
      <c r="V291" s="50">
        <v>291.0</v>
      </c>
      <c r="W291" s="86" t="s">
        <v>3948</v>
      </c>
      <c r="X291" s="50"/>
      <c r="Y291" s="81"/>
      <c r="Z291" s="84" t="s">
        <v>3953</v>
      </c>
      <c r="AA291" s="84" t="s">
        <v>3954</v>
      </c>
      <c r="AB291" s="84" t="s">
        <v>3955</v>
      </c>
      <c r="AC291" s="84" t="s">
        <v>3956</v>
      </c>
      <c r="AD291" s="87">
        <v>11732.0</v>
      </c>
      <c r="AE291" s="82" t="s">
        <v>3561</v>
      </c>
      <c r="AF291" s="82" t="s">
        <v>3957</v>
      </c>
      <c r="AG291" s="58" t="s">
        <v>3563</v>
      </c>
      <c r="AH291" s="58">
        <v>1.0</v>
      </c>
      <c r="AI291" s="58">
        <v>11732.0</v>
      </c>
      <c r="AJ291" s="58">
        <v>11685.0</v>
      </c>
    </row>
    <row r="292" ht="15.75" customHeight="1">
      <c r="A292" s="50"/>
      <c r="B292" s="50"/>
      <c r="C292" s="56" t="s">
        <v>1752</v>
      </c>
      <c r="D292" s="50" t="s">
        <v>3112</v>
      </c>
      <c r="E292" s="50" t="s">
        <v>3958</v>
      </c>
      <c r="F292" s="49">
        <v>4.0</v>
      </c>
      <c r="G292" s="50" t="s">
        <v>3959</v>
      </c>
      <c r="H292" s="50" t="s">
        <v>3960</v>
      </c>
      <c r="I292" s="51" t="s">
        <v>3961</v>
      </c>
      <c r="J292" s="56" t="s">
        <v>3962</v>
      </c>
      <c r="K292" s="52" t="s">
        <v>3963</v>
      </c>
      <c r="L292" s="53" t="s">
        <v>3964</v>
      </c>
      <c r="M292" s="50" t="s">
        <v>3965</v>
      </c>
      <c r="N292" s="50" t="s">
        <v>3966</v>
      </c>
      <c r="O292" s="50"/>
      <c r="P292" s="83" t="s">
        <v>3967</v>
      </c>
      <c r="Q292" s="50"/>
      <c r="R292" s="50"/>
      <c r="S292" s="50" t="s">
        <v>3968</v>
      </c>
      <c r="T292" s="50"/>
      <c r="U292" s="56" t="s">
        <v>3968</v>
      </c>
      <c r="V292" s="50">
        <v>292.0</v>
      </c>
      <c r="W292" s="86" t="s">
        <v>3964</v>
      </c>
      <c r="X292" s="50"/>
      <c r="Y292" s="81"/>
      <c r="Z292" s="84" t="s">
        <v>3969</v>
      </c>
      <c r="AA292" s="84" t="s">
        <v>3970</v>
      </c>
      <c r="AB292" s="84" t="s">
        <v>3971</v>
      </c>
      <c r="AC292" s="84" t="s">
        <v>3972</v>
      </c>
      <c r="AD292" s="87">
        <v>11735.0</v>
      </c>
      <c r="AE292" s="82" t="s">
        <v>3417</v>
      </c>
      <c r="AF292" s="82" t="s">
        <v>3973</v>
      </c>
      <c r="AG292" s="58" t="s">
        <v>3419</v>
      </c>
      <c r="AH292" s="58">
        <v>1.0</v>
      </c>
      <c r="AI292" s="58">
        <v>11735.0</v>
      </c>
      <c r="AJ292" s="58">
        <v>11723.0</v>
      </c>
    </row>
    <row r="293" ht="15.75" customHeight="1">
      <c r="A293" s="50"/>
      <c r="B293" s="50"/>
      <c r="C293" s="56" t="s">
        <v>1789</v>
      </c>
      <c r="D293" s="50" t="s">
        <v>3112</v>
      </c>
      <c r="E293" s="50" t="s">
        <v>3974</v>
      </c>
      <c r="F293" s="49">
        <v>5.0</v>
      </c>
      <c r="G293" s="50" t="s">
        <v>3975</v>
      </c>
      <c r="H293" s="50" t="s">
        <v>3976</v>
      </c>
      <c r="I293" s="51" t="s">
        <v>3977</v>
      </c>
      <c r="J293" s="56" t="s">
        <v>3978</v>
      </c>
      <c r="K293" s="52" t="s">
        <v>3979</v>
      </c>
      <c r="L293" s="53" t="s">
        <v>3980</v>
      </c>
      <c r="M293" s="50" t="s">
        <v>3981</v>
      </c>
      <c r="N293" s="50" t="s">
        <v>3982</v>
      </c>
      <c r="O293" s="50"/>
      <c r="P293" s="83" t="s">
        <v>3983</v>
      </c>
      <c r="Q293" s="50"/>
      <c r="R293" s="50"/>
      <c r="S293" s="50" t="s">
        <v>3984</v>
      </c>
      <c r="T293" s="50"/>
      <c r="U293" s="56" t="s">
        <v>3984</v>
      </c>
      <c r="V293" s="50">
        <v>293.0</v>
      </c>
      <c r="W293" s="86" t="s">
        <v>3980</v>
      </c>
      <c r="X293" s="50"/>
      <c r="Y293" s="81"/>
      <c r="Z293" s="84" t="s">
        <v>3985</v>
      </c>
      <c r="AA293" s="84" t="s">
        <v>3986</v>
      </c>
      <c r="AB293" s="84" t="s">
        <v>3987</v>
      </c>
      <c r="AC293" s="84" t="s">
        <v>3988</v>
      </c>
      <c r="AD293" s="87">
        <v>11738.0</v>
      </c>
      <c r="AE293" s="82" t="s">
        <v>3489</v>
      </c>
      <c r="AF293" s="82" t="s">
        <v>3989</v>
      </c>
      <c r="AG293" s="58" t="s">
        <v>3491</v>
      </c>
      <c r="AH293" s="58">
        <v>1.0</v>
      </c>
      <c r="AI293" s="58">
        <v>11738.0</v>
      </c>
      <c r="AJ293" s="58">
        <v>11724.0</v>
      </c>
    </row>
    <row r="294" ht="15.75" customHeight="1">
      <c r="A294" s="50"/>
      <c r="B294" s="50"/>
      <c r="C294" s="56" t="s">
        <v>1814</v>
      </c>
      <c r="D294" s="50" t="s">
        <v>3112</v>
      </c>
      <c r="E294" s="50" t="s">
        <v>3990</v>
      </c>
      <c r="F294" s="49">
        <v>3.0</v>
      </c>
      <c r="G294" s="50" t="s">
        <v>3991</v>
      </c>
      <c r="H294" s="50" t="s">
        <v>3992</v>
      </c>
      <c r="I294" s="51" t="s">
        <v>3993</v>
      </c>
      <c r="J294" s="56" t="s">
        <v>3994</v>
      </c>
      <c r="K294" s="52" t="s">
        <v>3995</v>
      </c>
      <c r="L294" s="53" t="s">
        <v>3996</v>
      </c>
      <c r="M294" s="50" t="s">
        <v>3997</v>
      </c>
      <c r="N294" s="50" t="s">
        <v>3998</v>
      </c>
      <c r="O294" s="50"/>
      <c r="P294" s="83" t="s">
        <v>3999</v>
      </c>
      <c r="Q294" s="50"/>
      <c r="R294" s="50"/>
      <c r="S294" s="50" t="s">
        <v>4000</v>
      </c>
      <c r="T294" s="50"/>
      <c r="U294" s="56" t="s">
        <v>4000</v>
      </c>
      <c r="V294" s="50">
        <v>294.0</v>
      </c>
      <c r="W294" s="86" t="s">
        <v>3996</v>
      </c>
      <c r="X294" s="50"/>
      <c r="Y294" s="81"/>
      <c r="Z294" s="84" t="s">
        <v>4001</v>
      </c>
      <c r="AA294" s="84" t="s">
        <v>4002</v>
      </c>
      <c r="AB294" s="84" t="s">
        <v>4003</v>
      </c>
      <c r="AC294" s="84" t="s">
        <v>4004</v>
      </c>
      <c r="AD294" s="87">
        <v>11741.0</v>
      </c>
      <c r="AE294" s="82" t="s">
        <v>3309</v>
      </c>
      <c r="AF294" s="82" t="s">
        <v>4005</v>
      </c>
      <c r="AG294" s="58" t="s">
        <v>3311</v>
      </c>
      <c r="AH294" s="58">
        <v>1.0</v>
      </c>
      <c r="AI294" s="58">
        <v>11741.0</v>
      </c>
      <c r="AJ294" s="58">
        <v>11725.0</v>
      </c>
    </row>
    <row r="295" ht="15.75" customHeight="1">
      <c r="A295" s="50"/>
      <c r="B295" s="50"/>
      <c r="C295" s="56" t="s">
        <v>1839</v>
      </c>
      <c r="D295" s="50" t="s">
        <v>3112</v>
      </c>
      <c r="E295" s="50" t="s">
        <v>4006</v>
      </c>
      <c r="F295" s="49">
        <v>4.0</v>
      </c>
      <c r="G295" s="50" t="s">
        <v>4007</v>
      </c>
      <c r="H295" s="50" t="s">
        <v>4008</v>
      </c>
      <c r="I295" s="51" t="s">
        <v>4009</v>
      </c>
      <c r="J295" s="56" t="s">
        <v>4010</v>
      </c>
      <c r="K295" s="52" t="s">
        <v>4011</v>
      </c>
      <c r="L295" s="53" t="s">
        <v>4012</v>
      </c>
      <c r="M295" s="50" t="s">
        <v>4013</v>
      </c>
      <c r="N295" s="50" t="s">
        <v>4014</v>
      </c>
      <c r="O295" s="50"/>
      <c r="P295" s="83" t="s">
        <v>4015</v>
      </c>
      <c r="Q295" s="50"/>
      <c r="R295" s="50"/>
      <c r="S295" s="50" t="s">
        <v>4016</v>
      </c>
      <c r="T295" s="50"/>
      <c r="U295" s="56" t="s">
        <v>4016</v>
      </c>
      <c r="V295" s="50">
        <v>295.0</v>
      </c>
      <c r="W295" s="86" t="s">
        <v>4012</v>
      </c>
      <c r="X295" s="50"/>
      <c r="Y295" s="81"/>
      <c r="Z295" s="84" t="s">
        <v>4017</v>
      </c>
      <c r="AA295" s="84" t="s">
        <v>4018</v>
      </c>
      <c r="AB295" s="84" t="s">
        <v>4019</v>
      </c>
      <c r="AC295" s="84" t="s">
        <v>4020</v>
      </c>
      <c r="AD295" s="87">
        <v>11744.0</v>
      </c>
      <c r="AE295" s="82" t="s">
        <v>3182</v>
      </c>
      <c r="AF295" s="82" t="s">
        <v>4021</v>
      </c>
      <c r="AG295" s="58" t="s">
        <v>3184</v>
      </c>
      <c r="AH295" s="58">
        <v>1.0</v>
      </c>
      <c r="AI295" s="58">
        <v>11744.0</v>
      </c>
      <c r="AJ295" s="58">
        <v>11726.0</v>
      </c>
    </row>
    <row r="296" ht="15.75" customHeight="1">
      <c r="A296" s="50"/>
      <c r="B296" s="50"/>
      <c r="C296" s="56" t="s">
        <v>1864</v>
      </c>
      <c r="D296" s="50" t="s">
        <v>3112</v>
      </c>
      <c r="E296" s="50" t="s">
        <v>4022</v>
      </c>
      <c r="F296" s="49">
        <v>5.0</v>
      </c>
      <c r="G296" s="50" t="s">
        <v>4023</v>
      </c>
      <c r="H296" s="50" t="s">
        <v>4024</v>
      </c>
      <c r="I296" s="51" t="s">
        <v>4025</v>
      </c>
      <c r="J296" s="56" t="s">
        <v>4026</v>
      </c>
      <c r="K296" s="52" t="s">
        <v>4027</v>
      </c>
      <c r="L296" s="53" t="s">
        <v>4028</v>
      </c>
      <c r="M296" s="50" t="s">
        <v>4029</v>
      </c>
      <c r="N296" s="50" t="s">
        <v>4030</v>
      </c>
      <c r="O296" s="50"/>
      <c r="P296" s="83" t="s">
        <v>4031</v>
      </c>
      <c r="Q296" s="50"/>
      <c r="R296" s="50"/>
      <c r="S296" s="50" t="s">
        <v>4032</v>
      </c>
      <c r="T296" s="50"/>
      <c r="U296" s="56" t="s">
        <v>4032</v>
      </c>
      <c r="V296" s="50">
        <v>296.0</v>
      </c>
      <c r="W296" s="86" t="s">
        <v>4028</v>
      </c>
      <c r="X296" s="50"/>
      <c r="Y296" s="81"/>
      <c r="Z296" s="84" t="s">
        <v>4033</v>
      </c>
      <c r="AA296" s="84" t="s">
        <v>4034</v>
      </c>
      <c r="AB296" s="84" t="s">
        <v>4035</v>
      </c>
      <c r="AC296" s="84" t="s">
        <v>4036</v>
      </c>
      <c r="AD296" s="87">
        <v>11747.0</v>
      </c>
      <c r="AE296" s="82" t="s">
        <v>3615</v>
      </c>
      <c r="AF296" s="82" t="s">
        <v>4037</v>
      </c>
      <c r="AG296" s="58" t="s">
        <v>3617</v>
      </c>
      <c r="AH296" s="58">
        <v>2.0</v>
      </c>
      <c r="AI296" s="58">
        <v>11747.0</v>
      </c>
      <c r="AJ296" s="58">
        <v>11727.0</v>
      </c>
    </row>
    <row r="297" ht="15.75" customHeight="1">
      <c r="A297" s="50"/>
      <c r="B297" s="50"/>
      <c r="C297" s="56" t="s">
        <v>1888</v>
      </c>
      <c r="D297" s="50" t="s">
        <v>3112</v>
      </c>
      <c r="E297" s="50" t="s">
        <v>4038</v>
      </c>
      <c r="F297" s="49">
        <v>1.0</v>
      </c>
      <c r="G297" s="50" t="s">
        <v>4039</v>
      </c>
      <c r="H297" s="50" t="s">
        <v>4040</v>
      </c>
      <c r="I297" s="51" t="s">
        <v>4041</v>
      </c>
      <c r="J297" s="56" t="s">
        <v>4042</v>
      </c>
      <c r="K297" s="52" t="s">
        <v>4043</v>
      </c>
      <c r="L297" s="53" t="s">
        <v>4044</v>
      </c>
      <c r="M297" s="50" t="s">
        <v>4045</v>
      </c>
      <c r="N297" s="50" t="s">
        <v>4046</v>
      </c>
      <c r="O297" s="50"/>
      <c r="P297" s="83" t="s">
        <v>4047</v>
      </c>
      <c r="Q297" s="50"/>
      <c r="R297" s="50"/>
      <c r="S297" s="50" t="s">
        <v>4048</v>
      </c>
      <c r="T297" s="50"/>
      <c r="U297" s="56" t="s">
        <v>4048</v>
      </c>
      <c r="V297" s="50">
        <v>297.0</v>
      </c>
      <c r="W297" s="86" t="s">
        <v>4044</v>
      </c>
      <c r="X297" s="50"/>
      <c r="Y297" s="81"/>
      <c r="Z297" s="84" t="s">
        <v>4049</v>
      </c>
      <c r="AA297" s="84" t="s">
        <v>4050</v>
      </c>
      <c r="AB297" s="84" t="s">
        <v>4051</v>
      </c>
      <c r="AC297" s="84" t="s">
        <v>4052</v>
      </c>
      <c r="AD297" s="87">
        <v>11750.0</v>
      </c>
      <c r="AE297" s="82" t="s">
        <v>3291</v>
      </c>
      <c r="AF297" s="82" t="s">
        <v>4053</v>
      </c>
      <c r="AG297" s="58" t="s">
        <v>3293</v>
      </c>
      <c r="AH297" s="58">
        <v>1.0</v>
      </c>
      <c r="AI297" s="58">
        <v>11750.0</v>
      </c>
      <c r="AJ297" s="58">
        <v>11728.0</v>
      </c>
    </row>
    <row r="298" ht="15.75" customHeight="1">
      <c r="A298" s="50"/>
      <c r="B298" s="50"/>
      <c r="C298" s="56" t="s">
        <v>1911</v>
      </c>
      <c r="D298" s="50" t="s">
        <v>3112</v>
      </c>
      <c r="E298" s="50" t="s">
        <v>4054</v>
      </c>
      <c r="F298" s="49">
        <v>2.0</v>
      </c>
      <c r="G298" s="50" t="s">
        <v>4055</v>
      </c>
      <c r="H298" s="50" t="s">
        <v>4056</v>
      </c>
      <c r="I298" s="51" t="s">
        <v>4057</v>
      </c>
      <c r="J298" s="56" t="s">
        <v>4058</v>
      </c>
      <c r="K298" s="52" t="s">
        <v>4059</v>
      </c>
      <c r="L298" s="53" t="s">
        <v>4060</v>
      </c>
      <c r="M298" s="50" t="s">
        <v>4061</v>
      </c>
      <c r="N298" s="50" t="s">
        <v>4062</v>
      </c>
      <c r="O298" s="50"/>
      <c r="P298" s="83" t="s">
        <v>4063</v>
      </c>
      <c r="Q298" s="50"/>
      <c r="R298" s="50"/>
      <c r="S298" s="50" t="s">
        <v>4064</v>
      </c>
      <c r="T298" s="50"/>
      <c r="U298" s="56" t="s">
        <v>4064</v>
      </c>
      <c r="V298" s="50">
        <v>298.0</v>
      </c>
      <c r="W298" s="86" t="s">
        <v>4060</v>
      </c>
      <c r="X298" s="50"/>
      <c r="Y298" s="81"/>
      <c r="Z298" s="84" t="s">
        <v>4065</v>
      </c>
      <c r="AA298" s="84" t="s">
        <v>4066</v>
      </c>
      <c r="AB298" s="84" t="s">
        <v>4067</v>
      </c>
      <c r="AC298" s="84" t="s">
        <v>4068</v>
      </c>
      <c r="AD298" s="87">
        <v>11753.0</v>
      </c>
      <c r="AE298" s="82" t="s">
        <v>3579</v>
      </c>
      <c r="AF298" s="82" t="s">
        <v>4069</v>
      </c>
      <c r="AG298" s="58" t="s">
        <v>3581</v>
      </c>
      <c r="AH298" s="58">
        <v>1.0</v>
      </c>
      <c r="AI298" s="58">
        <v>11753.0</v>
      </c>
      <c r="AJ298" s="58">
        <v>11729.0</v>
      </c>
    </row>
    <row r="299" ht="15.75" customHeight="1">
      <c r="A299" s="50"/>
      <c r="B299" s="50"/>
      <c r="C299" s="56" t="s">
        <v>1938</v>
      </c>
      <c r="D299" s="50" t="s">
        <v>3112</v>
      </c>
      <c r="E299" s="50" t="s">
        <v>4070</v>
      </c>
      <c r="F299" s="49">
        <v>1.0</v>
      </c>
      <c r="G299" s="50" t="s">
        <v>4071</v>
      </c>
      <c r="H299" s="50" t="s">
        <v>4072</v>
      </c>
      <c r="I299" s="51" t="s">
        <v>4073</v>
      </c>
      <c r="J299" s="56" t="s">
        <v>4074</v>
      </c>
      <c r="K299" s="94" t="s">
        <v>4075</v>
      </c>
      <c r="L299" s="53" t="s">
        <v>4076</v>
      </c>
      <c r="M299" s="50" t="s">
        <v>4077</v>
      </c>
      <c r="N299" s="50" t="s">
        <v>4078</v>
      </c>
      <c r="O299" s="50"/>
      <c r="P299" s="83" t="s">
        <v>4079</v>
      </c>
      <c r="Q299" s="50"/>
      <c r="R299" s="50"/>
      <c r="S299" s="50" t="s">
        <v>4080</v>
      </c>
      <c r="T299" s="50"/>
      <c r="U299" s="56" t="s">
        <v>4080</v>
      </c>
      <c r="V299" s="50">
        <v>299.0</v>
      </c>
      <c r="W299" s="86" t="s">
        <v>4076</v>
      </c>
      <c r="X299" s="50"/>
      <c r="Y299" s="81"/>
      <c r="Z299" s="84" t="s">
        <v>4081</v>
      </c>
      <c r="AA299" s="84" t="s">
        <v>4082</v>
      </c>
      <c r="AB299" s="84" t="s">
        <v>4083</v>
      </c>
      <c r="AC299" s="84" t="s">
        <v>4084</v>
      </c>
      <c r="AD299" s="87">
        <v>11799.0</v>
      </c>
      <c r="AE299" s="82" t="s">
        <v>3561</v>
      </c>
      <c r="AF299" s="82" t="s">
        <v>4085</v>
      </c>
      <c r="AG299" s="58" t="s">
        <v>3563</v>
      </c>
      <c r="AH299" s="58">
        <v>1.0</v>
      </c>
      <c r="AI299" s="58">
        <v>11799.0</v>
      </c>
      <c r="AJ299" s="58">
        <v>11730.0</v>
      </c>
    </row>
    <row r="300" ht="15.75" customHeight="1">
      <c r="A300" s="50"/>
      <c r="B300" s="50"/>
      <c r="C300" s="56" t="s">
        <v>1966</v>
      </c>
      <c r="D300" s="50" t="s">
        <v>3112</v>
      </c>
      <c r="E300" s="50" t="s">
        <v>4086</v>
      </c>
      <c r="F300" s="49">
        <v>2.0</v>
      </c>
      <c r="G300" s="50" t="s">
        <v>4087</v>
      </c>
      <c r="H300" s="50" t="s">
        <v>4088</v>
      </c>
      <c r="I300" s="51" t="s">
        <v>4089</v>
      </c>
      <c r="J300" s="56" t="s">
        <v>4090</v>
      </c>
      <c r="K300" s="94" t="s">
        <v>4091</v>
      </c>
      <c r="L300" s="53" t="s">
        <v>4092</v>
      </c>
      <c r="M300" s="50" t="s">
        <v>4093</v>
      </c>
      <c r="N300" s="50" t="s">
        <v>4094</v>
      </c>
      <c r="O300" s="50"/>
      <c r="P300" s="83" t="s">
        <v>4095</v>
      </c>
      <c r="Q300" s="50"/>
      <c r="R300" s="50"/>
      <c r="S300" s="50" t="s">
        <v>4096</v>
      </c>
      <c r="T300" s="50"/>
      <c r="U300" s="56" t="s">
        <v>4096</v>
      </c>
      <c r="V300" s="50">
        <v>300.0</v>
      </c>
      <c r="W300" s="86" t="s">
        <v>4092</v>
      </c>
      <c r="X300" s="50"/>
      <c r="Y300" s="81"/>
      <c r="Z300" s="84" t="s">
        <v>4097</v>
      </c>
      <c r="AA300" s="84" t="s">
        <v>4098</v>
      </c>
      <c r="AB300" s="84" t="s">
        <v>4099</v>
      </c>
      <c r="AC300" s="84" t="s">
        <v>4100</v>
      </c>
      <c r="AD300" s="87">
        <v>11802.0</v>
      </c>
      <c r="AE300" s="82" t="s">
        <v>3507</v>
      </c>
      <c r="AF300" s="82" t="s">
        <v>4101</v>
      </c>
      <c r="AG300" s="58" t="s">
        <v>3509</v>
      </c>
      <c r="AH300" s="58">
        <v>1.0</v>
      </c>
      <c r="AI300" s="58">
        <v>11802.0</v>
      </c>
      <c r="AJ300" s="58">
        <v>11731.0</v>
      </c>
    </row>
    <row r="301" ht="15.75" customHeight="1">
      <c r="A301" s="50"/>
      <c r="B301" s="50"/>
      <c r="C301" s="56" t="s">
        <v>2004</v>
      </c>
      <c r="D301" s="50" t="s">
        <v>3112</v>
      </c>
      <c r="E301" s="50" t="s">
        <v>4102</v>
      </c>
      <c r="F301" s="49">
        <v>3.0</v>
      </c>
      <c r="G301" s="50" t="s">
        <v>4103</v>
      </c>
      <c r="H301" s="50" t="s">
        <v>4104</v>
      </c>
      <c r="I301" s="51" t="s">
        <v>4105</v>
      </c>
      <c r="J301" s="56" t="s">
        <v>4106</v>
      </c>
      <c r="K301" s="52" t="s">
        <v>4107</v>
      </c>
      <c r="L301" s="53" t="s">
        <v>4108</v>
      </c>
      <c r="M301" s="50" t="s">
        <v>4109</v>
      </c>
      <c r="N301" s="50" t="s">
        <v>4110</v>
      </c>
      <c r="O301" s="50"/>
      <c r="P301" s="83" t="s">
        <v>4104</v>
      </c>
      <c r="Q301" s="50"/>
      <c r="R301" s="50"/>
      <c r="S301" s="95" t="s">
        <v>4111</v>
      </c>
      <c r="T301" s="50"/>
      <c r="U301" s="56" t="s">
        <v>4111</v>
      </c>
      <c r="V301" s="50">
        <v>301.0</v>
      </c>
      <c r="W301" s="86" t="s">
        <v>4108</v>
      </c>
      <c r="X301" s="50"/>
      <c r="Y301" s="81"/>
      <c r="Z301" s="84" t="s">
        <v>4112</v>
      </c>
      <c r="AA301" s="84" t="s">
        <v>4113</v>
      </c>
      <c r="AB301" s="84" t="s">
        <v>4114</v>
      </c>
      <c r="AC301" s="84" t="s">
        <v>4115</v>
      </c>
      <c r="AD301" s="87">
        <v>11805.0</v>
      </c>
      <c r="AE301" s="82" t="s">
        <v>3128</v>
      </c>
      <c r="AF301" s="82" t="s">
        <v>4116</v>
      </c>
      <c r="AG301" s="58" t="s">
        <v>3130</v>
      </c>
      <c r="AH301" s="58">
        <v>1.0</v>
      </c>
      <c r="AI301" s="58">
        <v>11805.0</v>
      </c>
      <c r="AJ301" s="58">
        <v>11790.0</v>
      </c>
    </row>
    <row r="302" ht="15.75" customHeight="1">
      <c r="A302" s="50"/>
      <c r="B302" s="50"/>
      <c r="C302" s="56" t="s">
        <v>2031</v>
      </c>
      <c r="D302" s="50" t="s">
        <v>3112</v>
      </c>
      <c r="E302" s="50" t="s">
        <v>4117</v>
      </c>
      <c r="F302" s="49">
        <v>4.0</v>
      </c>
      <c r="G302" s="50" t="s">
        <v>4118</v>
      </c>
      <c r="H302" s="50" t="s">
        <v>4119</v>
      </c>
      <c r="I302" s="56" t="s">
        <v>4120</v>
      </c>
      <c r="J302" s="56" t="s">
        <v>4121</v>
      </c>
      <c r="K302" s="52" t="s">
        <v>4122</v>
      </c>
      <c r="L302" s="53" t="s">
        <v>4123</v>
      </c>
      <c r="M302" s="50" t="s">
        <v>4124</v>
      </c>
      <c r="N302" s="50" t="s">
        <v>4125</v>
      </c>
      <c r="O302" s="50"/>
      <c r="P302" s="83" t="s">
        <v>4126</v>
      </c>
      <c r="Q302" s="50"/>
      <c r="R302" s="50"/>
      <c r="S302" s="50" t="s">
        <v>4127</v>
      </c>
      <c r="T302" s="50"/>
      <c r="U302" s="56" t="s">
        <v>4127</v>
      </c>
      <c r="V302" s="50">
        <v>302.0</v>
      </c>
      <c r="W302" s="86" t="s">
        <v>4123</v>
      </c>
      <c r="X302" s="50"/>
      <c r="Y302" s="81"/>
      <c r="Z302" s="84" t="s">
        <v>4128</v>
      </c>
      <c r="AA302" s="84" t="s">
        <v>4129</v>
      </c>
      <c r="AB302" s="84" t="s">
        <v>4130</v>
      </c>
      <c r="AC302" s="84" t="s">
        <v>4131</v>
      </c>
      <c r="AD302" s="87">
        <v>11808.0</v>
      </c>
      <c r="AE302" s="82" t="s">
        <v>3615</v>
      </c>
      <c r="AF302" s="82" t="s">
        <v>4132</v>
      </c>
      <c r="AG302" s="58" t="s">
        <v>3617</v>
      </c>
      <c r="AH302" s="58">
        <v>2.0</v>
      </c>
      <c r="AI302" s="58">
        <v>11808.0</v>
      </c>
      <c r="AJ302" s="58">
        <v>11791.0</v>
      </c>
    </row>
    <row r="303" ht="15.75" customHeight="1">
      <c r="A303" s="50"/>
      <c r="B303" s="50"/>
      <c r="C303" s="56" t="s">
        <v>2057</v>
      </c>
      <c r="D303" s="50" t="s">
        <v>3112</v>
      </c>
      <c r="E303" s="50" t="s">
        <v>4133</v>
      </c>
      <c r="F303" s="49">
        <v>5.0</v>
      </c>
      <c r="G303" s="50" t="s">
        <v>4134</v>
      </c>
      <c r="H303" s="50" t="s">
        <v>4135</v>
      </c>
      <c r="I303" s="56" t="s">
        <v>4136</v>
      </c>
      <c r="J303" s="56" t="s">
        <v>4137</v>
      </c>
      <c r="K303" s="94" t="s">
        <v>4138</v>
      </c>
      <c r="L303" s="53" t="s">
        <v>4139</v>
      </c>
      <c r="M303" s="50" t="s">
        <v>4140</v>
      </c>
      <c r="N303" s="50" t="s">
        <v>4141</v>
      </c>
      <c r="O303" s="50"/>
      <c r="P303" s="83" t="s">
        <v>4142</v>
      </c>
      <c r="Q303" s="50"/>
      <c r="R303" s="50"/>
      <c r="S303" s="50" t="s">
        <v>4143</v>
      </c>
      <c r="T303" s="50"/>
      <c r="U303" s="56" t="s">
        <v>4143</v>
      </c>
      <c r="V303" s="50">
        <v>303.0</v>
      </c>
      <c r="W303" s="86" t="s">
        <v>4139</v>
      </c>
      <c r="X303" s="50"/>
      <c r="Y303" s="81"/>
      <c r="Z303" s="84" t="s">
        <v>4144</v>
      </c>
      <c r="AA303" s="84" t="s">
        <v>4145</v>
      </c>
      <c r="AB303" s="84" t="s">
        <v>4146</v>
      </c>
      <c r="AC303" s="84" t="s">
        <v>4147</v>
      </c>
      <c r="AD303" s="87">
        <v>11811.0</v>
      </c>
      <c r="AE303" s="82" t="s">
        <v>3291</v>
      </c>
      <c r="AF303" s="82" t="s">
        <v>4148</v>
      </c>
      <c r="AG303" s="58" t="s">
        <v>3293</v>
      </c>
      <c r="AH303" s="58">
        <v>1.0</v>
      </c>
      <c r="AI303" s="58">
        <v>11811.0</v>
      </c>
      <c r="AJ303" s="58">
        <v>11792.0</v>
      </c>
    </row>
    <row r="304" ht="15.75" customHeight="1">
      <c r="A304" s="50"/>
      <c r="B304" s="50"/>
      <c r="C304" s="56" t="s">
        <v>2084</v>
      </c>
      <c r="D304" s="50" t="s">
        <v>3112</v>
      </c>
      <c r="E304" s="50" t="s">
        <v>4149</v>
      </c>
      <c r="F304" s="49">
        <v>1.0</v>
      </c>
      <c r="G304" s="50" t="s">
        <v>4150</v>
      </c>
      <c r="H304" s="50" t="s">
        <v>4151</v>
      </c>
      <c r="I304" s="51" t="s">
        <v>4152</v>
      </c>
      <c r="J304" s="56" t="s">
        <v>4153</v>
      </c>
      <c r="K304" s="94" t="s">
        <v>4154</v>
      </c>
      <c r="L304" s="53" t="s">
        <v>4155</v>
      </c>
      <c r="M304" s="50" t="s">
        <v>4156</v>
      </c>
      <c r="N304" s="50" t="s">
        <v>4157</v>
      </c>
      <c r="O304" s="50"/>
      <c r="P304" s="83" t="s">
        <v>4158</v>
      </c>
      <c r="Q304" s="50"/>
      <c r="R304" s="50"/>
      <c r="S304" s="50" t="s">
        <v>4159</v>
      </c>
      <c r="T304" s="50"/>
      <c r="U304" s="56" t="s">
        <v>4159</v>
      </c>
      <c r="V304" s="50">
        <v>304.0</v>
      </c>
      <c r="W304" s="86" t="s">
        <v>4155</v>
      </c>
      <c r="X304" s="50"/>
      <c r="Y304" s="81"/>
      <c r="Z304" s="84" t="s">
        <v>4160</v>
      </c>
      <c r="AA304" s="84" t="s">
        <v>4161</v>
      </c>
      <c r="AB304" s="84" t="s">
        <v>4162</v>
      </c>
      <c r="AC304" s="84" t="s">
        <v>4163</v>
      </c>
      <c r="AD304" s="87">
        <v>11814.0</v>
      </c>
      <c r="AE304" s="82" t="s">
        <v>3146</v>
      </c>
      <c r="AF304" s="82" t="s">
        <v>4164</v>
      </c>
      <c r="AG304" s="58" t="s">
        <v>3148</v>
      </c>
      <c r="AH304" s="58">
        <v>2.0</v>
      </c>
      <c r="AI304" s="58">
        <v>11814.0</v>
      </c>
      <c r="AJ304" s="58">
        <v>11793.0</v>
      </c>
    </row>
    <row r="305" ht="15.75" customHeight="1">
      <c r="A305" s="50"/>
      <c r="B305" s="50"/>
      <c r="C305" s="56" t="s">
        <v>2112</v>
      </c>
      <c r="D305" s="50" t="s">
        <v>3112</v>
      </c>
      <c r="E305" s="50" t="s">
        <v>4165</v>
      </c>
      <c r="F305" s="49">
        <v>2.0</v>
      </c>
      <c r="G305" s="50" t="s">
        <v>4166</v>
      </c>
      <c r="H305" s="50" t="s">
        <v>4167</v>
      </c>
      <c r="I305" s="51" t="s">
        <v>4168</v>
      </c>
      <c r="J305" s="56" t="s">
        <v>4169</v>
      </c>
      <c r="K305" s="52" t="s">
        <v>4170</v>
      </c>
      <c r="L305" s="53" t="s">
        <v>4171</v>
      </c>
      <c r="M305" s="50" t="s">
        <v>4172</v>
      </c>
      <c r="N305" s="50" t="s">
        <v>4173</v>
      </c>
      <c r="O305" s="50"/>
      <c r="P305" s="83" t="s">
        <v>4174</v>
      </c>
      <c r="Q305" s="50"/>
      <c r="R305" s="50"/>
      <c r="S305" s="50" t="s">
        <v>4175</v>
      </c>
      <c r="T305" s="50"/>
      <c r="U305" s="56" t="s">
        <v>4175</v>
      </c>
      <c r="V305" s="50">
        <v>305.0</v>
      </c>
      <c r="W305" s="86" t="s">
        <v>4171</v>
      </c>
      <c r="X305" s="50"/>
      <c r="Y305" s="81"/>
      <c r="Z305" s="84" t="s">
        <v>4176</v>
      </c>
      <c r="AA305" s="84" t="s">
        <v>4177</v>
      </c>
      <c r="AB305" s="84" t="s">
        <v>4178</v>
      </c>
      <c r="AC305" s="84" t="s">
        <v>4179</v>
      </c>
      <c r="AD305" s="87">
        <v>11817.0</v>
      </c>
      <c r="AE305" s="82" t="s">
        <v>3273</v>
      </c>
      <c r="AF305" s="82" t="s">
        <v>4180</v>
      </c>
      <c r="AG305" s="58" t="s">
        <v>3275</v>
      </c>
      <c r="AH305" s="58">
        <v>2.0</v>
      </c>
      <c r="AI305" s="58">
        <v>11817.0</v>
      </c>
      <c r="AJ305" s="58">
        <v>11794.0</v>
      </c>
    </row>
    <row r="306" ht="15.75" customHeight="1">
      <c r="A306" s="50"/>
      <c r="B306" s="50"/>
      <c r="C306" s="56" t="s">
        <v>2152</v>
      </c>
      <c r="D306" s="50" t="s">
        <v>3112</v>
      </c>
      <c r="E306" s="50" t="s">
        <v>4181</v>
      </c>
      <c r="F306" s="49">
        <v>3.0</v>
      </c>
      <c r="G306" s="50" t="s">
        <v>4182</v>
      </c>
      <c r="H306" s="50" t="s">
        <v>4183</v>
      </c>
      <c r="I306" s="51" t="s">
        <v>4184</v>
      </c>
      <c r="J306" s="56" t="s">
        <v>4185</v>
      </c>
      <c r="K306" s="94" t="s">
        <v>4186</v>
      </c>
      <c r="L306" s="53" t="s">
        <v>4187</v>
      </c>
      <c r="M306" s="50" t="s">
        <v>4188</v>
      </c>
      <c r="N306" s="50" t="s">
        <v>4189</v>
      </c>
      <c r="O306" s="50"/>
      <c r="P306" s="83" t="s">
        <v>4190</v>
      </c>
      <c r="Q306" s="50"/>
      <c r="R306" s="50"/>
      <c r="S306" s="50" t="s">
        <v>4191</v>
      </c>
      <c r="T306" s="50"/>
      <c r="U306" s="56" t="s">
        <v>4191</v>
      </c>
      <c r="V306" s="50">
        <v>306.0</v>
      </c>
      <c r="W306" s="86" t="s">
        <v>4187</v>
      </c>
      <c r="X306" s="50"/>
      <c r="Y306" s="81"/>
      <c r="Z306" s="84" t="s">
        <v>4192</v>
      </c>
      <c r="AA306" s="84" t="s">
        <v>4193</v>
      </c>
      <c r="AB306" s="84" t="s">
        <v>4194</v>
      </c>
      <c r="AC306" s="84" t="s">
        <v>4195</v>
      </c>
      <c r="AD306" s="87">
        <v>11820.0</v>
      </c>
      <c r="AE306" s="82" t="s">
        <v>3200</v>
      </c>
      <c r="AF306" s="82" t="s">
        <v>4196</v>
      </c>
      <c r="AG306" s="58" t="s">
        <v>3202</v>
      </c>
      <c r="AH306" s="58">
        <v>1.0</v>
      </c>
      <c r="AI306" s="58">
        <v>11820.0</v>
      </c>
      <c r="AJ306" s="58">
        <v>11795.0</v>
      </c>
    </row>
    <row r="307" ht="15.75" customHeight="1">
      <c r="A307" s="50"/>
      <c r="B307" s="50"/>
      <c r="C307" s="56" t="s">
        <v>2189</v>
      </c>
      <c r="D307" s="50" t="s">
        <v>3112</v>
      </c>
      <c r="E307" s="50" t="s">
        <v>4197</v>
      </c>
      <c r="F307" s="49">
        <v>4.0</v>
      </c>
      <c r="G307" s="50" t="s">
        <v>4198</v>
      </c>
      <c r="H307" s="50" t="s">
        <v>4199</v>
      </c>
      <c r="I307" s="51" t="s">
        <v>4200</v>
      </c>
      <c r="J307" s="56" t="s">
        <v>4201</v>
      </c>
      <c r="K307" s="94" t="s">
        <v>4202</v>
      </c>
      <c r="L307" s="53" t="s">
        <v>4203</v>
      </c>
      <c r="M307" s="50" t="s">
        <v>4204</v>
      </c>
      <c r="N307" s="50" t="s">
        <v>4205</v>
      </c>
      <c r="O307" s="50"/>
      <c r="P307" s="83" t="s">
        <v>4206</v>
      </c>
      <c r="Q307" s="50"/>
      <c r="R307" s="50"/>
      <c r="S307" s="50" t="s">
        <v>4207</v>
      </c>
      <c r="T307" s="50"/>
      <c r="U307" s="56" t="s">
        <v>4207</v>
      </c>
      <c r="V307" s="50">
        <v>307.0</v>
      </c>
      <c r="W307" s="86" t="s">
        <v>4203</v>
      </c>
      <c r="X307" s="50"/>
      <c r="Y307" s="81"/>
      <c r="Z307" s="84" t="s">
        <v>4208</v>
      </c>
      <c r="AA307" s="84" t="s">
        <v>4209</v>
      </c>
      <c r="AB307" s="84" t="s">
        <v>4210</v>
      </c>
      <c r="AC307" s="84" t="s">
        <v>4211</v>
      </c>
      <c r="AD307" s="87">
        <v>11823.0</v>
      </c>
      <c r="AE307" s="82" t="s">
        <v>3273</v>
      </c>
      <c r="AF307" s="82" t="s">
        <v>4212</v>
      </c>
      <c r="AG307" s="58" t="s">
        <v>3275</v>
      </c>
      <c r="AH307" s="58">
        <v>2.0</v>
      </c>
      <c r="AI307" s="58">
        <v>11823.0</v>
      </c>
      <c r="AJ307" s="58">
        <v>11796.0</v>
      </c>
    </row>
    <row r="308" ht="15.75" customHeight="1">
      <c r="A308" s="50"/>
      <c r="B308" s="50"/>
      <c r="C308" s="56" t="s">
        <v>2227</v>
      </c>
      <c r="D308" s="50" t="s">
        <v>3112</v>
      </c>
      <c r="E308" s="50" t="s">
        <v>4213</v>
      </c>
      <c r="F308" s="49">
        <v>5.0</v>
      </c>
      <c r="G308" s="50" t="s">
        <v>4214</v>
      </c>
      <c r="H308" s="50" t="s">
        <v>4215</v>
      </c>
      <c r="I308" s="51" t="s">
        <v>4216</v>
      </c>
      <c r="J308" s="56" t="s">
        <v>4217</v>
      </c>
      <c r="K308" s="94" t="s">
        <v>4218</v>
      </c>
      <c r="L308" s="53" t="s">
        <v>4219</v>
      </c>
      <c r="M308" s="50" t="s">
        <v>4220</v>
      </c>
      <c r="N308" s="50" t="s">
        <v>4221</v>
      </c>
      <c r="O308" s="50"/>
      <c r="P308" s="83" t="s">
        <v>4222</v>
      </c>
      <c r="Q308" s="50"/>
      <c r="R308" s="50"/>
      <c r="S308" s="50" t="s">
        <v>4223</v>
      </c>
      <c r="T308" s="50"/>
      <c r="U308" s="56" t="s">
        <v>4223</v>
      </c>
      <c r="V308" s="50">
        <v>308.0</v>
      </c>
      <c r="W308" s="86" t="s">
        <v>4219</v>
      </c>
      <c r="X308" s="50"/>
      <c r="Y308" s="81"/>
      <c r="Z308" s="84" t="s">
        <v>4224</v>
      </c>
      <c r="AA308" s="84" t="s">
        <v>4225</v>
      </c>
      <c r="AB308" s="84" t="s">
        <v>4226</v>
      </c>
      <c r="AC308" s="84" t="s">
        <v>4227</v>
      </c>
      <c r="AD308" s="87">
        <v>11826.0</v>
      </c>
      <c r="AE308" s="82" t="s">
        <v>3182</v>
      </c>
      <c r="AF308" s="82" t="s">
        <v>4228</v>
      </c>
      <c r="AG308" s="58" t="s">
        <v>3184</v>
      </c>
      <c r="AH308" s="58">
        <v>1.0</v>
      </c>
      <c r="AI308" s="58">
        <v>11826.0</v>
      </c>
      <c r="AJ308" s="58">
        <v>11797.0</v>
      </c>
    </row>
    <row r="309" ht="15.75" customHeight="1">
      <c r="A309" s="50"/>
      <c r="B309" s="50"/>
      <c r="C309" s="56" t="s">
        <v>2254</v>
      </c>
      <c r="D309" s="50" t="s">
        <v>3112</v>
      </c>
      <c r="E309" s="50" t="s">
        <v>4229</v>
      </c>
      <c r="F309" s="49">
        <v>1.0</v>
      </c>
      <c r="G309" s="50" t="s">
        <v>4230</v>
      </c>
      <c r="H309" s="53" t="s">
        <v>4231</v>
      </c>
      <c r="I309" s="96" t="s">
        <v>4232</v>
      </c>
      <c r="J309" s="56" t="s">
        <v>4233</v>
      </c>
      <c r="K309" s="94" t="s">
        <v>4234</v>
      </c>
      <c r="L309" s="53" t="s">
        <v>4235</v>
      </c>
      <c r="M309" s="50" t="s">
        <v>4236</v>
      </c>
      <c r="N309" s="53" t="s">
        <v>4237</v>
      </c>
      <c r="O309" s="50"/>
      <c r="P309" s="53" t="s">
        <v>4238</v>
      </c>
      <c r="Q309" s="50"/>
      <c r="R309" s="50"/>
      <c r="S309" s="50" t="s">
        <v>4239</v>
      </c>
      <c r="T309" s="50"/>
      <c r="U309" s="56" t="s">
        <v>4239</v>
      </c>
      <c r="V309" s="50">
        <v>309.0</v>
      </c>
      <c r="W309" s="86" t="s">
        <v>4235</v>
      </c>
      <c r="X309" s="50"/>
      <c r="Y309" s="81"/>
      <c r="Z309" s="84" t="s">
        <v>4240</v>
      </c>
      <c r="AA309" s="84" t="s">
        <v>4241</v>
      </c>
      <c r="AB309" s="84" t="s">
        <v>4242</v>
      </c>
      <c r="AC309" s="84" t="s">
        <v>4243</v>
      </c>
      <c r="AD309" s="87">
        <v>11829.0</v>
      </c>
      <c r="AE309" s="82" t="s">
        <v>3236</v>
      </c>
      <c r="AF309" s="82" t="s">
        <v>4244</v>
      </c>
      <c r="AG309" s="58" t="s">
        <v>3238</v>
      </c>
      <c r="AH309" s="58">
        <v>2.0</v>
      </c>
      <c r="AI309" s="58">
        <v>11829.0</v>
      </c>
      <c r="AJ309" s="58">
        <v>11798.0</v>
      </c>
    </row>
    <row r="310" ht="15.75" customHeight="1">
      <c r="A310" s="50"/>
      <c r="B310" s="50"/>
      <c r="C310" s="56" t="s">
        <v>33</v>
      </c>
      <c r="D310" s="50" t="s">
        <v>4245</v>
      </c>
      <c r="E310" s="50" t="s">
        <v>4246</v>
      </c>
      <c r="F310" s="49">
        <v>2.0</v>
      </c>
      <c r="G310" s="50" t="s">
        <v>4247</v>
      </c>
      <c r="H310" s="53" t="s">
        <v>4248</v>
      </c>
      <c r="I310" s="96" t="s">
        <v>4249</v>
      </c>
      <c r="J310" s="56" t="s">
        <v>4250</v>
      </c>
      <c r="K310" s="58" t="s">
        <v>4251</v>
      </c>
      <c r="L310" s="53" t="s">
        <v>4252</v>
      </c>
      <c r="M310" s="50" t="s">
        <v>4253</v>
      </c>
      <c r="N310" s="53" t="s">
        <v>4254</v>
      </c>
      <c r="O310" s="50"/>
      <c r="P310" s="53" t="s">
        <v>4255</v>
      </c>
      <c r="Q310" s="50"/>
      <c r="R310" s="50"/>
      <c r="S310" s="50" t="s">
        <v>4256</v>
      </c>
      <c r="T310" s="50"/>
      <c r="U310" s="56" t="s">
        <v>4256</v>
      </c>
      <c r="V310" s="50">
        <v>310.0</v>
      </c>
      <c r="W310" s="86" t="s">
        <v>4252</v>
      </c>
      <c r="X310" s="50"/>
      <c r="Y310" s="81"/>
      <c r="Z310" s="84" t="s">
        <v>4257</v>
      </c>
      <c r="AA310" s="84" t="s">
        <v>4258</v>
      </c>
      <c r="AB310" s="84" t="s">
        <v>4259</v>
      </c>
      <c r="AC310" s="84" t="s">
        <v>4260</v>
      </c>
      <c r="AD310" s="87">
        <v>11865.0</v>
      </c>
      <c r="AE310" s="82" t="s">
        <v>3164</v>
      </c>
      <c r="AF310" s="82" t="s">
        <v>4261</v>
      </c>
      <c r="AG310" s="58" t="s">
        <v>3166</v>
      </c>
      <c r="AH310" s="58">
        <v>2.0</v>
      </c>
      <c r="AI310" s="58">
        <v>11865.0</v>
      </c>
      <c r="AJ310" s="58">
        <v>11848.0</v>
      </c>
    </row>
    <row r="311" ht="15.75" customHeight="1">
      <c r="A311" s="50"/>
      <c r="B311" s="50"/>
      <c r="C311" s="56" t="s">
        <v>82</v>
      </c>
      <c r="D311" s="50" t="s">
        <v>4245</v>
      </c>
      <c r="E311" s="50" t="s">
        <v>4262</v>
      </c>
      <c r="F311" s="49">
        <v>3.0</v>
      </c>
      <c r="G311" s="50" t="s">
        <v>4263</v>
      </c>
      <c r="H311" s="53" t="s">
        <v>4264</v>
      </c>
      <c r="I311" s="96" t="s">
        <v>4265</v>
      </c>
      <c r="J311" s="56" t="s">
        <v>4266</v>
      </c>
      <c r="K311" s="58" t="s">
        <v>4267</v>
      </c>
      <c r="L311" s="53" t="s">
        <v>4268</v>
      </c>
      <c r="M311" s="50" t="s">
        <v>4269</v>
      </c>
      <c r="N311" s="53" t="s">
        <v>4270</v>
      </c>
      <c r="O311" s="50"/>
      <c r="P311" s="53" t="s">
        <v>4271</v>
      </c>
      <c r="Q311" s="50"/>
      <c r="R311" s="50"/>
      <c r="S311" s="50" t="s">
        <v>4272</v>
      </c>
      <c r="T311" s="50"/>
      <c r="U311" s="56" t="s">
        <v>4272</v>
      </c>
      <c r="V311" s="50">
        <v>311.0</v>
      </c>
      <c r="W311" s="86" t="s">
        <v>4268</v>
      </c>
      <c r="X311" s="50"/>
      <c r="Y311" s="81"/>
      <c r="Z311" s="84" t="s">
        <v>4273</v>
      </c>
      <c r="AA311" s="84" t="s">
        <v>4274</v>
      </c>
      <c r="AB311" s="84" t="s">
        <v>4275</v>
      </c>
      <c r="AC311" s="84" t="s">
        <v>4276</v>
      </c>
      <c r="AD311" s="87">
        <v>11868.0</v>
      </c>
      <c r="AE311" s="82" t="s">
        <v>3254</v>
      </c>
      <c r="AF311" s="82" t="s">
        <v>4277</v>
      </c>
      <c r="AG311" s="58" t="s">
        <v>3256</v>
      </c>
      <c r="AH311" s="58">
        <v>1.0</v>
      </c>
      <c r="AI311" s="58">
        <v>11868.0</v>
      </c>
      <c r="AJ311" s="58">
        <v>11849.0</v>
      </c>
    </row>
    <row r="312" ht="15.75" customHeight="1">
      <c r="A312" s="50"/>
      <c r="B312" s="50"/>
      <c r="C312" s="56" t="s">
        <v>123</v>
      </c>
      <c r="D312" s="50" t="s">
        <v>4245</v>
      </c>
      <c r="E312" s="50" t="s">
        <v>4278</v>
      </c>
      <c r="F312" s="49">
        <v>4.0</v>
      </c>
      <c r="G312" s="50" t="s">
        <v>4279</v>
      </c>
      <c r="H312" s="53" t="s">
        <v>4280</v>
      </c>
      <c r="I312" s="96" t="s">
        <v>4281</v>
      </c>
      <c r="J312" s="56" t="s">
        <v>4282</v>
      </c>
      <c r="K312" s="58" t="s">
        <v>4283</v>
      </c>
      <c r="L312" s="53" t="s">
        <v>4284</v>
      </c>
      <c r="M312" s="50" t="s">
        <v>4285</v>
      </c>
      <c r="N312" s="53" t="s">
        <v>4286</v>
      </c>
      <c r="O312" s="50"/>
      <c r="P312" s="53" t="s">
        <v>4287</v>
      </c>
      <c r="Q312" s="50"/>
      <c r="R312" s="50"/>
      <c r="S312" s="50" t="s">
        <v>4288</v>
      </c>
      <c r="T312" s="50"/>
      <c r="U312" s="56" t="s">
        <v>4288</v>
      </c>
      <c r="V312" s="50">
        <v>312.0</v>
      </c>
      <c r="W312" s="86" t="s">
        <v>4284</v>
      </c>
      <c r="X312" s="50"/>
      <c r="Y312" s="81"/>
      <c r="Z312" s="84" t="s">
        <v>4289</v>
      </c>
      <c r="AA312" s="84" t="s">
        <v>4290</v>
      </c>
      <c r="AB312" s="84" t="s">
        <v>4291</v>
      </c>
      <c r="AC312" s="84" t="s">
        <v>4292</v>
      </c>
      <c r="AD312" s="87">
        <v>11871.0</v>
      </c>
      <c r="AE312" s="82" t="s">
        <v>3615</v>
      </c>
      <c r="AF312" s="82" t="s">
        <v>4293</v>
      </c>
      <c r="AG312" s="58" t="s">
        <v>3617</v>
      </c>
      <c r="AH312" s="58">
        <v>2.0</v>
      </c>
      <c r="AI312" s="58">
        <v>11871.0</v>
      </c>
      <c r="AJ312" s="58">
        <v>11850.0</v>
      </c>
    </row>
    <row r="313" ht="15.75" customHeight="1">
      <c r="A313" s="50"/>
      <c r="B313" s="50"/>
      <c r="C313" s="56" t="s">
        <v>167</v>
      </c>
      <c r="D313" s="50" t="s">
        <v>4245</v>
      </c>
      <c r="E313" s="50" t="s">
        <v>4294</v>
      </c>
      <c r="F313" s="49">
        <v>5.0</v>
      </c>
      <c r="G313" s="50" t="s">
        <v>4295</v>
      </c>
      <c r="H313" s="53" t="s">
        <v>4296</v>
      </c>
      <c r="I313" s="96" t="s">
        <v>4297</v>
      </c>
      <c r="J313" s="56" t="s">
        <v>4298</v>
      </c>
      <c r="K313" s="58" t="s">
        <v>4299</v>
      </c>
      <c r="L313" s="53" t="s">
        <v>4300</v>
      </c>
      <c r="M313" s="50" t="s">
        <v>4301</v>
      </c>
      <c r="N313" s="53" t="s">
        <v>4302</v>
      </c>
      <c r="O313" s="50"/>
      <c r="P313" s="53" t="s">
        <v>4303</v>
      </c>
      <c r="Q313" s="50"/>
      <c r="R313" s="50"/>
      <c r="S313" s="50" t="s">
        <v>4304</v>
      </c>
      <c r="T313" s="50"/>
      <c r="U313" s="56" t="s">
        <v>4304</v>
      </c>
      <c r="V313" s="50">
        <v>313.0</v>
      </c>
      <c r="W313" s="86" t="s">
        <v>4300</v>
      </c>
      <c r="X313" s="50"/>
      <c r="Y313" s="81"/>
      <c r="Z313" s="84" t="s">
        <v>4305</v>
      </c>
      <c r="AA313" s="84" t="s">
        <v>4306</v>
      </c>
      <c r="AB313" s="84" t="s">
        <v>4307</v>
      </c>
      <c r="AC313" s="84" t="s">
        <v>4308</v>
      </c>
      <c r="AD313" s="87">
        <v>11874.0</v>
      </c>
      <c r="AE313" s="82" t="s">
        <v>3273</v>
      </c>
      <c r="AF313" s="82" t="s">
        <v>4309</v>
      </c>
      <c r="AG313" s="58" t="s">
        <v>3275</v>
      </c>
      <c r="AH313" s="58">
        <v>2.0</v>
      </c>
      <c r="AI313" s="58">
        <v>11874.0</v>
      </c>
      <c r="AJ313" s="58">
        <v>11851.0</v>
      </c>
    </row>
    <row r="314" ht="15.75" customHeight="1">
      <c r="A314" s="50"/>
      <c r="B314" s="50"/>
      <c r="C314" s="56" t="s">
        <v>210</v>
      </c>
      <c r="D314" s="50" t="s">
        <v>4245</v>
      </c>
      <c r="E314" s="50" t="s">
        <v>4310</v>
      </c>
      <c r="F314" s="49">
        <v>1.0</v>
      </c>
      <c r="G314" s="50" t="s">
        <v>4311</v>
      </c>
      <c r="H314" s="53" t="s">
        <v>4312</v>
      </c>
      <c r="I314" s="96" t="s">
        <v>4313</v>
      </c>
      <c r="J314" s="56" t="s">
        <v>4314</v>
      </c>
      <c r="K314" s="58" t="s">
        <v>4315</v>
      </c>
      <c r="L314" s="53" t="s">
        <v>4316</v>
      </c>
      <c r="M314" s="50" t="s">
        <v>4317</v>
      </c>
      <c r="N314" s="53" t="s">
        <v>4318</v>
      </c>
      <c r="O314" s="50"/>
      <c r="P314" s="53" t="s">
        <v>4319</v>
      </c>
      <c r="Q314" s="50"/>
      <c r="R314" s="50"/>
      <c r="S314" s="50" t="s">
        <v>4320</v>
      </c>
      <c r="T314" s="50"/>
      <c r="U314" s="56" t="s">
        <v>4320</v>
      </c>
      <c r="V314" s="50">
        <v>314.0</v>
      </c>
      <c r="W314" s="86" t="s">
        <v>4316</v>
      </c>
      <c r="X314" s="50"/>
      <c r="Y314" s="81"/>
      <c r="Z314" s="84" t="s">
        <v>4321</v>
      </c>
      <c r="AA314" s="84" t="s">
        <v>4322</v>
      </c>
      <c r="AB314" s="84" t="s">
        <v>4323</v>
      </c>
      <c r="AC314" s="84" t="s">
        <v>4324</v>
      </c>
      <c r="AD314" s="87">
        <v>11877.0</v>
      </c>
      <c r="AE314" s="82" t="s">
        <v>3399</v>
      </c>
      <c r="AF314" s="82" t="s">
        <v>4325</v>
      </c>
      <c r="AG314" s="58" t="s">
        <v>3401</v>
      </c>
      <c r="AH314" s="58">
        <v>1.0</v>
      </c>
      <c r="AI314" s="58">
        <v>11877.0</v>
      </c>
      <c r="AJ314" s="58">
        <v>11852.0</v>
      </c>
    </row>
    <row r="315" ht="15.75" customHeight="1">
      <c r="A315" s="50"/>
      <c r="B315" s="50"/>
      <c r="C315" s="56" t="s">
        <v>248</v>
      </c>
      <c r="D315" s="50" t="s">
        <v>4245</v>
      </c>
      <c r="E315" s="50" t="s">
        <v>4326</v>
      </c>
      <c r="F315" s="49">
        <v>2.0</v>
      </c>
      <c r="G315" s="50" t="s">
        <v>4327</v>
      </c>
      <c r="H315" s="53" t="s">
        <v>4328</v>
      </c>
      <c r="I315" s="96" t="s">
        <v>4329</v>
      </c>
      <c r="J315" s="56" t="s">
        <v>4330</v>
      </c>
      <c r="K315" s="58" t="s">
        <v>4331</v>
      </c>
      <c r="L315" s="53" t="s">
        <v>4332</v>
      </c>
      <c r="M315" s="50" t="s">
        <v>4333</v>
      </c>
      <c r="N315" s="53" t="s">
        <v>4334</v>
      </c>
      <c r="O315" s="50"/>
      <c r="P315" s="53" t="s">
        <v>4335</v>
      </c>
      <c r="Q315" s="50"/>
      <c r="R315" s="50"/>
      <c r="S315" s="50" t="s">
        <v>4336</v>
      </c>
      <c r="T315" s="50"/>
      <c r="U315" s="56" t="s">
        <v>4336</v>
      </c>
      <c r="V315" s="50">
        <v>315.0</v>
      </c>
      <c r="W315" s="86" t="s">
        <v>4332</v>
      </c>
      <c r="X315" s="50"/>
      <c r="Y315" s="81"/>
      <c r="Z315" s="84" t="s">
        <v>4337</v>
      </c>
      <c r="AA315" s="84" t="s">
        <v>4338</v>
      </c>
      <c r="AB315" s="84" t="s">
        <v>4339</v>
      </c>
      <c r="AC315" s="84" t="s">
        <v>4340</v>
      </c>
      <c r="AD315" s="87">
        <v>11880.0</v>
      </c>
      <c r="AE315" s="82" t="s">
        <v>3146</v>
      </c>
      <c r="AF315" s="82" t="s">
        <v>4341</v>
      </c>
      <c r="AG315" s="58" t="s">
        <v>3148</v>
      </c>
      <c r="AH315" s="58">
        <v>2.0</v>
      </c>
      <c r="AI315" s="58">
        <v>11880.0</v>
      </c>
      <c r="AJ315" s="58">
        <v>11853.0</v>
      </c>
    </row>
    <row r="316" ht="15.75" customHeight="1">
      <c r="A316" s="50"/>
      <c r="B316" s="50"/>
      <c r="C316" s="56" t="s">
        <v>284</v>
      </c>
      <c r="D316" s="50" t="s">
        <v>4245</v>
      </c>
      <c r="E316" s="50" t="s">
        <v>4342</v>
      </c>
      <c r="F316" s="49">
        <v>3.0</v>
      </c>
      <c r="G316" s="50" t="s">
        <v>4343</v>
      </c>
      <c r="H316" s="53" t="s">
        <v>4344</v>
      </c>
      <c r="I316" s="96" t="s">
        <v>4345</v>
      </c>
      <c r="J316" s="56" t="s">
        <v>4346</v>
      </c>
      <c r="K316" s="58" t="s">
        <v>4347</v>
      </c>
      <c r="L316" s="53" t="s">
        <v>4348</v>
      </c>
      <c r="M316" s="50" t="s">
        <v>4349</v>
      </c>
      <c r="N316" s="53" t="s">
        <v>4350</v>
      </c>
      <c r="O316" s="50"/>
      <c r="P316" s="53" t="s">
        <v>4351</v>
      </c>
      <c r="Q316" s="50"/>
      <c r="R316" s="50"/>
      <c r="S316" s="50" t="s">
        <v>4352</v>
      </c>
      <c r="T316" s="50"/>
      <c r="U316" s="56" t="s">
        <v>4352</v>
      </c>
      <c r="V316" s="50">
        <v>316.0</v>
      </c>
      <c r="W316" s="86" t="s">
        <v>4348</v>
      </c>
      <c r="X316" s="50"/>
      <c r="Y316" s="81"/>
      <c r="Z316" s="84" t="s">
        <v>4353</v>
      </c>
      <c r="AA316" s="84" t="s">
        <v>4354</v>
      </c>
      <c r="AB316" s="84" t="s">
        <v>4355</v>
      </c>
      <c r="AC316" s="84" t="s">
        <v>4356</v>
      </c>
      <c r="AD316" s="87">
        <v>11883.0</v>
      </c>
      <c r="AE316" s="82" t="s">
        <v>3218</v>
      </c>
      <c r="AF316" s="82" t="s">
        <v>4357</v>
      </c>
      <c r="AG316" s="58" t="s">
        <v>3220</v>
      </c>
      <c r="AH316" s="58">
        <v>1.0</v>
      </c>
      <c r="AI316" s="58">
        <v>11883.0</v>
      </c>
      <c r="AJ316" s="58">
        <v>11854.0</v>
      </c>
    </row>
    <row r="317" ht="15.75" customHeight="1">
      <c r="A317" s="50"/>
      <c r="B317" s="50"/>
      <c r="C317" s="56" t="s">
        <v>324</v>
      </c>
      <c r="D317" s="50" t="s">
        <v>4245</v>
      </c>
      <c r="E317" s="50" t="s">
        <v>4358</v>
      </c>
      <c r="F317" s="49">
        <v>4.0</v>
      </c>
      <c r="G317" s="50" t="s">
        <v>4359</v>
      </c>
      <c r="H317" s="53" t="s">
        <v>4360</v>
      </c>
      <c r="I317" s="96" t="s">
        <v>4361</v>
      </c>
      <c r="J317" s="56" t="s">
        <v>4362</v>
      </c>
      <c r="K317" s="58" t="s">
        <v>4363</v>
      </c>
      <c r="L317" s="53" t="s">
        <v>4364</v>
      </c>
      <c r="M317" s="50" t="s">
        <v>4365</v>
      </c>
      <c r="N317" s="53" t="s">
        <v>4366</v>
      </c>
      <c r="O317" s="50"/>
      <c r="P317" s="53" t="s">
        <v>4367</v>
      </c>
      <c r="Q317" s="50"/>
      <c r="R317" s="50"/>
      <c r="S317" s="50" t="s">
        <v>4368</v>
      </c>
      <c r="T317" s="50"/>
      <c r="U317" s="56" t="s">
        <v>4368</v>
      </c>
      <c r="V317" s="50">
        <v>317.0</v>
      </c>
      <c r="W317" s="86" t="s">
        <v>4364</v>
      </c>
      <c r="X317" s="50"/>
      <c r="Y317" s="81"/>
      <c r="Z317" s="84" t="s">
        <v>4369</v>
      </c>
      <c r="AA317" s="84" t="s">
        <v>4370</v>
      </c>
      <c r="AB317" s="84" t="s">
        <v>4371</v>
      </c>
      <c r="AC317" s="84" t="s">
        <v>4372</v>
      </c>
      <c r="AD317" s="87">
        <v>11886.0</v>
      </c>
      <c r="AE317" s="82" t="s">
        <v>3128</v>
      </c>
      <c r="AF317" s="82" t="s">
        <v>4373</v>
      </c>
      <c r="AG317" s="58" t="s">
        <v>3130</v>
      </c>
      <c r="AH317" s="58">
        <v>1.0</v>
      </c>
      <c r="AI317" s="58">
        <v>11886.0</v>
      </c>
      <c r="AJ317" s="58">
        <v>11855.0</v>
      </c>
    </row>
    <row r="318" ht="15.75" customHeight="1">
      <c r="A318" s="50"/>
      <c r="B318" s="50"/>
      <c r="C318" s="56" t="s">
        <v>353</v>
      </c>
      <c r="D318" s="50" t="s">
        <v>4245</v>
      </c>
      <c r="E318" s="50" t="s">
        <v>4374</v>
      </c>
      <c r="F318" s="49">
        <v>5.0</v>
      </c>
      <c r="G318" s="50" t="s">
        <v>4375</v>
      </c>
      <c r="H318" s="53" t="s">
        <v>4376</v>
      </c>
      <c r="I318" s="96" t="s">
        <v>4377</v>
      </c>
      <c r="J318" s="56" t="s">
        <v>4378</v>
      </c>
      <c r="K318" s="58" t="s">
        <v>4379</v>
      </c>
      <c r="L318" s="53" t="s">
        <v>4380</v>
      </c>
      <c r="M318" s="50" t="s">
        <v>4381</v>
      </c>
      <c r="N318" s="53" t="s">
        <v>4382</v>
      </c>
      <c r="O318" s="50"/>
      <c r="P318" s="53" t="s">
        <v>4383</v>
      </c>
      <c r="Q318" s="50"/>
      <c r="R318" s="50"/>
      <c r="S318" s="50" t="s">
        <v>4384</v>
      </c>
      <c r="T318" s="50"/>
      <c r="U318" s="56" t="s">
        <v>4384</v>
      </c>
      <c r="V318" s="50">
        <v>318.0</v>
      </c>
      <c r="W318" s="86" t="s">
        <v>4380</v>
      </c>
      <c r="X318" s="50"/>
      <c r="Y318" s="81"/>
      <c r="Z318" s="84" t="s">
        <v>4385</v>
      </c>
      <c r="AA318" s="84" t="s">
        <v>4386</v>
      </c>
      <c r="AB318" s="84" t="s">
        <v>4387</v>
      </c>
      <c r="AC318" s="84" t="s">
        <v>4388</v>
      </c>
      <c r="AD318" s="87">
        <v>11889.0</v>
      </c>
      <c r="AE318" s="82" t="s">
        <v>3218</v>
      </c>
      <c r="AF318" s="82" t="s">
        <v>4357</v>
      </c>
      <c r="AG318" s="58" t="s">
        <v>3220</v>
      </c>
      <c r="AH318" s="58">
        <v>1.0</v>
      </c>
      <c r="AI318" s="58">
        <v>11889.0</v>
      </c>
      <c r="AJ318" s="58">
        <v>11856.0</v>
      </c>
    </row>
    <row r="319" ht="15.75" customHeight="1">
      <c r="A319" s="50"/>
      <c r="B319" s="50"/>
      <c r="C319" s="56" t="s">
        <v>392</v>
      </c>
      <c r="D319" s="50" t="s">
        <v>4245</v>
      </c>
      <c r="E319" s="50" t="s">
        <v>4389</v>
      </c>
      <c r="F319" s="49">
        <v>1.0</v>
      </c>
      <c r="G319" s="50" t="s">
        <v>4390</v>
      </c>
      <c r="H319" s="53" t="s">
        <v>4391</v>
      </c>
      <c r="I319" s="96" t="s">
        <v>4392</v>
      </c>
      <c r="J319" s="56" t="s">
        <v>4393</v>
      </c>
      <c r="K319" s="58" t="s">
        <v>4394</v>
      </c>
      <c r="L319" s="53" t="s">
        <v>4395</v>
      </c>
      <c r="M319" s="50" t="s">
        <v>4396</v>
      </c>
      <c r="N319" s="53" t="s">
        <v>4397</v>
      </c>
      <c r="O319" s="50"/>
      <c r="P319" s="53" t="s">
        <v>4398</v>
      </c>
      <c r="Q319" s="50"/>
      <c r="R319" s="50"/>
      <c r="S319" s="50" t="s">
        <v>4399</v>
      </c>
      <c r="T319" s="50"/>
      <c r="U319" s="56" t="s">
        <v>4399</v>
      </c>
      <c r="V319" s="50">
        <v>319.0</v>
      </c>
      <c r="W319" s="86" t="s">
        <v>4395</v>
      </c>
      <c r="X319" s="50"/>
      <c r="Y319" s="81"/>
      <c r="Z319" s="84" t="s">
        <v>4400</v>
      </c>
      <c r="AA319" s="84" t="s">
        <v>4401</v>
      </c>
      <c r="AB319" s="84" t="s">
        <v>4402</v>
      </c>
      <c r="AC319" s="84" t="s">
        <v>4403</v>
      </c>
      <c r="AD319" s="87">
        <v>11892.0</v>
      </c>
      <c r="AE319" s="82" t="s">
        <v>3633</v>
      </c>
      <c r="AF319" s="82" t="s">
        <v>4404</v>
      </c>
      <c r="AG319" s="58" t="s">
        <v>3635</v>
      </c>
      <c r="AH319" s="58">
        <v>1.0</v>
      </c>
      <c r="AI319" s="58">
        <v>11892.0</v>
      </c>
      <c r="AJ319" s="58">
        <v>11857.0</v>
      </c>
    </row>
    <row r="320" ht="15.75" customHeight="1">
      <c r="A320" s="50"/>
      <c r="B320" s="50"/>
      <c r="C320" s="56" t="s">
        <v>433</v>
      </c>
      <c r="D320" s="50" t="s">
        <v>4245</v>
      </c>
      <c r="E320" s="50" t="s">
        <v>4405</v>
      </c>
      <c r="F320" s="49">
        <v>2.0</v>
      </c>
      <c r="G320" s="50" t="s">
        <v>4406</v>
      </c>
      <c r="H320" s="53" t="s">
        <v>4407</v>
      </c>
      <c r="I320" s="96" t="s">
        <v>4408</v>
      </c>
      <c r="J320" s="56" t="s">
        <v>4409</v>
      </c>
      <c r="K320" s="58" t="s">
        <v>4410</v>
      </c>
      <c r="L320" s="53" t="s">
        <v>4411</v>
      </c>
      <c r="M320" s="50" t="s">
        <v>4412</v>
      </c>
      <c r="N320" s="53" t="s">
        <v>4413</v>
      </c>
      <c r="O320" s="50"/>
      <c r="P320" s="53" t="s">
        <v>4414</v>
      </c>
      <c r="Q320" s="50"/>
      <c r="R320" s="50"/>
      <c r="S320" s="50" t="s">
        <v>4415</v>
      </c>
      <c r="T320" s="50"/>
      <c r="U320" s="56" t="s">
        <v>4415</v>
      </c>
      <c r="V320" s="50">
        <v>320.0</v>
      </c>
      <c r="W320" s="86" t="s">
        <v>4411</v>
      </c>
      <c r="X320" s="50"/>
      <c r="Y320" s="81"/>
      <c r="Z320" s="84" t="s">
        <v>4416</v>
      </c>
      <c r="AA320" s="84" t="s">
        <v>4417</v>
      </c>
      <c r="AB320" s="84" t="s">
        <v>4418</v>
      </c>
      <c r="AC320" s="84" t="s">
        <v>4419</v>
      </c>
      <c r="AD320" s="87">
        <v>11895.0</v>
      </c>
      <c r="AE320" s="82" t="s">
        <v>3164</v>
      </c>
      <c r="AF320" s="82" t="s">
        <v>4261</v>
      </c>
      <c r="AG320" s="58" t="s">
        <v>3166</v>
      </c>
      <c r="AH320" s="58">
        <v>2.0</v>
      </c>
      <c r="AI320" s="58">
        <v>11895.0</v>
      </c>
      <c r="AJ320" s="58">
        <v>11858.0</v>
      </c>
    </row>
    <row r="321" ht="15.75" customHeight="1">
      <c r="A321" s="50"/>
      <c r="B321" s="50"/>
      <c r="C321" s="56" t="s">
        <v>472</v>
      </c>
      <c r="D321" s="50" t="s">
        <v>4245</v>
      </c>
      <c r="E321" s="50" t="s">
        <v>4420</v>
      </c>
      <c r="F321" s="49">
        <v>3.0</v>
      </c>
      <c r="G321" s="50" t="s">
        <v>4421</v>
      </c>
      <c r="H321" s="53" t="s">
        <v>4422</v>
      </c>
      <c r="I321" s="96" t="s">
        <v>4423</v>
      </c>
      <c r="J321" s="56" t="s">
        <v>4424</v>
      </c>
      <c r="K321" s="58" t="s">
        <v>4425</v>
      </c>
      <c r="L321" s="53" t="s">
        <v>4426</v>
      </c>
      <c r="M321" s="50" t="s">
        <v>4427</v>
      </c>
      <c r="N321" s="53" t="s">
        <v>4428</v>
      </c>
      <c r="O321" s="50"/>
      <c r="P321" s="53" t="s">
        <v>4429</v>
      </c>
      <c r="Q321" s="50"/>
      <c r="R321" s="50"/>
      <c r="S321" s="50" t="s">
        <v>4430</v>
      </c>
      <c r="T321" s="50"/>
      <c r="U321" s="56" t="s">
        <v>4430</v>
      </c>
      <c r="V321" s="50">
        <v>321.0</v>
      </c>
      <c r="W321" s="86" t="s">
        <v>4426</v>
      </c>
      <c r="X321" s="50"/>
      <c r="Y321" s="81"/>
      <c r="Z321" s="84" t="s">
        <v>4431</v>
      </c>
      <c r="AA321" s="84" t="s">
        <v>4432</v>
      </c>
      <c r="AB321" s="84" t="s">
        <v>4433</v>
      </c>
      <c r="AC321" s="84" t="s">
        <v>4434</v>
      </c>
      <c r="AD321" s="87">
        <v>11921.0</v>
      </c>
      <c r="AE321" s="82" t="s">
        <v>3561</v>
      </c>
      <c r="AF321" s="82" t="s">
        <v>4435</v>
      </c>
      <c r="AG321" s="58" t="s">
        <v>3563</v>
      </c>
      <c r="AH321" s="58">
        <v>1.0</v>
      </c>
      <c r="AI321" s="58">
        <v>11921.0</v>
      </c>
      <c r="AJ321" s="58">
        <v>11910.0</v>
      </c>
    </row>
    <row r="322" ht="15.75" customHeight="1">
      <c r="A322" s="50"/>
      <c r="B322" s="50"/>
      <c r="C322" s="56" t="s">
        <v>517</v>
      </c>
      <c r="D322" s="50" t="s">
        <v>4245</v>
      </c>
      <c r="E322" s="50" t="s">
        <v>4436</v>
      </c>
      <c r="F322" s="49">
        <v>4.0</v>
      </c>
      <c r="G322" s="50" t="s">
        <v>4437</v>
      </c>
      <c r="H322" s="53" t="s">
        <v>4438</v>
      </c>
      <c r="I322" s="96" t="s">
        <v>4439</v>
      </c>
      <c r="J322" s="56" t="s">
        <v>4440</v>
      </c>
      <c r="K322" s="58" t="s">
        <v>4441</v>
      </c>
      <c r="L322" s="53" t="s">
        <v>4442</v>
      </c>
      <c r="M322" s="50" t="s">
        <v>4443</v>
      </c>
      <c r="N322" s="53" t="s">
        <v>4444</v>
      </c>
      <c r="O322" s="50"/>
      <c r="P322" s="53" t="s">
        <v>4445</v>
      </c>
      <c r="Q322" s="50"/>
      <c r="R322" s="50"/>
      <c r="S322" s="50" t="s">
        <v>4446</v>
      </c>
      <c r="T322" s="50"/>
      <c r="U322" s="56" t="s">
        <v>4446</v>
      </c>
      <c r="V322" s="50">
        <v>322.0</v>
      </c>
      <c r="W322" s="86" t="s">
        <v>4442</v>
      </c>
      <c r="X322" s="50"/>
      <c r="Y322" s="81"/>
      <c r="Z322" s="84" t="s">
        <v>4447</v>
      </c>
      <c r="AA322" s="84" t="s">
        <v>4448</v>
      </c>
      <c r="AB322" s="84" t="s">
        <v>4449</v>
      </c>
      <c r="AC322" s="84" t="s">
        <v>4450</v>
      </c>
      <c r="AD322" s="87">
        <v>11922.0</v>
      </c>
      <c r="AE322" s="82" t="s">
        <v>3651</v>
      </c>
      <c r="AF322" s="82" t="s">
        <v>4451</v>
      </c>
      <c r="AG322" s="58" t="s">
        <v>3653</v>
      </c>
      <c r="AH322" s="58">
        <v>1.0</v>
      </c>
      <c r="AI322" s="58">
        <v>11922.0</v>
      </c>
      <c r="AJ322" s="58">
        <v>11911.0</v>
      </c>
    </row>
    <row r="323" ht="15.75" customHeight="1">
      <c r="A323" s="50"/>
      <c r="B323" s="50"/>
      <c r="C323" s="56" t="s">
        <v>558</v>
      </c>
      <c r="D323" s="50" t="s">
        <v>4245</v>
      </c>
      <c r="E323" s="50" t="s">
        <v>4452</v>
      </c>
      <c r="F323" s="49">
        <v>5.0</v>
      </c>
      <c r="G323" s="50" t="s">
        <v>4453</v>
      </c>
      <c r="H323" s="53" t="s">
        <v>4454</v>
      </c>
      <c r="I323" s="96" t="s">
        <v>4455</v>
      </c>
      <c r="J323" s="56" t="s">
        <v>4456</v>
      </c>
      <c r="K323" s="58" t="s">
        <v>4457</v>
      </c>
      <c r="L323" s="53" t="s">
        <v>4458</v>
      </c>
      <c r="M323" s="50" t="s">
        <v>4459</v>
      </c>
      <c r="N323" s="53" t="s">
        <v>4460</v>
      </c>
      <c r="O323" s="50"/>
      <c r="P323" s="53" t="s">
        <v>4461</v>
      </c>
      <c r="Q323" s="50"/>
      <c r="R323" s="50"/>
      <c r="S323" s="50" t="s">
        <v>4462</v>
      </c>
      <c r="T323" s="50"/>
      <c r="U323" s="56" t="s">
        <v>4462</v>
      </c>
      <c r="V323" s="50">
        <v>323.0</v>
      </c>
      <c r="W323" s="86" t="s">
        <v>4458</v>
      </c>
      <c r="X323" s="50"/>
      <c r="Y323" s="81"/>
      <c r="Z323" s="84" t="s">
        <v>4463</v>
      </c>
      <c r="AA323" s="84" t="s">
        <v>4464</v>
      </c>
      <c r="AB323" s="84" t="s">
        <v>4465</v>
      </c>
      <c r="AC323" s="84" t="s">
        <v>4466</v>
      </c>
      <c r="AD323" s="87">
        <v>11923.0</v>
      </c>
      <c r="AE323" s="82" t="s">
        <v>3164</v>
      </c>
      <c r="AF323" s="82" t="s">
        <v>4261</v>
      </c>
      <c r="AG323" s="58" t="s">
        <v>3166</v>
      </c>
      <c r="AH323" s="58">
        <v>2.0</v>
      </c>
      <c r="AI323" s="58">
        <v>11923.0</v>
      </c>
      <c r="AJ323" s="58">
        <v>11912.0</v>
      </c>
    </row>
    <row r="324" ht="15.75" customHeight="1">
      <c r="A324" s="50"/>
      <c r="B324" s="50"/>
      <c r="C324" s="56" t="s">
        <v>595</v>
      </c>
      <c r="D324" s="50" t="s">
        <v>4245</v>
      </c>
      <c r="E324" s="50" t="s">
        <v>4467</v>
      </c>
      <c r="F324" s="49">
        <v>1.0</v>
      </c>
      <c r="G324" s="50" t="s">
        <v>4468</v>
      </c>
      <c r="H324" s="53" t="s">
        <v>4469</v>
      </c>
      <c r="I324" s="96" t="s">
        <v>4470</v>
      </c>
      <c r="J324" s="56" t="s">
        <v>4471</v>
      </c>
      <c r="K324" s="58" t="s">
        <v>4472</v>
      </c>
      <c r="L324" s="53" t="s">
        <v>4473</v>
      </c>
      <c r="M324" s="50" t="s">
        <v>4474</v>
      </c>
      <c r="N324" s="53" t="s">
        <v>4475</v>
      </c>
      <c r="O324" s="50"/>
      <c r="P324" s="53" t="s">
        <v>4476</v>
      </c>
      <c r="Q324" s="50"/>
      <c r="R324" s="50"/>
      <c r="S324" s="50" t="s">
        <v>4477</v>
      </c>
      <c r="T324" s="50"/>
      <c r="U324" s="56" t="s">
        <v>4477</v>
      </c>
      <c r="V324" s="50">
        <v>324.0</v>
      </c>
      <c r="W324" s="86" t="s">
        <v>4473</v>
      </c>
      <c r="X324" s="50"/>
      <c r="Y324" s="81"/>
      <c r="Z324" s="84" t="s">
        <v>4478</v>
      </c>
      <c r="AA324" s="84" t="s">
        <v>4479</v>
      </c>
      <c r="AB324" s="84" t="s">
        <v>4480</v>
      </c>
      <c r="AC324" s="84" t="s">
        <v>4481</v>
      </c>
      <c r="AD324" s="87">
        <v>11924.0</v>
      </c>
      <c r="AE324" s="82" t="s">
        <v>3543</v>
      </c>
      <c r="AF324" s="82" t="s">
        <v>4482</v>
      </c>
      <c r="AG324" s="58" t="s">
        <v>3545</v>
      </c>
      <c r="AH324" s="58">
        <v>1.0</v>
      </c>
      <c r="AI324" s="58">
        <v>11924.0</v>
      </c>
      <c r="AJ324" s="58">
        <v>11913.0</v>
      </c>
    </row>
    <row r="325" ht="15.75" customHeight="1">
      <c r="A325" s="50"/>
      <c r="B325" s="50"/>
      <c r="C325" s="56" t="s">
        <v>632</v>
      </c>
      <c r="D325" s="50" t="s">
        <v>4245</v>
      </c>
      <c r="E325" s="50" t="s">
        <v>4483</v>
      </c>
      <c r="F325" s="49">
        <v>2.0</v>
      </c>
      <c r="G325" s="50" t="s">
        <v>4484</v>
      </c>
      <c r="H325" s="53" t="s">
        <v>4485</v>
      </c>
      <c r="I325" s="96" t="s">
        <v>4486</v>
      </c>
      <c r="J325" s="56" t="s">
        <v>4487</v>
      </c>
      <c r="K325" s="58" t="s">
        <v>4488</v>
      </c>
      <c r="L325" s="53" t="s">
        <v>4489</v>
      </c>
      <c r="M325" s="50" t="s">
        <v>4490</v>
      </c>
      <c r="N325" s="53" t="s">
        <v>4491</v>
      </c>
      <c r="O325" s="50"/>
      <c r="P325" s="53" t="s">
        <v>4492</v>
      </c>
      <c r="Q325" s="50"/>
      <c r="R325" s="50"/>
      <c r="S325" s="50" t="s">
        <v>4493</v>
      </c>
      <c r="T325" s="50"/>
      <c r="U325" s="56" t="s">
        <v>4493</v>
      </c>
      <c r="V325" s="50">
        <v>325.0</v>
      </c>
      <c r="W325" s="86" t="s">
        <v>4489</v>
      </c>
      <c r="X325" s="50"/>
      <c r="Y325" s="81"/>
      <c r="Z325" s="84" t="s">
        <v>4494</v>
      </c>
      <c r="AA325" s="84" t="s">
        <v>4495</v>
      </c>
      <c r="AB325" s="84" t="s">
        <v>4496</v>
      </c>
      <c r="AC325" s="84" t="s">
        <v>4497</v>
      </c>
      <c r="AD325" s="87">
        <v>11925.0</v>
      </c>
      <c r="AE325" s="82" t="s">
        <v>3291</v>
      </c>
      <c r="AF325" s="82" t="s">
        <v>4498</v>
      </c>
      <c r="AG325" s="58" t="s">
        <v>3293</v>
      </c>
      <c r="AH325" s="58">
        <v>1.0</v>
      </c>
      <c r="AI325" s="58">
        <v>11925.0</v>
      </c>
      <c r="AJ325" s="58">
        <v>11914.0</v>
      </c>
    </row>
    <row r="326" ht="15.75" customHeight="1">
      <c r="A326" s="50"/>
      <c r="B326" s="50"/>
      <c r="C326" s="56" t="s">
        <v>670</v>
      </c>
      <c r="D326" s="50" t="s">
        <v>4245</v>
      </c>
      <c r="E326" s="50" t="s">
        <v>4499</v>
      </c>
      <c r="F326" s="49">
        <v>3.0</v>
      </c>
      <c r="G326" s="50" t="s">
        <v>4500</v>
      </c>
      <c r="H326" s="53" t="s">
        <v>4501</v>
      </c>
      <c r="I326" s="96" t="s">
        <v>4502</v>
      </c>
      <c r="J326" s="56" t="s">
        <v>4503</v>
      </c>
      <c r="K326" s="58" t="s">
        <v>4504</v>
      </c>
      <c r="L326" s="53" t="s">
        <v>4505</v>
      </c>
      <c r="M326" s="50" t="s">
        <v>4506</v>
      </c>
      <c r="N326" s="53" t="s">
        <v>4507</v>
      </c>
      <c r="O326" s="50"/>
      <c r="P326" s="53" t="s">
        <v>4508</v>
      </c>
      <c r="Q326" s="50"/>
      <c r="R326" s="50"/>
      <c r="S326" s="50" t="s">
        <v>4509</v>
      </c>
      <c r="T326" s="50"/>
      <c r="U326" s="56" t="s">
        <v>4509</v>
      </c>
      <c r="V326" s="50">
        <v>326.0</v>
      </c>
      <c r="W326" s="86" t="s">
        <v>4505</v>
      </c>
      <c r="X326" s="50"/>
      <c r="Y326" s="81"/>
      <c r="Z326" s="84" t="s">
        <v>4510</v>
      </c>
      <c r="AA326" s="84" t="s">
        <v>4511</v>
      </c>
      <c r="AB326" s="84" t="s">
        <v>4512</v>
      </c>
      <c r="AC326" s="84" t="s">
        <v>4513</v>
      </c>
      <c r="AD326" s="87">
        <v>11926.0</v>
      </c>
      <c r="AE326" s="82" t="s">
        <v>3543</v>
      </c>
      <c r="AF326" s="82" t="s">
        <v>4482</v>
      </c>
      <c r="AG326" s="58" t="s">
        <v>3545</v>
      </c>
      <c r="AH326" s="58">
        <v>1.0</v>
      </c>
      <c r="AI326" s="58">
        <v>11926.0</v>
      </c>
      <c r="AJ326" s="58">
        <v>11915.0</v>
      </c>
    </row>
    <row r="327" ht="15.75" customHeight="1">
      <c r="A327" s="50"/>
      <c r="B327" s="50"/>
      <c r="C327" s="56" t="s">
        <v>710</v>
      </c>
      <c r="D327" s="50" t="s">
        <v>4245</v>
      </c>
      <c r="E327" s="50" t="s">
        <v>4514</v>
      </c>
      <c r="F327" s="49">
        <v>4.0</v>
      </c>
      <c r="G327" s="50" t="s">
        <v>4515</v>
      </c>
      <c r="H327" s="53" t="s">
        <v>4516</v>
      </c>
      <c r="I327" s="96" t="s">
        <v>4517</v>
      </c>
      <c r="J327" s="56" t="s">
        <v>4518</v>
      </c>
      <c r="K327" s="58" t="s">
        <v>4519</v>
      </c>
      <c r="L327" s="53" t="s">
        <v>4520</v>
      </c>
      <c r="M327" s="50" t="s">
        <v>4521</v>
      </c>
      <c r="N327" s="53" t="s">
        <v>4522</v>
      </c>
      <c r="O327" s="50"/>
      <c r="P327" s="53" t="s">
        <v>4523</v>
      </c>
      <c r="Q327" s="50"/>
      <c r="R327" s="50"/>
      <c r="S327" s="50" t="s">
        <v>4524</v>
      </c>
      <c r="T327" s="50"/>
      <c r="U327" s="56" t="s">
        <v>4524</v>
      </c>
      <c r="V327" s="50">
        <v>327.0</v>
      </c>
      <c r="W327" s="86" t="s">
        <v>4520</v>
      </c>
      <c r="X327" s="50"/>
      <c r="Y327" s="81"/>
      <c r="Z327" s="84" t="s">
        <v>4525</v>
      </c>
      <c r="AA327" s="84" t="s">
        <v>4526</v>
      </c>
      <c r="AB327" s="84" t="s">
        <v>4527</v>
      </c>
      <c r="AC327" s="84" t="s">
        <v>4528</v>
      </c>
      <c r="AD327" s="87">
        <v>11927.0</v>
      </c>
      <c r="AE327" s="82" t="s">
        <v>3633</v>
      </c>
      <c r="AF327" s="82" t="s">
        <v>4404</v>
      </c>
      <c r="AG327" s="58" t="s">
        <v>3635</v>
      </c>
      <c r="AH327" s="58">
        <v>1.0</v>
      </c>
      <c r="AI327" s="58">
        <v>11927.0</v>
      </c>
      <c r="AJ327" s="58">
        <v>11916.0</v>
      </c>
    </row>
    <row r="328" ht="15.75" customHeight="1">
      <c r="A328" s="50"/>
      <c r="B328" s="50"/>
      <c r="C328" s="56" t="s">
        <v>2494</v>
      </c>
      <c r="D328" s="50" t="s">
        <v>4245</v>
      </c>
      <c r="E328" s="50" t="s">
        <v>4529</v>
      </c>
      <c r="F328" s="49">
        <v>5.0</v>
      </c>
      <c r="G328" s="50" t="s">
        <v>4530</v>
      </c>
      <c r="H328" s="53" t="s">
        <v>4531</v>
      </c>
      <c r="I328" s="96" t="s">
        <v>4532</v>
      </c>
      <c r="J328" s="56" t="s">
        <v>4533</v>
      </c>
      <c r="K328" s="58" t="s">
        <v>4534</v>
      </c>
      <c r="L328" s="53" t="s">
        <v>4535</v>
      </c>
      <c r="M328" s="50" t="s">
        <v>4536</v>
      </c>
      <c r="N328" s="53" t="s">
        <v>4537</v>
      </c>
      <c r="O328" s="50"/>
      <c r="P328" s="53" t="s">
        <v>4538</v>
      </c>
      <c r="Q328" s="50"/>
      <c r="R328" s="50"/>
      <c r="S328" s="50" t="s">
        <v>4539</v>
      </c>
      <c r="T328" s="50"/>
      <c r="U328" s="56" t="s">
        <v>4539</v>
      </c>
      <c r="V328" s="50">
        <v>328.0</v>
      </c>
      <c r="W328" s="86" t="s">
        <v>4535</v>
      </c>
      <c r="X328" s="50"/>
      <c r="Y328" s="81"/>
      <c r="Z328" s="84" t="s">
        <v>4540</v>
      </c>
      <c r="AA328" s="84" t="s">
        <v>4541</v>
      </c>
      <c r="AB328" s="84" t="s">
        <v>4542</v>
      </c>
      <c r="AC328" s="84" t="s">
        <v>4543</v>
      </c>
      <c r="AD328" s="87">
        <v>11928.0</v>
      </c>
      <c r="AE328" s="82" t="s">
        <v>3273</v>
      </c>
      <c r="AF328" s="82" t="s">
        <v>4309</v>
      </c>
      <c r="AG328" s="58" t="s">
        <v>3275</v>
      </c>
      <c r="AH328" s="58">
        <v>2.0</v>
      </c>
      <c r="AI328" s="58">
        <v>11928.0</v>
      </c>
      <c r="AJ328" s="58">
        <v>11917.0</v>
      </c>
    </row>
    <row r="329" ht="15.75" customHeight="1">
      <c r="A329" s="50"/>
      <c r="B329" s="50"/>
      <c r="C329" s="56" t="s">
        <v>2507</v>
      </c>
      <c r="D329" s="50" t="s">
        <v>4245</v>
      </c>
      <c r="E329" s="50" t="s">
        <v>4544</v>
      </c>
      <c r="F329" s="49">
        <v>1.0</v>
      </c>
      <c r="G329" s="50" t="s">
        <v>4545</v>
      </c>
      <c r="H329" s="53" t="s">
        <v>4546</v>
      </c>
      <c r="I329" s="96" t="s">
        <v>4547</v>
      </c>
      <c r="J329" s="56" t="s">
        <v>4548</v>
      </c>
      <c r="K329" s="58" t="s">
        <v>4549</v>
      </c>
      <c r="L329" s="53" t="s">
        <v>4550</v>
      </c>
      <c r="M329" s="50" t="s">
        <v>4551</v>
      </c>
      <c r="N329" s="53" t="s">
        <v>4552</v>
      </c>
      <c r="O329" s="50"/>
      <c r="P329" s="53" t="s">
        <v>4553</v>
      </c>
      <c r="Q329" s="50"/>
      <c r="R329" s="50"/>
      <c r="S329" s="50" t="s">
        <v>4554</v>
      </c>
      <c r="T329" s="50"/>
      <c r="U329" s="56" t="s">
        <v>4554</v>
      </c>
      <c r="V329" s="50">
        <v>329.0</v>
      </c>
      <c r="W329" s="86" t="s">
        <v>4550</v>
      </c>
      <c r="X329" s="50"/>
      <c r="Y329" s="81"/>
      <c r="Z329" s="84" t="s">
        <v>4555</v>
      </c>
      <c r="AA329" s="84" t="s">
        <v>4556</v>
      </c>
      <c r="AB329" s="84" t="s">
        <v>4557</v>
      </c>
      <c r="AC329" s="84" t="s">
        <v>4558</v>
      </c>
      <c r="AD329" s="87">
        <v>11929.0</v>
      </c>
      <c r="AE329" s="82" t="s">
        <v>3273</v>
      </c>
      <c r="AF329" s="82" t="s">
        <v>4309</v>
      </c>
      <c r="AG329" s="58" t="s">
        <v>3275</v>
      </c>
      <c r="AH329" s="58">
        <v>2.0</v>
      </c>
      <c r="AI329" s="58">
        <v>11929.0</v>
      </c>
      <c r="AJ329" s="58">
        <v>11918.0</v>
      </c>
    </row>
    <row r="330" ht="15.75" customHeight="1">
      <c r="A330" s="50"/>
      <c r="B330" s="50"/>
      <c r="C330" s="56" t="s">
        <v>818</v>
      </c>
      <c r="D330" s="50" t="s">
        <v>4245</v>
      </c>
      <c r="E330" s="50" t="s">
        <v>4559</v>
      </c>
      <c r="F330" s="49">
        <v>2.0</v>
      </c>
      <c r="G330" s="50" t="s">
        <v>4560</v>
      </c>
      <c r="H330" s="53" t="s">
        <v>4561</v>
      </c>
      <c r="I330" s="96" t="s">
        <v>4562</v>
      </c>
      <c r="J330" s="56" t="s">
        <v>4563</v>
      </c>
      <c r="K330" s="58" t="s">
        <v>4564</v>
      </c>
      <c r="L330" s="53" t="s">
        <v>4565</v>
      </c>
      <c r="M330" s="50" t="s">
        <v>4566</v>
      </c>
      <c r="N330" s="53" t="s">
        <v>4567</v>
      </c>
      <c r="O330" s="50"/>
      <c r="P330" s="53" t="s">
        <v>4568</v>
      </c>
      <c r="Q330" s="50"/>
      <c r="R330" s="50"/>
      <c r="S330" s="50" t="s">
        <v>4569</v>
      </c>
      <c r="T330" s="50"/>
      <c r="U330" s="56" t="s">
        <v>4569</v>
      </c>
      <c r="V330" s="50">
        <v>330.0</v>
      </c>
      <c r="W330" s="86" t="s">
        <v>4565</v>
      </c>
      <c r="X330" s="50"/>
      <c r="Y330" s="81"/>
      <c r="Z330" s="84" t="s">
        <v>4570</v>
      </c>
      <c r="AA330" s="84" t="s">
        <v>4571</v>
      </c>
      <c r="AB330" s="84" t="s">
        <v>4572</v>
      </c>
      <c r="AC330" s="84" t="s">
        <v>4573</v>
      </c>
      <c r="AD330" s="87">
        <v>11930.0</v>
      </c>
      <c r="AE330" s="82" t="s">
        <v>3327</v>
      </c>
      <c r="AF330" s="82" t="s">
        <v>4574</v>
      </c>
      <c r="AG330" s="58" t="s">
        <v>3329</v>
      </c>
      <c r="AH330" s="58">
        <v>1.0</v>
      </c>
      <c r="AI330" s="58">
        <v>11930.0</v>
      </c>
      <c r="AJ330" s="58">
        <v>11919.0</v>
      </c>
    </row>
    <row r="331" ht="15.75" customHeight="1">
      <c r="A331" s="50"/>
      <c r="B331" s="50"/>
      <c r="C331" s="56" t="s">
        <v>857</v>
      </c>
      <c r="D331" s="50" t="s">
        <v>4245</v>
      </c>
      <c r="E331" s="50" t="s">
        <v>4575</v>
      </c>
      <c r="F331" s="49">
        <v>3.0</v>
      </c>
      <c r="G331" s="50" t="s">
        <v>4576</v>
      </c>
      <c r="H331" s="53" t="s">
        <v>4577</v>
      </c>
      <c r="I331" s="96" t="s">
        <v>4578</v>
      </c>
      <c r="J331" s="56" t="s">
        <v>4579</v>
      </c>
      <c r="K331" s="58" t="s">
        <v>4580</v>
      </c>
      <c r="L331" s="53" t="s">
        <v>4581</v>
      </c>
      <c r="M331" s="50" t="s">
        <v>4582</v>
      </c>
      <c r="N331" s="53" t="s">
        <v>4583</v>
      </c>
      <c r="O331" s="50"/>
      <c r="P331" s="53" t="s">
        <v>4584</v>
      </c>
      <c r="Q331" s="50"/>
      <c r="R331" s="50"/>
      <c r="S331" s="50" t="s">
        <v>4585</v>
      </c>
      <c r="T331" s="50"/>
      <c r="U331" s="56" t="s">
        <v>4585</v>
      </c>
      <c r="V331" s="50">
        <v>331.0</v>
      </c>
      <c r="W331" s="86" t="s">
        <v>4581</v>
      </c>
      <c r="X331" s="50"/>
      <c r="Y331" s="81"/>
      <c r="Z331" s="84" t="s">
        <v>4586</v>
      </c>
      <c r="AA331" s="84" t="s">
        <v>4587</v>
      </c>
      <c r="AB331" s="84" t="s">
        <v>4588</v>
      </c>
      <c r="AC331" s="84" t="s">
        <v>4589</v>
      </c>
      <c r="AD331" s="87">
        <v>12004.0</v>
      </c>
      <c r="AE331" s="82" t="s">
        <v>3615</v>
      </c>
      <c r="AF331" s="82" t="s">
        <v>4293</v>
      </c>
      <c r="AG331" s="58" t="s">
        <v>3617</v>
      </c>
      <c r="AH331" s="58">
        <v>2.0</v>
      </c>
      <c r="AI331" s="58">
        <v>12004.0</v>
      </c>
      <c r="AJ331" s="58">
        <v>11994.0</v>
      </c>
    </row>
    <row r="332" ht="15.75" customHeight="1">
      <c r="A332" s="50"/>
      <c r="B332" s="50"/>
      <c r="C332" s="56" t="s">
        <v>895</v>
      </c>
      <c r="D332" s="50" t="s">
        <v>4245</v>
      </c>
      <c r="E332" s="50" t="s">
        <v>4590</v>
      </c>
      <c r="F332" s="49">
        <v>4.0</v>
      </c>
      <c r="G332" s="50" t="s">
        <v>4591</v>
      </c>
      <c r="H332" s="53" t="s">
        <v>4592</v>
      </c>
      <c r="I332" s="96" t="s">
        <v>4593</v>
      </c>
      <c r="J332" s="56" t="s">
        <v>4594</v>
      </c>
      <c r="K332" s="58" t="s">
        <v>4595</v>
      </c>
      <c r="L332" s="53" t="s">
        <v>4596</v>
      </c>
      <c r="M332" s="50" t="s">
        <v>4597</v>
      </c>
      <c r="N332" s="53" t="s">
        <v>4598</v>
      </c>
      <c r="O332" s="50"/>
      <c r="P332" s="53" t="s">
        <v>4599</v>
      </c>
      <c r="Q332" s="50"/>
      <c r="R332" s="50"/>
      <c r="S332" s="50" t="s">
        <v>4600</v>
      </c>
      <c r="T332" s="50"/>
      <c r="U332" s="56" t="s">
        <v>4600</v>
      </c>
      <c r="V332" s="50">
        <v>332.0</v>
      </c>
      <c r="W332" s="86" t="s">
        <v>4596</v>
      </c>
      <c r="X332" s="50"/>
      <c r="Y332" s="81"/>
      <c r="Z332" s="84" t="s">
        <v>4601</v>
      </c>
      <c r="AA332" s="84" t="s">
        <v>4602</v>
      </c>
      <c r="AB332" s="84" t="s">
        <v>4603</v>
      </c>
      <c r="AC332" s="84" t="s">
        <v>4604</v>
      </c>
      <c r="AD332" s="87">
        <v>12007.0</v>
      </c>
      <c r="AE332" s="82" t="s">
        <v>3200</v>
      </c>
      <c r="AF332" s="82" t="s">
        <v>4605</v>
      </c>
      <c r="AG332" s="58" t="s">
        <v>3202</v>
      </c>
      <c r="AH332" s="58">
        <v>1.0</v>
      </c>
      <c r="AI332" s="58">
        <v>12007.0</v>
      </c>
      <c r="AJ332" s="58">
        <v>11995.0</v>
      </c>
    </row>
    <row r="333" ht="15.75" customHeight="1">
      <c r="A333" s="50"/>
      <c r="B333" s="50"/>
      <c r="C333" s="56" t="s">
        <v>934</v>
      </c>
      <c r="D333" s="50" t="s">
        <v>4245</v>
      </c>
      <c r="E333" s="50" t="s">
        <v>4606</v>
      </c>
      <c r="F333" s="49">
        <v>5.0</v>
      </c>
      <c r="G333" s="50" t="s">
        <v>4607</v>
      </c>
      <c r="H333" s="53" t="s">
        <v>4608</v>
      </c>
      <c r="I333" s="96" t="s">
        <v>4609</v>
      </c>
      <c r="J333" s="56" t="s">
        <v>4610</v>
      </c>
      <c r="K333" s="58" t="s">
        <v>4611</v>
      </c>
      <c r="L333" s="53" t="s">
        <v>4612</v>
      </c>
      <c r="M333" s="50" t="s">
        <v>4613</v>
      </c>
      <c r="N333" s="53" t="s">
        <v>4614</v>
      </c>
      <c r="O333" s="50"/>
      <c r="P333" s="53" t="s">
        <v>4615</v>
      </c>
      <c r="Q333" s="50"/>
      <c r="R333" s="50"/>
      <c r="S333" s="50" t="s">
        <v>4616</v>
      </c>
      <c r="T333" s="50"/>
      <c r="U333" s="56" t="s">
        <v>4616</v>
      </c>
      <c r="V333" s="50">
        <v>333.0</v>
      </c>
      <c r="W333" s="86" t="s">
        <v>4612</v>
      </c>
      <c r="X333" s="50"/>
      <c r="Y333" s="81"/>
      <c r="Z333" s="84" t="s">
        <v>4617</v>
      </c>
      <c r="AA333" s="84" t="s">
        <v>4618</v>
      </c>
      <c r="AB333" s="84" t="s">
        <v>4619</v>
      </c>
      <c r="AC333" s="84" t="s">
        <v>4620</v>
      </c>
      <c r="AD333" s="87">
        <v>12010.0</v>
      </c>
      <c r="AE333" s="82" t="s">
        <v>3417</v>
      </c>
      <c r="AF333" s="82" t="s">
        <v>4621</v>
      </c>
      <c r="AG333" s="58" t="s">
        <v>3419</v>
      </c>
      <c r="AH333" s="58">
        <v>1.0</v>
      </c>
      <c r="AI333" s="58">
        <v>12010.0</v>
      </c>
      <c r="AJ333" s="58">
        <v>11996.0</v>
      </c>
    </row>
    <row r="334" ht="15.75" customHeight="1">
      <c r="A334" s="50"/>
      <c r="B334" s="50"/>
      <c r="C334" s="56" t="s">
        <v>970</v>
      </c>
      <c r="D334" s="50" t="s">
        <v>4245</v>
      </c>
      <c r="E334" s="50" t="s">
        <v>4622</v>
      </c>
      <c r="F334" s="49">
        <v>1.0</v>
      </c>
      <c r="G334" s="50" t="s">
        <v>4623</v>
      </c>
      <c r="H334" s="53" t="s">
        <v>4624</v>
      </c>
      <c r="I334" s="96" t="s">
        <v>4625</v>
      </c>
      <c r="J334" s="56" t="s">
        <v>4626</v>
      </c>
      <c r="K334" s="58" t="s">
        <v>4627</v>
      </c>
      <c r="L334" s="53" t="s">
        <v>4628</v>
      </c>
      <c r="M334" s="50" t="s">
        <v>4629</v>
      </c>
      <c r="N334" s="53" t="s">
        <v>4630</v>
      </c>
      <c r="O334" s="50"/>
      <c r="P334" s="53" t="s">
        <v>4631</v>
      </c>
      <c r="Q334" s="50"/>
      <c r="R334" s="50"/>
      <c r="S334" s="50" t="s">
        <v>4632</v>
      </c>
      <c r="T334" s="50"/>
      <c r="U334" s="56" t="s">
        <v>4632</v>
      </c>
      <c r="V334" s="50">
        <v>334.0</v>
      </c>
      <c r="W334" s="86" t="s">
        <v>4628</v>
      </c>
      <c r="X334" s="50"/>
      <c r="Y334" s="81"/>
      <c r="Z334" s="84" t="s">
        <v>4633</v>
      </c>
      <c r="AA334" s="84" t="s">
        <v>4634</v>
      </c>
      <c r="AB334" s="84" t="s">
        <v>4635</v>
      </c>
      <c r="AC334" s="84" t="s">
        <v>4636</v>
      </c>
      <c r="AD334" s="87">
        <v>12013.0</v>
      </c>
      <c r="AE334" s="82" t="s">
        <v>3182</v>
      </c>
      <c r="AF334" s="82" t="s">
        <v>4637</v>
      </c>
      <c r="AG334" s="58" t="s">
        <v>3184</v>
      </c>
      <c r="AH334" s="58">
        <v>1.0</v>
      </c>
      <c r="AI334" s="58">
        <v>12013.0</v>
      </c>
      <c r="AJ334" s="58">
        <v>11997.0</v>
      </c>
    </row>
    <row r="335" ht="15.75" customHeight="1">
      <c r="A335" s="50"/>
      <c r="B335" s="50"/>
      <c r="C335" s="56" t="s">
        <v>1008</v>
      </c>
      <c r="D335" s="50" t="s">
        <v>4245</v>
      </c>
      <c r="E335" s="50" t="s">
        <v>4638</v>
      </c>
      <c r="F335" s="49">
        <v>2.0</v>
      </c>
      <c r="G335" s="50" t="s">
        <v>4639</v>
      </c>
      <c r="H335" s="53" t="s">
        <v>4640</v>
      </c>
      <c r="I335" s="96" t="s">
        <v>4641</v>
      </c>
      <c r="J335" s="56" t="s">
        <v>4642</v>
      </c>
      <c r="K335" s="58" t="s">
        <v>4643</v>
      </c>
      <c r="L335" s="53" t="s">
        <v>4644</v>
      </c>
      <c r="M335" s="50" t="s">
        <v>4645</v>
      </c>
      <c r="N335" s="53" t="s">
        <v>4646</v>
      </c>
      <c r="O335" s="50"/>
      <c r="P335" s="53" t="s">
        <v>4647</v>
      </c>
      <c r="Q335" s="50"/>
      <c r="R335" s="50"/>
      <c r="S335" s="50" t="s">
        <v>4648</v>
      </c>
      <c r="T335" s="50"/>
      <c r="U335" s="56" t="s">
        <v>4648</v>
      </c>
      <c r="V335" s="50">
        <v>335.0</v>
      </c>
      <c r="W335" s="86" t="s">
        <v>4644</v>
      </c>
      <c r="X335" s="50"/>
      <c r="Y335" s="81"/>
      <c r="Z335" s="84" t="s">
        <v>4649</v>
      </c>
      <c r="AA335" s="84" t="s">
        <v>4650</v>
      </c>
      <c r="AB335" s="84" t="s">
        <v>4651</v>
      </c>
      <c r="AC335" s="84" t="s">
        <v>4652</v>
      </c>
      <c r="AD335" s="87">
        <v>12016.0</v>
      </c>
      <c r="AE335" s="82" t="s">
        <v>3200</v>
      </c>
      <c r="AF335" s="82" t="s">
        <v>4605</v>
      </c>
      <c r="AG335" s="58" t="s">
        <v>3202</v>
      </c>
      <c r="AH335" s="58">
        <v>1.0</v>
      </c>
      <c r="AI335" s="58">
        <v>12016.0</v>
      </c>
      <c r="AJ335" s="58">
        <v>11998.0</v>
      </c>
    </row>
    <row r="336" ht="15.75" customHeight="1">
      <c r="A336" s="50"/>
      <c r="B336" s="50"/>
      <c r="C336" s="56" t="s">
        <v>1045</v>
      </c>
      <c r="D336" s="50" t="s">
        <v>4245</v>
      </c>
      <c r="E336" s="50" t="s">
        <v>4653</v>
      </c>
      <c r="F336" s="49">
        <v>3.0</v>
      </c>
      <c r="G336" s="50" t="s">
        <v>4654</v>
      </c>
      <c r="H336" s="53" t="s">
        <v>4655</v>
      </c>
      <c r="I336" s="96" t="s">
        <v>4656</v>
      </c>
      <c r="J336" s="56" t="s">
        <v>4657</v>
      </c>
      <c r="K336" s="58" t="s">
        <v>4658</v>
      </c>
      <c r="L336" s="53" t="s">
        <v>4659</v>
      </c>
      <c r="M336" s="50" t="s">
        <v>4660</v>
      </c>
      <c r="N336" s="53" t="s">
        <v>4661</v>
      </c>
      <c r="O336" s="50"/>
      <c r="P336" s="53" t="s">
        <v>4662</v>
      </c>
      <c r="Q336" s="50"/>
      <c r="R336" s="50"/>
      <c r="S336" s="50" t="s">
        <v>4663</v>
      </c>
      <c r="T336" s="50"/>
      <c r="U336" s="56" t="s">
        <v>4663</v>
      </c>
      <c r="V336" s="50">
        <v>336.0</v>
      </c>
      <c r="W336" s="86" t="s">
        <v>4659</v>
      </c>
      <c r="X336" s="50"/>
      <c r="Y336" s="81"/>
      <c r="Z336" s="84" t="s">
        <v>4664</v>
      </c>
      <c r="AA336" s="84" t="s">
        <v>4665</v>
      </c>
      <c r="AB336" s="84" t="s">
        <v>4666</v>
      </c>
      <c r="AC336" s="84" t="s">
        <v>4667</v>
      </c>
      <c r="AD336" s="87">
        <v>12019.0</v>
      </c>
      <c r="AE336" s="82" t="s">
        <v>3182</v>
      </c>
      <c r="AF336" s="82" t="s">
        <v>4637</v>
      </c>
      <c r="AG336" s="58" t="s">
        <v>3184</v>
      </c>
      <c r="AH336" s="58">
        <v>1.0</v>
      </c>
      <c r="AI336" s="58">
        <v>12019.0</v>
      </c>
      <c r="AJ336" s="58">
        <v>11999.0</v>
      </c>
    </row>
    <row r="337" ht="15.75" customHeight="1">
      <c r="A337" s="50"/>
      <c r="B337" s="50"/>
      <c r="C337" s="56" t="s">
        <v>1071</v>
      </c>
      <c r="D337" s="50" t="s">
        <v>4245</v>
      </c>
      <c r="E337" s="50" t="s">
        <v>4668</v>
      </c>
      <c r="F337" s="49">
        <v>4.0</v>
      </c>
      <c r="G337" s="50" t="s">
        <v>4669</v>
      </c>
      <c r="H337" s="53" t="s">
        <v>4670</v>
      </c>
      <c r="I337" s="96" t="s">
        <v>4671</v>
      </c>
      <c r="J337" s="56" t="s">
        <v>4672</v>
      </c>
      <c r="K337" s="58" t="s">
        <v>4673</v>
      </c>
      <c r="L337" s="53" t="s">
        <v>4674</v>
      </c>
      <c r="M337" s="50" t="s">
        <v>4675</v>
      </c>
      <c r="N337" s="53" t="s">
        <v>4676</v>
      </c>
      <c r="O337" s="50"/>
      <c r="P337" s="53" t="s">
        <v>4677</v>
      </c>
      <c r="Q337" s="50"/>
      <c r="R337" s="50"/>
      <c r="S337" s="50" t="s">
        <v>4678</v>
      </c>
      <c r="T337" s="50"/>
      <c r="U337" s="56" t="s">
        <v>4678</v>
      </c>
      <c r="V337" s="50">
        <v>337.0</v>
      </c>
      <c r="W337" s="86" t="s">
        <v>4674</v>
      </c>
      <c r="X337" s="50"/>
      <c r="Y337" s="81"/>
      <c r="Z337" s="84" t="s">
        <v>4679</v>
      </c>
      <c r="AA337" s="84" t="s">
        <v>4680</v>
      </c>
      <c r="AB337" s="84" t="s">
        <v>4681</v>
      </c>
      <c r="AC337" s="84" t="s">
        <v>4682</v>
      </c>
      <c r="AD337" s="87">
        <v>12022.0</v>
      </c>
      <c r="AE337" s="82" t="s">
        <v>3489</v>
      </c>
      <c r="AF337" s="82" t="s">
        <v>4683</v>
      </c>
      <c r="AG337" s="58" t="s">
        <v>3491</v>
      </c>
      <c r="AH337" s="58">
        <v>1.0</v>
      </c>
      <c r="AI337" s="58">
        <v>12022.0</v>
      </c>
      <c r="AJ337" s="58">
        <v>12000.0</v>
      </c>
    </row>
    <row r="338" ht="15.75" customHeight="1">
      <c r="A338" s="50"/>
      <c r="B338" s="50"/>
      <c r="C338" s="56" t="s">
        <v>1099</v>
      </c>
      <c r="D338" s="50" t="s">
        <v>4245</v>
      </c>
      <c r="E338" s="50" t="s">
        <v>4684</v>
      </c>
      <c r="F338" s="49">
        <v>5.0</v>
      </c>
      <c r="G338" s="50" t="s">
        <v>4685</v>
      </c>
      <c r="H338" s="53" t="s">
        <v>4686</v>
      </c>
      <c r="I338" s="96" t="s">
        <v>4687</v>
      </c>
      <c r="J338" s="56" t="s">
        <v>4688</v>
      </c>
      <c r="K338" s="58" t="s">
        <v>4689</v>
      </c>
      <c r="L338" s="53" t="s">
        <v>4690</v>
      </c>
      <c r="M338" s="50" t="s">
        <v>4691</v>
      </c>
      <c r="N338" s="53" t="s">
        <v>4692</v>
      </c>
      <c r="O338" s="50"/>
      <c r="P338" s="53" t="s">
        <v>4693</v>
      </c>
      <c r="Q338" s="50"/>
      <c r="R338" s="50"/>
      <c r="S338" s="50" t="s">
        <v>4694</v>
      </c>
      <c r="T338" s="50"/>
      <c r="U338" s="56" t="s">
        <v>4694</v>
      </c>
      <c r="V338" s="50">
        <v>338.0</v>
      </c>
      <c r="W338" s="86" t="s">
        <v>4690</v>
      </c>
      <c r="X338" s="50"/>
      <c r="Y338" s="81"/>
      <c r="Z338" s="84" t="s">
        <v>4695</v>
      </c>
      <c r="AA338" s="84" t="s">
        <v>4696</v>
      </c>
      <c r="AB338" s="84" t="s">
        <v>4697</v>
      </c>
      <c r="AC338" s="84" t="s">
        <v>4698</v>
      </c>
      <c r="AD338" s="87">
        <v>12025.0</v>
      </c>
      <c r="AE338" s="82" t="s">
        <v>3164</v>
      </c>
      <c r="AF338" s="82" t="s">
        <v>4261</v>
      </c>
      <c r="AG338" s="58" t="s">
        <v>3166</v>
      </c>
      <c r="AH338" s="58">
        <v>2.0</v>
      </c>
      <c r="AI338" s="58">
        <v>12025.0</v>
      </c>
      <c r="AJ338" s="58">
        <v>12001.0</v>
      </c>
    </row>
    <row r="339" ht="15.75" customHeight="1">
      <c r="A339" s="50"/>
      <c r="B339" s="50"/>
      <c r="C339" s="56" t="s">
        <v>1127</v>
      </c>
      <c r="D339" s="50" t="s">
        <v>4245</v>
      </c>
      <c r="E339" s="50" t="s">
        <v>4699</v>
      </c>
      <c r="F339" s="49">
        <v>1.0</v>
      </c>
      <c r="G339" s="50" t="s">
        <v>4700</v>
      </c>
      <c r="H339" s="53" t="s">
        <v>4701</v>
      </c>
      <c r="I339" s="96" t="s">
        <v>4702</v>
      </c>
      <c r="J339" s="56" t="s">
        <v>4703</v>
      </c>
      <c r="K339" s="58" t="s">
        <v>4704</v>
      </c>
      <c r="L339" s="53" t="s">
        <v>4705</v>
      </c>
      <c r="M339" s="50" t="s">
        <v>4706</v>
      </c>
      <c r="N339" s="53" t="s">
        <v>4707</v>
      </c>
      <c r="O339" s="50"/>
      <c r="P339" s="53" t="s">
        <v>4708</v>
      </c>
      <c r="Q339" s="50"/>
      <c r="R339" s="50"/>
      <c r="S339" s="50" t="s">
        <v>4709</v>
      </c>
      <c r="T339" s="50"/>
      <c r="U339" s="56" t="s">
        <v>4709</v>
      </c>
      <c r="V339" s="50">
        <v>339.0</v>
      </c>
      <c r="W339" s="86" t="s">
        <v>4705</v>
      </c>
      <c r="X339" s="50"/>
      <c r="Y339" s="81"/>
      <c r="Z339" s="84" t="s">
        <v>4710</v>
      </c>
      <c r="AA339" s="84" t="s">
        <v>4711</v>
      </c>
      <c r="AB339" s="84" t="s">
        <v>4712</v>
      </c>
      <c r="AC339" s="84" t="s">
        <v>4713</v>
      </c>
      <c r="AD339" s="87">
        <v>12028.0</v>
      </c>
      <c r="AE339" s="82" t="s">
        <v>3218</v>
      </c>
      <c r="AF339" s="82" t="s">
        <v>4357</v>
      </c>
      <c r="AG339" s="58" t="s">
        <v>3220</v>
      </c>
      <c r="AH339" s="58">
        <v>1.0</v>
      </c>
      <c r="AI339" s="58">
        <v>12028.0</v>
      </c>
      <c r="AJ339" s="58">
        <v>12002.0</v>
      </c>
    </row>
    <row r="340" ht="15.75" customHeight="1">
      <c r="A340" s="50"/>
      <c r="B340" s="50"/>
      <c r="C340" s="56" t="s">
        <v>1153</v>
      </c>
      <c r="D340" s="50" t="s">
        <v>4245</v>
      </c>
      <c r="E340" s="50" t="s">
        <v>4714</v>
      </c>
      <c r="F340" s="49">
        <v>2.0</v>
      </c>
      <c r="G340" s="50" t="s">
        <v>4715</v>
      </c>
      <c r="H340" s="53" t="s">
        <v>4716</v>
      </c>
      <c r="I340" s="96" t="s">
        <v>4717</v>
      </c>
      <c r="J340" s="56" t="s">
        <v>4718</v>
      </c>
      <c r="K340" s="58" t="s">
        <v>4719</v>
      </c>
      <c r="L340" s="53" t="s">
        <v>4720</v>
      </c>
      <c r="M340" s="50" t="s">
        <v>4721</v>
      </c>
      <c r="N340" s="53" t="s">
        <v>4722</v>
      </c>
      <c r="O340" s="50"/>
      <c r="P340" s="53" t="s">
        <v>4723</v>
      </c>
      <c r="Q340" s="50"/>
      <c r="R340" s="50"/>
      <c r="S340" s="50" t="s">
        <v>4724</v>
      </c>
      <c r="T340" s="50"/>
      <c r="U340" s="56" t="s">
        <v>4724</v>
      </c>
      <c r="V340" s="50">
        <v>340.0</v>
      </c>
      <c r="W340" s="86" t="s">
        <v>4720</v>
      </c>
      <c r="X340" s="50"/>
      <c r="Y340" s="81"/>
      <c r="Z340" s="84" t="s">
        <v>4725</v>
      </c>
      <c r="AA340" s="84" t="s">
        <v>4726</v>
      </c>
      <c r="AB340" s="84" t="s">
        <v>4727</v>
      </c>
      <c r="AC340" s="84" t="s">
        <v>4728</v>
      </c>
      <c r="AD340" s="87">
        <v>12031.0</v>
      </c>
      <c r="AE340" s="82" t="s">
        <v>3399</v>
      </c>
      <c r="AF340" s="82" t="s">
        <v>4325</v>
      </c>
      <c r="AG340" s="58" t="s">
        <v>3401</v>
      </c>
      <c r="AH340" s="58">
        <v>1.0</v>
      </c>
      <c r="AI340" s="58">
        <v>12031.0</v>
      </c>
      <c r="AJ340" s="58">
        <v>12003.0</v>
      </c>
    </row>
    <row r="341" ht="15.75" customHeight="1">
      <c r="A341" s="50"/>
      <c r="B341" s="50"/>
      <c r="C341" s="56" t="s">
        <v>1179</v>
      </c>
      <c r="D341" s="50" t="s">
        <v>4245</v>
      </c>
      <c r="E341" s="50" t="s">
        <v>4729</v>
      </c>
      <c r="F341" s="49">
        <v>3.0</v>
      </c>
      <c r="G341" s="50" t="s">
        <v>4730</v>
      </c>
      <c r="H341" s="53" t="s">
        <v>4731</v>
      </c>
      <c r="I341" s="96" t="s">
        <v>4732</v>
      </c>
      <c r="J341" s="56" t="s">
        <v>4733</v>
      </c>
      <c r="K341" s="58" t="s">
        <v>4734</v>
      </c>
      <c r="L341" s="53" t="s">
        <v>4735</v>
      </c>
      <c r="M341" s="50" t="s">
        <v>4736</v>
      </c>
      <c r="N341" s="53" t="s">
        <v>4737</v>
      </c>
      <c r="O341" s="50"/>
      <c r="P341" s="53" t="s">
        <v>4738</v>
      </c>
      <c r="Q341" s="50"/>
      <c r="R341" s="50"/>
      <c r="S341" s="50" t="s">
        <v>4739</v>
      </c>
      <c r="T341" s="50"/>
      <c r="U341" s="56" t="s">
        <v>4739</v>
      </c>
      <c r="V341" s="50">
        <v>341.0</v>
      </c>
      <c r="W341" s="86" t="s">
        <v>4735</v>
      </c>
      <c r="X341" s="50"/>
      <c r="Y341" s="81"/>
      <c r="Z341" s="84" t="s">
        <v>4740</v>
      </c>
      <c r="AA341" s="84" t="s">
        <v>4741</v>
      </c>
      <c r="AB341" s="84" t="s">
        <v>4742</v>
      </c>
      <c r="AC341" s="84" t="s">
        <v>4743</v>
      </c>
      <c r="AD341" s="87">
        <v>12075.0</v>
      </c>
      <c r="AE341" s="82" t="s">
        <v>3146</v>
      </c>
      <c r="AF341" s="82" t="s">
        <v>4341</v>
      </c>
      <c r="AG341" s="58" t="s">
        <v>3148</v>
      </c>
      <c r="AH341" s="58">
        <v>2.0</v>
      </c>
      <c r="AI341" s="58">
        <v>12075.0</v>
      </c>
      <c r="AJ341" s="58">
        <v>12065.0</v>
      </c>
    </row>
    <row r="342" ht="15.75" customHeight="1">
      <c r="A342" s="50"/>
      <c r="B342" s="50"/>
      <c r="C342" s="56" t="s">
        <v>1215</v>
      </c>
      <c r="D342" s="50" t="s">
        <v>4245</v>
      </c>
      <c r="E342" s="50" t="s">
        <v>4744</v>
      </c>
      <c r="F342" s="49">
        <v>4.0</v>
      </c>
      <c r="G342" s="50" t="s">
        <v>4745</v>
      </c>
      <c r="H342" s="53" t="s">
        <v>4746</v>
      </c>
      <c r="I342" s="96" t="s">
        <v>4747</v>
      </c>
      <c r="J342" s="56" t="s">
        <v>4748</v>
      </c>
      <c r="K342" s="58" t="s">
        <v>4749</v>
      </c>
      <c r="L342" s="53" t="s">
        <v>4750</v>
      </c>
      <c r="M342" s="50" t="s">
        <v>4751</v>
      </c>
      <c r="N342" s="53" t="s">
        <v>4752</v>
      </c>
      <c r="O342" s="50"/>
      <c r="P342" s="53" t="s">
        <v>4753</v>
      </c>
      <c r="Q342" s="50"/>
      <c r="R342" s="50"/>
      <c r="S342" s="50" t="s">
        <v>4754</v>
      </c>
      <c r="T342" s="50"/>
      <c r="U342" s="56" t="s">
        <v>4754</v>
      </c>
      <c r="V342" s="50">
        <v>342.0</v>
      </c>
      <c r="W342" s="86" t="s">
        <v>4750</v>
      </c>
      <c r="X342" s="50"/>
      <c r="Y342" s="81"/>
      <c r="Z342" s="84" t="s">
        <v>4755</v>
      </c>
      <c r="AA342" s="84" t="s">
        <v>4756</v>
      </c>
      <c r="AB342" s="84" t="s">
        <v>4757</v>
      </c>
      <c r="AC342" s="84" t="s">
        <v>4758</v>
      </c>
      <c r="AD342" s="87">
        <v>12078.0</v>
      </c>
      <c r="AE342" s="82" t="s">
        <v>3453</v>
      </c>
      <c r="AF342" s="82" t="s">
        <v>4759</v>
      </c>
      <c r="AG342" s="58" t="s">
        <v>3455</v>
      </c>
      <c r="AH342" s="58">
        <v>1.0</v>
      </c>
      <c r="AI342" s="58">
        <v>12078.0</v>
      </c>
      <c r="AJ342" s="58">
        <v>12066.0</v>
      </c>
    </row>
    <row r="343" ht="15.75" customHeight="1">
      <c r="A343" s="50"/>
      <c r="B343" s="50"/>
      <c r="C343" s="56" t="s">
        <v>1240</v>
      </c>
      <c r="D343" s="50" t="s">
        <v>4245</v>
      </c>
      <c r="E343" s="50" t="s">
        <v>4760</v>
      </c>
      <c r="F343" s="49">
        <v>5.0</v>
      </c>
      <c r="G343" s="50" t="s">
        <v>4761</v>
      </c>
      <c r="H343" s="53" t="s">
        <v>4762</v>
      </c>
      <c r="I343" s="96" t="s">
        <v>4763</v>
      </c>
      <c r="J343" s="56" t="s">
        <v>4764</v>
      </c>
      <c r="K343" s="58" t="s">
        <v>4765</v>
      </c>
      <c r="L343" s="53" t="s">
        <v>4766</v>
      </c>
      <c r="M343" s="50" t="s">
        <v>4767</v>
      </c>
      <c r="N343" s="53" t="s">
        <v>4768</v>
      </c>
      <c r="O343" s="50"/>
      <c r="P343" s="53" t="s">
        <v>4769</v>
      </c>
      <c r="Q343" s="50"/>
      <c r="R343" s="50"/>
      <c r="S343" s="50" t="s">
        <v>4770</v>
      </c>
      <c r="T343" s="50"/>
      <c r="U343" s="56" t="s">
        <v>4770</v>
      </c>
      <c r="V343" s="50">
        <v>343.0</v>
      </c>
      <c r="W343" s="86" t="s">
        <v>4766</v>
      </c>
      <c r="X343" s="50"/>
      <c r="Y343" s="81"/>
      <c r="Z343" s="84" t="s">
        <v>4771</v>
      </c>
      <c r="AA343" s="84" t="s">
        <v>4772</v>
      </c>
      <c r="AB343" s="84" t="s">
        <v>4773</v>
      </c>
      <c r="AC343" s="84" t="s">
        <v>4774</v>
      </c>
      <c r="AD343" s="87">
        <v>12081.0</v>
      </c>
      <c r="AE343" s="82" t="s">
        <v>3128</v>
      </c>
      <c r="AF343" s="82" t="s">
        <v>4373</v>
      </c>
      <c r="AG343" s="58" t="s">
        <v>3130</v>
      </c>
      <c r="AH343" s="58">
        <v>1.0</v>
      </c>
      <c r="AI343" s="58">
        <v>12081.0</v>
      </c>
      <c r="AJ343" s="58">
        <v>12067.0</v>
      </c>
    </row>
    <row r="344" ht="15.75" customHeight="1">
      <c r="A344" s="50"/>
      <c r="B344" s="50"/>
      <c r="C344" s="56" t="s">
        <v>1264</v>
      </c>
      <c r="D344" s="50" t="s">
        <v>4245</v>
      </c>
      <c r="E344" s="50" t="s">
        <v>4775</v>
      </c>
      <c r="F344" s="49">
        <v>1.0</v>
      </c>
      <c r="G344" s="50" t="s">
        <v>4776</v>
      </c>
      <c r="H344" s="53" t="s">
        <v>4777</v>
      </c>
      <c r="I344" s="96" t="s">
        <v>4778</v>
      </c>
      <c r="J344" s="56" t="s">
        <v>4779</v>
      </c>
      <c r="K344" s="58" t="s">
        <v>4780</v>
      </c>
      <c r="L344" s="53" t="s">
        <v>4781</v>
      </c>
      <c r="M344" s="50" t="s">
        <v>4782</v>
      </c>
      <c r="N344" s="53" t="s">
        <v>4783</v>
      </c>
      <c r="O344" s="50"/>
      <c r="P344" s="53" t="s">
        <v>4784</v>
      </c>
      <c r="Q344" s="50"/>
      <c r="R344" s="50"/>
      <c r="S344" s="50" t="s">
        <v>4785</v>
      </c>
      <c r="T344" s="50"/>
      <c r="U344" s="56" t="s">
        <v>4785</v>
      </c>
      <c r="V344" s="50">
        <v>344.0</v>
      </c>
      <c r="W344" s="86" t="s">
        <v>4781</v>
      </c>
      <c r="X344" s="50"/>
      <c r="Y344" s="81"/>
      <c r="Z344" s="84" t="s">
        <v>4786</v>
      </c>
      <c r="AA344" s="84" t="s">
        <v>4787</v>
      </c>
      <c r="AB344" s="84" t="s">
        <v>4788</v>
      </c>
      <c r="AC344" s="84" t="s">
        <v>4789</v>
      </c>
      <c r="AD344" s="87">
        <v>12084.0</v>
      </c>
      <c r="AE344" s="82" t="s">
        <v>3543</v>
      </c>
      <c r="AF344" s="82" t="s">
        <v>4482</v>
      </c>
      <c r="AG344" s="58" t="s">
        <v>3545</v>
      </c>
      <c r="AH344" s="58">
        <v>1.0</v>
      </c>
      <c r="AI344" s="58">
        <v>12084.0</v>
      </c>
      <c r="AJ344" s="58">
        <v>12068.0</v>
      </c>
    </row>
    <row r="345" ht="15.75" customHeight="1">
      <c r="A345" s="50"/>
      <c r="B345" s="50"/>
      <c r="C345" s="56" t="s">
        <v>1288</v>
      </c>
      <c r="D345" s="50" t="s">
        <v>4245</v>
      </c>
      <c r="E345" s="50" t="s">
        <v>4790</v>
      </c>
      <c r="F345" s="49">
        <v>2.0</v>
      </c>
      <c r="G345" s="50" t="s">
        <v>4791</v>
      </c>
      <c r="H345" s="53" t="s">
        <v>4792</v>
      </c>
      <c r="I345" s="96" t="s">
        <v>4793</v>
      </c>
      <c r="J345" s="56" t="s">
        <v>4794</v>
      </c>
      <c r="K345" s="58" t="s">
        <v>4795</v>
      </c>
      <c r="L345" s="53" t="s">
        <v>4796</v>
      </c>
      <c r="M345" s="50" t="s">
        <v>4797</v>
      </c>
      <c r="N345" s="53" t="s">
        <v>4798</v>
      </c>
      <c r="O345" s="50"/>
      <c r="P345" s="53" t="s">
        <v>4799</v>
      </c>
      <c r="Q345" s="50"/>
      <c r="R345" s="50"/>
      <c r="S345" s="50" t="s">
        <v>4800</v>
      </c>
      <c r="T345" s="50"/>
      <c r="U345" s="56" t="s">
        <v>4800</v>
      </c>
      <c r="V345" s="50">
        <v>345.0</v>
      </c>
      <c r="W345" s="86" t="s">
        <v>4796</v>
      </c>
      <c r="X345" s="50"/>
      <c r="Y345" s="81"/>
      <c r="Z345" s="84" t="s">
        <v>4801</v>
      </c>
      <c r="AA345" s="84" t="s">
        <v>4802</v>
      </c>
      <c r="AB345" s="84" t="s">
        <v>4803</v>
      </c>
      <c r="AC345" s="84" t="s">
        <v>4804</v>
      </c>
      <c r="AD345" s="87">
        <v>12087.0</v>
      </c>
      <c r="AE345" s="82" t="s">
        <v>3543</v>
      </c>
      <c r="AF345" s="82" t="s">
        <v>4482</v>
      </c>
      <c r="AG345" s="58" t="s">
        <v>3545</v>
      </c>
      <c r="AH345" s="58">
        <v>1.0</v>
      </c>
      <c r="AI345" s="58">
        <v>12087.0</v>
      </c>
      <c r="AJ345" s="58">
        <v>12069.0</v>
      </c>
    </row>
    <row r="346" ht="15.75" customHeight="1">
      <c r="A346" s="50"/>
      <c r="B346" s="50"/>
      <c r="C346" s="56" t="s">
        <v>1335</v>
      </c>
      <c r="D346" s="50" t="s">
        <v>4245</v>
      </c>
      <c r="E346" s="50" t="s">
        <v>4805</v>
      </c>
      <c r="F346" s="49">
        <v>3.0</v>
      </c>
      <c r="G346" s="50" t="s">
        <v>4806</v>
      </c>
      <c r="H346" s="53" t="s">
        <v>4807</v>
      </c>
      <c r="I346" s="96" t="s">
        <v>4808</v>
      </c>
      <c r="J346" s="56" t="s">
        <v>4809</v>
      </c>
      <c r="K346" s="58" t="s">
        <v>4810</v>
      </c>
      <c r="L346" s="53" t="s">
        <v>4811</v>
      </c>
      <c r="M346" s="50" t="s">
        <v>4812</v>
      </c>
      <c r="N346" s="53" t="s">
        <v>4813</v>
      </c>
      <c r="O346" s="50"/>
      <c r="P346" s="53" t="s">
        <v>4814</v>
      </c>
      <c r="Q346" s="50"/>
      <c r="R346" s="50"/>
      <c r="S346" s="50" t="s">
        <v>4815</v>
      </c>
      <c r="T346" s="50"/>
      <c r="U346" s="56" t="s">
        <v>4815</v>
      </c>
      <c r="V346" s="50">
        <v>346.0</v>
      </c>
      <c r="W346" s="86" t="s">
        <v>4811</v>
      </c>
      <c r="X346" s="50"/>
      <c r="Y346" s="81"/>
      <c r="Z346" s="84" t="s">
        <v>4816</v>
      </c>
      <c r="AA346" s="84" t="s">
        <v>4817</v>
      </c>
      <c r="AB346" s="84" t="s">
        <v>4818</v>
      </c>
      <c r="AC346" s="84" t="s">
        <v>4819</v>
      </c>
      <c r="AD346" s="87">
        <v>12090.0</v>
      </c>
      <c r="AE346" s="82" t="s">
        <v>3507</v>
      </c>
      <c r="AF346" s="82" t="s">
        <v>4820</v>
      </c>
      <c r="AG346" s="58" t="s">
        <v>3509</v>
      </c>
      <c r="AH346" s="58">
        <v>1.0</v>
      </c>
      <c r="AI346" s="58">
        <v>12090.0</v>
      </c>
      <c r="AJ346" s="58">
        <v>12070.0</v>
      </c>
    </row>
    <row r="347" ht="15.75" customHeight="1">
      <c r="A347" s="50"/>
      <c r="B347" s="50"/>
      <c r="C347" s="56" t="s">
        <v>1382</v>
      </c>
      <c r="D347" s="50" t="s">
        <v>4245</v>
      </c>
      <c r="E347" s="50" t="s">
        <v>4821</v>
      </c>
      <c r="F347" s="49">
        <v>4.0</v>
      </c>
      <c r="G347" s="50" t="s">
        <v>4822</v>
      </c>
      <c r="H347" s="53" t="s">
        <v>4823</v>
      </c>
      <c r="I347" s="96" t="s">
        <v>4824</v>
      </c>
      <c r="J347" s="56" t="s">
        <v>4825</v>
      </c>
      <c r="K347" s="58" t="s">
        <v>4826</v>
      </c>
      <c r="L347" s="53" t="s">
        <v>4827</v>
      </c>
      <c r="M347" s="50" t="s">
        <v>4828</v>
      </c>
      <c r="N347" s="53" t="s">
        <v>4829</v>
      </c>
      <c r="O347" s="50"/>
      <c r="P347" s="53" t="s">
        <v>4830</v>
      </c>
      <c r="Q347" s="50"/>
      <c r="R347" s="50"/>
      <c r="S347" s="50" t="s">
        <v>4831</v>
      </c>
      <c r="T347" s="50"/>
      <c r="U347" s="56" t="s">
        <v>4831</v>
      </c>
      <c r="V347" s="50">
        <v>347.0</v>
      </c>
      <c r="W347" s="86" t="s">
        <v>4827</v>
      </c>
      <c r="X347" s="50"/>
      <c r="Y347" s="81"/>
      <c r="Z347" s="84" t="s">
        <v>4832</v>
      </c>
      <c r="AA347" s="84" t="s">
        <v>4833</v>
      </c>
      <c r="AB347" s="84" t="s">
        <v>4834</v>
      </c>
      <c r="AC347" s="84" t="s">
        <v>4835</v>
      </c>
      <c r="AD347" s="87">
        <v>12093.0</v>
      </c>
      <c r="AE347" s="82" t="s">
        <v>3543</v>
      </c>
      <c r="AF347" s="82" t="s">
        <v>4482</v>
      </c>
      <c r="AG347" s="58" t="s">
        <v>3545</v>
      </c>
      <c r="AH347" s="58">
        <v>1.0</v>
      </c>
      <c r="AI347" s="58">
        <v>12093.0</v>
      </c>
      <c r="AJ347" s="58">
        <v>12071.0</v>
      </c>
    </row>
    <row r="348" ht="15.75" customHeight="1">
      <c r="A348" s="50"/>
      <c r="B348" s="50"/>
      <c r="C348" s="56" t="s">
        <v>1423</v>
      </c>
      <c r="D348" s="50" t="s">
        <v>4245</v>
      </c>
      <c r="E348" s="50" t="s">
        <v>4836</v>
      </c>
      <c r="F348" s="49">
        <v>5.0</v>
      </c>
      <c r="G348" s="50" t="s">
        <v>4837</v>
      </c>
      <c r="H348" s="53" t="s">
        <v>4838</v>
      </c>
      <c r="I348" s="96" t="s">
        <v>4839</v>
      </c>
      <c r="J348" s="56" t="s">
        <v>4840</v>
      </c>
      <c r="K348" s="58" t="s">
        <v>4841</v>
      </c>
      <c r="L348" s="53" t="s">
        <v>4842</v>
      </c>
      <c r="M348" s="50" t="s">
        <v>4843</v>
      </c>
      <c r="N348" s="53" t="s">
        <v>4844</v>
      </c>
      <c r="O348" s="50"/>
      <c r="P348" s="53" t="s">
        <v>4845</v>
      </c>
      <c r="Q348" s="50"/>
      <c r="R348" s="50"/>
      <c r="S348" s="50" t="s">
        <v>4846</v>
      </c>
      <c r="T348" s="50"/>
      <c r="U348" s="56" t="s">
        <v>4846</v>
      </c>
      <c r="V348" s="50">
        <v>348.0</v>
      </c>
      <c r="W348" s="86" t="s">
        <v>4842</v>
      </c>
      <c r="X348" s="50"/>
      <c r="Y348" s="81"/>
      <c r="Z348" s="84" t="s">
        <v>4847</v>
      </c>
      <c r="AA348" s="84" t="s">
        <v>4848</v>
      </c>
      <c r="AB348" s="84" t="s">
        <v>4849</v>
      </c>
      <c r="AC348" s="84" t="s">
        <v>4850</v>
      </c>
      <c r="AD348" s="87">
        <v>12096.0</v>
      </c>
      <c r="AE348" s="82" t="s">
        <v>3236</v>
      </c>
      <c r="AF348" s="82" t="s">
        <v>4851</v>
      </c>
      <c r="AG348" s="58" t="s">
        <v>3238</v>
      </c>
      <c r="AH348" s="58">
        <v>2.0</v>
      </c>
      <c r="AI348" s="58">
        <v>12096.0</v>
      </c>
      <c r="AJ348" s="58">
        <v>12072.0</v>
      </c>
    </row>
    <row r="349" ht="15.75" customHeight="1">
      <c r="A349" s="50"/>
      <c r="B349" s="50"/>
      <c r="C349" s="56" t="s">
        <v>1448</v>
      </c>
      <c r="D349" s="50" t="s">
        <v>4245</v>
      </c>
      <c r="E349" s="50" t="s">
        <v>4852</v>
      </c>
      <c r="F349" s="49">
        <v>1.0</v>
      </c>
      <c r="G349" s="50" t="s">
        <v>4853</v>
      </c>
      <c r="H349" s="53" t="s">
        <v>4854</v>
      </c>
      <c r="I349" s="96" t="s">
        <v>4855</v>
      </c>
      <c r="J349" s="56" t="s">
        <v>4856</v>
      </c>
      <c r="K349" s="58" t="s">
        <v>4857</v>
      </c>
      <c r="L349" s="53" t="s">
        <v>4858</v>
      </c>
      <c r="M349" s="50" t="s">
        <v>4859</v>
      </c>
      <c r="N349" s="53" t="s">
        <v>4860</v>
      </c>
      <c r="O349" s="50"/>
      <c r="P349" s="53" t="s">
        <v>4861</v>
      </c>
      <c r="Q349" s="50"/>
      <c r="R349" s="50"/>
      <c r="S349" s="50" t="s">
        <v>4862</v>
      </c>
      <c r="T349" s="50"/>
      <c r="U349" s="56" t="s">
        <v>4862</v>
      </c>
      <c r="V349" s="50">
        <v>349.0</v>
      </c>
      <c r="W349" s="86" t="s">
        <v>4858</v>
      </c>
      <c r="X349" s="50"/>
      <c r="Y349" s="81"/>
      <c r="Z349" s="84" t="s">
        <v>4863</v>
      </c>
      <c r="AA349" s="84" t="s">
        <v>4864</v>
      </c>
      <c r="AB349" s="84" t="s">
        <v>4865</v>
      </c>
      <c r="AC349" s="84" t="s">
        <v>4866</v>
      </c>
      <c r="AD349" s="87">
        <v>12099.0</v>
      </c>
      <c r="AE349" s="82" t="s">
        <v>3561</v>
      </c>
      <c r="AF349" s="82" t="s">
        <v>4435</v>
      </c>
      <c r="AG349" s="58" t="s">
        <v>3563</v>
      </c>
      <c r="AH349" s="58">
        <v>1.0</v>
      </c>
      <c r="AI349" s="58">
        <v>12099.0</v>
      </c>
      <c r="AJ349" s="58">
        <v>12073.0</v>
      </c>
    </row>
    <row r="350" ht="15.75" customHeight="1">
      <c r="A350" s="50"/>
      <c r="B350" s="50"/>
      <c r="C350" s="56" t="s">
        <v>1476</v>
      </c>
      <c r="D350" s="50" t="s">
        <v>4245</v>
      </c>
      <c r="E350" s="50" t="s">
        <v>4867</v>
      </c>
      <c r="F350" s="49">
        <v>3.0</v>
      </c>
      <c r="G350" s="50" t="s">
        <v>4868</v>
      </c>
      <c r="H350" s="53" t="s">
        <v>4869</v>
      </c>
      <c r="I350" s="96" t="s">
        <v>4870</v>
      </c>
      <c r="J350" s="56" t="s">
        <v>4871</v>
      </c>
      <c r="K350" s="58" t="s">
        <v>4872</v>
      </c>
      <c r="L350" s="53" t="s">
        <v>4873</v>
      </c>
      <c r="M350" s="50" t="s">
        <v>4874</v>
      </c>
      <c r="N350" s="53" t="s">
        <v>4875</v>
      </c>
      <c r="O350" s="50"/>
      <c r="P350" s="53" t="s">
        <v>4876</v>
      </c>
      <c r="Q350" s="50"/>
      <c r="R350" s="50"/>
      <c r="S350" s="50" t="s">
        <v>4877</v>
      </c>
      <c r="T350" s="50"/>
      <c r="U350" s="56" t="s">
        <v>4877</v>
      </c>
      <c r="V350" s="50">
        <v>350.0</v>
      </c>
      <c r="W350" s="86" t="s">
        <v>4873</v>
      </c>
      <c r="X350" s="50"/>
      <c r="Y350" s="81"/>
      <c r="Z350" s="84" t="s">
        <v>4878</v>
      </c>
      <c r="AA350" s="84" t="s">
        <v>4879</v>
      </c>
      <c r="AB350" s="84" t="s">
        <v>4880</v>
      </c>
      <c r="AC350" s="84" t="s">
        <v>4881</v>
      </c>
      <c r="AD350" s="87">
        <v>12102.0</v>
      </c>
      <c r="AE350" s="82" t="s">
        <v>3489</v>
      </c>
      <c r="AF350" s="82" t="s">
        <v>4683</v>
      </c>
      <c r="AG350" s="58" t="s">
        <v>3491</v>
      </c>
      <c r="AH350" s="58">
        <v>1.0</v>
      </c>
      <c r="AI350" s="58">
        <v>12102.0</v>
      </c>
      <c r="AJ350" s="58">
        <v>12074.0</v>
      </c>
    </row>
    <row r="351" ht="15.75" customHeight="1">
      <c r="A351" s="50"/>
      <c r="B351" s="50"/>
      <c r="C351" s="56" t="s">
        <v>1513</v>
      </c>
      <c r="D351" s="50" t="s">
        <v>4245</v>
      </c>
      <c r="E351" s="50" t="s">
        <v>4882</v>
      </c>
      <c r="F351" s="73">
        <v>2.0</v>
      </c>
      <c r="G351" s="50" t="s">
        <v>4883</v>
      </c>
      <c r="H351" s="53" t="s">
        <v>4884</v>
      </c>
      <c r="I351" s="96" t="s">
        <v>4885</v>
      </c>
      <c r="J351" s="56" t="s">
        <v>4886</v>
      </c>
      <c r="K351" s="58" t="s">
        <v>4887</v>
      </c>
      <c r="L351" s="53" t="s">
        <v>4888</v>
      </c>
      <c r="M351" s="50" t="s">
        <v>4889</v>
      </c>
      <c r="N351" s="53" t="s">
        <v>4890</v>
      </c>
      <c r="O351" s="50"/>
      <c r="P351" s="53" t="s">
        <v>4891</v>
      </c>
      <c r="Q351" s="50"/>
      <c r="R351" s="50"/>
      <c r="S351" s="50" t="s">
        <v>4892</v>
      </c>
      <c r="T351" s="50"/>
      <c r="U351" s="56" t="s">
        <v>4892</v>
      </c>
      <c r="V351" s="50">
        <v>351.0</v>
      </c>
      <c r="W351" s="86" t="s">
        <v>4888</v>
      </c>
      <c r="X351" s="50"/>
      <c r="Y351" s="81"/>
      <c r="Z351" s="84" t="s">
        <v>4893</v>
      </c>
      <c r="AA351" s="84" t="s">
        <v>4894</v>
      </c>
      <c r="AB351" s="84" t="s">
        <v>4895</v>
      </c>
      <c r="AC351" s="84" t="s">
        <v>4896</v>
      </c>
      <c r="AD351" s="87">
        <v>12121.0</v>
      </c>
      <c r="AE351" s="82" t="s">
        <v>3164</v>
      </c>
      <c r="AF351" s="82" t="s">
        <v>4261</v>
      </c>
      <c r="AG351" s="58" t="s">
        <v>3166</v>
      </c>
      <c r="AH351" s="58">
        <v>2.0</v>
      </c>
      <c r="AI351" s="58">
        <v>12121.0</v>
      </c>
      <c r="AJ351" s="58">
        <v>12111.0</v>
      </c>
    </row>
    <row r="352" ht="15.75" customHeight="1">
      <c r="A352" s="50"/>
      <c r="B352" s="50"/>
      <c r="C352" s="56" t="s">
        <v>1538</v>
      </c>
      <c r="D352" s="50" t="s">
        <v>4245</v>
      </c>
      <c r="E352" s="50" t="s">
        <v>4897</v>
      </c>
      <c r="F352" s="49">
        <v>4.0</v>
      </c>
      <c r="G352" s="50" t="s">
        <v>4898</v>
      </c>
      <c r="H352" s="53" t="s">
        <v>4899</v>
      </c>
      <c r="I352" s="96" t="s">
        <v>4900</v>
      </c>
      <c r="J352" s="56" t="s">
        <v>4901</v>
      </c>
      <c r="K352" s="58" t="s">
        <v>4902</v>
      </c>
      <c r="L352" s="53" t="s">
        <v>4903</v>
      </c>
      <c r="M352" s="50" t="s">
        <v>4904</v>
      </c>
      <c r="N352" s="53" t="s">
        <v>4905</v>
      </c>
      <c r="O352" s="50"/>
      <c r="P352" s="53" t="s">
        <v>4906</v>
      </c>
      <c r="Q352" s="50"/>
      <c r="R352" s="50"/>
      <c r="S352" s="50" t="s">
        <v>4907</v>
      </c>
      <c r="T352" s="50"/>
      <c r="U352" s="56" t="s">
        <v>4907</v>
      </c>
      <c r="V352" s="50">
        <v>352.0</v>
      </c>
      <c r="W352" s="53" t="s">
        <v>4903</v>
      </c>
      <c r="X352" s="50"/>
      <c r="Y352" s="81"/>
      <c r="Z352" s="84" t="s">
        <v>4908</v>
      </c>
      <c r="AA352" s="84" t="s">
        <v>4909</v>
      </c>
      <c r="AB352" s="84" t="s">
        <v>4910</v>
      </c>
      <c r="AC352" s="84" t="s">
        <v>4911</v>
      </c>
      <c r="AD352" s="87">
        <v>12124.0</v>
      </c>
      <c r="AE352" s="82" t="s">
        <v>3345</v>
      </c>
      <c r="AF352" s="82" t="s">
        <v>4912</v>
      </c>
      <c r="AG352" s="58" t="s">
        <v>3347</v>
      </c>
      <c r="AH352" s="58">
        <v>1.0</v>
      </c>
      <c r="AI352" s="58">
        <v>12124.0</v>
      </c>
      <c r="AJ352" s="58">
        <v>12112.0</v>
      </c>
    </row>
    <row r="353" ht="15.75" customHeight="1">
      <c r="A353" s="50"/>
      <c r="B353" s="50"/>
      <c r="C353" s="56" t="s">
        <v>1562</v>
      </c>
      <c r="D353" s="50" t="s">
        <v>4245</v>
      </c>
      <c r="E353" s="50" t="s">
        <v>4913</v>
      </c>
      <c r="F353" s="49">
        <v>5.0</v>
      </c>
      <c r="G353" s="50" t="s">
        <v>4914</v>
      </c>
      <c r="H353" s="53" t="s">
        <v>4915</v>
      </c>
      <c r="I353" s="96" t="s">
        <v>4916</v>
      </c>
      <c r="J353" s="56" t="s">
        <v>4917</v>
      </c>
      <c r="K353" s="58" t="s">
        <v>4918</v>
      </c>
      <c r="L353" s="53" t="s">
        <v>4919</v>
      </c>
      <c r="M353" s="50" t="s">
        <v>4920</v>
      </c>
      <c r="N353" s="53" t="s">
        <v>4921</v>
      </c>
      <c r="O353" s="50"/>
      <c r="P353" s="53" t="s">
        <v>4922</v>
      </c>
      <c r="Q353" s="50"/>
      <c r="R353" s="50"/>
      <c r="S353" s="50" t="s">
        <v>4923</v>
      </c>
      <c r="T353" s="50"/>
      <c r="U353" s="56" t="s">
        <v>4923</v>
      </c>
      <c r="V353" s="50">
        <v>353.0</v>
      </c>
      <c r="W353" s="53" t="s">
        <v>4919</v>
      </c>
      <c r="X353" s="50"/>
      <c r="Y353" s="81"/>
      <c r="Z353" s="84" t="s">
        <v>4924</v>
      </c>
      <c r="AA353" s="84" t="s">
        <v>4925</v>
      </c>
      <c r="AB353" s="84" t="s">
        <v>4926</v>
      </c>
      <c r="AC353" s="84" t="s">
        <v>4927</v>
      </c>
      <c r="AD353" s="87">
        <v>12127.0</v>
      </c>
      <c r="AE353" s="82" t="s">
        <v>3651</v>
      </c>
      <c r="AF353" s="82" t="s">
        <v>4451</v>
      </c>
      <c r="AG353" s="58" t="s">
        <v>3653</v>
      </c>
      <c r="AH353" s="58">
        <v>1.0</v>
      </c>
      <c r="AI353" s="58">
        <v>12127.0</v>
      </c>
      <c r="AJ353" s="58">
        <v>12113.0</v>
      </c>
    </row>
    <row r="354" ht="15.75" customHeight="1">
      <c r="A354" s="50"/>
      <c r="B354" s="50"/>
      <c r="C354" s="56" t="s">
        <v>1588</v>
      </c>
      <c r="D354" s="50" t="s">
        <v>4245</v>
      </c>
      <c r="E354" s="50" t="s">
        <v>4928</v>
      </c>
      <c r="F354" s="49">
        <v>3.0</v>
      </c>
      <c r="G354" s="50" t="s">
        <v>4929</v>
      </c>
      <c r="H354" s="53" t="s">
        <v>4930</v>
      </c>
      <c r="I354" s="96" t="s">
        <v>4931</v>
      </c>
      <c r="J354" s="56" t="s">
        <v>4932</v>
      </c>
      <c r="K354" s="58" t="s">
        <v>4933</v>
      </c>
      <c r="L354" s="53" t="s">
        <v>4934</v>
      </c>
      <c r="M354" s="50" t="s">
        <v>4935</v>
      </c>
      <c r="N354" s="53" t="s">
        <v>4936</v>
      </c>
      <c r="O354" s="50"/>
      <c r="P354" s="53" t="s">
        <v>4937</v>
      </c>
      <c r="Q354" s="50"/>
      <c r="R354" s="50"/>
      <c r="S354" s="50" t="s">
        <v>4938</v>
      </c>
      <c r="T354" s="50"/>
      <c r="U354" s="56" t="s">
        <v>4938</v>
      </c>
      <c r="V354" s="50">
        <v>354.0</v>
      </c>
      <c r="W354" s="53" t="s">
        <v>4934</v>
      </c>
      <c r="X354" s="50"/>
      <c r="Y354" s="81"/>
      <c r="Z354" s="84" t="s">
        <v>4939</v>
      </c>
      <c r="AA354" s="84" t="s">
        <v>4940</v>
      </c>
      <c r="AB354" s="84" t="s">
        <v>4941</v>
      </c>
      <c r="AC354" s="84" t="s">
        <v>4942</v>
      </c>
      <c r="AD354" s="87">
        <v>12130.0</v>
      </c>
      <c r="AE354" s="82" t="s">
        <v>3146</v>
      </c>
      <c r="AF354" s="82" t="s">
        <v>4341</v>
      </c>
      <c r="AG354" s="58" t="s">
        <v>3148</v>
      </c>
      <c r="AH354" s="58">
        <v>2.0</v>
      </c>
      <c r="AI354" s="58">
        <v>12130.0</v>
      </c>
      <c r="AJ354" s="58">
        <v>12114.0</v>
      </c>
    </row>
    <row r="355" ht="15.75" customHeight="1">
      <c r="A355" s="50"/>
      <c r="B355" s="50"/>
      <c r="C355" s="56" t="s">
        <v>1629</v>
      </c>
      <c r="D355" s="50" t="s">
        <v>4245</v>
      </c>
      <c r="E355" s="50" t="s">
        <v>4943</v>
      </c>
      <c r="F355" s="49">
        <v>4.0</v>
      </c>
      <c r="G355" s="50" t="s">
        <v>4944</v>
      </c>
      <c r="H355" s="53" t="s">
        <v>4945</v>
      </c>
      <c r="I355" s="96" t="s">
        <v>4946</v>
      </c>
      <c r="J355" s="56" t="s">
        <v>4947</v>
      </c>
      <c r="K355" s="58" t="s">
        <v>4948</v>
      </c>
      <c r="L355" s="53" t="s">
        <v>4949</v>
      </c>
      <c r="M355" s="50" t="s">
        <v>4950</v>
      </c>
      <c r="N355" s="53" t="s">
        <v>4951</v>
      </c>
      <c r="O355" s="50"/>
      <c r="P355" s="53" t="s">
        <v>4952</v>
      </c>
      <c r="Q355" s="50"/>
      <c r="R355" s="50"/>
      <c r="S355" s="50" t="s">
        <v>4953</v>
      </c>
      <c r="T355" s="50"/>
      <c r="U355" s="56" t="s">
        <v>4953</v>
      </c>
      <c r="V355" s="50">
        <v>355.0</v>
      </c>
      <c r="W355" s="53" t="s">
        <v>4949</v>
      </c>
      <c r="X355" s="50"/>
      <c r="Y355" s="81"/>
      <c r="Z355" s="84" t="s">
        <v>4954</v>
      </c>
      <c r="AA355" s="84" t="s">
        <v>4955</v>
      </c>
      <c r="AB355" s="84" t="s">
        <v>4956</v>
      </c>
      <c r="AC355" s="84" t="s">
        <v>4957</v>
      </c>
      <c r="AD355" s="87">
        <v>12133.0</v>
      </c>
      <c r="AE355" s="82" t="s">
        <v>3633</v>
      </c>
      <c r="AF355" s="82" t="s">
        <v>4404</v>
      </c>
      <c r="AG355" s="58" t="s">
        <v>3635</v>
      </c>
      <c r="AH355" s="58">
        <v>1.0</v>
      </c>
      <c r="AI355" s="58">
        <v>12133.0</v>
      </c>
      <c r="AJ355" s="58">
        <v>12115.0</v>
      </c>
    </row>
    <row r="356" ht="15.75" customHeight="1">
      <c r="A356" s="50"/>
      <c r="B356" s="50"/>
      <c r="C356" s="56" t="s">
        <v>1671</v>
      </c>
      <c r="D356" s="50" t="s">
        <v>4245</v>
      </c>
      <c r="E356" s="50" t="s">
        <v>4958</v>
      </c>
      <c r="F356" s="49">
        <v>5.0</v>
      </c>
      <c r="G356" s="50" t="s">
        <v>4959</v>
      </c>
      <c r="H356" s="53" t="s">
        <v>4960</v>
      </c>
      <c r="I356" s="96" t="s">
        <v>4961</v>
      </c>
      <c r="J356" s="56" t="s">
        <v>4962</v>
      </c>
      <c r="K356" s="58" t="s">
        <v>4963</v>
      </c>
      <c r="L356" s="53" t="s">
        <v>4964</v>
      </c>
      <c r="M356" s="50" t="s">
        <v>4965</v>
      </c>
      <c r="N356" s="53" t="s">
        <v>4966</v>
      </c>
      <c r="O356" s="50"/>
      <c r="P356" s="53" t="s">
        <v>4967</v>
      </c>
      <c r="Q356" s="50"/>
      <c r="R356" s="50"/>
      <c r="S356" s="50" t="s">
        <v>4968</v>
      </c>
      <c r="T356" s="50"/>
      <c r="U356" s="56" t="s">
        <v>4968</v>
      </c>
      <c r="V356" s="50">
        <v>356.0</v>
      </c>
      <c r="W356" s="53" t="s">
        <v>4964</v>
      </c>
      <c r="X356" s="50"/>
      <c r="Y356" s="81"/>
      <c r="Z356" s="84" t="s">
        <v>4969</v>
      </c>
      <c r="AA356" s="84" t="s">
        <v>4970</v>
      </c>
      <c r="AB356" s="84" t="s">
        <v>4971</v>
      </c>
      <c r="AC356" s="84" t="s">
        <v>4972</v>
      </c>
      <c r="AD356" s="87">
        <v>12136.0</v>
      </c>
      <c r="AE356" s="82" t="s">
        <v>3417</v>
      </c>
      <c r="AF356" s="82" t="s">
        <v>4621</v>
      </c>
      <c r="AG356" s="58" t="s">
        <v>3419</v>
      </c>
      <c r="AH356" s="58">
        <v>1.0</v>
      </c>
      <c r="AI356" s="58">
        <v>12136.0</v>
      </c>
      <c r="AJ356" s="58">
        <v>12116.0</v>
      </c>
    </row>
    <row r="357" ht="15.75" customHeight="1">
      <c r="A357" s="50"/>
      <c r="B357" s="50"/>
      <c r="C357" s="56" t="s">
        <v>1698</v>
      </c>
      <c r="D357" s="50" t="s">
        <v>4245</v>
      </c>
      <c r="E357" s="50" t="s">
        <v>4973</v>
      </c>
      <c r="F357" s="49">
        <v>1.0</v>
      </c>
      <c r="G357" s="50" t="s">
        <v>4974</v>
      </c>
      <c r="H357" s="53" t="s">
        <v>4975</v>
      </c>
      <c r="I357" s="96" t="s">
        <v>4976</v>
      </c>
      <c r="J357" s="56" t="s">
        <v>4977</v>
      </c>
      <c r="K357" s="58" t="s">
        <v>4978</v>
      </c>
      <c r="L357" s="53" t="s">
        <v>4979</v>
      </c>
      <c r="M357" s="50" t="s">
        <v>4980</v>
      </c>
      <c r="N357" s="53" t="s">
        <v>4981</v>
      </c>
      <c r="O357" s="50"/>
      <c r="P357" s="53" t="s">
        <v>4982</v>
      </c>
      <c r="Q357" s="50"/>
      <c r="R357" s="50"/>
      <c r="S357" s="50" t="s">
        <v>4983</v>
      </c>
      <c r="T357" s="50"/>
      <c r="U357" s="56" t="s">
        <v>4983</v>
      </c>
      <c r="V357" s="50">
        <v>357.0</v>
      </c>
      <c r="W357" s="53" t="s">
        <v>4979</v>
      </c>
      <c r="X357" s="50"/>
      <c r="Y357" s="81"/>
      <c r="Z357" s="84" t="s">
        <v>4984</v>
      </c>
      <c r="AA357" s="84" t="s">
        <v>4985</v>
      </c>
      <c r="AB357" s="84" t="s">
        <v>4986</v>
      </c>
      <c r="AC357" s="84" t="s">
        <v>4987</v>
      </c>
      <c r="AD357" s="87">
        <v>12139.0</v>
      </c>
      <c r="AE357" s="82" t="s">
        <v>3273</v>
      </c>
      <c r="AF357" s="82" t="s">
        <v>4309</v>
      </c>
      <c r="AG357" s="58" t="s">
        <v>3275</v>
      </c>
      <c r="AH357" s="58">
        <v>2.0</v>
      </c>
      <c r="AI357" s="58">
        <v>12139.0</v>
      </c>
      <c r="AJ357" s="58">
        <v>12117.0</v>
      </c>
    </row>
    <row r="358" ht="15.75" customHeight="1">
      <c r="A358" s="50"/>
      <c r="B358" s="50"/>
      <c r="C358" s="56" t="s">
        <v>1725</v>
      </c>
      <c r="D358" s="50" t="s">
        <v>4245</v>
      </c>
      <c r="E358" s="50" t="s">
        <v>4988</v>
      </c>
      <c r="F358" s="49">
        <v>2.0</v>
      </c>
      <c r="G358" s="50" t="s">
        <v>4989</v>
      </c>
      <c r="H358" s="53" t="s">
        <v>4990</v>
      </c>
      <c r="I358" s="96" t="s">
        <v>4991</v>
      </c>
      <c r="J358" s="56" t="s">
        <v>4992</v>
      </c>
      <c r="K358" s="58" t="s">
        <v>4993</v>
      </c>
      <c r="L358" s="53" t="s">
        <v>4994</v>
      </c>
      <c r="M358" s="50" t="s">
        <v>4995</v>
      </c>
      <c r="N358" s="53" t="s">
        <v>4996</v>
      </c>
      <c r="O358" s="50"/>
      <c r="P358" s="53" t="s">
        <v>4997</v>
      </c>
      <c r="Q358" s="50"/>
      <c r="R358" s="50"/>
      <c r="S358" s="50" t="s">
        <v>4998</v>
      </c>
      <c r="T358" s="50"/>
      <c r="U358" s="56" t="s">
        <v>4998</v>
      </c>
      <c r="V358" s="50">
        <v>358.0</v>
      </c>
      <c r="W358" s="53" t="s">
        <v>4994</v>
      </c>
      <c r="X358" s="50"/>
      <c r="Y358" s="81"/>
      <c r="Z358" s="84" t="s">
        <v>4999</v>
      </c>
      <c r="AA358" s="84" t="s">
        <v>5000</v>
      </c>
      <c r="AB358" s="84" t="s">
        <v>5001</v>
      </c>
      <c r="AC358" s="84" t="s">
        <v>5002</v>
      </c>
      <c r="AD358" s="87">
        <v>12142.0</v>
      </c>
      <c r="AE358" s="82" t="s">
        <v>3561</v>
      </c>
      <c r="AF358" s="82" t="s">
        <v>4435</v>
      </c>
      <c r="AG358" s="58" t="s">
        <v>3563</v>
      </c>
      <c r="AH358" s="58">
        <v>1.0</v>
      </c>
      <c r="AI358" s="58">
        <v>12142.0</v>
      </c>
      <c r="AJ358" s="58">
        <v>12118.0</v>
      </c>
    </row>
    <row r="359" ht="15.75" customHeight="1">
      <c r="A359" s="50"/>
      <c r="B359" s="50"/>
      <c r="C359" s="56" t="s">
        <v>1752</v>
      </c>
      <c r="D359" s="50" t="s">
        <v>4245</v>
      </c>
      <c r="E359" s="50" t="s">
        <v>5003</v>
      </c>
      <c r="F359" s="49">
        <v>1.0</v>
      </c>
      <c r="G359" s="50" t="s">
        <v>5004</v>
      </c>
      <c r="H359" s="53" t="s">
        <v>5005</v>
      </c>
      <c r="I359" s="96" t="s">
        <v>5006</v>
      </c>
      <c r="J359" s="56" t="s">
        <v>5007</v>
      </c>
      <c r="K359" s="58" t="s">
        <v>5008</v>
      </c>
      <c r="L359" s="53" t="s">
        <v>5009</v>
      </c>
      <c r="M359" s="50" t="s">
        <v>5010</v>
      </c>
      <c r="N359" s="53" t="s">
        <v>5011</v>
      </c>
      <c r="O359" s="50"/>
      <c r="P359" s="53" t="s">
        <v>5012</v>
      </c>
      <c r="Q359" s="50"/>
      <c r="R359" s="50"/>
      <c r="S359" s="50" t="s">
        <v>5013</v>
      </c>
      <c r="T359" s="50"/>
      <c r="U359" s="56" t="s">
        <v>5013</v>
      </c>
      <c r="V359" s="50">
        <v>359.0</v>
      </c>
      <c r="W359" s="53" t="s">
        <v>5009</v>
      </c>
      <c r="X359" s="50"/>
      <c r="Y359" s="81"/>
      <c r="Z359" s="84" t="s">
        <v>5014</v>
      </c>
      <c r="AA359" s="84" t="s">
        <v>5015</v>
      </c>
      <c r="AB359" s="84" t="s">
        <v>5016</v>
      </c>
      <c r="AC359" s="84" t="s">
        <v>5017</v>
      </c>
      <c r="AD359" s="87">
        <v>12145.0</v>
      </c>
      <c r="AE359" s="82" t="s">
        <v>3633</v>
      </c>
      <c r="AF359" s="82" t="s">
        <v>4404</v>
      </c>
      <c r="AG359" s="58" t="s">
        <v>3635</v>
      </c>
      <c r="AH359" s="58">
        <v>1.0</v>
      </c>
      <c r="AI359" s="58">
        <v>12145.0</v>
      </c>
      <c r="AJ359" s="58">
        <v>12119.0</v>
      </c>
    </row>
    <row r="360" ht="15.75" customHeight="1">
      <c r="A360" s="50"/>
      <c r="B360" s="50"/>
      <c r="C360" s="56" t="s">
        <v>1789</v>
      </c>
      <c r="D360" s="50" t="s">
        <v>4245</v>
      </c>
      <c r="E360" s="50" t="s">
        <v>5018</v>
      </c>
      <c r="F360" s="49">
        <v>2.0</v>
      </c>
      <c r="G360" s="50" t="s">
        <v>5019</v>
      </c>
      <c r="H360" s="53" t="s">
        <v>5020</v>
      </c>
      <c r="I360" s="96" t="s">
        <v>5021</v>
      </c>
      <c r="J360" s="56" t="s">
        <v>5022</v>
      </c>
      <c r="K360" s="58" t="s">
        <v>5023</v>
      </c>
      <c r="L360" s="53" t="s">
        <v>5024</v>
      </c>
      <c r="M360" s="50" t="s">
        <v>5025</v>
      </c>
      <c r="N360" s="53" t="s">
        <v>5026</v>
      </c>
      <c r="O360" s="50"/>
      <c r="P360" s="53" t="s">
        <v>5027</v>
      </c>
      <c r="Q360" s="50"/>
      <c r="R360" s="50"/>
      <c r="S360" s="50" t="s">
        <v>5028</v>
      </c>
      <c r="T360" s="50"/>
      <c r="U360" s="56" t="s">
        <v>5028</v>
      </c>
      <c r="V360" s="50">
        <v>360.0</v>
      </c>
      <c r="W360" s="53" t="s">
        <v>5024</v>
      </c>
      <c r="X360" s="50"/>
      <c r="Y360" s="84" t="s">
        <v>5029</v>
      </c>
      <c r="Z360" s="84" t="s">
        <v>5030</v>
      </c>
      <c r="AA360" s="84" t="s">
        <v>5031</v>
      </c>
      <c r="AB360" s="84" t="s">
        <v>5032</v>
      </c>
      <c r="AC360" s="84" t="s">
        <v>5033</v>
      </c>
      <c r="AD360" s="87">
        <v>12148.0</v>
      </c>
      <c r="AE360" s="82" t="s">
        <v>3471</v>
      </c>
      <c r="AF360" s="82" t="s">
        <v>5034</v>
      </c>
      <c r="AG360" s="58" t="s">
        <v>3473</v>
      </c>
      <c r="AH360" s="58">
        <v>1.0</v>
      </c>
      <c r="AI360" s="58">
        <v>12148.0</v>
      </c>
      <c r="AJ360" s="58">
        <v>12120.0</v>
      </c>
    </row>
    <row r="361" ht="15.75" customHeight="1">
      <c r="A361" s="50"/>
      <c r="B361" s="50"/>
      <c r="C361" s="56" t="s">
        <v>1814</v>
      </c>
      <c r="D361" s="50" t="s">
        <v>4245</v>
      </c>
      <c r="E361" s="50" t="s">
        <v>5035</v>
      </c>
      <c r="F361" s="49">
        <v>3.0</v>
      </c>
      <c r="G361" s="50" t="s">
        <v>5036</v>
      </c>
      <c r="H361" s="53" t="s">
        <v>5037</v>
      </c>
      <c r="I361" s="96" t="s">
        <v>5038</v>
      </c>
      <c r="J361" s="56" t="s">
        <v>5039</v>
      </c>
      <c r="K361" s="58" t="s">
        <v>5040</v>
      </c>
      <c r="L361" s="53" t="s">
        <v>5041</v>
      </c>
      <c r="M361" s="50" t="s">
        <v>5042</v>
      </c>
      <c r="N361" s="53" t="s">
        <v>5043</v>
      </c>
      <c r="O361" s="50"/>
      <c r="P361" s="53" t="s">
        <v>5044</v>
      </c>
      <c r="Q361" s="50"/>
      <c r="R361" s="50"/>
      <c r="S361" s="50" t="s">
        <v>5045</v>
      </c>
      <c r="T361" s="50"/>
      <c r="U361" s="56" t="s">
        <v>5045</v>
      </c>
      <c r="V361" s="50">
        <v>361.0</v>
      </c>
      <c r="W361" s="53" t="s">
        <v>5041</v>
      </c>
      <c r="X361" s="50"/>
      <c r="Y361" s="81"/>
      <c r="Z361" s="84" t="s">
        <v>5046</v>
      </c>
      <c r="AA361" s="84" t="s">
        <v>5047</v>
      </c>
      <c r="AB361" s="84" t="s">
        <v>5048</v>
      </c>
      <c r="AC361" s="84" t="s">
        <v>5049</v>
      </c>
      <c r="AD361" s="87">
        <v>12225.0</v>
      </c>
      <c r="AE361" s="82" t="s">
        <v>3363</v>
      </c>
      <c r="AF361" s="82" t="s">
        <v>5050</v>
      </c>
      <c r="AG361" s="58" t="s">
        <v>3365</v>
      </c>
      <c r="AH361" s="58">
        <v>1.0</v>
      </c>
      <c r="AI361" s="58">
        <v>12225.0</v>
      </c>
      <c r="AJ361" s="58">
        <v>12215.0</v>
      </c>
    </row>
    <row r="362" ht="15.75" customHeight="1">
      <c r="A362" s="50"/>
      <c r="B362" s="50"/>
      <c r="C362" s="56" t="s">
        <v>1839</v>
      </c>
      <c r="D362" s="50" t="s">
        <v>4245</v>
      </c>
      <c r="E362" s="50" t="s">
        <v>5051</v>
      </c>
      <c r="F362" s="49">
        <v>4.0</v>
      </c>
      <c r="G362" s="50" t="s">
        <v>5052</v>
      </c>
      <c r="H362" s="53" t="s">
        <v>5053</v>
      </c>
      <c r="I362" s="96" t="s">
        <v>5054</v>
      </c>
      <c r="J362" s="56" t="s">
        <v>5055</v>
      </c>
      <c r="K362" s="58" t="s">
        <v>5056</v>
      </c>
      <c r="L362" s="53" t="s">
        <v>5057</v>
      </c>
      <c r="M362" s="50" t="s">
        <v>5058</v>
      </c>
      <c r="N362" s="53" t="s">
        <v>5059</v>
      </c>
      <c r="O362" s="50"/>
      <c r="P362" s="53" t="s">
        <v>5060</v>
      </c>
      <c r="Q362" s="50"/>
      <c r="R362" s="50"/>
      <c r="S362" s="50" t="s">
        <v>5061</v>
      </c>
      <c r="T362" s="50"/>
      <c r="U362" s="56" t="s">
        <v>5061</v>
      </c>
      <c r="V362" s="50">
        <v>362.0</v>
      </c>
      <c r="W362" s="53" t="s">
        <v>5057</v>
      </c>
      <c r="X362" s="50"/>
      <c r="Y362" s="81"/>
      <c r="Z362" s="84" t="s">
        <v>5062</v>
      </c>
      <c r="AA362" s="84" t="s">
        <v>5063</v>
      </c>
      <c r="AB362" s="84" t="s">
        <v>5064</v>
      </c>
      <c r="AC362" s="84" t="s">
        <v>5065</v>
      </c>
      <c r="AD362" s="87">
        <v>12228.0</v>
      </c>
      <c r="AE362" s="82" t="s">
        <v>3273</v>
      </c>
      <c r="AF362" s="82" t="s">
        <v>4309</v>
      </c>
      <c r="AG362" s="58" t="s">
        <v>3275</v>
      </c>
      <c r="AH362" s="58">
        <v>2.0</v>
      </c>
      <c r="AI362" s="58">
        <v>12228.0</v>
      </c>
      <c r="AJ362" s="58">
        <v>12216.0</v>
      </c>
    </row>
    <row r="363" ht="15.75" customHeight="1">
      <c r="A363" s="50"/>
      <c r="B363" s="50"/>
      <c r="C363" s="56" t="s">
        <v>1864</v>
      </c>
      <c r="D363" s="50" t="s">
        <v>4245</v>
      </c>
      <c r="E363" s="50" t="s">
        <v>5066</v>
      </c>
      <c r="F363" s="49">
        <v>5.0</v>
      </c>
      <c r="G363" s="50" t="s">
        <v>5067</v>
      </c>
      <c r="H363" s="53" t="s">
        <v>5068</v>
      </c>
      <c r="I363" s="96" t="s">
        <v>5069</v>
      </c>
      <c r="J363" s="56" t="s">
        <v>5070</v>
      </c>
      <c r="K363" s="58" t="s">
        <v>5071</v>
      </c>
      <c r="L363" s="53" t="s">
        <v>5072</v>
      </c>
      <c r="M363" s="50" t="s">
        <v>5073</v>
      </c>
      <c r="N363" s="53" t="s">
        <v>5074</v>
      </c>
      <c r="O363" s="50"/>
      <c r="P363" s="53" t="s">
        <v>5075</v>
      </c>
      <c r="Q363" s="50"/>
      <c r="R363" s="50"/>
      <c r="S363" s="50" t="s">
        <v>5076</v>
      </c>
      <c r="T363" s="50"/>
      <c r="U363" s="56" t="s">
        <v>5076</v>
      </c>
      <c r="V363" s="50">
        <v>363.0</v>
      </c>
      <c r="W363" s="53" t="s">
        <v>5072</v>
      </c>
      <c r="X363" s="50"/>
      <c r="Y363" s="81"/>
      <c r="Z363" s="84" t="s">
        <v>5077</v>
      </c>
      <c r="AA363" s="84" t="s">
        <v>5078</v>
      </c>
      <c r="AB363" s="84" t="s">
        <v>5079</v>
      </c>
      <c r="AC363" s="84" t="s">
        <v>5080</v>
      </c>
      <c r="AD363" s="87">
        <v>12231.0</v>
      </c>
      <c r="AE363" s="82" t="s">
        <v>3435</v>
      </c>
      <c r="AF363" s="82" t="s">
        <v>5081</v>
      </c>
      <c r="AG363" s="58" t="s">
        <v>3437</v>
      </c>
      <c r="AH363" s="58">
        <v>1.0</v>
      </c>
      <c r="AI363" s="58">
        <v>12231.0</v>
      </c>
      <c r="AJ363" s="58">
        <v>12217.0</v>
      </c>
    </row>
    <row r="364" ht="15.75" customHeight="1">
      <c r="A364" s="50"/>
      <c r="B364" s="50"/>
      <c r="C364" s="56" t="s">
        <v>1888</v>
      </c>
      <c r="D364" s="50" t="s">
        <v>4245</v>
      </c>
      <c r="E364" s="50" t="s">
        <v>5082</v>
      </c>
      <c r="F364" s="49">
        <v>1.0</v>
      </c>
      <c r="G364" s="50" t="s">
        <v>5083</v>
      </c>
      <c r="H364" s="53" t="s">
        <v>5084</v>
      </c>
      <c r="I364" s="96" t="s">
        <v>5085</v>
      </c>
      <c r="J364" s="56" t="s">
        <v>5086</v>
      </c>
      <c r="K364" s="58" t="s">
        <v>5087</v>
      </c>
      <c r="L364" s="53" t="s">
        <v>5088</v>
      </c>
      <c r="M364" s="50" t="s">
        <v>5089</v>
      </c>
      <c r="N364" s="53" t="s">
        <v>5090</v>
      </c>
      <c r="O364" s="50"/>
      <c r="P364" s="53" t="s">
        <v>5091</v>
      </c>
      <c r="Q364" s="50"/>
      <c r="R364" s="50"/>
      <c r="S364" s="50" t="s">
        <v>5092</v>
      </c>
      <c r="T364" s="50"/>
      <c r="U364" s="56" t="s">
        <v>5092</v>
      </c>
      <c r="V364" s="50">
        <v>364.0</v>
      </c>
      <c r="W364" s="53" t="s">
        <v>5088</v>
      </c>
      <c r="X364" s="50"/>
      <c r="Y364" s="81"/>
      <c r="Z364" s="84" t="s">
        <v>5093</v>
      </c>
      <c r="AA364" s="84" t="s">
        <v>5094</v>
      </c>
      <c r="AB364" s="84" t="s">
        <v>5095</v>
      </c>
      <c r="AC364" s="84" t="s">
        <v>5096</v>
      </c>
      <c r="AD364" s="87">
        <v>12234.0</v>
      </c>
      <c r="AE364" s="82" t="s">
        <v>3507</v>
      </c>
      <c r="AF364" s="82" t="s">
        <v>4820</v>
      </c>
      <c r="AG364" s="58" t="s">
        <v>3509</v>
      </c>
      <c r="AH364" s="58">
        <v>1.0</v>
      </c>
      <c r="AI364" s="58">
        <v>12234.0</v>
      </c>
      <c r="AJ364" s="58">
        <v>12218.0</v>
      </c>
    </row>
    <row r="365" ht="15.75" customHeight="1">
      <c r="A365" s="50"/>
      <c r="B365" s="50"/>
      <c r="C365" s="56" t="s">
        <v>1911</v>
      </c>
      <c r="D365" s="50" t="s">
        <v>4245</v>
      </c>
      <c r="E365" s="50" t="s">
        <v>5097</v>
      </c>
      <c r="F365" s="49">
        <v>2.0</v>
      </c>
      <c r="G365" s="50" t="s">
        <v>5098</v>
      </c>
      <c r="H365" s="53" t="s">
        <v>5099</v>
      </c>
      <c r="I365" s="96" t="s">
        <v>5100</v>
      </c>
      <c r="J365" s="56" t="s">
        <v>5101</v>
      </c>
      <c r="K365" s="58" t="s">
        <v>5102</v>
      </c>
      <c r="L365" s="53" t="s">
        <v>5103</v>
      </c>
      <c r="M365" s="50" t="s">
        <v>5104</v>
      </c>
      <c r="N365" s="53" t="s">
        <v>5105</v>
      </c>
      <c r="O365" s="50"/>
      <c r="P365" s="53" t="s">
        <v>5106</v>
      </c>
      <c r="Q365" s="50"/>
      <c r="R365" s="50"/>
      <c r="S365" s="50" t="s">
        <v>5107</v>
      </c>
      <c r="T365" s="50"/>
      <c r="U365" s="56" t="s">
        <v>5107</v>
      </c>
      <c r="V365" s="50">
        <v>365.0</v>
      </c>
      <c r="W365" s="53" t="s">
        <v>5103</v>
      </c>
      <c r="X365" s="50"/>
      <c r="Y365" s="81"/>
      <c r="Z365" s="84" t="s">
        <v>5108</v>
      </c>
      <c r="AA365" s="84" t="s">
        <v>5109</v>
      </c>
      <c r="AB365" s="84" t="s">
        <v>5110</v>
      </c>
      <c r="AC365" s="84" t="s">
        <v>5111</v>
      </c>
      <c r="AD365" s="87">
        <v>12237.0</v>
      </c>
      <c r="AE365" s="82" t="s">
        <v>3128</v>
      </c>
      <c r="AF365" s="82" t="s">
        <v>4373</v>
      </c>
      <c r="AG365" s="58" t="s">
        <v>3130</v>
      </c>
      <c r="AH365" s="58">
        <v>1.0</v>
      </c>
      <c r="AI365" s="58">
        <v>12237.0</v>
      </c>
      <c r="AJ365" s="58">
        <v>12219.0</v>
      </c>
    </row>
    <row r="366" ht="15.75" customHeight="1">
      <c r="A366" s="50"/>
      <c r="B366" s="50"/>
      <c r="C366" s="56" t="s">
        <v>1938</v>
      </c>
      <c r="D366" s="50" t="s">
        <v>4245</v>
      </c>
      <c r="E366" s="50" t="s">
        <v>5112</v>
      </c>
      <c r="F366" s="49">
        <v>3.0</v>
      </c>
      <c r="G366" s="50" t="s">
        <v>5113</v>
      </c>
      <c r="H366" s="53" t="s">
        <v>5114</v>
      </c>
      <c r="I366" s="96" t="s">
        <v>5115</v>
      </c>
      <c r="J366" s="56" t="s">
        <v>5116</v>
      </c>
      <c r="K366" s="58" t="s">
        <v>5117</v>
      </c>
      <c r="L366" s="53" t="s">
        <v>5118</v>
      </c>
      <c r="M366" s="50" t="s">
        <v>5119</v>
      </c>
      <c r="N366" s="53" t="s">
        <v>5120</v>
      </c>
      <c r="O366" s="50"/>
      <c r="P366" s="53" t="s">
        <v>5121</v>
      </c>
      <c r="Q366" s="50"/>
      <c r="R366" s="50"/>
      <c r="S366" s="50" t="s">
        <v>5122</v>
      </c>
      <c r="T366" s="50"/>
      <c r="U366" s="56" t="s">
        <v>5122</v>
      </c>
      <c r="V366" s="50">
        <v>366.0</v>
      </c>
      <c r="W366" s="53" t="s">
        <v>5118</v>
      </c>
      <c r="X366" s="50"/>
      <c r="Y366" s="81"/>
      <c r="Z366" s="84" t="s">
        <v>5123</v>
      </c>
      <c r="AA366" s="84" t="s">
        <v>5124</v>
      </c>
      <c r="AB366" s="84" t="s">
        <v>5125</v>
      </c>
      <c r="AC366" s="84" t="s">
        <v>5126</v>
      </c>
      <c r="AD366" s="87">
        <v>12240.0</v>
      </c>
      <c r="AE366" s="82" t="s">
        <v>3218</v>
      </c>
      <c r="AF366" s="82" t="s">
        <v>4357</v>
      </c>
      <c r="AG366" s="58" t="s">
        <v>3220</v>
      </c>
      <c r="AH366" s="58">
        <v>1.0</v>
      </c>
      <c r="AI366" s="58">
        <v>12240.0</v>
      </c>
      <c r="AJ366" s="58">
        <v>12220.0</v>
      </c>
    </row>
    <row r="367" ht="15.75" customHeight="1">
      <c r="A367" s="50"/>
      <c r="B367" s="50"/>
      <c r="C367" s="56" t="s">
        <v>1966</v>
      </c>
      <c r="D367" s="50" t="s">
        <v>4245</v>
      </c>
      <c r="E367" s="50" t="s">
        <v>5127</v>
      </c>
      <c r="F367" s="49">
        <v>4.0</v>
      </c>
      <c r="G367" s="50" t="s">
        <v>5128</v>
      </c>
      <c r="H367" s="53" t="s">
        <v>5129</v>
      </c>
      <c r="I367" s="96" t="s">
        <v>5130</v>
      </c>
      <c r="J367" s="56" t="s">
        <v>5131</v>
      </c>
      <c r="K367" s="58" t="s">
        <v>5132</v>
      </c>
      <c r="L367" s="53" t="s">
        <v>5133</v>
      </c>
      <c r="M367" s="50" t="s">
        <v>5134</v>
      </c>
      <c r="N367" s="53" t="s">
        <v>5135</v>
      </c>
      <c r="O367" s="50"/>
      <c r="P367" s="53" t="s">
        <v>5136</v>
      </c>
      <c r="Q367" s="50"/>
      <c r="R367" s="50"/>
      <c r="S367" s="50" t="s">
        <v>5137</v>
      </c>
      <c r="T367" s="50"/>
      <c r="U367" s="56" t="s">
        <v>5137</v>
      </c>
      <c r="V367" s="50">
        <v>367.0</v>
      </c>
      <c r="W367" s="53" t="s">
        <v>5133</v>
      </c>
      <c r="X367" s="50"/>
      <c r="Y367" s="81"/>
      <c r="Z367" s="84" t="s">
        <v>5138</v>
      </c>
      <c r="AA367" s="84" t="s">
        <v>5139</v>
      </c>
      <c r="AB367" s="84" t="s">
        <v>5140</v>
      </c>
      <c r="AC367" s="84" t="s">
        <v>5141</v>
      </c>
      <c r="AD367" s="87">
        <v>12243.0</v>
      </c>
      <c r="AE367" s="82" t="s">
        <v>3218</v>
      </c>
      <c r="AF367" s="82" t="s">
        <v>4357</v>
      </c>
      <c r="AG367" s="58" t="s">
        <v>3220</v>
      </c>
      <c r="AH367" s="58">
        <v>1.0</v>
      </c>
      <c r="AI367" s="58">
        <v>12243.0</v>
      </c>
      <c r="AJ367" s="58">
        <v>12221.0</v>
      </c>
    </row>
    <row r="368" ht="15.75" customHeight="1">
      <c r="A368" s="50"/>
      <c r="B368" s="50"/>
      <c r="C368" s="56" t="s">
        <v>2004</v>
      </c>
      <c r="D368" s="50" t="s">
        <v>4245</v>
      </c>
      <c r="E368" s="50" t="s">
        <v>5142</v>
      </c>
      <c r="F368" s="49">
        <v>5.0</v>
      </c>
      <c r="G368" s="50" t="s">
        <v>5143</v>
      </c>
      <c r="H368" s="53" t="s">
        <v>5144</v>
      </c>
      <c r="I368" s="96" t="s">
        <v>5145</v>
      </c>
      <c r="J368" s="56" t="s">
        <v>5146</v>
      </c>
      <c r="K368" s="58" t="s">
        <v>5147</v>
      </c>
      <c r="L368" s="53" t="s">
        <v>5148</v>
      </c>
      <c r="M368" s="50" t="s">
        <v>5149</v>
      </c>
      <c r="N368" s="53" t="s">
        <v>5150</v>
      </c>
      <c r="O368" s="50"/>
      <c r="P368" s="53" t="s">
        <v>5151</v>
      </c>
      <c r="Q368" s="50"/>
      <c r="R368" s="50"/>
      <c r="S368" s="50" t="s">
        <v>5152</v>
      </c>
      <c r="T368" s="50"/>
      <c r="U368" s="56" t="s">
        <v>5152</v>
      </c>
      <c r="V368" s="50">
        <v>368.0</v>
      </c>
      <c r="W368" s="53" t="s">
        <v>5148</v>
      </c>
      <c r="X368" s="50"/>
      <c r="Y368" s="81"/>
      <c r="Z368" s="84" t="s">
        <v>5153</v>
      </c>
      <c r="AA368" s="84" t="s">
        <v>5154</v>
      </c>
      <c r="AB368" s="84" t="s">
        <v>5155</v>
      </c>
      <c r="AC368" s="84" t="s">
        <v>5156</v>
      </c>
      <c r="AD368" s="87">
        <v>12246.0</v>
      </c>
      <c r="AE368" s="82" t="s">
        <v>3182</v>
      </c>
      <c r="AF368" s="82" t="s">
        <v>4637</v>
      </c>
      <c r="AG368" s="58" t="s">
        <v>3184</v>
      </c>
      <c r="AH368" s="58">
        <v>1.0</v>
      </c>
      <c r="AI368" s="58">
        <v>12246.0</v>
      </c>
      <c r="AJ368" s="58">
        <v>12222.0</v>
      </c>
    </row>
    <row r="369" ht="15.75" customHeight="1">
      <c r="A369" s="50"/>
      <c r="B369" s="50"/>
      <c r="C369" s="56" t="s">
        <v>2031</v>
      </c>
      <c r="D369" s="50" t="s">
        <v>4245</v>
      </c>
      <c r="E369" s="50" t="s">
        <v>5157</v>
      </c>
      <c r="F369" s="49">
        <v>1.0</v>
      </c>
      <c r="G369" s="50" t="s">
        <v>5158</v>
      </c>
      <c r="H369" s="53" t="s">
        <v>5159</v>
      </c>
      <c r="I369" s="96" t="s">
        <v>5160</v>
      </c>
      <c r="J369" s="56" t="s">
        <v>5161</v>
      </c>
      <c r="K369" s="58" t="s">
        <v>5162</v>
      </c>
      <c r="L369" s="53" t="s">
        <v>5163</v>
      </c>
      <c r="M369" s="50" t="s">
        <v>5164</v>
      </c>
      <c r="N369" s="53" t="s">
        <v>5165</v>
      </c>
      <c r="O369" s="50"/>
      <c r="P369" s="53" t="s">
        <v>5166</v>
      </c>
      <c r="Q369" s="50"/>
      <c r="R369" s="50"/>
      <c r="S369" s="50" t="s">
        <v>5167</v>
      </c>
      <c r="T369" s="50"/>
      <c r="U369" s="56" t="s">
        <v>5167</v>
      </c>
      <c r="V369" s="50">
        <v>369.0</v>
      </c>
      <c r="W369" s="53" t="s">
        <v>5163</v>
      </c>
      <c r="X369" s="50"/>
      <c r="Y369" s="81"/>
      <c r="Z369" s="84" t="s">
        <v>5168</v>
      </c>
      <c r="AA369" s="84" t="s">
        <v>5169</v>
      </c>
      <c r="AB369" s="84" t="s">
        <v>5170</v>
      </c>
      <c r="AC369" s="84" t="s">
        <v>5171</v>
      </c>
      <c r="AD369" s="87">
        <v>12249.0</v>
      </c>
      <c r="AE369" s="82" t="s">
        <v>3146</v>
      </c>
      <c r="AF369" s="82" t="s">
        <v>4341</v>
      </c>
      <c r="AG369" s="58" t="s">
        <v>3148</v>
      </c>
      <c r="AH369" s="58">
        <v>2.0</v>
      </c>
      <c r="AI369" s="58">
        <v>12249.0</v>
      </c>
      <c r="AJ369" s="58">
        <v>12223.0</v>
      </c>
    </row>
    <row r="370" ht="15.75" customHeight="1">
      <c r="A370" s="50"/>
      <c r="B370" s="50"/>
      <c r="C370" s="56" t="s">
        <v>2057</v>
      </c>
      <c r="D370" s="50" t="s">
        <v>4245</v>
      </c>
      <c r="E370" s="50" t="s">
        <v>5172</v>
      </c>
      <c r="F370" s="49">
        <v>2.0</v>
      </c>
      <c r="G370" s="50" t="s">
        <v>5173</v>
      </c>
      <c r="H370" s="53" t="s">
        <v>5174</v>
      </c>
      <c r="I370" s="96" t="s">
        <v>5175</v>
      </c>
      <c r="J370" s="56" t="s">
        <v>5176</v>
      </c>
      <c r="K370" s="58" t="s">
        <v>5177</v>
      </c>
      <c r="L370" s="53" t="s">
        <v>5178</v>
      </c>
      <c r="M370" s="50" t="s">
        <v>5179</v>
      </c>
      <c r="N370" s="53" t="s">
        <v>5180</v>
      </c>
      <c r="O370" s="50"/>
      <c r="P370" s="53" t="s">
        <v>5181</v>
      </c>
      <c r="Q370" s="50"/>
      <c r="R370" s="50"/>
      <c r="S370" s="50" t="s">
        <v>5182</v>
      </c>
      <c r="T370" s="50"/>
      <c r="U370" s="56" t="s">
        <v>5182</v>
      </c>
      <c r="V370" s="50">
        <v>370.0</v>
      </c>
      <c r="W370" s="53" t="s">
        <v>5178</v>
      </c>
      <c r="X370" s="50"/>
      <c r="Y370" s="81"/>
      <c r="Z370" s="84" t="s">
        <v>5183</v>
      </c>
      <c r="AA370" s="84" t="s">
        <v>5184</v>
      </c>
      <c r="AB370" s="84" t="s">
        <v>5185</v>
      </c>
      <c r="AC370" s="84" t="s">
        <v>5186</v>
      </c>
      <c r="AD370" s="87">
        <v>12252.0</v>
      </c>
      <c r="AE370" s="82" t="s">
        <v>3471</v>
      </c>
      <c r="AF370" s="82" t="s">
        <v>5034</v>
      </c>
      <c r="AG370" s="58" t="s">
        <v>3473</v>
      </c>
      <c r="AH370" s="58">
        <v>1.0</v>
      </c>
      <c r="AI370" s="58">
        <v>12252.0</v>
      </c>
      <c r="AJ370" s="58">
        <v>12224.0</v>
      </c>
    </row>
    <row r="371" ht="15.75" customHeight="1">
      <c r="A371" s="50"/>
      <c r="B371" s="50"/>
      <c r="C371" s="56" t="s">
        <v>2084</v>
      </c>
      <c r="D371" s="50" t="s">
        <v>4245</v>
      </c>
      <c r="E371" s="50" t="s">
        <v>5187</v>
      </c>
      <c r="F371" s="49">
        <v>3.0</v>
      </c>
      <c r="G371" s="50" t="s">
        <v>5188</v>
      </c>
      <c r="H371" s="53" t="s">
        <v>5189</v>
      </c>
      <c r="I371" s="96" t="s">
        <v>5190</v>
      </c>
      <c r="J371" s="56" t="s">
        <v>5191</v>
      </c>
      <c r="K371" s="58" t="s">
        <v>5192</v>
      </c>
      <c r="L371" s="53" t="s">
        <v>5193</v>
      </c>
      <c r="M371" s="50" t="s">
        <v>5194</v>
      </c>
      <c r="N371" s="53" t="s">
        <v>5195</v>
      </c>
      <c r="O371" s="50"/>
      <c r="P371" s="53" t="s">
        <v>5196</v>
      </c>
      <c r="Q371" s="50"/>
      <c r="R371" s="50"/>
      <c r="S371" s="50" t="s">
        <v>5197</v>
      </c>
      <c r="T371" s="50"/>
      <c r="U371" s="56" t="s">
        <v>5197</v>
      </c>
      <c r="V371" s="50">
        <v>371.0</v>
      </c>
      <c r="W371" s="53" t="s">
        <v>5193</v>
      </c>
      <c r="X371" s="50"/>
      <c r="Y371" s="81"/>
      <c r="Z371" s="84" t="s">
        <v>5198</v>
      </c>
      <c r="AA371" s="84" t="s">
        <v>5199</v>
      </c>
      <c r="AB371" s="84" t="s">
        <v>5200</v>
      </c>
      <c r="AC371" s="84" t="s">
        <v>5201</v>
      </c>
      <c r="AD371" s="87">
        <v>12280.0</v>
      </c>
      <c r="AE371" s="82" t="s">
        <v>3309</v>
      </c>
      <c r="AF371" s="82" t="s">
        <v>5202</v>
      </c>
      <c r="AG371" s="58" t="s">
        <v>3311</v>
      </c>
      <c r="AH371" s="58">
        <v>1.0</v>
      </c>
      <c r="AI371" s="58">
        <v>12280.0</v>
      </c>
      <c r="AJ371" s="58">
        <v>12274.0</v>
      </c>
    </row>
    <row r="372" ht="15.75" customHeight="1">
      <c r="A372" s="50"/>
      <c r="B372" s="50"/>
      <c r="C372" s="56" t="s">
        <v>2112</v>
      </c>
      <c r="D372" s="50" t="s">
        <v>4245</v>
      </c>
      <c r="E372" s="50" t="s">
        <v>5203</v>
      </c>
      <c r="F372" s="49">
        <v>4.0</v>
      </c>
      <c r="G372" s="50" t="s">
        <v>5204</v>
      </c>
      <c r="H372" s="53" t="s">
        <v>5205</v>
      </c>
      <c r="I372" s="96" t="s">
        <v>5206</v>
      </c>
      <c r="J372" s="56" t="s">
        <v>5207</v>
      </c>
      <c r="K372" s="58" t="s">
        <v>5208</v>
      </c>
      <c r="L372" s="53" t="s">
        <v>5209</v>
      </c>
      <c r="M372" s="50" t="s">
        <v>5210</v>
      </c>
      <c r="N372" s="53" t="s">
        <v>5211</v>
      </c>
      <c r="O372" s="50"/>
      <c r="P372" s="53" t="s">
        <v>5212</v>
      </c>
      <c r="Q372" s="50"/>
      <c r="R372" s="50"/>
      <c r="S372" s="50" t="s">
        <v>5213</v>
      </c>
      <c r="T372" s="50"/>
      <c r="U372" s="56" t="s">
        <v>5213</v>
      </c>
      <c r="V372" s="50">
        <v>372.0</v>
      </c>
      <c r="W372" s="53" t="s">
        <v>5209</v>
      </c>
      <c r="X372" s="50"/>
      <c r="Y372" s="81"/>
      <c r="Z372" s="84" t="s">
        <v>5214</v>
      </c>
      <c r="AA372" s="84" t="s">
        <v>5215</v>
      </c>
      <c r="AB372" s="84" t="s">
        <v>5216</v>
      </c>
      <c r="AC372" s="84" t="s">
        <v>5217</v>
      </c>
      <c r="AD372" s="87">
        <v>12283.0</v>
      </c>
      <c r="AE372" s="82" t="s">
        <v>3128</v>
      </c>
      <c r="AF372" s="82" t="s">
        <v>4373</v>
      </c>
      <c r="AG372" s="58" t="s">
        <v>3130</v>
      </c>
      <c r="AH372" s="58">
        <v>1.0</v>
      </c>
      <c r="AI372" s="58">
        <v>12283.0</v>
      </c>
      <c r="AJ372" s="58">
        <v>12275.0</v>
      </c>
    </row>
    <row r="373" ht="15.75" customHeight="1">
      <c r="A373" s="50"/>
      <c r="B373" s="50"/>
      <c r="C373" s="56" t="s">
        <v>2152</v>
      </c>
      <c r="D373" s="50" t="s">
        <v>4245</v>
      </c>
      <c r="E373" s="50" t="s">
        <v>5218</v>
      </c>
      <c r="F373" s="49">
        <v>5.0</v>
      </c>
      <c r="G373" s="50" t="s">
        <v>5219</v>
      </c>
      <c r="H373" s="53" t="s">
        <v>5220</v>
      </c>
      <c r="I373" s="96" t="s">
        <v>5221</v>
      </c>
      <c r="J373" s="56" t="s">
        <v>5222</v>
      </c>
      <c r="K373" s="58" t="s">
        <v>5223</v>
      </c>
      <c r="L373" s="53" t="s">
        <v>5224</v>
      </c>
      <c r="M373" s="50" t="s">
        <v>5225</v>
      </c>
      <c r="N373" s="53" t="s">
        <v>5226</v>
      </c>
      <c r="O373" s="50"/>
      <c r="P373" s="53" t="s">
        <v>5227</v>
      </c>
      <c r="Q373" s="50"/>
      <c r="R373" s="50"/>
      <c r="S373" s="50" t="s">
        <v>5228</v>
      </c>
      <c r="T373" s="50"/>
      <c r="U373" s="56" t="s">
        <v>5228</v>
      </c>
      <c r="V373" s="50">
        <v>373.0</v>
      </c>
      <c r="W373" s="53" t="s">
        <v>5224</v>
      </c>
      <c r="X373" s="50"/>
      <c r="Y373" s="81"/>
      <c r="Z373" s="84" t="s">
        <v>5229</v>
      </c>
      <c r="AA373" s="84" t="s">
        <v>5230</v>
      </c>
      <c r="AB373" s="84" t="s">
        <v>5231</v>
      </c>
      <c r="AC373" s="84" t="s">
        <v>5232</v>
      </c>
      <c r="AD373" s="87">
        <v>12286.0</v>
      </c>
      <c r="AE373" s="82" t="s">
        <v>3543</v>
      </c>
      <c r="AF373" s="82" t="s">
        <v>4482</v>
      </c>
      <c r="AG373" s="58" t="s">
        <v>3545</v>
      </c>
      <c r="AH373" s="58">
        <v>1.0</v>
      </c>
      <c r="AI373" s="58">
        <v>12286.0</v>
      </c>
      <c r="AJ373" s="58">
        <v>12276.0</v>
      </c>
    </row>
    <row r="374" ht="15.75" customHeight="1">
      <c r="A374" s="50"/>
      <c r="B374" s="50"/>
      <c r="C374" s="56" t="s">
        <v>2189</v>
      </c>
      <c r="D374" s="50" t="s">
        <v>4245</v>
      </c>
      <c r="E374" s="50" t="s">
        <v>5233</v>
      </c>
      <c r="F374" s="49">
        <v>1.0</v>
      </c>
      <c r="G374" s="50" t="s">
        <v>5234</v>
      </c>
      <c r="H374" s="53" t="s">
        <v>5235</v>
      </c>
      <c r="I374" s="96" t="s">
        <v>5236</v>
      </c>
      <c r="J374" s="56" t="s">
        <v>5237</v>
      </c>
      <c r="K374" s="58" t="s">
        <v>5238</v>
      </c>
      <c r="L374" s="53" t="s">
        <v>5239</v>
      </c>
      <c r="M374" s="50" t="s">
        <v>5240</v>
      </c>
      <c r="N374" s="53" t="s">
        <v>5241</v>
      </c>
      <c r="O374" s="50"/>
      <c r="P374" s="53" t="s">
        <v>5242</v>
      </c>
      <c r="Q374" s="50"/>
      <c r="R374" s="50"/>
      <c r="S374" s="50" t="s">
        <v>5243</v>
      </c>
      <c r="T374" s="50"/>
      <c r="U374" s="56" t="s">
        <v>5243</v>
      </c>
      <c r="V374" s="50">
        <v>374.0</v>
      </c>
      <c r="W374" s="53" t="s">
        <v>5239</v>
      </c>
      <c r="X374" s="50"/>
      <c r="Y374" s="81"/>
      <c r="Z374" s="84" t="s">
        <v>5244</v>
      </c>
      <c r="AA374" s="84" t="s">
        <v>5245</v>
      </c>
      <c r="AB374" s="84" t="s">
        <v>5246</v>
      </c>
      <c r="AC374" s="84" t="s">
        <v>5247</v>
      </c>
      <c r="AD374" s="87">
        <v>12289.0</v>
      </c>
      <c r="AE374" s="82" t="s">
        <v>3471</v>
      </c>
      <c r="AF374" s="82" t="s">
        <v>5034</v>
      </c>
      <c r="AG374" s="58" t="s">
        <v>3473</v>
      </c>
      <c r="AH374" s="58">
        <v>1.0</v>
      </c>
      <c r="AI374" s="58">
        <v>12289.0</v>
      </c>
      <c r="AJ374" s="58">
        <v>12277.0</v>
      </c>
    </row>
    <row r="375" ht="15.75" customHeight="1">
      <c r="A375" s="50"/>
      <c r="B375" s="50"/>
      <c r="C375" s="56" t="s">
        <v>2227</v>
      </c>
      <c r="D375" s="50" t="s">
        <v>4245</v>
      </c>
      <c r="E375" s="50" t="s">
        <v>5248</v>
      </c>
      <c r="F375" s="49">
        <v>2.0</v>
      </c>
      <c r="G375" s="50" t="s">
        <v>5249</v>
      </c>
      <c r="H375" s="53" t="s">
        <v>5250</v>
      </c>
      <c r="I375" s="96" t="s">
        <v>5251</v>
      </c>
      <c r="J375" s="56" t="s">
        <v>5252</v>
      </c>
      <c r="K375" s="58" t="s">
        <v>5253</v>
      </c>
      <c r="L375" s="53" t="s">
        <v>5254</v>
      </c>
      <c r="M375" s="50" t="s">
        <v>5255</v>
      </c>
      <c r="N375" s="53" t="s">
        <v>5256</v>
      </c>
      <c r="O375" s="50"/>
      <c r="P375" s="53" t="s">
        <v>5257</v>
      </c>
      <c r="Q375" s="50"/>
      <c r="R375" s="50"/>
      <c r="S375" s="50" t="s">
        <v>5258</v>
      </c>
      <c r="T375" s="50"/>
      <c r="U375" s="56" t="s">
        <v>5258</v>
      </c>
      <c r="V375" s="50">
        <v>375.0</v>
      </c>
      <c r="W375" s="53" t="s">
        <v>5254</v>
      </c>
      <c r="X375" s="50"/>
      <c r="Y375" s="81"/>
      <c r="Z375" s="84" t="s">
        <v>5259</v>
      </c>
      <c r="AA375" s="84" t="s">
        <v>5260</v>
      </c>
      <c r="AB375" s="84" t="s">
        <v>5261</v>
      </c>
      <c r="AC375" s="84" t="s">
        <v>5262</v>
      </c>
      <c r="AD375" s="87">
        <v>12292.0</v>
      </c>
      <c r="AE375" s="82" t="s">
        <v>3254</v>
      </c>
      <c r="AF375" s="82" t="s">
        <v>4277</v>
      </c>
      <c r="AG375" s="58" t="s">
        <v>3256</v>
      </c>
      <c r="AH375" s="58">
        <v>1.0</v>
      </c>
      <c r="AI375" s="58">
        <v>12292.0</v>
      </c>
      <c r="AJ375" s="58">
        <v>12278.0</v>
      </c>
    </row>
    <row r="376" ht="15.75" customHeight="1">
      <c r="A376" s="50"/>
      <c r="B376" s="50"/>
      <c r="C376" s="56" t="s">
        <v>2254</v>
      </c>
      <c r="D376" s="50" t="s">
        <v>4245</v>
      </c>
      <c r="E376" s="50" t="s">
        <v>5263</v>
      </c>
      <c r="F376" s="49">
        <v>3.0</v>
      </c>
      <c r="G376" s="50" t="s">
        <v>5264</v>
      </c>
      <c r="H376" s="53" t="s">
        <v>5265</v>
      </c>
      <c r="I376" s="96" t="s">
        <v>5266</v>
      </c>
      <c r="J376" s="56" t="s">
        <v>5267</v>
      </c>
      <c r="K376" s="58" t="s">
        <v>5268</v>
      </c>
      <c r="L376" s="53" t="s">
        <v>5269</v>
      </c>
      <c r="M376" s="50" t="s">
        <v>5270</v>
      </c>
      <c r="N376" s="53" t="s">
        <v>5271</v>
      </c>
      <c r="O376" s="50"/>
      <c r="P376" s="53" t="s">
        <v>5272</v>
      </c>
      <c r="Q376" s="50"/>
      <c r="R376" s="50"/>
      <c r="S376" s="50" t="s">
        <v>5273</v>
      </c>
      <c r="T376" s="50"/>
      <c r="U376" s="56" t="s">
        <v>5273</v>
      </c>
      <c r="V376" s="50">
        <v>376.0</v>
      </c>
      <c r="W376" s="53" t="s">
        <v>5269</v>
      </c>
      <c r="X376" s="50"/>
      <c r="Y376" s="81"/>
      <c r="Z376" s="84" t="s">
        <v>5274</v>
      </c>
      <c r="AA376" s="84" t="s">
        <v>5275</v>
      </c>
      <c r="AB376" s="84" t="s">
        <v>5276</v>
      </c>
      <c r="AC376" s="84" t="s">
        <v>5277</v>
      </c>
      <c r="AD376" s="87">
        <v>12295.0</v>
      </c>
      <c r="AE376" s="82" t="s">
        <v>3453</v>
      </c>
      <c r="AF376" s="82" t="s">
        <v>4759</v>
      </c>
      <c r="AG376" s="58" t="s">
        <v>3455</v>
      </c>
      <c r="AH376" s="58">
        <v>1.0</v>
      </c>
      <c r="AI376" s="58">
        <v>12295.0</v>
      </c>
      <c r="AJ376" s="58">
        <v>12279.0</v>
      </c>
    </row>
    <row r="377" ht="15.75" customHeight="1">
      <c r="A377" s="50"/>
      <c r="B377" s="50"/>
      <c r="C377" s="56" t="s">
        <v>33</v>
      </c>
      <c r="D377" s="50" t="s">
        <v>5278</v>
      </c>
      <c r="E377" s="50" t="s">
        <v>5279</v>
      </c>
      <c r="F377" s="49">
        <v>4.0</v>
      </c>
      <c r="G377" s="50" t="s">
        <v>5280</v>
      </c>
      <c r="H377" s="53" t="s">
        <v>5281</v>
      </c>
      <c r="I377" s="96" t="s">
        <v>5282</v>
      </c>
      <c r="J377" s="56" t="s">
        <v>5283</v>
      </c>
      <c r="K377" s="58" t="s">
        <v>5284</v>
      </c>
      <c r="L377" s="53" t="s">
        <v>5285</v>
      </c>
      <c r="M377" s="50" t="s">
        <v>5286</v>
      </c>
      <c r="N377" s="53" t="s">
        <v>5287</v>
      </c>
      <c r="O377" s="50"/>
      <c r="P377" s="53" t="s">
        <v>5288</v>
      </c>
      <c r="Q377" s="50"/>
      <c r="R377" s="50"/>
      <c r="S377" s="50" t="s">
        <v>5289</v>
      </c>
      <c r="T377" s="50"/>
      <c r="U377" s="56" t="s">
        <v>5289</v>
      </c>
      <c r="V377" s="50">
        <v>377.0</v>
      </c>
      <c r="W377" s="53" t="s">
        <v>5285</v>
      </c>
      <c r="X377" s="50"/>
      <c r="Y377" s="81"/>
      <c r="Z377" s="84" t="s">
        <v>5290</v>
      </c>
      <c r="AA377" s="84" t="s">
        <v>5291</v>
      </c>
      <c r="AB377" s="84" t="s">
        <v>5292</v>
      </c>
      <c r="AC377" s="84" t="s">
        <v>5293</v>
      </c>
      <c r="AD377" s="87">
        <v>12862.0</v>
      </c>
      <c r="AE377" s="82" t="s">
        <v>3651</v>
      </c>
      <c r="AF377" s="82" t="s">
        <v>4451</v>
      </c>
      <c r="AG377" s="58" t="s">
        <v>3653</v>
      </c>
      <c r="AH377" s="58">
        <v>1.0</v>
      </c>
      <c r="AI377" s="58">
        <v>12862.0</v>
      </c>
      <c r="AJ377" s="58">
        <v>12847.0</v>
      </c>
    </row>
    <row r="378" ht="15.75" customHeight="1">
      <c r="A378" s="50"/>
      <c r="B378" s="50"/>
      <c r="C378" s="56" t="s">
        <v>82</v>
      </c>
      <c r="D378" s="50" t="s">
        <v>5278</v>
      </c>
      <c r="E378" s="50" t="s">
        <v>5294</v>
      </c>
      <c r="F378" s="49">
        <v>5.0</v>
      </c>
      <c r="G378" s="50" t="s">
        <v>5295</v>
      </c>
      <c r="H378" s="53" t="s">
        <v>5296</v>
      </c>
      <c r="I378" s="96" t="s">
        <v>5297</v>
      </c>
      <c r="J378" s="56" t="s">
        <v>5298</v>
      </c>
      <c r="K378" s="58" t="s">
        <v>5299</v>
      </c>
      <c r="L378" s="53" t="s">
        <v>5300</v>
      </c>
      <c r="M378" s="50" t="s">
        <v>5301</v>
      </c>
      <c r="N378" s="53" t="s">
        <v>5302</v>
      </c>
      <c r="O378" s="50"/>
      <c r="P378" s="53" t="s">
        <v>5303</v>
      </c>
      <c r="Q378" s="50"/>
      <c r="R378" s="50"/>
      <c r="S378" s="50" t="s">
        <v>5304</v>
      </c>
      <c r="T378" s="50"/>
      <c r="U378" s="56" t="s">
        <v>5304</v>
      </c>
      <c r="V378" s="50">
        <v>378.0</v>
      </c>
      <c r="W378" s="53" t="s">
        <v>5300</v>
      </c>
      <c r="X378" s="50"/>
      <c r="Y378" s="81"/>
      <c r="Z378" s="84" t="s">
        <v>5305</v>
      </c>
      <c r="AA378" s="84" t="s">
        <v>5306</v>
      </c>
      <c r="AB378" s="84" t="s">
        <v>5307</v>
      </c>
      <c r="AC378" s="84" t="s">
        <v>5308</v>
      </c>
      <c r="AD378" s="87">
        <v>12865.0</v>
      </c>
      <c r="AE378" s="82" t="s">
        <v>3128</v>
      </c>
      <c r="AF378" s="82" t="s">
        <v>4373</v>
      </c>
      <c r="AG378" s="58" t="s">
        <v>3130</v>
      </c>
      <c r="AH378" s="58">
        <v>1.0</v>
      </c>
      <c r="AI378" s="58">
        <v>12865.0</v>
      </c>
      <c r="AJ378" s="58">
        <v>12848.0</v>
      </c>
    </row>
    <row r="379" ht="15.75" customHeight="1">
      <c r="A379" s="50"/>
      <c r="B379" s="50"/>
      <c r="C379" s="56" t="s">
        <v>123</v>
      </c>
      <c r="D379" s="50" t="s">
        <v>5278</v>
      </c>
      <c r="E379" s="50" t="s">
        <v>5309</v>
      </c>
      <c r="F379" s="49">
        <v>1.0</v>
      </c>
      <c r="G379" s="50" t="s">
        <v>5310</v>
      </c>
      <c r="H379" s="53" t="s">
        <v>5311</v>
      </c>
      <c r="I379" s="96" t="s">
        <v>5312</v>
      </c>
      <c r="J379" s="56" t="s">
        <v>5313</v>
      </c>
      <c r="K379" s="58" t="s">
        <v>5314</v>
      </c>
      <c r="L379" s="53" t="s">
        <v>5315</v>
      </c>
      <c r="M379" s="50" t="s">
        <v>5316</v>
      </c>
      <c r="N379" s="53" t="s">
        <v>5317</v>
      </c>
      <c r="O379" s="50"/>
      <c r="P379" s="53" t="s">
        <v>5318</v>
      </c>
      <c r="Q379" s="50"/>
      <c r="R379" s="50"/>
      <c r="S379" s="50" t="s">
        <v>5319</v>
      </c>
      <c r="T379" s="50"/>
      <c r="U379" s="56" t="s">
        <v>5319</v>
      </c>
      <c r="V379" s="50">
        <v>379.0</v>
      </c>
      <c r="W379" s="53" t="s">
        <v>5315</v>
      </c>
      <c r="X379" s="50"/>
      <c r="Y379" s="81"/>
      <c r="Z379" s="84" t="s">
        <v>5320</v>
      </c>
      <c r="AA379" s="84" t="s">
        <v>5321</v>
      </c>
      <c r="AB379" s="84" t="s">
        <v>5322</v>
      </c>
      <c r="AC379" s="84" t="s">
        <v>5323</v>
      </c>
      <c r="AD379" s="87">
        <v>12868.0</v>
      </c>
      <c r="AE379" s="82" t="s">
        <v>3309</v>
      </c>
      <c r="AF379" s="82" t="s">
        <v>5202</v>
      </c>
      <c r="AG379" s="58" t="s">
        <v>3311</v>
      </c>
      <c r="AH379" s="58">
        <v>1.0</v>
      </c>
      <c r="AI379" s="58">
        <v>12868.0</v>
      </c>
      <c r="AJ379" s="58">
        <v>12849.0</v>
      </c>
    </row>
    <row r="380" ht="15.75" customHeight="1">
      <c r="A380" s="50"/>
      <c r="B380" s="50"/>
      <c r="C380" s="56" t="s">
        <v>167</v>
      </c>
      <c r="D380" s="50" t="s">
        <v>5278</v>
      </c>
      <c r="E380" s="50" t="s">
        <v>5324</v>
      </c>
      <c r="F380" s="49">
        <v>2.0</v>
      </c>
      <c r="G380" s="50" t="s">
        <v>5325</v>
      </c>
      <c r="H380" s="53" t="s">
        <v>5326</v>
      </c>
      <c r="I380" s="96" t="s">
        <v>5327</v>
      </c>
      <c r="J380" s="56" t="s">
        <v>5328</v>
      </c>
      <c r="K380" s="58" t="s">
        <v>5329</v>
      </c>
      <c r="L380" s="53" t="s">
        <v>5330</v>
      </c>
      <c r="M380" s="50" t="s">
        <v>5331</v>
      </c>
      <c r="N380" s="53" t="s">
        <v>5332</v>
      </c>
      <c r="O380" s="50"/>
      <c r="P380" s="53" t="s">
        <v>5333</v>
      </c>
      <c r="Q380" s="50"/>
      <c r="R380" s="50"/>
      <c r="S380" s="50" t="s">
        <v>5334</v>
      </c>
      <c r="T380" s="50"/>
      <c r="U380" s="56" t="s">
        <v>5334</v>
      </c>
      <c r="V380" s="50">
        <v>380.0</v>
      </c>
      <c r="W380" s="53" t="s">
        <v>5330</v>
      </c>
      <c r="X380" s="50"/>
      <c r="Y380" s="81"/>
      <c r="Z380" s="84" t="s">
        <v>5335</v>
      </c>
      <c r="AA380" s="84" t="s">
        <v>5336</v>
      </c>
      <c r="AB380" s="84" t="s">
        <v>5337</v>
      </c>
      <c r="AC380" s="84" t="s">
        <v>5338</v>
      </c>
      <c r="AD380" s="87">
        <v>12871.0</v>
      </c>
      <c r="AE380" s="82" t="s">
        <v>3435</v>
      </c>
      <c r="AF380" s="82" t="s">
        <v>5081</v>
      </c>
      <c r="AG380" s="58" t="s">
        <v>3437</v>
      </c>
      <c r="AH380" s="58">
        <v>1.0</v>
      </c>
      <c r="AI380" s="58">
        <v>12871.0</v>
      </c>
      <c r="AJ380" s="58">
        <v>12850.0</v>
      </c>
    </row>
    <row r="381" ht="15.75" customHeight="1">
      <c r="A381" s="50"/>
      <c r="B381" s="50"/>
      <c r="C381" s="56" t="s">
        <v>210</v>
      </c>
      <c r="D381" s="50" t="s">
        <v>5278</v>
      </c>
      <c r="E381" s="50" t="s">
        <v>5339</v>
      </c>
      <c r="F381" s="49">
        <v>3.0</v>
      </c>
      <c r="G381" s="50" t="s">
        <v>5340</v>
      </c>
      <c r="H381" s="53" t="s">
        <v>5341</v>
      </c>
      <c r="I381" s="96" t="s">
        <v>5342</v>
      </c>
      <c r="J381" s="56" t="s">
        <v>5343</v>
      </c>
      <c r="K381" s="58" t="s">
        <v>5344</v>
      </c>
      <c r="L381" s="53" t="s">
        <v>5345</v>
      </c>
      <c r="M381" s="50" t="s">
        <v>5346</v>
      </c>
      <c r="N381" s="53" t="s">
        <v>5347</v>
      </c>
      <c r="O381" s="50"/>
      <c r="P381" s="53" t="s">
        <v>5348</v>
      </c>
      <c r="Q381" s="50"/>
      <c r="R381" s="50"/>
      <c r="S381" s="50" t="s">
        <v>5349</v>
      </c>
      <c r="T381" s="50"/>
      <c r="U381" s="56" t="s">
        <v>5349</v>
      </c>
      <c r="V381" s="50">
        <v>381.0</v>
      </c>
      <c r="W381" s="53" t="s">
        <v>5345</v>
      </c>
      <c r="X381" s="50"/>
      <c r="Y381" s="81"/>
      <c r="Z381" s="84" t="s">
        <v>5350</v>
      </c>
      <c r="AA381" s="84" t="s">
        <v>5351</v>
      </c>
      <c r="AB381" s="84" t="s">
        <v>5352</v>
      </c>
      <c r="AC381" s="84" t="s">
        <v>5353</v>
      </c>
      <c r="AD381" s="87">
        <v>12874.0</v>
      </c>
      <c r="AE381" s="82" t="s">
        <v>3579</v>
      </c>
      <c r="AF381" s="82" t="s">
        <v>5354</v>
      </c>
      <c r="AG381" s="58" t="s">
        <v>3581</v>
      </c>
      <c r="AH381" s="58">
        <v>1.0</v>
      </c>
      <c r="AI381" s="58">
        <v>12874.0</v>
      </c>
      <c r="AJ381" s="58">
        <v>12851.0</v>
      </c>
    </row>
    <row r="382" ht="15.75" customHeight="1">
      <c r="A382" s="50"/>
      <c r="B382" s="50"/>
      <c r="C382" s="56" t="s">
        <v>248</v>
      </c>
      <c r="D382" s="50" t="s">
        <v>5278</v>
      </c>
      <c r="E382" s="50" t="s">
        <v>5355</v>
      </c>
      <c r="F382" s="49">
        <v>4.0</v>
      </c>
      <c r="G382" s="50" t="s">
        <v>5356</v>
      </c>
      <c r="H382" s="53" t="s">
        <v>5357</v>
      </c>
      <c r="I382" s="96" t="s">
        <v>5358</v>
      </c>
      <c r="J382" s="56" t="s">
        <v>5359</v>
      </c>
      <c r="K382" s="58" t="s">
        <v>5360</v>
      </c>
      <c r="L382" s="53" t="s">
        <v>5361</v>
      </c>
      <c r="M382" s="50" t="s">
        <v>5362</v>
      </c>
      <c r="N382" s="53" t="s">
        <v>5363</v>
      </c>
      <c r="O382" s="50"/>
      <c r="P382" s="53" t="s">
        <v>5364</v>
      </c>
      <c r="Q382" s="50"/>
      <c r="R382" s="50"/>
      <c r="S382" s="50" t="s">
        <v>5365</v>
      </c>
      <c r="T382" s="50"/>
      <c r="U382" s="56" t="s">
        <v>5365</v>
      </c>
      <c r="V382" s="50">
        <v>382.0</v>
      </c>
      <c r="W382" s="53" t="s">
        <v>5361</v>
      </c>
      <c r="X382" s="50"/>
      <c r="Y382" s="81"/>
      <c r="Z382" s="84" t="s">
        <v>5366</v>
      </c>
      <c r="AA382" s="84" t="s">
        <v>5367</v>
      </c>
      <c r="AB382" s="84" t="s">
        <v>5368</v>
      </c>
      <c r="AC382" s="84" t="s">
        <v>5369</v>
      </c>
      <c r="AD382" s="87">
        <v>12877.0</v>
      </c>
      <c r="AE382" s="82" t="s">
        <v>3182</v>
      </c>
      <c r="AF382" s="82" t="s">
        <v>4637</v>
      </c>
      <c r="AG382" s="58" t="s">
        <v>3184</v>
      </c>
      <c r="AH382" s="58">
        <v>1.0</v>
      </c>
      <c r="AI382" s="58">
        <v>12877.0</v>
      </c>
      <c r="AJ382" s="58">
        <v>12852.0</v>
      </c>
    </row>
    <row r="383" ht="15.75" customHeight="1">
      <c r="A383" s="50"/>
      <c r="B383" s="50"/>
      <c r="C383" s="56" t="s">
        <v>284</v>
      </c>
      <c r="D383" s="50" t="s">
        <v>5278</v>
      </c>
      <c r="E383" s="50" t="s">
        <v>5370</v>
      </c>
      <c r="F383" s="49">
        <v>5.0</v>
      </c>
      <c r="G383" s="50" t="s">
        <v>5371</v>
      </c>
      <c r="H383" s="53" t="s">
        <v>5372</v>
      </c>
      <c r="I383" s="96" t="s">
        <v>5373</v>
      </c>
      <c r="J383" s="56" t="s">
        <v>5374</v>
      </c>
      <c r="K383" s="58" t="s">
        <v>5375</v>
      </c>
      <c r="L383" s="53" t="s">
        <v>5376</v>
      </c>
      <c r="M383" s="50" t="s">
        <v>5377</v>
      </c>
      <c r="N383" s="53" t="s">
        <v>5378</v>
      </c>
      <c r="O383" s="50"/>
      <c r="P383" s="53" t="s">
        <v>5379</v>
      </c>
      <c r="Q383" s="50"/>
      <c r="R383" s="50"/>
      <c r="S383" s="50" t="s">
        <v>5380</v>
      </c>
      <c r="T383" s="50"/>
      <c r="U383" s="56" t="s">
        <v>5380</v>
      </c>
      <c r="V383" s="50">
        <v>383.0</v>
      </c>
      <c r="W383" s="53" t="s">
        <v>5376</v>
      </c>
      <c r="X383" s="50"/>
      <c r="Y383" s="81"/>
      <c r="Z383" s="84" t="s">
        <v>5381</v>
      </c>
      <c r="AA383" s="84" t="s">
        <v>5382</v>
      </c>
      <c r="AB383" s="84" t="s">
        <v>5383</v>
      </c>
      <c r="AC383" s="84" t="s">
        <v>5384</v>
      </c>
      <c r="AD383" s="87">
        <v>12880.0</v>
      </c>
      <c r="AE383" s="82" t="s">
        <v>3453</v>
      </c>
      <c r="AF383" s="82" t="s">
        <v>4759</v>
      </c>
      <c r="AG383" s="58" t="s">
        <v>3455</v>
      </c>
      <c r="AH383" s="58">
        <v>1.0</v>
      </c>
      <c r="AI383" s="58">
        <v>12880.0</v>
      </c>
      <c r="AJ383" s="58">
        <v>12853.0</v>
      </c>
    </row>
    <row r="384" ht="15.75" customHeight="1">
      <c r="A384" s="50"/>
      <c r="B384" s="50"/>
      <c r="C384" s="56" t="s">
        <v>324</v>
      </c>
      <c r="D384" s="50" t="s">
        <v>5278</v>
      </c>
      <c r="E384" s="50" t="s">
        <v>5385</v>
      </c>
      <c r="F384" s="49">
        <v>1.0</v>
      </c>
      <c r="G384" s="50" t="s">
        <v>5386</v>
      </c>
      <c r="H384" s="53" t="s">
        <v>5387</v>
      </c>
      <c r="I384" s="96" t="s">
        <v>5388</v>
      </c>
      <c r="J384" s="56" t="s">
        <v>5389</v>
      </c>
      <c r="K384" s="58" t="s">
        <v>5390</v>
      </c>
      <c r="L384" s="53" t="s">
        <v>5391</v>
      </c>
      <c r="M384" s="50" t="s">
        <v>5392</v>
      </c>
      <c r="N384" s="53" t="s">
        <v>5393</v>
      </c>
      <c r="O384" s="50"/>
      <c r="P384" s="53" t="s">
        <v>5394</v>
      </c>
      <c r="Q384" s="50"/>
      <c r="R384" s="50"/>
      <c r="S384" s="50" t="s">
        <v>5395</v>
      </c>
      <c r="T384" s="50"/>
      <c r="U384" s="56" t="s">
        <v>5395</v>
      </c>
      <c r="V384" s="50">
        <v>384.0</v>
      </c>
      <c r="W384" s="53" t="s">
        <v>5391</v>
      </c>
      <c r="X384" s="50"/>
      <c r="Y384" s="81"/>
      <c r="Z384" s="84" t="s">
        <v>5396</v>
      </c>
      <c r="AA384" s="84" t="s">
        <v>5397</v>
      </c>
      <c r="AB384" s="84" t="s">
        <v>5398</v>
      </c>
      <c r="AC384" s="84" t="s">
        <v>5399</v>
      </c>
      <c r="AD384" s="87">
        <v>12883.0</v>
      </c>
      <c r="AE384" s="82" t="s">
        <v>3633</v>
      </c>
      <c r="AF384" s="82" t="s">
        <v>4404</v>
      </c>
      <c r="AG384" s="58" t="s">
        <v>3635</v>
      </c>
      <c r="AH384" s="58">
        <v>1.0</v>
      </c>
      <c r="AI384" s="58">
        <v>12883.0</v>
      </c>
      <c r="AJ384" s="58">
        <v>12854.0</v>
      </c>
    </row>
    <row r="385" ht="15.75" customHeight="1">
      <c r="A385" s="50"/>
      <c r="B385" s="50"/>
      <c r="C385" s="56" t="s">
        <v>353</v>
      </c>
      <c r="D385" s="50" t="s">
        <v>5278</v>
      </c>
      <c r="E385" s="50" t="s">
        <v>5400</v>
      </c>
      <c r="F385" s="49">
        <v>2.0</v>
      </c>
      <c r="G385" s="50" t="s">
        <v>5401</v>
      </c>
      <c r="H385" s="53" t="s">
        <v>5402</v>
      </c>
      <c r="I385" s="96" t="s">
        <v>5403</v>
      </c>
      <c r="J385" s="56" t="s">
        <v>5404</v>
      </c>
      <c r="K385" s="58" t="s">
        <v>5405</v>
      </c>
      <c r="L385" s="53" t="s">
        <v>5406</v>
      </c>
      <c r="M385" s="50" t="s">
        <v>5407</v>
      </c>
      <c r="N385" s="53" t="s">
        <v>5408</v>
      </c>
      <c r="O385" s="50"/>
      <c r="P385" s="53" t="s">
        <v>5409</v>
      </c>
      <c r="Q385" s="50"/>
      <c r="R385" s="50"/>
      <c r="S385" s="50" t="s">
        <v>5410</v>
      </c>
      <c r="T385" s="50"/>
      <c r="U385" s="56" t="s">
        <v>5410</v>
      </c>
      <c r="V385" s="50">
        <v>385.0</v>
      </c>
      <c r="W385" s="53" t="s">
        <v>5406</v>
      </c>
      <c r="X385" s="50"/>
      <c r="Y385" s="81"/>
      <c r="Z385" s="84" t="s">
        <v>5411</v>
      </c>
      <c r="AA385" s="84" t="s">
        <v>5412</v>
      </c>
      <c r="AB385" s="84" t="s">
        <v>5413</v>
      </c>
      <c r="AC385" s="84" t="s">
        <v>5414</v>
      </c>
      <c r="AD385" s="87">
        <v>12886.0</v>
      </c>
      <c r="AE385" s="82" t="s">
        <v>3363</v>
      </c>
      <c r="AF385" s="82" t="s">
        <v>5050</v>
      </c>
      <c r="AG385" s="58" t="s">
        <v>3365</v>
      </c>
      <c r="AH385" s="58">
        <v>1.0</v>
      </c>
      <c r="AI385" s="58">
        <v>12886.0</v>
      </c>
      <c r="AJ385" s="58">
        <v>12855.0</v>
      </c>
    </row>
    <row r="386" ht="15.75" customHeight="1">
      <c r="A386" s="50"/>
      <c r="B386" s="50"/>
      <c r="C386" s="56" t="s">
        <v>392</v>
      </c>
      <c r="D386" s="50" t="s">
        <v>5278</v>
      </c>
      <c r="E386" s="50" t="s">
        <v>5415</v>
      </c>
      <c r="F386" s="49">
        <v>3.0</v>
      </c>
      <c r="G386" s="50" t="s">
        <v>5416</v>
      </c>
      <c r="H386" s="53" t="s">
        <v>5417</v>
      </c>
      <c r="I386" s="96" t="s">
        <v>5418</v>
      </c>
      <c r="J386" s="56" t="s">
        <v>5419</v>
      </c>
      <c r="K386" s="58" t="s">
        <v>5420</v>
      </c>
      <c r="L386" s="53" t="s">
        <v>5421</v>
      </c>
      <c r="M386" s="50" t="s">
        <v>5422</v>
      </c>
      <c r="N386" s="53" t="s">
        <v>5423</v>
      </c>
      <c r="O386" s="50"/>
      <c r="P386" s="53" t="s">
        <v>5424</v>
      </c>
      <c r="Q386" s="50"/>
      <c r="R386" s="50"/>
      <c r="S386" s="50" t="s">
        <v>5425</v>
      </c>
      <c r="T386" s="50"/>
      <c r="U386" s="56" t="s">
        <v>5425</v>
      </c>
      <c r="V386" s="50">
        <v>386.0</v>
      </c>
      <c r="W386" s="53" t="s">
        <v>5421</v>
      </c>
      <c r="X386" s="50"/>
      <c r="Y386" s="81"/>
      <c r="Z386" s="84" t="s">
        <v>5426</v>
      </c>
      <c r="AA386" s="84" t="s">
        <v>5427</v>
      </c>
      <c r="AB386" s="84" t="s">
        <v>5428</v>
      </c>
      <c r="AC386" s="84" t="s">
        <v>5429</v>
      </c>
      <c r="AD386" s="87">
        <v>12889.0</v>
      </c>
      <c r="AE386" s="82" t="s">
        <v>3218</v>
      </c>
      <c r="AF386" s="82" t="s">
        <v>4357</v>
      </c>
      <c r="AG386" s="58" t="s">
        <v>3220</v>
      </c>
      <c r="AH386" s="58">
        <v>1.0</v>
      </c>
      <c r="AI386" s="58">
        <v>12889.0</v>
      </c>
      <c r="AJ386" s="58">
        <v>12856.0</v>
      </c>
    </row>
    <row r="387" ht="15.75" customHeight="1">
      <c r="A387" s="50"/>
      <c r="B387" s="50"/>
      <c r="C387" s="56" t="s">
        <v>433</v>
      </c>
      <c r="D387" s="50" t="s">
        <v>5278</v>
      </c>
      <c r="E387" s="50" t="s">
        <v>5430</v>
      </c>
      <c r="F387" s="49">
        <v>4.0</v>
      </c>
      <c r="G387" s="50" t="s">
        <v>5431</v>
      </c>
      <c r="H387" s="53" t="s">
        <v>5432</v>
      </c>
      <c r="I387" s="96" t="s">
        <v>5433</v>
      </c>
      <c r="J387" s="56" t="s">
        <v>5434</v>
      </c>
      <c r="K387" s="58" t="s">
        <v>5435</v>
      </c>
      <c r="L387" s="53" t="s">
        <v>5436</v>
      </c>
      <c r="M387" s="50" t="s">
        <v>5437</v>
      </c>
      <c r="N387" s="53" t="s">
        <v>5438</v>
      </c>
      <c r="O387" s="50"/>
      <c r="P387" s="53" t="s">
        <v>5439</v>
      </c>
      <c r="Q387" s="50"/>
      <c r="R387" s="50"/>
      <c r="S387" s="50" t="s">
        <v>5440</v>
      </c>
      <c r="T387" s="50"/>
      <c r="U387" s="56" t="s">
        <v>5440</v>
      </c>
      <c r="V387" s="50">
        <v>387.0</v>
      </c>
      <c r="W387" s="53" t="s">
        <v>5436</v>
      </c>
      <c r="X387" s="50"/>
      <c r="Y387" s="81"/>
      <c r="Z387" s="84" t="s">
        <v>5441</v>
      </c>
      <c r="AA387" s="84" t="s">
        <v>5442</v>
      </c>
      <c r="AB387" s="84" t="s">
        <v>5443</v>
      </c>
      <c r="AC387" s="84" t="s">
        <v>5444</v>
      </c>
      <c r="AD387" s="87">
        <v>12892.0</v>
      </c>
      <c r="AE387" s="82" t="s">
        <v>3615</v>
      </c>
      <c r="AF387" s="82" t="s">
        <v>4293</v>
      </c>
      <c r="AG387" s="58" t="s">
        <v>3617</v>
      </c>
      <c r="AH387" s="58">
        <v>2.0</v>
      </c>
      <c r="AI387" s="58">
        <v>12892.0</v>
      </c>
      <c r="AJ387" s="58">
        <v>12857.0</v>
      </c>
    </row>
    <row r="388" ht="15.75" customHeight="1">
      <c r="A388" s="50"/>
      <c r="B388" s="50"/>
      <c r="C388" s="56" t="s">
        <v>472</v>
      </c>
      <c r="D388" s="50" t="s">
        <v>5278</v>
      </c>
      <c r="E388" s="50" t="s">
        <v>5445</v>
      </c>
      <c r="F388" s="49">
        <v>5.0</v>
      </c>
      <c r="G388" s="50" t="s">
        <v>5446</v>
      </c>
      <c r="H388" s="53" t="s">
        <v>5447</v>
      </c>
      <c r="I388" s="96" t="s">
        <v>5448</v>
      </c>
      <c r="J388" s="56" t="s">
        <v>5449</v>
      </c>
      <c r="K388" s="58" t="s">
        <v>5450</v>
      </c>
      <c r="L388" s="53" t="s">
        <v>5451</v>
      </c>
      <c r="M388" s="50" t="s">
        <v>5452</v>
      </c>
      <c r="N388" s="53" t="s">
        <v>5453</v>
      </c>
      <c r="O388" s="50"/>
      <c r="P388" s="53" t="s">
        <v>5454</v>
      </c>
      <c r="Q388" s="50"/>
      <c r="R388" s="50"/>
      <c r="S388" s="50" t="s">
        <v>5455</v>
      </c>
      <c r="T388" s="50"/>
      <c r="U388" s="56" t="s">
        <v>5455</v>
      </c>
      <c r="V388" s="50">
        <v>388.0</v>
      </c>
      <c r="W388" s="53" t="s">
        <v>5451</v>
      </c>
      <c r="X388" s="50"/>
      <c r="Y388" s="81"/>
      <c r="Z388" s="84" t="s">
        <v>5456</v>
      </c>
      <c r="AA388" s="84" t="s">
        <v>5457</v>
      </c>
      <c r="AB388" s="84" t="s">
        <v>5458</v>
      </c>
      <c r="AC388" s="84" t="s">
        <v>5459</v>
      </c>
      <c r="AD388" s="87">
        <v>12895.0</v>
      </c>
      <c r="AE388" s="82" t="s">
        <v>3164</v>
      </c>
      <c r="AF388" s="82" t="s">
        <v>4261</v>
      </c>
      <c r="AG388" s="58" t="s">
        <v>3166</v>
      </c>
      <c r="AH388" s="58">
        <v>2.0</v>
      </c>
      <c r="AI388" s="58">
        <v>12895.0</v>
      </c>
      <c r="AJ388" s="58">
        <v>12858.0</v>
      </c>
    </row>
    <row r="389" ht="15.75" customHeight="1">
      <c r="A389" s="50"/>
      <c r="B389" s="50"/>
      <c r="C389" s="56" t="s">
        <v>517</v>
      </c>
      <c r="D389" s="50" t="s">
        <v>5278</v>
      </c>
      <c r="E389" s="50" t="s">
        <v>5460</v>
      </c>
      <c r="F389" s="49">
        <v>1.0</v>
      </c>
      <c r="G389" s="50" t="s">
        <v>5461</v>
      </c>
      <c r="H389" s="53" t="s">
        <v>5462</v>
      </c>
      <c r="I389" s="96" t="s">
        <v>5463</v>
      </c>
      <c r="J389" s="56" t="s">
        <v>5464</v>
      </c>
      <c r="K389" s="58" t="s">
        <v>4441</v>
      </c>
      <c r="L389" s="53" t="s">
        <v>5465</v>
      </c>
      <c r="M389" s="50" t="s">
        <v>5466</v>
      </c>
      <c r="N389" s="53" t="s">
        <v>5467</v>
      </c>
      <c r="O389" s="50"/>
      <c r="P389" s="53" t="s">
        <v>5468</v>
      </c>
      <c r="Q389" s="50"/>
      <c r="R389" s="50"/>
      <c r="S389" s="50" t="s">
        <v>5469</v>
      </c>
      <c r="T389" s="50"/>
      <c r="U389" s="56" t="s">
        <v>5469</v>
      </c>
      <c r="V389" s="50">
        <v>389.0</v>
      </c>
      <c r="W389" s="53" t="s">
        <v>5465</v>
      </c>
      <c r="X389" s="50"/>
      <c r="Y389" s="81"/>
      <c r="Z389" s="84" t="s">
        <v>4447</v>
      </c>
      <c r="AA389" s="84" t="s">
        <v>4448</v>
      </c>
      <c r="AB389" s="84" t="s">
        <v>4449</v>
      </c>
      <c r="AC389" s="84" t="s">
        <v>5470</v>
      </c>
      <c r="AD389" s="87">
        <v>13020.0</v>
      </c>
      <c r="AE389" s="82" t="s">
        <v>3525</v>
      </c>
      <c r="AF389" s="82" t="s">
        <v>5471</v>
      </c>
      <c r="AG389" s="58" t="s">
        <v>3527</v>
      </c>
      <c r="AH389" s="58">
        <v>1.0</v>
      </c>
      <c r="AI389" s="58">
        <v>13020.0</v>
      </c>
      <c r="AJ389" s="58">
        <v>12859.0</v>
      </c>
    </row>
    <row r="390" ht="15.75" customHeight="1">
      <c r="A390" s="50"/>
      <c r="B390" s="50"/>
      <c r="C390" s="56" t="s">
        <v>558</v>
      </c>
      <c r="D390" s="50" t="s">
        <v>5278</v>
      </c>
      <c r="E390" s="50" t="s">
        <v>5472</v>
      </c>
      <c r="F390" s="49">
        <v>2.0</v>
      </c>
      <c r="G390" s="50" t="s">
        <v>5473</v>
      </c>
      <c r="H390" s="53" t="s">
        <v>5474</v>
      </c>
      <c r="I390" s="96" t="s">
        <v>5475</v>
      </c>
      <c r="J390" s="56" t="s">
        <v>5476</v>
      </c>
      <c r="K390" s="58" t="s">
        <v>5477</v>
      </c>
      <c r="L390" s="53" t="s">
        <v>5478</v>
      </c>
      <c r="M390" s="50" t="s">
        <v>5479</v>
      </c>
      <c r="N390" s="53" t="s">
        <v>5480</v>
      </c>
      <c r="O390" s="50"/>
      <c r="P390" s="53" t="s">
        <v>5481</v>
      </c>
      <c r="Q390" s="50"/>
      <c r="R390" s="50"/>
      <c r="S390" s="50" t="s">
        <v>5482</v>
      </c>
      <c r="T390" s="50"/>
      <c r="U390" s="56" t="s">
        <v>5482</v>
      </c>
      <c r="V390" s="50">
        <v>390.0</v>
      </c>
      <c r="W390" s="53" t="s">
        <v>5478</v>
      </c>
      <c r="X390" s="50"/>
      <c r="Y390" s="81"/>
      <c r="Z390" s="84" t="s">
        <v>5483</v>
      </c>
      <c r="AA390" s="84" t="s">
        <v>5484</v>
      </c>
      <c r="AB390" s="84" t="s">
        <v>5485</v>
      </c>
      <c r="AC390" s="84" t="s">
        <v>5486</v>
      </c>
      <c r="AD390" s="87">
        <v>13023.0</v>
      </c>
      <c r="AE390" s="82" t="s">
        <v>3128</v>
      </c>
      <c r="AF390" s="82" t="s">
        <v>4373</v>
      </c>
      <c r="AG390" s="58" t="s">
        <v>3130</v>
      </c>
      <c r="AH390" s="58">
        <v>1.0</v>
      </c>
      <c r="AI390" s="58">
        <v>13023.0</v>
      </c>
      <c r="AJ390" s="58">
        <v>12860.0</v>
      </c>
    </row>
    <row r="391" ht="15.75" customHeight="1">
      <c r="A391" s="50"/>
      <c r="B391" s="50"/>
      <c r="C391" s="56" t="s">
        <v>595</v>
      </c>
      <c r="D391" s="50" t="s">
        <v>5278</v>
      </c>
      <c r="E391" s="50" t="s">
        <v>5487</v>
      </c>
      <c r="F391" s="49">
        <v>3.0</v>
      </c>
      <c r="G391" s="50" t="s">
        <v>5488</v>
      </c>
      <c r="H391" s="53" t="s">
        <v>5489</v>
      </c>
      <c r="I391" s="96" t="s">
        <v>5490</v>
      </c>
      <c r="J391" s="56" t="s">
        <v>5491</v>
      </c>
      <c r="K391" s="58" t="s">
        <v>5492</v>
      </c>
      <c r="L391" s="53" t="s">
        <v>5493</v>
      </c>
      <c r="M391" s="50" t="s">
        <v>5494</v>
      </c>
      <c r="N391" s="53" t="s">
        <v>5495</v>
      </c>
      <c r="O391" s="50"/>
      <c r="P391" s="53" t="s">
        <v>5496</v>
      </c>
      <c r="Q391" s="50"/>
      <c r="R391" s="50"/>
      <c r="S391" s="50" t="s">
        <v>5497</v>
      </c>
      <c r="T391" s="50"/>
      <c r="U391" s="56" t="s">
        <v>5497</v>
      </c>
      <c r="V391" s="50">
        <v>391.0</v>
      </c>
      <c r="W391" s="53" t="s">
        <v>5493</v>
      </c>
      <c r="X391" s="50"/>
      <c r="Y391" s="81"/>
      <c r="Z391" s="84" t="s">
        <v>5498</v>
      </c>
      <c r="AA391" s="84" t="s">
        <v>5499</v>
      </c>
      <c r="AB391" s="84" t="s">
        <v>5500</v>
      </c>
      <c r="AC391" s="84" t="s">
        <v>5501</v>
      </c>
      <c r="AD391" s="87">
        <v>13026.0</v>
      </c>
      <c r="AE391" s="82" t="s">
        <v>3273</v>
      </c>
      <c r="AF391" s="82" t="s">
        <v>4309</v>
      </c>
      <c r="AG391" s="58" t="s">
        <v>3275</v>
      </c>
      <c r="AH391" s="58">
        <v>2.0</v>
      </c>
      <c r="AI391" s="58">
        <v>13026.0</v>
      </c>
      <c r="AJ391" s="58">
        <v>12861.0</v>
      </c>
    </row>
    <row r="392" ht="15.75" customHeight="1">
      <c r="A392" s="50"/>
      <c r="B392" s="50"/>
      <c r="C392" s="56" t="s">
        <v>632</v>
      </c>
      <c r="D392" s="50" t="s">
        <v>5278</v>
      </c>
      <c r="E392" s="50" t="s">
        <v>5502</v>
      </c>
      <c r="F392" s="49">
        <v>4.0</v>
      </c>
      <c r="G392" s="50" t="s">
        <v>5503</v>
      </c>
      <c r="H392" s="53" t="s">
        <v>5504</v>
      </c>
      <c r="I392" s="96" t="s">
        <v>5505</v>
      </c>
      <c r="J392" s="56" t="s">
        <v>5506</v>
      </c>
      <c r="K392" s="58" t="s">
        <v>5507</v>
      </c>
      <c r="L392" s="53" t="s">
        <v>5508</v>
      </c>
      <c r="M392" s="50" t="s">
        <v>5509</v>
      </c>
      <c r="N392" s="53" t="s">
        <v>5510</v>
      </c>
      <c r="O392" s="50"/>
      <c r="P392" s="53" t="s">
        <v>5511</v>
      </c>
      <c r="Q392" s="50"/>
      <c r="R392" s="50"/>
      <c r="S392" s="50" t="s">
        <v>5512</v>
      </c>
      <c r="T392" s="50"/>
      <c r="U392" s="56" t="s">
        <v>5512</v>
      </c>
      <c r="V392" s="50">
        <v>392.0</v>
      </c>
      <c r="W392" s="53" t="s">
        <v>5508</v>
      </c>
      <c r="X392" s="50"/>
      <c r="Y392" s="81"/>
      <c r="Z392" s="84" t="s">
        <v>5513</v>
      </c>
      <c r="AA392" s="84" t="s">
        <v>5514</v>
      </c>
      <c r="AB392" s="84" t="s">
        <v>5515</v>
      </c>
      <c r="AC392" s="84" t="s">
        <v>5516</v>
      </c>
      <c r="AD392" s="87">
        <v>13029.0</v>
      </c>
      <c r="AE392" s="82" t="s">
        <v>3236</v>
      </c>
      <c r="AF392" s="82" t="s">
        <v>4851</v>
      </c>
      <c r="AG392" s="58" t="s">
        <v>3238</v>
      </c>
      <c r="AH392" s="58">
        <v>2.0</v>
      </c>
      <c r="AI392" s="58">
        <v>13029.0</v>
      </c>
      <c r="AJ392" s="58">
        <v>12997.0</v>
      </c>
    </row>
    <row r="393" ht="15.75" customHeight="1">
      <c r="A393" s="50"/>
      <c r="B393" s="50"/>
      <c r="C393" s="56" t="s">
        <v>670</v>
      </c>
      <c r="D393" s="50" t="s">
        <v>5278</v>
      </c>
      <c r="E393" s="50" t="s">
        <v>5517</v>
      </c>
      <c r="F393" s="49">
        <v>5.0</v>
      </c>
      <c r="G393" s="50" t="s">
        <v>5518</v>
      </c>
      <c r="H393" s="53" t="s">
        <v>5519</v>
      </c>
      <c r="I393" s="96" t="s">
        <v>5520</v>
      </c>
      <c r="J393" s="56" t="s">
        <v>5521</v>
      </c>
      <c r="K393" s="58" t="s">
        <v>5522</v>
      </c>
      <c r="L393" s="53" t="s">
        <v>5523</v>
      </c>
      <c r="M393" s="50" t="s">
        <v>5524</v>
      </c>
      <c r="N393" s="53" t="s">
        <v>5525</v>
      </c>
      <c r="O393" s="50"/>
      <c r="P393" s="53" t="s">
        <v>5526</v>
      </c>
      <c r="Q393" s="50"/>
      <c r="R393" s="50"/>
      <c r="S393" s="50" t="s">
        <v>5527</v>
      </c>
      <c r="T393" s="50"/>
      <c r="U393" s="56" t="s">
        <v>5527</v>
      </c>
      <c r="V393" s="50">
        <v>393.0</v>
      </c>
      <c r="W393" s="53" t="s">
        <v>5523</v>
      </c>
      <c r="X393" s="50"/>
      <c r="Y393" s="81"/>
      <c r="Z393" s="84" t="s">
        <v>5528</v>
      </c>
      <c r="AA393" s="84" t="s">
        <v>5529</v>
      </c>
      <c r="AB393" s="84" t="s">
        <v>5530</v>
      </c>
      <c r="AC393" s="84" t="s">
        <v>5531</v>
      </c>
      <c r="AD393" s="87">
        <v>13032.0</v>
      </c>
      <c r="AE393" s="82" t="s">
        <v>3218</v>
      </c>
      <c r="AF393" s="82" t="s">
        <v>4357</v>
      </c>
      <c r="AG393" s="58" t="s">
        <v>3220</v>
      </c>
      <c r="AH393" s="58">
        <v>1.0</v>
      </c>
      <c r="AI393" s="58">
        <v>13032.0</v>
      </c>
      <c r="AJ393" s="58">
        <v>12998.0</v>
      </c>
    </row>
    <row r="394" ht="15.75" customHeight="1">
      <c r="A394" s="50"/>
      <c r="B394" s="50"/>
      <c r="C394" s="56" t="s">
        <v>710</v>
      </c>
      <c r="D394" s="50" t="s">
        <v>5278</v>
      </c>
      <c r="E394" s="50" t="s">
        <v>5532</v>
      </c>
      <c r="F394" s="49">
        <v>1.0</v>
      </c>
      <c r="G394" s="50" t="s">
        <v>5533</v>
      </c>
      <c r="H394" s="53" t="s">
        <v>5534</v>
      </c>
      <c r="I394" s="96" t="s">
        <v>5535</v>
      </c>
      <c r="J394" s="56" t="s">
        <v>5536</v>
      </c>
      <c r="K394" s="58" t="s">
        <v>5537</v>
      </c>
      <c r="L394" s="53" t="s">
        <v>5538</v>
      </c>
      <c r="M394" s="50" t="s">
        <v>5539</v>
      </c>
      <c r="N394" s="53" t="s">
        <v>5540</v>
      </c>
      <c r="O394" s="50"/>
      <c r="P394" s="53" t="s">
        <v>5541</v>
      </c>
      <c r="Q394" s="50"/>
      <c r="R394" s="50"/>
      <c r="S394" s="50" t="s">
        <v>5542</v>
      </c>
      <c r="T394" s="50"/>
      <c r="U394" s="56" t="s">
        <v>5542</v>
      </c>
      <c r="V394" s="50">
        <v>394.0</v>
      </c>
      <c r="W394" s="53" t="s">
        <v>5538</v>
      </c>
      <c r="X394" s="50"/>
      <c r="Y394" s="81"/>
      <c r="Z394" s="84" t="s">
        <v>5543</v>
      </c>
      <c r="AA394" s="84" t="s">
        <v>5544</v>
      </c>
      <c r="AB394" s="84" t="s">
        <v>5545</v>
      </c>
      <c r="AC394" s="84" t="s">
        <v>5546</v>
      </c>
      <c r="AD394" s="87">
        <v>13035.0</v>
      </c>
      <c r="AE394" s="82" t="s">
        <v>3363</v>
      </c>
      <c r="AF394" s="82" t="s">
        <v>5050</v>
      </c>
      <c r="AG394" s="58" t="s">
        <v>3365</v>
      </c>
      <c r="AH394" s="58">
        <v>1.0</v>
      </c>
      <c r="AI394" s="58">
        <v>13035.0</v>
      </c>
      <c r="AJ394" s="58">
        <v>12999.0</v>
      </c>
    </row>
    <row r="395" ht="15.75" customHeight="1">
      <c r="A395" s="50"/>
      <c r="B395" s="50"/>
      <c r="C395" s="56" t="s">
        <v>2494</v>
      </c>
      <c r="D395" s="50" t="s">
        <v>5278</v>
      </c>
      <c r="E395" s="50" t="s">
        <v>5547</v>
      </c>
      <c r="F395" s="49">
        <v>2.0</v>
      </c>
      <c r="G395" s="50" t="s">
        <v>5548</v>
      </c>
      <c r="H395" s="53" t="s">
        <v>5549</v>
      </c>
      <c r="I395" s="96" t="s">
        <v>5550</v>
      </c>
      <c r="J395" s="56" t="s">
        <v>5551</v>
      </c>
      <c r="K395" s="58" t="s">
        <v>5552</v>
      </c>
      <c r="L395" s="53" t="s">
        <v>5553</v>
      </c>
      <c r="M395" s="50" t="s">
        <v>5554</v>
      </c>
      <c r="N395" s="53" t="s">
        <v>5555</v>
      </c>
      <c r="O395" s="50"/>
      <c r="P395" s="53" t="s">
        <v>5556</v>
      </c>
      <c r="Q395" s="50"/>
      <c r="R395" s="50"/>
      <c r="S395" s="50" t="s">
        <v>5557</v>
      </c>
      <c r="T395" s="50"/>
      <c r="U395" s="56" t="s">
        <v>5557</v>
      </c>
      <c r="V395" s="50">
        <v>395.0</v>
      </c>
      <c r="W395" s="53" t="s">
        <v>5553</v>
      </c>
      <c r="X395" s="50"/>
      <c r="Y395" s="81"/>
      <c r="Z395" s="84" t="s">
        <v>5558</v>
      </c>
      <c r="AA395" s="84" t="s">
        <v>5559</v>
      </c>
      <c r="AB395" s="84" t="s">
        <v>5560</v>
      </c>
      <c r="AC395" s="84" t="s">
        <v>5561</v>
      </c>
      <c r="AD395" s="87">
        <v>13038.0</v>
      </c>
      <c r="AE395" s="82" t="s">
        <v>3651</v>
      </c>
      <c r="AF395" s="82" t="s">
        <v>4451</v>
      </c>
      <c r="AG395" s="58" t="s">
        <v>3653</v>
      </c>
      <c r="AH395" s="58">
        <v>1.0</v>
      </c>
      <c r="AI395" s="58">
        <v>13038.0</v>
      </c>
      <c r="AJ395" s="58">
        <v>13000.0</v>
      </c>
    </row>
    <row r="396" ht="15.75" customHeight="1">
      <c r="A396" s="50"/>
      <c r="B396" s="50"/>
      <c r="C396" s="56" t="s">
        <v>2507</v>
      </c>
      <c r="D396" s="50" t="s">
        <v>5278</v>
      </c>
      <c r="E396" s="50" t="s">
        <v>5562</v>
      </c>
      <c r="F396" s="49">
        <v>3.0</v>
      </c>
      <c r="G396" s="50" t="s">
        <v>5563</v>
      </c>
      <c r="H396" s="53" t="s">
        <v>5564</v>
      </c>
      <c r="I396" s="96" t="s">
        <v>5565</v>
      </c>
      <c r="J396" s="56" t="s">
        <v>5566</v>
      </c>
      <c r="K396" s="58" t="s">
        <v>5567</v>
      </c>
      <c r="L396" s="53" t="s">
        <v>5568</v>
      </c>
      <c r="M396" s="50" t="s">
        <v>5569</v>
      </c>
      <c r="N396" s="53" t="s">
        <v>5570</v>
      </c>
      <c r="O396" s="50"/>
      <c r="P396" s="53" t="s">
        <v>5571</v>
      </c>
      <c r="Q396" s="50"/>
      <c r="R396" s="50"/>
      <c r="S396" s="50" t="s">
        <v>5572</v>
      </c>
      <c r="T396" s="50"/>
      <c r="U396" s="56" t="s">
        <v>5572</v>
      </c>
      <c r="V396" s="50">
        <v>396.0</v>
      </c>
      <c r="W396" s="53" t="s">
        <v>5568</v>
      </c>
      <c r="X396" s="50"/>
      <c r="Y396" s="81"/>
      <c r="Z396" s="84" t="s">
        <v>5573</v>
      </c>
      <c r="AA396" s="84" t="s">
        <v>5574</v>
      </c>
      <c r="AB396" s="84" t="s">
        <v>5575</v>
      </c>
      <c r="AC396" s="84" t="s">
        <v>5576</v>
      </c>
      <c r="AD396" s="87">
        <v>13041.0</v>
      </c>
      <c r="AE396" s="82" t="s">
        <v>3291</v>
      </c>
      <c r="AF396" s="82" t="s">
        <v>4498</v>
      </c>
      <c r="AG396" s="58" t="s">
        <v>3293</v>
      </c>
      <c r="AH396" s="58">
        <v>1.0</v>
      </c>
      <c r="AI396" s="58">
        <v>13041.0</v>
      </c>
      <c r="AJ396" s="58">
        <v>13001.0</v>
      </c>
    </row>
    <row r="397" ht="15.75" customHeight="1">
      <c r="A397" s="50"/>
      <c r="B397" s="50"/>
      <c r="C397" s="56" t="s">
        <v>818</v>
      </c>
      <c r="D397" s="50" t="s">
        <v>5278</v>
      </c>
      <c r="E397" s="50" t="s">
        <v>5577</v>
      </c>
      <c r="F397" s="49">
        <v>4.0</v>
      </c>
      <c r="G397" s="50" t="s">
        <v>5578</v>
      </c>
      <c r="H397" s="53" t="s">
        <v>5579</v>
      </c>
      <c r="I397" s="96" t="s">
        <v>5580</v>
      </c>
      <c r="J397" s="56" t="s">
        <v>5581</v>
      </c>
      <c r="K397" s="58" t="s">
        <v>5582</v>
      </c>
      <c r="L397" s="53" t="s">
        <v>5583</v>
      </c>
      <c r="M397" s="50" t="s">
        <v>5584</v>
      </c>
      <c r="N397" s="53" t="s">
        <v>5585</v>
      </c>
      <c r="O397" s="50"/>
      <c r="P397" s="53" t="s">
        <v>5586</v>
      </c>
      <c r="Q397" s="50"/>
      <c r="R397" s="50"/>
      <c r="S397" s="50" t="s">
        <v>5587</v>
      </c>
      <c r="T397" s="50"/>
      <c r="U397" s="56" t="s">
        <v>5587</v>
      </c>
      <c r="V397" s="50">
        <v>397.0</v>
      </c>
      <c r="W397" s="53" t="s">
        <v>5583</v>
      </c>
      <c r="X397" s="50"/>
      <c r="Y397" s="81"/>
      <c r="Z397" s="84" t="s">
        <v>5588</v>
      </c>
      <c r="AA397" s="84" t="s">
        <v>5589</v>
      </c>
      <c r="AB397" s="84" t="s">
        <v>5590</v>
      </c>
      <c r="AC397" s="84" t="s">
        <v>5591</v>
      </c>
      <c r="AD397" s="87">
        <v>13044.0</v>
      </c>
      <c r="AE397" s="82" t="s">
        <v>3597</v>
      </c>
      <c r="AF397" s="82" t="s">
        <v>5592</v>
      </c>
      <c r="AG397" s="58" t="s">
        <v>3599</v>
      </c>
      <c r="AH397" s="58">
        <v>1.0</v>
      </c>
      <c r="AI397" s="58">
        <v>13044.0</v>
      </c>
      <c r="AJ397" s="58">
        <v>13002.0</v>
      </c>
    </row>
    <row r="398" ht="15.75" customHeight="1">
      <c r="A398" s="50"/>
      <c r="B398" s="50"/>
      <c r="C398" s="56" t="s">
        <v>857</v>
      </c>
      <c r="D398" s="50" t="s">
        <v>5278</v>
      </c>
      <c r="E398" s="50" t="s">
        <v>5593</v>
      </c>
      <c r="F398" s="49">
        <v>5.0</v>
      </c>
      <c r="G398" s="50" t="s">
        <v>5594</v>
      </c>
      <c r="H398" s="53" t="s">
        <v>5595</v>
      </c>
      <c r="I398" s="96" t="s">
        <v>5596</v>
      </c>
      <c r="J398" s="56" t="s">
        <v>5597</v>
      </c>
      <c r="K398" s="58" t="s">
        <v>4580</v>
      </c>
      <c r="L398" s="53" t="s">
        <v>5598</v>
      </c>
      <c r="M398" s="50" t="s">
        <v>5599</v>
      </c>
      <c r="N398" s="53" t="s">
        <v>5600</v>
      </c>
      <c r="O398" s="50"/>
      <c r="P398" s="53" t="s">
        <v>5601</v>
      </c>
      <c r="Q398" s="50"/>
      <c r="R398" s="50"/>
      <c r="S398" s="50" t="s">
        <v>5602</v>
      </c>
      <c r="T398" s="50"/>
      <c r="U398" s="56" t="s">
        <v>5602</v>
      </c>
      <c r="V398" s="50">
        <v>398.0</v>
      </c>
      <c r="W398" s="53" t="s">
        <v>5598</v>
      </c>
      <c r="X398" s="50"/>
      <c r="Y398" s="81"/>
      <c r="Z398" s="84" t="s">
        <v>4586</v>
      </c>
      <c r="AA398" s="84" t="s">
        <v>4587</v>
      </c>
      <c r="AB398" s="84" t="s">
        <v>4588</v>
      </c>
      <c r="AC398" s="84" t="s">
        <v>5603</v>
      </c>
      <c r="AD398" s="87">
        <v>13047.0</v>
      </c>
      <c r="AE398" s="82" t="s">
        <v>3471</v>
      </c>
      <c r="AF398" s="82" t="s">
        <v>5034</v>
      </c>
      <c r="AG398" s="58" t="s">
        <v>3473</v>
      </c>
      <c r="AH398" s="58">
        <v>1.0</v>
      </c>
      <c r="AI398" s="58">
        <v>13047.0</v>
      </c>
      <c r="AJ398" s="58">
        <v>13003.0</v>
      </c>
    </row>
    <row r="399" ht="15.75" customHeight="1">
      <c r="A399" s="50"/>
      <c r="B399" s="50"/>
      <c r="C399" s="56" t="s">
        <v>895</v>
      </c>
      <c r="D399" s="50" t="s">
        <v>5278</v>
      </c>
      <c r="E399" s="50" t="s">
        <v>5604</v>
      </c>
      <c r="F399" s="49">
        <v>1.0</v>
      </c>
      <c r="G399" s="50" t="s">
        <v>5605</v>
      </c>
      <c r="H399" s="53" t="s">
        <v>5606</v>
      </c>
      <c r="I399" s="96" t="s">
        <v>4593</v>
      </c>
      <c r="J399" s="56" t="s">
        <v>5607</v>
      </c>
      <c r="K399" s="58" t="s">
        <v>5608</v>
      </c>
      <c r="L399" s="53" t="s">
        <v>5609</v>
      </c>
      <c r="M399" s="50" t="s">
        <v>5610</v>
      </c>
      <c r="N399" s="53" t="s">
        <v>5611</v>
      </c>
      <c r="O399" s="50"/>
      <c r="P399" s="53" t="s">
        <v>5612</v>
      </c>
      <c r="Q399" s="50"/>
      <c r="R399" s="50"/>
      <c r="S399" s="50" t="s">
        <v>5613</v>
      </c>
      <c r="T399" s="50"/>
      <c r="U399" s="56" t="s">
        <v>5613</v>
      </c>
      <c r="V399" s="50">
        <v>399.0</v>
      </c>
      <c r="W399" s="53" t="s">
        <v>5609</v>
      </c>
      <c r="X399" s="50"/>
      <c r="Y399" s="81"/>
      <c r="Z399" s="84" t="s">
        <v>5614</v>
      </c>
      <c r="AA399" s="84" t="s">
        <v>5615</v>
      </c>
      <c r="AB399" s="84" t="s">
        <v>5616</v>
      </c>
      <c r="AC399" s="84" t="s">
        <v>5617</v>
      </c>
      <c r="AD399" s="87">
        <v>13050.0</v>
      </c>
      <c r="AE399" s="82" t="s">
        <v>3236</v>
      </c>
      <c r="AF399" s="82" t="s">
        <v>4851</v>
      </c>
      <c r="AG399" s="58" t="s">
        <v>3238</v>
      </c>
      <c r="AH399" s="58">
        <v>2.0</v>
      </c>
      <c r="AI399" s="58">
        <v>13050.0</v>
      </c>
      <c r="AJ399" s="58">
        <v>13004.0</v>
      </c>
    </row>
    <row r="400" ht="15.75" customHeight="1">
      <c r="A400" s="50"/>
      <c r="B400" s="50"/>
      <c r="C400" s="56" t="s">
        <v>934</v>
      </c>
      <c r="D400" s="50" t="s">
        <v>5278</v>
      </c>
      <c r="E400" s="50" t="s">
        <v>5618</v>
      </c>
      <c r="F400" s="49">
        <v>2.0</v>
      </c>
      <c r="G400" s="50" t="s">
        <v>5619</v>
      </c>
      <c r="H400" s="53" t="s">
        <v>5620</v>
      </c>
      <c r="I400" s="96" t="s">
        <v>5621</v>
      </c>
      <c r="J400" s="56" t="s">
        <v>5622</v>
      </c>
      <c r="K400" s="58" t="s">
        <v>5623</v>
      </c>
      <c r="L400" s="53" t="s">
        <v>5624</v>
      </c>
      <c r="M400" s="50" t="s">
        <v>5625</v>
      </c>
      <c r="N400" s="53" t="s">
        <v>5626</v>
      </c>
      <c r="O400" s="50"/>
      <c r="P400" s="53" t="s">
        <v>5627</v>
      </c>
      <c r="Q400" s="50"/>
      <c r="R400" s="50"/>
      <c r="S400" s="50" t="s">
        <v>5628</v>
      </c>
      <c r="T400" s="50"/>
      <c r="U400" s="56" t="s">
        <v>5628</v>
      </c>
      <c r="V400" s="50">
        <v>400.0</v>
      </c>
      <c r="W400" s="53" t="s">
        <v>5624</v>
      </c>
      <c r="X400" s="50"/>
      <c r="Y400" s="81"/>
      <c r="Z400" s="84" t="s">
        <v>5629</v>
      </c>
      <c r="AA400" s="84" t="s">
        <v>5630</v>
      </c>
      <c r="AB400" s="84" t="s">
        <v>5631</v>
      </c>
      <c r="AC400" s="84" t="s">
        <v>5632</v>
      </c>
      <c r="AD400" s="87">
        <v>13053.0</v>
      </c>
      <c r="AE400" s="82" t="s">
        <v>3615</v>
      </c>
      <c r="AF400" s="82" t="s">
        <v>4293</v>
      </c>
      <c r="AG400" s="58" t="s">
        <v>3617</v>
      </c>
      <c r="AH400" s="58">
        <v>2.0</v>
      </c>
      <c r="AI400" s="58">
        <v>13053.0</v>
      </c>
      <c r="AJ400" s="58">
        <v>13005.0</v>
      </c>
    </row>
    <row r="401" ht="15.75" customHeight="1">
      <c r="A401" s="50"/>
      <c r="B401" s="50"/>
      <c r="C401" s="56" t="s">
        <v>970</v>
      </c>
      <c r="D401" s="50" t="s">
        <v>5278</v>
      </c>
      <c r="E401" s="50" t="s">
        <v>5633</v>
      </c>
      <c r="F401" s="49">
        <v>3.0</v>
      </c>
      <c r="G401" s="50" t="s">
        <v>5634</v>
      </c>
      <c r="H401" s="53" t="s">
        <v>5635</v>
      </c>
      <c r="I401" s="96" t="s">
        <v>5636</v>
      </c>
      <c r="J401" s="56" t="s">
        <v>5637</v>
      </c>
      <c r="K401" s="58" t="s">
        <v>4627</v>
      </c>
      <c r="L401" s="53" t="s">
        <v>5638</v>
      </c>
      <c r="M401" s="50" t="s">
        <v>5639</v>
      </c>
      <c r="N401" s="53" t="s">
        <v>5640</v>
      </c>
      <c r="O401" s="50"/>
      <c r="P401" s="53" t="s">
        <v>5641</v>
      </c>
      <c r="Q401" s="50"/>
      <c r="R401" s="50"/>
      <c r="S401" s="50" t="s">
        <v>5642</v>
      </c>
      <c r="T401" s="50"/>
      <c r="U401" s="56" t="s">
        <v>5642</v>
      </c>
      <c r="V401" s="50">
        <v>401.0</v>
      </c>
      <c r="W401" s="53" t="s">
        <v>5638</v>
      </c>
      <c r="X401" s="50"/>
      <c r="Y401" s="81"/>
      <c r="Z401" s="84" t="s">
        <v>4633</v>
      </c>
      <c r="AA401" s="84" t="s">
        <v>4634</v>
      </c>
      <c r="AB401" s="84" t="s">
        <v>4635</v>
      </c>
      <c r="AC401" s="84" t="s">
        <v>5643</v>
      </c>
      <c r="AD401" s="87">
        <v>13056.0</v>
      </c>
      <c r="AE401" s="82" t="s">
        <v>3236</v>
      </c>
      <c r="AF401" s="82" t="s">
        <v>4851</v>
      </c>
      <c r="AG401" s="58" t="s">
        <v>3238</v>
      </c>
      <c r="AH401" s="58">
        <v>2.0</v>
      </c>
      <c r="AI401" s="58">
        <v>13056.0</v>
      </c>
      <c r="AJ401" s="58">
        <v>13006.0</v>
      </c>
    </row>
    <row r="402" ht="15.75" customHeight="1">
      <c r="A402" s="50"/>
      <c r="B402" s="50"/>
      <c r="C402" s="56" t="s">
        <v>1008</v>
      </c>
      <c r="D402" s="50" t="s">
        <v>5278</v>
      </c>
      <c r="E402" s="50" t="s">
        <v>5644</v>
      </c>
      <c r="F402" s="49">
        <v>4.0</v>
      </c>
      <c r="G402" s="50" t="s">
        <v>5645</v>
      </c>
      <c r="H402" s="53" t="s">
        <v>5646</v>
      </c>
      <c r="I402" s="96" t="s">
        <v>5647</v>
      </c>
      <c r="J402" s="56" t="s">
        <v>5648</v>
      </c>
      <c r="K402" s="58" t="s">
        <v>5649</v>
      </c>
      <c r="L402" s="53" t="s">
        <v>5650</v>
      </c>
      <c r="M402" s="50" t="s">
        <v>5651</v>
      </c>
      <c r="N402" s="53" t="s">
        <v>5652</v>
      </c>
      <c r="O402" s="50"/>
      <c r="P402" s="53" t="s">
        <v>5653</v>
      </c>
      <c r="Q402" s="50"/>
      <c r="R402" s="50"/>
      <c r="S402" s="50" t="s">
        <v>5654</v>
      </c>
      <c r="T402" s="50"/>
      <c r="U402" s="56" t="s">
        <v>5654</v>
      </c>
      <c r="V402" s="50">
        <v>402.0</v>
      </c>
      <c r="W402" s="53" t="s">
        <v>5650</v>
      </c>
      <c r="X402" s="50"/>
      <c r="Y402" s="81"/>
      <c r="Z402" s="84" t="s">
        <v>5655</v>
      </c>
      <c r="AA402" s="84" t="s">
        <v>5656</v>
      </c>
      <c r="AB402" s="84" t="s">
        <v>5657</v>
      </c>
      <c r="AC402" s="84" t="s">
        <v>5658</v>
      </c>
      <c r="AD402" s="87">
        <v>13059.0</v>
      </c>
      <c r="AE402" s="82" t="s">
        <v>3146</v>
      </c>
      <c r="AF402" s="82" t="s">
        <v>4341</v>
      </c>
      <c r="AG402" s="58" t="s">
        <v>3148</v>
      </c>
      <c r="AH402" s="58">
        <v>2.0</v>
      </c>
      <c r="AI402" s="58">
        <v>13059.0</v>
      </c>
      <c r="AJ402" s="58">
        <v>13007.0</v>
      </c>
    </row>
    <row r="403" ht="15.75" customHeight="1">
      <c r="A403" s="50"/>
      <c r="B403" s="50"/>
      <c r="C403" s="56" t="s">
        <v>1045</v>
      </c>
      <c r="D403" s="50" t="s">
        <v>5278</v>
      </c>
      <c r="E403" s="50" t="s">
        <v>5659</v>
      </c>
      <c r="F403" s="49">
        <v>5.0</v>
      </c>
      <c r="G403" s="50" t="s">
        <v>5660</v>
      </c>
      <c r="H403" s="53" t="s">
        <v>5661</v>
      </c>
      <c r="I403" s="96" t="s">
        <v>5662</v>
      </c>
      <c r="J403" s="56" t="s">
        <v>5663</v>
      </c>
      <c r="K403" s="58" t="s">
        <v>5664</v>
      </c>
      <c r="L403" s="53" t="s">
        <v>5665</v>
      </c>
      <c r="M403" s="50" t="s">
        <v>5666</v>
      </c>
      <c r="N403" s="53" t="s">
        <v>5667</v>
      </c>
      <c r="O403" s="50"/>
      <c r="P403" s="53" t="s">
        <v>5668</v>
      </c>
      <c r="Q403" s="50"/>
      <c r="R403" s="50"/>
      <c r="S403" s="50" t="s">
        <v>5669</v>
      </c>
      <c r="T403" s="50"/>
      <c r="U403" s="56" t="s">
        <v>5669</v>
      </c>
      <c r="V403" s="50">
        <v>403.0</v>
      </c>
      <c r="W403" s="53" t="s">
        <v>5665</v>
      </c>
      <c r="X403" s="50"/>
      <c r="Y403" s="81"/>
      <c r="Z403" s="84" t="s">
        <v>5670</v>
      </c>
      <c r="AA403" s="84" t="s">
        <v>5671</v>
      </c>
      <c r="AB403" s="84" t="s">
        <v>5672</v>
      </c>
      <c r="AC403" s="84" t="s">
        <v>5673</v>
      </c>
      <c r="AD403" s="87">
        <v>13062.0</v>
      </c>
      <c r="AE403" s="82" t="s">
        <v>3489</v>
      </c>
      <c r="AF403" s="82" t="s">
        <v>4683</v>
      </c>
      <c r="AG403" s="58" t="s">
        <v>3491</v>
      </c>
      <c r="AH403" s="58">
        <v>1.0</v>
      </c>
      <c r="AI403" s="58">
        <v>13062.0</v>
      </c>
      <c r="AJ403" s="58">
        <v>13008.0</v>
      </c>
    </row>
    <row r="404" ht="15.75" customHeight="1">
      <c r="A404" s="50"/>
      <c r="B404" s="50"/>
      <c r="C404" s="56" t="s">
        <v>1071</v>
      </c>
      <c r="D404" s="50" t="s">
        <v>5278</v>
      </c>
      <c r="E404" s="50" t="s">
        <v>5674</v>
      </c>
      <c r="F404" s="49">
        <v>1.0</v>
      </c>
      <c r="G404" s="50" t="s">
        <v>5675</v>
      </c>
      <c r="H404" s="53" t="s">
        <v>5676</v>
      </c>
      <c r="I404" s="96" t="s">
        <v>5677</v>
      </c>
      <c r="J404" s="56" t="s">
        <v>5678</v>
      </c>
      <c r="K404" s="58" t="s">
        <v>5679</v>
      </c>
      <c r="L404" s="53" t="s">
        <v>5680</v>
      </c>
      <c r="M404" s="50" t="s">
        <v>5681</v>
      </c>
      <c r="N404" s="53" t="s">
        <v>5682</v>
      </c>
      <c r="O404" s="50"/>
      <c r="P404" s="53" t="s">
        <v>5683</v>
      </c>
      <c r="Q404" s="50"/>
      <c r="R404" s="50"/>
      <c r="S404" s="50" t="s">
        <v>5684</v>
      </c>
      <c r="T404" s="50"/>
      <c r="U404" s="56" t="s">
        <v>5684</v>
      </c>
      <c r="V404" s="50">
        <v>404.0</v>
      </c>
      <c r="W404" s="53" t="s">
        <v>5680</v>
      </c>
      <c r="X404" s="50"/>
      <c r="Y404" s="81"/>
      <c r="Z404" s="84" t="s">
        <v>5685</v>
      </c>
      <c r="AA404" s="84" t="s">
        <v>5686</v>
      </c>
      <c r="AB404" s="84" t="s">
        <v>5687</v>
      </c>
      <c r="AC404" s="84" t="s">
        <v>5688</v>
      </c>
      <c r="AD404" s="87">
        <v>13065.0</v>
      </c>
      <c r="AE404" s="82" t="s">
        <v>3146</v>
      </c>
      <c r="AF404" s="82" t="s">
        <v>4341</v>
      </c>
      <c r="AG404" s="58" t="s">
        <v>3148</v>
      </c>
      <c r="AH404" s="58">
        <v>2.0</v>
      </c>
      <c r="AI404" s="58">
        <v>13065.0</v>
      </c>
      <c r="AJ404" s="58">
        <v>13009.0</v>
      </c>
    </row>
    <row r="405" ht="15.75" customHeight="1">
      <c r="A405" s="50"/>
      <c r="B405" s="50"/>
      <c r="C405" s="56" t="s">
        <v>1099</v>
      </c>
      <c r="D405" s="50" t="s">
        <v>5278</v>
      </c>
      <c r="E405" s="50" t="s">
        <v>5689</v>
      </c>
      <c r="F405" s="49">
        <v>2.0</v>
      </c>
      <c r="G405" s="50" t="s">
        <v>5690</v>
      </c>
      <c r="H405" s="53" t="s">
        <v>5691</v>
      </c>
      <c r="I405" s="96" t="s">
        <v>5692</v>
      </c>
      <c r="J405" s="56" t="s">
        <v>5693</v>
      </c>
      <c r="K405" s="58" t="s">
        <v>5694</v>
      </c>
      <c r="L405" s="53" t="s">
        <v>5695</v>
      </c>
      <c r="M405" s="50" t="s">
        <v>5696</v>
      </c>
      <c r="N405" s="53" t="s">
        <v>5697</v>
      </c>
      <c r="O405" s="50"/>
      <c r="P405" s="53" t="s">
        <v>5698</v>
      </c>
      <c r="Q405" s="50"/>
      <c r="R405" s="50"/>
      <c r="S405" s="50" t="s">
        <v>5699</v>
      </c>
      <c r="T405" s="50"/>
      <c r="U405" s="56" t="s">
        <v>5699</v>
      </c>
      <c r="V405" s="50">
        <v>405.0</v>
      </c>
      <c r="W405" s="53" t="s">
        <v>5695</v>
      </c>
      <c r="X405" s="50"/>
      <c r="Y405" s="81"/>
      <c r="Z405" s="84" t="s">
        <v>5700</v>
      </c>
      <c r="AA405" s="84" t="s">
        <v>5701</v>
      </c>
      <c r="AB405" s="84" t="s">
        <v>5702</v>
      </c>
      <c r="AC405" s="84" t="s">
        <v>5703</v>
      </c>
      <c r="AD405" s="87">
        <v>13068.0</v>
      </c>
      <c r="AE405" s="82" t="s">
        <v>3507</v>
      </c>
      <c r="AF405" s="82" t="s">
        <v>4820</v>
      </c>
      <c r="AG405" s="58" t="s">
        <v>3509</v>
      </c>
      <c r="AH405" s="58">
        <v>1.0</v>
      </c>
      <c r="AI405" s="58">
        <v>13068.0</v>
      </c>
      <c r="AJ405" s="58">
        <v>13010.0</v>
      </c>
    </row>
    <row r="406" ht="15.75" customHeight="1">
      <c r="A406" s="50"/>
      <c r="B406" s="50"/>
      <c r="C406" s="56" t="s">
        <v>1127</v>
      </c>
      <c r="D406" s="50" t="s">
        <v>5278</v>
      </c>
      <c r="E406" s="50" t="s">
        <v>5704</v>
      </c>
      <c r="F406" s="49">
        <v>3.0</v>
      </c>
      <c r="G406" s="50" t="s">
        <v>5705</v>
      </c>
      <c r="H406" s="53" t="s">
        <v>5706</v>
      </c>
      <c r="I406" s="96" t="s">
        <v>5707</v>
      </c>
      <c r="J406" s="56" t="s">
        <v>5708</v>
      </c>
      <c r="K406" s="58" t="s">
        <v>5709</v>
      </c>
      <c r="L406" s="53" t="s">
        <v>5710</v>
      </c>
      <c r="M406" s="50" t="s">
        <v>5711</v>
      </c>
      <c r="N406" s="53" t="s">
        <v>5712</v>
      </c>
      <c r="O406" s="50"/>
      <c r="P406" s="53" t="s">
        <v>5713</v>
      </c>
      <c r="Q406" s="50"/>
      <c r="R406" s="50"/>
      <c r="S406" s="50" t="s">
        <v>5714</v>
      </c>
      <c r="T406" s="50"/>
      <c r="U406" s="56" t="s">
        <v>5714</v>
      </c>
      <c r="V406" s="50">
        <v>406.0</v>
      </c>
      <c r="W406" s="53" t="s">
        <v>5710</v>
      </c>
      <c r="X406" s="50"/>
      <c r="Y406" s="81"/>
      <c r="Z406" s="84" t="s">
        <v>5715</v>
      </c>
      <c r="AA406" s="84" t="s">
        <v>5716</v>
      </c>
      <c r="AB406" s="84" t="s">
        <v>5717</v>
      </c>
      <c r="AC406" s="84" t="s">
        <v>5718</v>
      </c>
      <c r="AD406" s="87">
        <v>13071.0</v>
      </c>
      <c r="AE406" s="82" t="s">
        <v>3200</v>
      </c>
      <c r="AF406" s="82" t="s">
        <v>4605</v>
      </c>
      <c r="AG406" s="58" t="s">
        <v>3202</v>
      </c>
      <c r="AH406" s="58">
        <v>1.0</v>
      </c>
      <c r="AI406" s="58">
        <v>13071.0</v>
      </c>
      <c r="AJ406" s="58">
        <v>13011.0</v>
      </c>
    </row>
    <row r="407" ht="15.75" customHeight="1">
      <c r="A407" s="50"/>
      <c r="B407" s="50"/>
      <c r="C407" s="56" t="s">
        <v>1153</v>
      </c>
      <c r="D407" s="50" t="s">
        <v>5278</v>
      </c>
      <c r="E407" s="50" t="s">
        <v>5719</v>
      </c>
      <c r="F407" s="49">
        <v>4.0</v>
      </c>
      <c r="G407" s="50" t="s">
        <v>5720</v>
      </c>
      <c r="H407" s="53" t="s">
        <v>5721</v>
      </c>
      <c r="I407" s="96" t="s">
        <v>5722</v>
      </c>
      <c r="J407" s="56" t="s">
        <v>5723</v>
      </c>
      <c r="K407" s="58" t="s">
        <v>5724</v>
      </c>
      <c r="L407" s="53" t="s">
        <v>5725</v>
      </c>
      <c r="M407" s="50" t="s">
        <v>5726</v>
      </c>
      <c r="N407" s="53" t="s">
        <v>5727</v>
      </c>
      <c r="O407" s="50"/>
      <c r="P407" s="53" t="s">
        <v>5728</v>
      </c>
      <c r="Q407" s="50"/>
      <c r="R407" s="50"/>
      <c r="S407" s="50" t="s">
        <v>5729</v>
      </c>
      <c r="T407" s="50"/>
      <c r="U407" s="56" t="s">
        <v>5729</v>
      </c>
      <c r="V407" s="50">
        <v>407.0</v>
      </c>
      <c r="W407" s="53" t="s">
        <v>5725</v>
      </c>
      <c r="X407" s="50"/>
      <c r="Y407" s="81"/>
      <c r="Z407" s="84" t="s">
        <v>5730</v>
      </c>
      <c r="AA407" s="84" t="s">
        <v>5731</v>
      </c>
      <c r="AB407" s="84" t="s">
        <v>5732</v>
      </c>
      <c r="AC407" s="84" t="s">
        <v>5733</v>
      </c>
      <c r="AD407" s="87">
        <v>13074.0</v>
      </c>
      <c r="AE407" s="82" t="s">
        <v>3327</v>
      </c>
      <c r="AF407" s="82" t="s">
        <v>4574</v>
      </c>
      <c r="AG407" s="58" t="s">
        <v>3329</v>
      </c>
      <c r="AH407" s="58">
        <v>1.0</v>
      </c>
      <c r="AI407" s="58">
        <v>13074.0</v>
      </c>
      <c r="AJ407" s="58">
        <v>13012.0</v>
      </c>
    </row>
    <row r="408" ht="15.75" customHeight="1">
      <c r="A408" s="50"/>
      <c r="B408" s="50"/>
      <c r="C408" s="56" t="s">
        <v>1179</v>
      </c>
      <c r="D408" s="50" t="s">
        <v>5278</v>
      </c>
      <c r="E408" s="50" t="s">
        <v>5734</v>
      </c>
      <c r="F408" s="49">
        <v>5.0</v>
      </c>
      <c r="G408" s="50" t="s">
        <v>5735</v>
      </c>
      <c r="H408" s="53" t="s">
        <v>5736</v>
      </c>
      <c r="I408" s="96" t="s">
        <v>5737</v>
      </c>
      <c r="J408" s="56" t="s">
        <v>5738</v>
      </c>
      <c r="K408" s="58" t="s">
        <v>5739</v>
      </c>
      <c r="L408" s="53" t="s">
        <v>5740</v>
      </c>
      <c r="M408" s="50" t="s">
        <v>5741</v>
      </c>
      <c r="N408" s="53" t="s">
        <v>5742</v>
      </c>
      <c r="O408" s="50"/>
      <c r="P408" s="53" t="s">
        <v>5743</v>
      </c>
      <c r="Q408" s="50"/>
      <c r="R408" s="50"/>
      <c r="S408" s="50" t="s">
        <v>5744</v>
      </c>
      <c r="T408" s="50"/>
      <c r="U408" s="56" t="s">
        <v>5744</v>
      </c>
      <c r="V408" s="50">
        <v>408.0</v>
      </c>
      <c r="W408" s="53" t="s">
        <v>5740</v>
      </c>
      <c r="X408" s="50"/>
      <c r="Y408" s="81"/>
      <c r="Z408" s="84" t="s">
        <v>5745</v>
      </c>
      <c r="AA408" s="84" t="s">
        <v>5746</v>
      </c>
      <c r="AB408" s="84" t="s">
        <v>5747</v>
      </c>
      <c r="AC408" s="84" t="s">
        <v>5748</v>
      </c>
      <c r="AD408" s="87">
        <v>13077.0</v>
      </c>
      <c r="AE408" s="82" t="s">
        <v>3417</v>
      </c>
      <c r="AF408" s="82" t="s">
        <v>4621</v>
      </c>
      <c r="AG408" s="58" t="s">
        <v>3419</v>
      </c>
      <c r="AH408" s="58">
        <v>1.0</v>
      </c>
      <c r="AI408" s="58">
        <v>13077.0</v>
      </c>
      <c r="AJ408" s="58">
        <v>13013.0</v>
      </c>
    </row>
    <row r="409" ht="15.75" customHeight="1">
      <c r="A409" s="50"/>
      <c r="B409" s="50"/>
      <c r="C409" s="56" t="s">
        <v>1215</v>
      </c>
      <c r="D409" s="50" t="s">
        <v>5278</v>
      </c>
      <c r="E409" s="50" t="s">
        <v>5749</v>
      </c>
      <c r="F409" s="49">
        <v>1.0</v>
      </c>
      <c r="G409" s="50" t="s">
        <v>5750</v>
      </c>
      <c r="H409" s="53" t="s">
        <v>5751</v>
      </c>
      <c r="I409" s="96" t="s">
        <v>5752</v>
      </c>
      <c r="J409" s="56" t="s">
        <v>5753</v>
      </c>
      <c r="K409" s="58" t="s">
        <v>5754</v>
      </c>
      <c r="L409" s="53" t="s">
        <v>5755</v>
      </c>
      <c r="M409" s="50" t="s">
        <v>5756</v>
      </c>
      <c r="N409" s="53" t="s">
        <v>5757</v>
      </c>
      <c r="O409" s="50"/>
      <c r="P409" s="53" t="s">
        <v>5758</v>
      </c>
      <c r="Q409" s="50"/>
      <c r="R409" s="50"/>
      <c r="S409" s="50" t="s">
        <v>5759</v>
      </c>
      <c r="T409" s="50"/>
      <c r="U409" s="56" t="s">
        <v>5759</v>
      </c>
      <c r="V409" s="50">
        <v>409.0</v>
      </c>
      <c r="W409" s="53" t="s">
        <v>5755</v>
      </c>
      <c r="X409" s="50"/>
      <c r="Y409" s="81"/>
      <c r="Z409" s="84" t="s">
        <v>5760</v>
      </c>
      <c r="AA409" s="84" t="s">
        <v>5761</v>
      </c>
      <c r="AB409" s="84" t="s">
        <v>5762</v>
      </c>
      <c r="AC409" s="84" t="s">
        <v>5763</v>
      </c>
      <c r="AD409" s="87">
        <v>13080.0</v>
      </c>
      <c r="AE409" s="82" t="s">
        <v>3633</v>
      </c>
      <c r="AF409" s="82" t="s">
        <v>4404</v>
      </c>
      <c r="AG409" s="58" t="s">
        <v>3635</v>
      </c>
      <c r="AH409" s="58">
        <v>1.0</v>
      </c>
      <c r="AI409" s="58">
        <v>13080.0</v>
      </c>
      <c r="AJ409" s="58">
        <v>13014.0</v>
      </c>
    </row>
    <row r="410" ht="15.75" customHeight="1">
      <c r="A410" s="50"/>
      <c r="B410" s="50"/>
      <c r="C410" s="56" t="s">
        <v>1240</v>
      </c>
      <c r="D410" s="50" t="s">
        <v>5278</v>
      </c>
      <c r="E410" s="50" t="s">
        <v>5764</v>
      </c>
      <c r="F410" s="49">
        <v>3.0</v>
      </c>
      <c r="G410" s="50" t="s">
        <v>5765</v>
      </c>
      <c r="H410" s="53" t="s">
        <v>5766</v>
      </c>
      <c r="I410" s="96" t="s">
        <v>5767</v>
      </c>
      <c r="J410" s="56" t="s">
        <v>5768</v>
      </c>
      <c r="K410" s="58" t="s">
        <v>5769</v>
      </c>
      <c r="L410" s="53" t="s">
        <v>5770</v>
      </c>
      <c r="M410" s="50" t="s">
        <v>5771</v>
      </c>
      <c r="N410" s="53" t="s">
        <v>5772</v>
      </c>
      <c r="O410" s="50"/>
      <c r="P410" s="53" t="s">
        <v>5773</v>
      </c>
      <c r="Q410" s="50"/>
      <c r="R410" s="50"/>
      <c r="S410" s="50" t="s">
        <v>5774</v>
      </c>
      <c r="T410" s="50"/>
      <c r="U410" s="56" t="s">
        <v>5774</v>
      </c>
      <c r="V410" s="50">
        <v>410.0</v>
      </c>
      <c r="W410" s="53" t="s">
        <v>5770</v>
      </c>
      <c r="X410" s="50"/>
      <c r="Y410" s="81"/>
      <c r="Z410" s="84" t="s">
        <v>5775</v>
      </c>
      <c r="AA410" s="84" t="s">
        <v>5776</v>
      </c>
      <c r="AB410" s="84" t="s">
        <v>5777</v>
      </c>
      <c r="AC410" s="84" t="s">
        <v>5778</v>
      </c>
      <c r="AD410" s="87">
        <v>13104.0</v>
      </c>
      <c r="AE410" s="82" t="s">
        <v>3651</v>
      </c>
      <c r="AF410" s="82" t="s">
        <v>4451</v>
      </c>
      <c r="AG410" s="58" t="s">
        <v>3653</v>
      </c>
      <c r="AH410" s="58">
        <v>1.0</v>
      </c>
      <c r="AI410" s="58">
        <v>13104.0</v>
      </c>
      <c r="AJ410" s="58">
        <v>13015.0</v>
      </c>
    </row>
    <row r="411" ht="15.75" customHeight="1">
      <c r="A411" s="50"/>
      <c r="B411" s="50"/>
      <c r="C411" s="56" t="s">
        <v>1264</v>
      </c>
      <c r="D411" s="50" t="s">
        <v>5278</v>
      </c>
      <c r="E411" s="50" t="s">
        <v>5779</v>
      </c>
      <c r="F411" s="73">
        <v>2.0</v>
      </c>
      <c r="G411" s="50" t="s">
        <v>5780</v>
      </c>
      <c r="H411" s="53" t="s">
        <v>5781</v>
      </c>
      <c r="I411" s="96" t="s">
        <v>5782</v>
      </c>
      <c r="J411" s="56" t="s">
        <v>5783</v>
      </c>
      <c r="K411" s="58" t="s">
        <v>5784</v>
      </c>
      <c r="L411" s="53" t="s">
        <v>5785</v>
      </c>
      <c r="M411" s="50" t="s">
        <v>5786</v>
      </c>
      <c r="N411" s="53" t="s">
        <v>5787</v>
      </c>
      <c r="O411" s="50"/>
      <c r="P411" s="53" t="s">
        <v>5788</v>
      </c>
      <c r="Q411" s="50"/>
      <c r="R411" s="50"/>
      <c r="S411" s="50" t="s">
        <v>5789</v>
      </c>
      <c r="T411" s="50"/>
      <c r="U411" s="56" t="s">
        <v>5789</v>
      </c>
      <c r="V411" s="50">
        <v>411.0</v>
      </c>
      <c r="W411" s="53" t="s">
        <v>5785</v>
      </c>
      <c r="X411" s="50"/>
      <c r="Y411" s="81"/>
      <c r="Z411" s="84" t="s">
        <v>5790</v>
      </c>
      <c r="AA411" s="84" t="s">
        <v>5791</v>
      </c>
      <c r="AB411" s="84" t="s">
        <v>5792</v>
      </c>
      <c r="AC411" s="84" t="s">
        <v>5793</v>
      </c>
      <c r="AD411" s="87">
        <v>13108.0</v>
      </c>
      <c r="AE411" s="82" t="s">
        <v>3164</v>
      </c>
      <c r="AF411" s="82" t="s">
        <v>4261</v>
      </c>
      <c r="AG411" s="58" t="s">
        <v>3166</v>
      </c>
      <c r="AH411" s="58">
        <v>2.0</v>
      </c>
      <c r="AI411" s="58">
        <v>13108.0</v>
      </c>
      <c r="AJ411" s="58">
        <v>13016.0</v>
      </c>
    </row>
    <row r="412" ht="15.75" customHeight="1">
      <c r="A412" s="50"/>
      <c r="B412" s="50"/>
      <c r="C412" s="56" t="s">
        <v>1288</v>
      </c>
      <c r="D412" s="50" t="s">
        <v>5278</v>
      </c>
      <c r="E412" s="50" t="s">
        <v>5794</v>
      </c>
      <c r="F412" s="49">
        <v>4.0</v>
      </c>
      <c r="G412" s="50" t="s">
        <v>5795</v>
      </c>
      <c r="H412" s="53" t="s">
        <v>5796</v>
      </c>
      <c r="I412" s="96" t="s">
        <v>5797</v>
      </c>
      <c r="J412" s="56" t="s">
        <v>5798</v>
      </c>
      <c r="K412" s="58" t="s">
        <v>5799</v>
      </c>
      <c r="L412" s="53" t="s">
        <v>5800</v>
      </c>
      <c r="M412" s="50" t="s">
        <v>5801</v>
      </c>
      <c r="N412" s="53" t="s">
        <v>5802</v>
      </c>
      <c r="O412" s="50"/>
      <c r="P412" s="53" t="s">
        <v>5803</v>
      </c>
      <c r="Q412" s="50"/>
      <c r="R412" s="50"/>
      <c r="S412" s="50" t="s">
        <v>5804</v>
      </c>
      <c r="T412" s="50"/>
      <c r="U412" s="56" t="s">
        <v>5804</v>
      </c>
      <c r="V412" s="50">
        <v>412.0</v>
      </c>
      <c r="W412" s="53" t="s">
        <v>5800</v>
      </c>
      <c r="X412" s="50"/>
      <c r="Y412" s="81"/>
      <c r="Z412" s="84" t="s">
        <v>5805</v>
      </c>
      <c r="AA412" s="84" t="s">
        <v>5806</v>
      </c>
      <c r="AB412" s="84" t="s">
        <v>5807</v>
      </c>
      <c r="AC412" s="84" t="s">
        <v>5808</v>
      </c>
      <c r="AD412" s="87">
        <v>13113.0</v>
      </c>
      <c r="AE412" s="82" t="s">
        <v>3579</v>
      </c>
      <c r="AF412" s="82" t="s">
        <v>5354</v>
      </c>
      <c r="AG412" s="58" t="s">
        <v>3581</v>
      </c>
      <c r="AH412" s="58">
        <v>1.0</v>
      </c>
      <c r="AI412" s="58">
        <v>13113.0</v>
      </c>
      <c r="AJ412" s="58">
        <v>13017.0</v>
      </c>
    </row>
    <row r="413" ht="15.75" customHeight="1">
      <c r="A413" s="50"/>
      <c r="B413" s="50"/>
      <c r="C413" s="56" t="s">
        <v>1335</v>
      </c>
      <c r="D413" s="50" t="s">
        <v>5278</v>
      </c>
      <c r="E413" s="50" t="s">
        <v>5809</v>
      </c>
      <c r="F413" s="49">
        <v>5.0</v>
      </c>
      <c r="G413" s="50" t="s">
        <v>5810</v>
      </c>
      <c r="H413" s="53" t="s">
        <v>5811</v>
      </c>
      <c r="I413" s="96" t="s">
        <v>5812</v>
      </c>
      <c r="J413" s="56" t="s">
        <v>5813</v>
      </c>
      <c r="K413" s="58" t="s">
        <v>5814</v>
      </c>
      <c r="L413" s="53" t="s">
        <v>5815</v>
      </c>
      <c r="M413" s="50" t="s">
        <v>5816</v>
      </c>
      <c r="N413" s="53" t="s">
        <v>5817</v>
      </c>
      <c r="O413" s="50"/>
      <c r="P413" s="53" t="s">
        <v>5818</v>
      </c>
      <c r="Q413" s="50"/>
      <c r="R413" s="50"/>
      <c r="S413" s="50" t="s">
        <v>5819</v>
      </c>
      <c r="T413" s="50"/>
      <c r="U413" s="56" t="s">
        <v>5819</v>
      </c>
      <c r="V413" s="50">
        <v>413.0</v>
      </c>
      <c r="W413" s="53" t="s">
        <v>5815</v>
      </c>
      <c r="X413" s="50"/>
      <c r="Y413" s="81"/>
      <c r="Z413" s="84" t="s">
        <v>5820</v>
      </c>
      <c r="AA413" s="84" t="s">
        <v>5821</v>
      </c>
      <c r="AB413" s="84" t="s">
        <v>5822</v>
      </c>
      <c r="AC413" s="84" t="s">
        <v>5823</v>
      </c>
      <c r="AD413" s="87">
        <v>13117.0</v>
      </c>
      <c r="AE413" s="82" t="s">
        <v>3309</v>
      </c>
      <c r="AF413" s="82" t="s">
        <v>5202</v>
      </c>
      <c r="AG413" s="58" t="s">
        <v>3311</v>
      </c>
      <c r="AH413" s="58">
        <v>1.0</v>
      </c>
      <c r="AI413" s="58">
        <v>13117.0</v>
      </c>
      <c r="AJ413" s="58">
        <v>13018.0</v>
      </c>
    </row>
    <row r="414" ht="15.75" customHeight="1">
      <c r="A414" s="50"/>
      <c r="B414" s="50"/>
      <c r="C414" s="56" t="s">
        <v>1382</v>
      </c>
      <c r="D414" s="50" t="s">
        <v>5278</v>
      </c>
      <c r="E414" s="50" t="s">
        <v>5824</v>
      </c>
      <c r="F414" s="49">
        <v>3.0</v>
      </c>
      <c r="G414" s="50" t="s">
        <v>5825</v>
      </c>
      <c r="H414" s="53" t="s">
        <v>5826</v>
      </c>
      <c r="I414" s="96" t="s">
        <v>5827</v>
      </c>
      <c r="J414" s="56" t="s">
        <v>5828</v>
      </c>
      <c r="K414" s="58" t="s">
        <v>5829</v>
      </c>
      <c r="L414" s="53" t="s">
        <v>5830</v>
      </c>
      <c r="M414" s="50" t="s">
        <v>5831</v>
      </c>
      <c r="N414" s="53" t="s">
        <v>5832</v>
      </c>
      <c r="O414" s="50"/>
      <c r="P414" s="53" t="s">
        <v>5833</v>
      </c>
      <c r="Q414" s="50"/>
      <c r="R414" s="50"/>
      <c r="S414" s="50" t="s">
        <v>5834</v>
      </c>
      <c r="T414" s="50"/>
      <c r="U414" s="56" t="s">
        <v>5834</v>
      </c>
      <c r="V414" s="50">
        <v>414.0</v>
      </c>
      <c r="W414" s="53" t="s">
        <v>5830</v>
      </c>
      <c r="X414" s="50"/>
      <c r="Y414" s="81"/>
      <c r="Z414" s="84" t="s">
        <v>5835</v>
      </c>
      <c r="AA414" s="84" t="s">
        <v>5836</v>
      </c>
      <c r="AB414" s="84" t="s">
        <v>5837</v>
      </c>
      <c r="AC414" s="84" t="s">
        <v>5838</v>
      </c>
      <c r="AD414" s="87">
        <v>13122.0</v>
      </c>
      <c r="AE414" s="82" t="s">
        <v>3345</v>
      </c>
      <c r="AF414" s="82" t="s">
        <v>4912</v>
      </c>
      <c r="AG414" s="58" t="s">
        <v>3347</v>
      </c>
      <c r="AH414" s="58">
        <v>1.0</v>
      </c>
      <c r="AI414" s="58">
        <v>13122.0</v>
      </c>
      <c r="AJ414" s="58">
        <v>13019.0</v>
      </c>
    </row>
    <row r="415" ht="15.75" customHeight="1">
      <c r="A415" s="50"/>
      <c r="B415" s="50"/>
      <c r="C415" s="56" t="s">
        <v>1423</v>
      </c>
      <c r="D415" s="50" t="s">
        <v>5278</v>
      </c>
      <c r="E415" s="50" t="s">
        <v>5839</v>
      </c>
      <c r="F415" s="49">
        <v>4.0</v>
      </c>
      <c r="G415" s="50" t="s">
        <v>5840</v>
      </c>
      <c r="H415" s="53" t="s">
        <v>5841</v>
      </c>
      <c r="I415" s="96" t="s">
        <v>5842</v>
      </c>
      <c r="J415" s="56" t="s">
        <v>5843</v>
      </c>
      <c r="K415" s="58" t="s">
        <v>5844</v>
      </c>
      <c r="L415" s="53" t="s">
        <v>5845</v>
      </c>
      <c r="M415" s="50" t="s">
        <v>5846</v>
      </c>
      <c r="N415" s="53" t="s">
        <v>5847</v>
      </c>
      <c r="O415" s="50"/>
      <c r="P415" s="53" t="s">
        <v>5848</v>
      </c>
      <c r="Q415" s="50"/>
      <c r="R415" s="50"/>
      <c r="S415" s="50" t="s">
        <v>5849</v>
      </c>
      <c r="T415" s="50"/>
      <c r="U415" s="56" t="s">
        <v>5849</v>
      </c>
      <c r="V415" s="50">
        <v>415.0</v>
      </c>
      <c r="W415" s="53" t="s">
        <v>5845</v>
      </c>
      <c r="X415" s="50"/>
      <c r="Y415" s="81"/>
      <c r="Z415" s="84" t="s">
        <v>5850</v>
      </c>
      <c r="AA415" s="84" t="s">
        <v>5851</v>
      </c>
      <c r="AB415" s="84" t="s">
        <v>5852</v>
      </c>
      <c r="AC415" s="84" t="s">
        <v>5853</v>
      </c>
      <c r="AD415" s="87">
        <v>13126.0</v>
      </c>
      <c r="AE415" s="82" t="s">
        <v>3291</v>
      </c>
      <c r="AF415" s="82" t="s">
        <v>4498</v>
      </c>
      <c r="AG415" s="58" t="s">
        <v>3293</v>
      </c>
      <c r="AH415" s="58">
        <v>1.0</v>
      </c>
      <c r="AI415" s="58">
        <v>13126.0</v>
      </c>
      <c r="AJ415" s="58">
        <v>13093.0</v>
      </c>
    </row>
    <row r="416" ht="15.75" customHeight="1">
      <c r="A416" s="50"/>
      <c r="B416" s="50"/>
      <c r="C416" s="56" t="s">
        <v>1448</v>
      </c>
      <c r="D416" s="50" t="s">
        <v>5278</v>
      </c>
      <c r="E416" s="50" t="s">
        <v>5854</v>
      </c>
      <c r="F416" s="49">
        <v>5.0</v>
      </c>
      <c r="G416" s="50" t="s">
        <v>5855</v>
      </c>
      <c r="H416" s="53" t="s">
        <v>5856</v>
      </c>
      <c r="I416" s="96" t="s">
        <v>5857</v>
      </c>
      <c r="J416" s="56" t="s">
        <v>5858</v>
      </c>
      <c r="K416" s="58" t="s">
        <v>5859</v>
      </c>
      <c r="L416" s="53" t="s">
        <v>5860</v>
      </c>
      <c r="M416" s="50" t="s">
        <v>5861</v>
      </c>
      <c r="N416" s="53" t="s">
        <v>5862</v>
      </c>
      <c r="O416" s="50"/>
      <c r="P416" s="53" t="s">
        <v>5863</v>
      </c>
      <c r="Q416" s="50"/>
      <c r="R416" s="50"/>
      <c r="S416" s="50" t="s">
        <v>5864</v>
      </c>
      <c r="T416" s="50"/>
      <c r="U416" s="56" t="s">
        <v>5864</v>
      </c>
      <c r="V416" s="50">
        <v>416.0</v>
      </c>
      <c r="W416" s="53" t="s">
        <v>5860</v>
      </c>
      <c r="X416" s="50"/>
      <c r="Y416" s="81"/>
      <c r="Z416" s="84" t="s">
        <v>5865</v>
      </c>
      <c r="AA416" s="84" t="s">
        <v>5866</v>
      </c>
      <c r="AB416" s="84" t="s">
        <v>5867</v>
      </c>
      <c r="AC416" s="84" t="s">
        <v>5868</v>
      </c>
      <c r="AD416" s="87">
        <v>13131.0</v>
      </c>
      <c r="AE416" s="82" t="s">
        <v>3309</v>
      </c>
      <c r="AF416" s="82" t="s">
        <v>5202</v>
      </c>
      <c r="AG416" s="58" t="s">
        <v>3311</v>
      </c>
      <c r="AH416" s="58">
        <v>1.0</v>
      </c>
      <c r="AI416" s="58">
        <v>13131.0</v>
      </c>
      <c r="AJ416" s="58">
        <v>13094.0</v>
      </c>
    </row>
    <row r="417" ht="15.75" customHeight="1">
      <c r="A417" s="50"/>
      <c r="B417" s="50"/>
      <c r="C417" s="56" t="s">
        <v>1476</v>
      </c>
      <c r="D417" s="50" t="s">
        <v>5278</v>
      </c>
      <c r="E417" s="50" t="s">
        <v>5869</v>
      </c>
      <c r="F417" s="49">
        <v>1.0</v>
      </c>
      <c r="G417" s="50" t="s">
        <v>5870</v>
      </c>
      <c r="H417" s="53" t="s">
        <v>5871</v>
      </c>
      <c r="I417" s="96" t="s">
        <v>5872</v>
      </c>
      <c r="J417" s="56" t="s">
        <v>5873</v>
      </c>
      <c r="K417" s="58" t="s">
        <v>5874</v>
      </c>
      <c r="L417" s="53" t="s">
        <v>5875</v>
      </c>
      <c r="M417" s="50" t="s">
        <v>5876</v>
      </c>
      <c r="N417" s="53" t="s">
        <v>5877</v>
      </c>
      <c r="O417" s="50"/>
      <c r="P417" s="53" t="s">
        <v>5878</v>
      </c>
      <c r="Q417" s="50"/>
      <c r="R417" s="50"/>
      <c r="S417" s="50" t="s">
        <v>5879</v>
      </c>
      <c r="T417" s="50"/>
      <c r="U417" s="56" t="s">
        <v>5879</v>
      </c>
      <c r="V417" s="50">
        <v>417.0</v>
      </c>
      <c r="W417" s="53" t="s">
        <v>5875</v>
      </c>
      <c r="X417" s="50"/>
      <c r="Y417" s="81"/>
      <c r="Z417" s="84" t="s">
        <v>5880</v>
      </c>
      <c r="AA417" s="84" t="s">
        <v>5881</v>
      </c>
      <c r="AB417" s="84" t="s">
        <v>5882</v>
      </c>
      <c r="AC417" s="84" t="s">
        <v>5883</v>
      </c>
      <c r="AD417" s="87">
        <v>13135.0</v>
      </c>
      <c r="AE417" s="82" t="s">
        <v>3381</v>
      </c>
      <c r="AF417" s="82" t="s">
        <v>5884</v>
      </c>
      <c r="AG417" s="58" t="s">
        <v>3383</v>
      </c>
      <c r="AH417" s="58">
        <v>1.0</v>
      </c>
      <c r="AI417" s="58">
        <v>13135.0</v>
      </c>
      <c r="AJ417" s="58">
        <v>13095.0</v>
      </c>
    </row>
    <row r="418" ht="15.75" customHeight="1">
      <c r="A418" s="50"/>
      <c r="B418" s="50"/>
      <c r="C418" s="56" t="s">
        <v>1513</v>
      </c>
      <c r="D418" s="50" t="s">
        <v>5278</v>
      </c>
      <c r="E418" s="50" t="s">
        <v>5885</v>
      </c>
      <c r="F418" s="49">
        <v>2.0</v>
      </c>
      <c r="G418" s="50" t="s">
        <v>5886</v>
      </c>
      <c r="H418" s="53" t="s">
        <v>5887</v>
      </c>
      <c r="I418" s="96" t="s">
        <v>5888</v>
      </c>
      <c r="J418" s="56" t="s">
        <v>5889</v>
      </c>
      <c r="K418" s="58" t="s">
        <v>5890</v>
      </c>
      <c r="L418" s="53" t="s">
        <v>5891</v>
      </c>
      <c r="M418" s="50" t="s">
        <v>5892</v>
      </c>
      <c r="N418" s="53" t="s">
        <v>5893</v>
      </c>
      <c r="O418" s="50"/>
      <c r="P418" s="53" t="s">
        <v>5894</v>
      </c>
      <c r="Q418" s="50"/>
      <c r="R418" s="50"/>
      <c r="S418" s="50" t="s">
        <v>5895</v>
      </c>
      <c r="T418" s="50"/>
      <c r="U418" s="56" t="s">
        <v>5895</v>
      </c>
      <c r="V418" s="50">
        <v>418.0</v>
      </c>
      <c r="W418" s="53" t="s">
        <v>5891</v>
      </c>
      <c r="X418" s="50"/>
      <c r="Y418" s="81"/>
      <c r="Z418" s="84" t="s">
        <v>5896</v>
      </c>
      <c r="AA418" s="84" t="s">
        <v>5897</v>
      </c>
      <c r="AB418" s="84" t="s">
        <v>5898</v>
      </c>
      <c r="AC418" s="84" t="s">
        <v>5899</v>
      </c>
      <c r="AD418" s="87">
        <v>13139.0</v>
      </c>
      <c r="AE418" s="82" t="s">
        <v>3254</v>
      </c>
      <c r="AF418" s="82" t="s">
        <v>4277</v>
      </c>
      <c r="AG418" s="58" t="s">
        <v>3256</v>
      </c>
      <c r="AH418" s="58">
        <v>1.0</v>
      </c>
      <c r="AI418" s="58">
        <v>13139.0</v>
      </c>
      <c r="AJ418" s="58">
        <v>13096.0</v>
      </c>
    </row>
    <row r="419" ht="15.75" customHeight="1">
      <c r="A419" s="50"/>
      <c r="B419" s="50"/>
      <c r="C419" s="56" t="s">
        <v>1538</v>
      </c>
      <c r="D419" s="50" t="s">
        <v>5278</v>
      </c>
      <c r="E419" s="50" t="s">
        <v>5900</v>
      </c>
      <c r="F419" s="49">
        <v>1.0</v>
      </c>
      <c r="G419" s="50" t="s">
        <v>5901</v>
      </c>
      <c r="H419" s="53" t="s">
        <v>5902</v>
      </c>
      <c r="I419" s="96" t="s">
        <v>5903</v>
      </c>
      <c r="J419" s="56" t="s">
        <v>5904</v>
      </c>
      <c r="K419" s="58" t="s">
        <v>5905</v>
      </c>
      <c r="L419" s="53" t="s">
        <v>5906</v>
      </c>
      <c r="M419" s="50" t="s">
        <v>5907</v>
      </c>
      <c r="N419" s="53" t="s">
        <v>5908</v>
      </c>
      <c r="O419" s="50"/>
      <c r="P419" s="53" t="s">
        <v>5909</v>
      </c>
      <c r="Q419" s="50"/>
      <c r="R419" s="50"/>
      <c r="S419" s="50" t="s">
        <v>5910</v>
      </c>
      <c r="T419" s="50"/>
      <c r="U419" s="56" t="s">
        <v>5910</v>
      </c>
      <c r="V419" s="50">
        <v>419.0</v>
      </c>
      <c r="W419" s="53" t="s">
        <v>5906</v>
      </c>
      <c r="X419" s="50"/>
      <c r="Y419" s="81"/>
      <c r="Z419" s="84" t="s">
        <v>5911</v>
      </c>
      <c r="AA419" s="84" t="s">
        <v>5912</v>
      </c>
      <c r="AB419" s="84" t="s">
        <v>5913</v>
      </c>
      <c r="AC419" s="84" t="s">
        <v>5914</v>
      </c>
      <c r="AD419" s="87">
        <v>13144.0</v>
      </c>
      <c r="AE419" s="82" t="s">
        <v>3615</v>
      </c>
      <c r="AF419" s="82" t="s">
        <v>4293</v>
      </c>
      <c r="AG419" s="58" t="s">
        <v>3617</v>
      </c>
      <c r="AH419" s="58">
        <v>2.0</v>
      </c>
      <c r="AI419" s="58">
        <v>13144.0</v>
      </c>
      <c r="AJ419" s="58">
        <v>13097.0</v>
      </c>
    </row>
    <row r="420" ht="15.75" customHeight="1">
      <c r="A420" s="50"/>
      <c r="B420" s="50"/>
      <c r="C420" s="56" t="s">
        <v>1562</v>
      </c>
      <c r="D420" s="50" t="s">
        <v>5278</v>
      </c>
      <c r="E420" s="50" t="s">
        <v>5915</v>
      </c>
      <c r="F420" s="49">
        <v>2.0</v>
      </c>
      <c r="G420" s="50" t="s">
        <v>5916</v>
      </c>
      <c r="H420" s="53" t="s">
        <v>5917</v>
      </c>
      <c r="I420" s="96" t="s">
        <v>5918</v>
      </c>
      <c r="J420" s="56" t="s">
        <v>5919</v>
      </c>
      <c r="K420" s="58" t="s">
        <v>5920</v>
      </c>
      <c r="L420" s="53" t="s">
        <v>5921</v>
      </c>
      <c r="M420" s="50" t="s">
        <v>5922</v>
      </c>
      <c r="N420" s="53" t="s">
        <v>5923</v>
      </c>
      <c r="O420" s="50"/>
      <c r="P420" s="53" t="s">
        <v>5924</v>
      </c>
      <c r="Q420" s="50"/>
      <c r="R420" s="50"/>
      <c r="S420" s="50" t="s">
        <v>5925</v>
      </c>
      <c r="T420" s="50"/>
      <c r="U420" s="56" t="s">
        <v>5925</v>
      </c>
      <c r="V420" s="50">
        <v>420.0</v>
      </c>
      <c r="W420" s="53" t="s">
        <v>5921</v>
      </c>
      <c r="X420" s="50"/>
      <c r="Y420" s="81"/>
      <c r="Z420" s="84" t="s">
        <v>5926</v>
      </c>
      <c r="AA420" s="84" t="s">
        <v>5927</v>
      </c>
      <c r="AB420" s="84" t="s">
        <v>5928</v>
      </c>
      <c r="AC420" s="84" t="s">
        <v>5929</v>
      </c>
      <c r="AD420" s="87">
        <v>13148.0</v>
      </c>
      <c r="AE420" s="82" t="s">
        <v>3128</v>
      </c>
      <c r="AF420" s="82" t="s">
        <v>4373</v>
      </c>
      <c r="AG420" s="58" t="s">
        <v>3130</v>
      </c>
      <c r="AH420" s="58">
        <v>1.0</v>
      </c>
      <c r="AI420" s="58">
        <v>13148.0</v>
      </c>
      <c r="AJ420" s="58">
        <v>13098.0</v>
      </c>
    </row>
    <row r="421" ht="15.75" customHeight="1">
      <c r="A421" s="50"/>
      <c r="B421" s="50"/>
      <c r="C421" s="56" t="s">
        <v>1588</v>
      </c>
      <c r="D421" s="50" t="s">
        <v>5278</v>
      </c>
      <c r="E421" s="50" t="s">
        <v>5930</v>
      </c>
      <c r="F421" s="49">
        <v>3.0</v>
      </c>
      <c r="G421" s="50" t="s">
        <v>5931</v>
      </c>
      <c r="H421" s="53" t="s">
        <v>5932</v>
      </c>
      <c r="I421" s="96" t="s">
        <v>5933</v>
      </c>
      <c r="J421" s="56" t="s">
        <v>5934</v>
      </c>
      <c r="K421" s="58" t="s">
        <v>5935</v>
      </c>
      <c r="L421" s="53" t="s">
        <v>5936</v>
      </c>
      <c r="M421" s="50" t="s">
        <v>5937</v>
      </c>
      <c r="N421" s="53" t="s">
        <v>5938</v>
      </c>
      <c r="O421" s="50"/>
      <c r="P421" s="53" t="s">
        <v>5939</v>
      </c>
      <c r="Q421" s="50"/>
      <c r="R421" s="50"/>
      <c r="S421" s="50" t="s">
        <v>5940</v>
      </c>
      <c r="T421" s="50"/>
      <c r="U421" s="56" t="s">
        <v>5940</v>
      </c>
      <c r="V421" s="50">
        <v>421.0</v>
      </c>
      <c r="W421" s="53" t="s">
        <v>5936</v>
      </c>
      <c r="X421" s="50"/>
      <c r="Y421" s="81"/>
      <c r="Z421" s="84" t="s">
        <v>5941</v>
      </c>
      <c r="AA421" s="84" t="s">
        <v>5942</v>
      </c>
      <c r="AB421" s="84" t="s">
        <v>5943</v>
      </c>
      <c r="AC421" s="84" t="s">
        <v>5944</v>
      </c>
      <c r="AD421" s="87">
        <v>13152.0</v>
      </c>
      <c r="AE421" s="82" t="s">
        <v>3507</v>
      </c>
      <c r="AF421" s="82" t="s">
        <v>4820</v>
      </c>
      <c r="AG421" s="58" t="s">
        <v>3509</v>
      </c>
      <c r="AH421" s="58">
        <v>1.0</v>
      </c>
      <c r="AI421" s="58">
        <v>13152.0</v>
      </c>
      <c r="AJ421" s="58">
        <v>13099.0</v>
      </c>
    </row>
    <row r="422" ht="15.75" customHeight="1">
      <c r="A422" s="50"/>
      <c r="B422" s="50"/>
      <c r="C422" s="56" t="s">
        <v>1629</v>
      </c>
      <c r="D422" s="50" t="s">
        <v>5278</v>
      </c>
      <c r="E422" s="50" t="s">
        <v>5945</v>
      </c>
      <c r="F422" s="49">
        <v>4.0</v>
      </c>
      <c r="G422" s="50" t="s">
        <v>5946</v>
      </c>
      <c r="H422" s="53" t="s">
        <v>5947</v>
      </c>
      <c r="I422" s="96" t="s">
        <v>5948</v>
      </c>
      <c r="J422" s="56" t="s">
        <v>5949</v>
      </c>
      <c r="K422" s="58" t="s">
        <v>5950</v>
      </c>
      <c r="L422" s="53" t="s">
        <v>5951</v>
      </c>
      <c r="M422" s="50" t="s">
        <v>5952</v>
      </c>
      <c r="N422" s="53" t="s">
        <v>5953</v>
      </c>
      <c r="O422" s="50"/>
      <c r="P422" s="53" t="s">
        <v>5954</v>
      </c>
      <c r="Q422" s="50"/>
      <c r="R422" s="50"/>
      <c r="S422" s="50" t="s">
        <v>5955</v>
      </c>
      <c r="T422" s="50"/>
      <c r="U422" s="56" t="s">
        <v>5955</v>
      </c>
      <c r="V422" s="50">
        <v>422.0</v>
      </c>
      <c r="W422" s="53" t="s">
        <v>5951</v>
      </c>
      <c r="X422" s="50"/>
      <c r="Y422" s="81"/>
      <c r="Z422" s="84" t="s">
        <v>5956</v>
      </c>
      <c r="AA422" s="84" t="s">
        <v>5957</v>
      </c>
      <c r="AB422" s="84" t="s">
        <v>5958</v>
      </c>
      <c r="AC422" s="84" t="s">
        <v>5959</v>
      </c>
      <c r="AD422" s="87">
        <v>13156.0</v>
      </c>
      <c r="AE422" s="82" t="s">
        <v>3507</v>
      </c>
      <c r="AF422" s="82" t="s">
        <v>4820</v>
      </c>
      <c r="AG422" s="58" t="s">
        <v>3509</v>
      </c>
      <c r="AH422" s="58">
        <v>1.0</v>
      </c>
      <c r="AI422" s="58">
        <v>13156.0</v>
      </c>
      <c r="AJ422" s="58">
        <v>13100.0</v>
      </c>
    </row>
    <row r="423" ht="15.75" customHeight="1">
      <c r="A423" s="50"/>
      <c r="B423" s="50"/>
      <c r="C423" s="56" t="s">
        <v>1671</v>
      </c>
      <c r="D423" s="50" t="s">
        <v>5278</v>
      </c>
      <c r="E423" s="50" t="s">
        <v>5960</v>
      </c>
      <c r="F423" s="49">
        <v>5.0</v>
      </c>
      <c r="G423" s="50" t="s">
        <v>5961</v>
      </c>
      <c r="H423" s="53" t="s">
        <v>5962</v>
      </c>
      <c r="I423" s="96" t="s">
        <v>5963</v>
      </c>
      <c r="J423" s="56" t="s">
        <v>5964</v>
      </c>
      <c r="K423" s="58" t="s">
        <v>5965</v>
      </c>
      <c r="L423" s="53" t="s">
        <v>5966</v>
      </c>
      <c r="M423" s="50" t="s">
        <v>5967</v>
      </c>
      <c r="N423" s="53" t="s">
        <v>5968</v>
      </c>
      <c r="O423" s="50"/>
      <c r="P423" s="53" t="s">
        <v>5969</v>
      </c>
      <c r="Q423" s="50"/>
      <c r="R423" s="50"/>
      <c r="S423" s="50" t="s">
        <v>5970</v>
      </c>
      <c r="T423" s="50"/>
      <c r="U423" s="56" t="s">
        <v>5970</v>
      </c>
      <c r="V423" s="50">
        <v>423.0</v>
      </c>
      <c r="W423" s="53" t="s">
        <v>5966</v>
      </c>
      <c r="X423" s="50"/>
      <c r="Y423" s="81"/>
      <c r="Z423" s="84" t="s">
        <v>5971</v>
      </c>
      <c r="AA423" s="84" t="s">
        <v>5972</v>
      </c>
      <c r="AB423" s="84" t="s">
        <v>5973</v>
      </c>
      <c r="AC423" s="84" t="s">
        <v>5974</v>
      </c>
      <c r="AD423" s="87">
        <v>13159.0</v>
      </c>
      <c r="AE423" s="82" t="s">
        <v>3399</v>
      </c>
      <c r="AF423" s="82" t="s">
        <v>4325</v>
      </c>
      <c r="AG423" s="58" t="s">
        <v>3401</v>
      </c>
      <c r="AH423" s="58">
        <v>1.0</v>
      </c>
      <c r="AI423" s="58">
        <v>13159.0</v>
      </c>
      <c r="AJ423" s="58">
        <v>13101.0</v>
      </c>
    </row>
    <row r="424" ht="15.75" customHeight="1">
      <c r="A424" s="50"/>
      <c r="B424" s="50"/>
      <c r="C424" s="56" t="s">
        <v>1698</v>
      </c>
      <c r="D424" s="50" t="s">
        <v>5278</v>
      </c>
      <c r="E424" s="50" t="s">
        <v>5975</v>
      </c>
      <c r="F424" s="49">
        <v>1.0</v>
      </c>
      <c r="G424" s="50" t="s">
        <v>5976</v>
      </c>
      <c r="H424" s="53" t="s">
        <v>5977</v>
      </c>
      <c r="I424" s="96" t="s">
        <v>5978</v>
      </c>
      <c r="J424" s="56" t="s">
        <v>5979</v>
      </c>
      <c r="K424" s="58" t="s">
        <v>5980</v>
      </c>
      <c r="L424" s="53" t="s">
        <v>5981</v>
      </c>
      <c r="M424" s="50" t="s">
        <v>5982</v>
      </c>
      <c r="N424" s="53" t="s">
        <v>5983</v>
      </c>
      <c r="O424" s="50"/>
      <c r="P424" s="53" t="s">
        <v>5984</v>
      </c>
      <c r="Q424" s="50"/>
      <c r="R424" s="50"/>
      <c r="S424" s="50" t="s">
        <v>5985</v>
      </c>
      <c r="T424" s="50"/>
      <c r="U424" s="56" t="s">
        <v>5985</v>
      </c>
      <c r="V424" s="50">
        <v>424.0</v>
      </c>
      <c r="W424" s="53" t="s">
        <v>5981</v>
      </c>
      <c r="X424" s="50"/>
      <c r="Y424" s="81"/>
      <c r="Z424" s="84" t="s">
        <v>5986</v>
      </c>
      <c r="AA424" s="84" t="s">
        <v>5987</v>
      </c>
      <c r="AB424" s="84" t="s">
        <v>5988</v>
      </c>
      <c r="AC424" s="84" t="s">
        <v>5989</v>
      </c>
      <c r="AD424" s="87">
        <v>13162.0</v>
      </c>
      <c r="AE424" s="82" t="s">
        <v>3164</v>
      </c>
      <c r="AF424" s="82" t="s">
        <v>4261</v>
      </c>
      <c r="AG424" s="58" t="s">
        <v>3166</v>
      </c>
      <c r="AH424" s="58">
        <v>2.0</v>
      </c>
      <c r="AI424" s="58">
        <v>13162.0</v>
      </c>
      <c r="AJ424" s="58">
        <v>13102.0</v>
      </c>
    </row>
    <row r="425" ht="15.75" customHeight="1">
      <c r="A425" s="50"/>
      <c r="B425" s="50"/>
      <c r="C425" s="56" t="s">
        <v>1725</v>
      </c>
      <c r="D425" s="50" t="s">
        <v>5278</v>
      </c>
      <c r="E425" s="50" t="s">
        <v>5990</v>
      </c>
      <c r="F425" s="49">
        <v>2.0</v>
      </c>
      <c r="G425" s="50" t="s">
        <v>5991</v>
      </c>
      <c r="H425" s="53" t="s">
        <v>5992</v>
      </c>
      <c r="I425" s="96" t="s">
        <v>5993</v>
      </c>
      <c r="J425" s="56" t="s">
        <v>5994</v>
      </c>
      <c r="K425" s="58" t="s">
        <v>4993</v>
      </c>
      <c r="L425" s="53" t="s">
        <v>5995</v>
      </c>
      <c r="M425" s="50" t="s">
        <v>5996</v>
      </c>
      <c r="N425" s="53" t="s">
        <v>5997</v>
      </c>
      <c r="O425" s="50"/>
      <c r="P425" s="53" t="s">
        <v>5998</v>
      </c>
      <c r="Q425" s="50"/>
      <c r="R425" s="50"/>
      <c r="S425" s="50" t="s">
        <v>5999</v>
      </c>
      <c r="T425" s="50"/>
      <c r="U425" s="56" t="s">
        <v>5999</v>
      </c>
      <c r="V425" s="50">
        <v>425.0</v>
      </c>
      <c r="W425" s="53" t="s">
        <v>5995</v>
      </c>
      <c r="X425" s="50"/>
      <c r="Y425" s="81"/>
      <c r="Z425" s="84" t="s">
        <v>4999</v>
      </c>
      <c r="AA425" s="84" t="s">
        <v>5000</v>
      </c>
      <c r="AB425" s="84" t="s">
        <v>5001</v>
      </c>
      <c r="AC425" s="84" t="s">
        <v>6000</v>
      </c>
      <c r="AD425" s="87">
        <v>13165.0</v>
      </c>
      <c r="AE425" s="82" t="s">
        <v>3291</v>
      </c>
      <c r="AF425" s="82" t="s">
        <v>4498</v>
      </c>
      <c r="AG425" s="58" t="s">
        <v>3293</v>
      </c>
      <c r="AH425" s="58">
        <v>1.0</v>
      </c>
      <c r="AI425" s="58">
        <v>13165.0</v>
      </c>
      <c r="AJ425" s="58">
        <v>13103.0</v>
      </c>
    </row>
    <row r="426" ht="15.75" customHeight="1">
      <c r="A426" s="50"/>
      <c r="B426" s="50"/>
      <c r="C426" s="56" t="s">
        <v>1752</v>
      </c>
      <c r="D426" s="50" t="s">
        <v>5278</v>
      </c>
      <c r="E426" s="50" t="s">
        <v>6001</v>
      </c>
      <c r="F426" s="49">
        <v>3.0</v>
      </c>
      <c r="G426" s="50" t="s">
        <v>6002</v>
      </c>
      <c r="H426" s="53" t="s">
        <v>6003</v>
      </c>
      <c r="I426" s="96" t="s">
        <v>6004</v>
      </c>
      <c r="J426" s="56" t="s">
        <v>6005</v>
      </c>
      <c r="K426" s="58" t="s">
        <v>6006</v>
      </c>
      <c r="L426" s="53" t="s">
        <v>6007</v>
      </c>
      <c r="M426" s="50" t="s">
        <v>6008</v>
      </c>
      <c r="N426" s="53" t="s">
        <v>6009</v>
      </c>
      <c r="O426" s="50"/>
      <c r="P426" s="53" t="s">
        <v>6010</v>
      </c>
      <c r="Q426" s="50"/>
      <c r="R426" s="50"/>
      <c r="S426" s="50" t="s">
        <v>6011</v>
      </c>
      <c r="T426" s="50"/>
      <c r="U426" s="56" t="s">
        <v>6011</v>
      </c>
      <c r="V426" s="50">
        <v>426.0</v>
      </c>
      <c r="W426" s="53" t="s">
        <v>6007</v>
      </c>
      <c r="X426" s="50"/>
      <c r="Y426" s="81"/>
      <c r="Z426" s="84" t="s">
        <v>6012</v>
      </c>
      <c r="AA426" s="84" t="s">
        <v>6013</v>
      </c>
      <c r="AB426" s="84" t="s">
        <v>6014</v>
      </c>
      <c r="AC426" s="84" t="s">
        <v>6015</v>
      </c>
      <c r="AD426" s="87">
        <v>13168.0</v>
      </c>
      <c r="AE426" s="82" t="s">
        <v>3254</v>
      </c>
      <c r="AF426" s="82" t="s">
        <v>4277</v>
      </c>
      <c r="AG426" s="58" t="s">
        <v>3256</v>
      </c>
      <c r="AH426" s="58">
        <v>1.0</v>
      </c>
      <c r="AI426" s="58">
        <v>13168.0</v>
      </c>
      <c r="AJ426" s="58">
        <v>13107.0</v>
      </c>
    </row>
    <row r="427" ht="15.75" customHeight="1">
      <c r="A427" s="50"/>
      <c r="B427" s="50"/>
      <c r="C427" s="56" t="s">
        <v>1789</v>
      </c>
      <c r="D427" s="50" t="s">
        <v>5278</v>
      </c>
      <c r="E427" s="50" t="s">
        <v>6016</v>
      </c>
      <c r="F427" s="49">
        <v>4.0</v>
      </c>
      <c r="G427" s="50" t="s">
        <v>6017</v>
      </c>
      <c r="H427" s="53" t="s">
        <v>6018</v>
      </c>
      <c r="I427" s="96" t="s">
        <v>6019</v>
      </c>
      <c r="J427" s="56" t="s">
        <v>6020</v>
      </c>
      <c r="K427" s="58" t="s">
        <v>5023</v>
      </c>
      <c r="L427" s="53" t="s">
        <v>6021</v>
      </c>
      <c r="M427" s="50" t="s">
        <v>6022</v>
      </c>
      <c r="N427" s="53" t="s">
        <v>6023</v>
      </c>
      <c r="O427" s="50"/>
      <c r="P427" s="53" t="s">
        <v>6024</v>
      </c>
      <c r="Q427" s="50"/>
      <c r="R427" s="50"/>
      <c r="S427" s="50" t="s">
        <v>6025</v>
      </c>
      <c r="T427" s="50"/>
      <c r="U427" s="56" t="s">
        <v>6025</v>
      </c>
      <c r="V427" s="50">
        <v>427.0</v>
      </c>
      <c r="W427" s="53" t="s">
        <v>6021</v>
      </c>
      <c r="X427" s="50"/>
      <c r="Y427" s="81"/>
      <c r="Z427" s="84" t="s">
        <v>5030</v>
      </c>
      <c r="AA427" s="84" t="s">
        <v>5031</v>
      </c>
      <c r="AB427" s="84" t="s">
        <v>5032</v>
      </c>
      <c r="AC427" s="84" t="s">
        <v>6026</v>
      </c>
      <c r="AD427" s="87">
        <v>13171.0</v>
      </c>
      <c r="AE427" s="82" t="s">
        <v>3633</v>
      </c>
      <c r="AF427" s="82" t="s">
        <v>4404</v>
      </c>
      <c r="AG427" s="58" t="s">
        <v>3635</v>
      </c>
      <c r="AH427" s="58">
        <v>1.0</v>
      </c>
      <c r="AI427" s="58">
        <v>13171.0</v>
      </c>
      <c r="AJ427" s="58">
        <v>13111.0</v>
      </c>
    </row>
    <row r="428" ht="15.75" customHeight="1">
      <c r="A428" s="50"/>
      <c r="B428" s="50"/>
      <c r="C428" s="56" t="s">
        <v>1814</v>
      </c>
      <c r="D428" s="50" t="s">
        <v>5278</v>
      </c>
      <c r="E428" s="50" t="s">
        <v>6027</v>
      </c>
      <c r="F428" s="49">
        <v>5.0</v>
      </c>
      <c r="G428" s="50" t="s">
        <v>6028</v>
      </c>
      <c r="H428" s="53" t="s">
        <v>6029</v>
      </c>
      <c r="I428" s="96" t="s">
        <v>6030</v>
      </c>
      <c r="J428" s="56" t="s">
        <v>6031</v>
      </c>
      <c r="K428" s="58" t="s">
        <v>5040</v>
      </c>
      <c r="L428" s="53" t="s">
        <v>6032</v>
      </c>
      <c r="M428" s="50" t="s">
        <v>6033</v>
      </c>
      <c r="N428" s="53" t="s">
        <v>6034</v>
      </c>
      <c r="O428" s="50"/>
      <c r="P428" s="53" t="s">
        <v>6035</v>
      </c>
      <c r="Q428" s="50"/>
      <c r="R428" s="50"/>
      <c r="S428" s="50" t="s">
        <v>6036</v>
      </c>
      <c r="T428" s="50"/>
      <c r="U428" s="56" t="s">
        <v>6036</v>
      </c>
      <c r="V428" s="50">
        <v>428.0</v>
      </c>
      <c r="W428" s="53" t="s">
        <v>6032</v>
      </c>
      <c r="X428" s="50"/>
      <c r="Y428" s="81"/>
      <c r="Z428" s="84" t="s">
        <v>5046</v>
      </c>
      <c r="AA428" s="84" t="s">
        <v>5047</v>
      </c>
      <c r="AB428" s="84" t="s">
        <v>5048</v>
      </c>
      <c r="AC428" s="84" t="s">
        <v>6037</v>
      </c>
      <c r="AD428" s="87">
        <v>13174.0</v>
      </c>
      <c r="AE428" s="82" t="s">
        <v>3417</v>
      </c>
      <c r="AF428" s="82" t="s">
        <v>4621</v>
      </c>
      <c r="AG428" s="58" t="s">
        <v>3419</v>
      </c>
      <c r="AH428" s="58">
        <v>1.0</v>
      </c>
      <c r="AI428" s="58">
        <v>13174.0</v>
      </c>
      <c r="AJ428" s="58">
        <v>13112.0</v>
      </c>
    </row>
    <row r="429" ht="15.75" customHeight="1">
      <c r="A429" s="50"/>
      <c r="B429" s="50"/>
      <c r="C429" s="56" t="s">
        <v>1839</v>
      </c>
      <c r="D429" s="50" t="s">
        <v>5278</v>
      </c>
      <c r="E429" s="50" t="s">
        <v>6038</v>
      </c>
      <c r="F429" s="49">
        <v>1.0</v>
      </c>
      <c r="G429" s="50" t="s">
        <v>6039</v>
      </c>
      <c r="H429" s="53" t="s">
        <v>6040</v>
      </c>
      <c r="I429" s="96" t="s">
        <v>6041</v>
      </c>
      <c r="J429" s="56" t="s">
        <v>6042</v>
      </c>
      <c r="K429" s="58" t="s">
        <v>5056</v>
      </c>
      <c r="L429" s="53" t="s">
        <v>6043</v>
      </c>
      <c r="M429" s="50" t="s">
        <v>6044</v>
      </c>
      <c r="N429" s="53" t="s">
        <v>6045</v>
      </c>
      <c r="O429" s="50"/>
      <c r="P429" s="53" t="s">
        <v>6046</v>
      </c>
      <c r="Q429" s="50"/>
      <c r="R429" s="50"/>
      <c r="S429" s="50" t="s">
        <v>6047</v>
      </c>
      <c r="T429" s="50"/>
      <c r="U429" s="56" t="s">
        <v>6047</v>
      </c>
      <c r="V429" s="50">
        <v>429.0</v>
      </c>
      <c r="W429" s="53" t="s">
        <v>6043</v>
      </c>
      <c r="X429" s="50"/>
      <c r="Y429" s="81"/>
      <c r="Z429" s="84" t="s">
        <v>5062</v>
      </c>
      <c r="AA429" s="84" t="s">
        <v>5063</v>
      </c>
      <c r="AB429" s="84" t="s">
        <v>5064</v>
      </c>
      <c r="AC429" s="84" t="s">
        <v>6048</v>
      </c>
      <c r="AD429" s="87">
        <v>13177.0</v>
      </c>
      <c r="AE429" s="82" t="s">
        <v>3489</v>
      </c>
      <c r="AF429" s="82" t="s">
        <v>4683</v>
      </c>
      <c r="AG429" s="58" t="s">
        <v>3491</v>
      </c>
      <c r="AH429" s="58">
        <v>1.0</v>
      </c>
      <c r="AI429" s="58">
        <v>13177.0</v>
      </c>
      <c r="AJ429" s="58">
        <v>13116.0</v>
      </c>
    </row>
    <row r="430" ht="15.75" customHeight="1">
      <c r="A430" s="50"/>
      <c r="B430" s="50"/>
      <c r="C430" s="56" t="s">
        <v>1864</v>
      </c>
      <c r="D430" s="50" t="s">
        <v>5278</v>
      </c>
      <c r="E430" s="50" t="s">
        <v>6049</v>
      </c>
      <c r="F430" s="49">
        <v>2.0</v>
      </c>
      <c r="G430" s="50" t="s">
        <v>6050</v>
      </c>
      <c r="H430" s="53" t="s">
        <v>6051</v>
      </c>
      <c r="I430" s="96" t="s">
        <v>6052</v>
      </c>
      <c r="J430" s="56" t="s">
        <v>6053</v>
      </c>
      <c r="K430" s="58" t="s">
        <v>6054</v>
      </c>
      <c r="L430" s="53" t="s">
        <v>6055</v>
      </c>
      <c r="M430" s="50" t="s">
        <v>6056</v>
      </c>
      <c r="N430" s="53" t="s">
        <v>6057</v>
      </c>
      <c r="O430" s="50"/>
      <c r="P430" s="53" t="s">
        <v>6058</v>
      </c>
      <c r="Q430" s="50"/>
      <c r="R430" s="50"/>
      <c r="S430" s="50" t="s">
        <v>6059</v>
      </c>
      <c r="T430" s="50"/>
      <c r="U430" s="56" t="s">
        <v>6059</v>
      </c>
      <c r="V430" s="50">
        <v>430.0</v>
      </c>
      <c r="W430" s="53" t="s">
        <v>6055</v>
      </c>
      <c r="X430" s="50"/>
      <c r="Y430" s="81"/>
      <c r="Z430" s="84" t="s">
        <v>6060</v>
      </c>
      <c r="AA430" s="84" t="s">
        <v>6061</v>
      </c>
      <c r="AB430" s="84" t="s">
        <v>6062</v>
      </c>
      <c r="AC430" s="84" t="s">
        <v>6063</v>
      </c>
      <c r="AD430" s="87">
        <v>13180.0</v>
      </c>
      <c r="AE430" s="82" t="s">
        <v>3273</v>
      </c>
      <c r="AF430" s="82" t="s">
        <v>4309</v>
      </c>
      <c r="AG430" s="58" t="s">
        <v>3275</v>
      </c>
      <c r="AH430" s="58">
        <v>2.0</v>
      </c>
      <c r="AI430" s="58">
        <v>13180.0</v>
      </c>
      <c r="AJ430" s="58">
        <v>13120.0</v>
      </c>
    </row>
    <row r="431" ht="15.75" customHeight="1">
      <c r="A431" s="50"/>
      <c r="B431" s="50"/>
      <c r="C431" s="56" t="s">
        <v>1888</v>
      </c>
      <c r="D431" s="50" t="s">
        <v>5278</v>
      </c>
      <c r="E431" s="50" t="s">
        <v>6064</v>
      </c>
      <c r="F431" s="49">
        <v>3.0</v>
      </c>
      <c r="G431" s="50" t="s">
        <v>6065</v>
      </c>
      <c r="H431" s="53" t="s">
        <v>6066</v>
      </c>
      <c r="I431" s="96" t="s">
        <v>6067</v>
      </c>
      <c r="J431" s="56" t="s">
        <v>6068</v>
      </c>
      <c r="K431" s="58" t="s">
        <v>6069</v>
      </c>
      <c r="L431" s="53" t="s">
        <v>6070</v>
      </c>
      <c r="M431" s="50" t="s">
        <v>6071</v>
      </c>
      <c r="N431" s="53" t="s">
        <v>6072</v>
      </c>
      <c r="O431" s="50"/>
      <c r="P431" s="53" t="s">
        <v>6073</v>
      </c>
      <c r="Q431" s="50"/>
      <c r="R431" s="50"/>
      <c r="S431" s="50" t="s">
        <v>6074</v>
      </c>
      <c r="T431" s="50"/>
      <c r="U431" s="56" t="s">
        <v>6074</v>
      </c>
      <c r="V431" s="50">
        <v>431.0</v>
      </c>
      <c r="W431" s="53" t="s">
        <v>6070</v>
      </c>
      <c r="X431" s="50"/>
      <c r="Y431" s="81"/>
      <c r="Z431" s="84" t="s">
        <v>6075</v>
      </c>
      <c r="AA431" s="84" t="s">
        <v>6076</v>
      </c>
      <c r="AB431" s="84" t="s">
        <v>6077</v>
      </c>
      <c r="AC431" s="84" t="s">
        <v>6078</v>
      </c>
      <c r="AD431" s="87">
        <v>13206.0</v>
      </c>
      <c r="AE431" s="82" t="s">
        <v>3182</v>
      </c>
      <c r="AF431" s="82" t="s">
        <v>4637</v>
      </c>
      <c r="AG431" s="58" t="s">
        <v>3184</v>
      </c>
      <c r="AH431" s="58">
        <v>1.0</v>
      </c>
      <c r="AI431" s="58">
        <v>13206.0</v>
      </c>
      <c r="AJ431" s="58">
        <v>13121.0</v>
      </c>
    </row>
    <row r="432" ht="15.75" customHeight="1">
      <c r="A432" s="50"/>
      <c r="B432" s="50"/>
      <c r="C432" s="56" t="s">
        <v>1911</v>
      </c>
      <c r="D432" s="50" t="s">
        <v>5278</v>
      </c>
      <c r="E432" s="50" t="s">
        <v>6079</v>
      </c>
      <c r="F432" s="49">
        <v>4.0</v>
      </c>
      <c r="G432" s="50" t="s">
        <v>6080</v>
      </c>
      <c r="H432" s="53" t="s">
        <v>6081</v>
      </c>
      <c r="I432" s="96" t="s">
        <v>6082</v>
      </c>
      <c r="J432" s="56" t="s">
        <v>6083</v>
      </c>
      <c r="K432" s="58" t="s">
        <v>6084</v>
      </c>
      <c r="L432" s="53" t="s">
        <v>6085</v>
      </c>
      <c r="M432" s="50" t="s">
        <v>6086</v>
      </c>
      <c r="N432" s="53" t="s">
        <v>6087</v>
      </c>
      <c r="O432" s="50"/>
      <c r="P432" s="53" t="s">
        <v>6088</v>
      </c>
      <c r="Q432" s="50"/>
      <c r="R432" s="50"/>
      <c r="S432" s="50" t="s">
        <v>6089</v>
      </c>
      <c r="T432" s="50"/>
      <c r="U432" s="56" t="s">
        <v>6089</v>
      </c>
      <c r="V432" s="50">
        <v>432.0</v>
      </c>
      <c r="W432" s="53" t="s">
        <v>6085</v>
      </c>
      <c r="X432" s="50"/>
      <c r="Y432" s="81"/>
      <c r="Z432" s="84" t="s">
        <v>6090</v>
      </c>
      <c r="AA432" s="84" t="s">
        <v>6091</v>
      </c>
      <c r="AB432" s="84" t="s">
        <v>6092</v>
      </c>
      <c r="AC432" s="84" t="s">
        <v>6093</v>
      </c>
      <c r="AD432" s="87">
        <v>13209.0</v>
      </c>
      <c r="AE432" s="82" t="s">
        <v>3579</v>
      </c>
      <c r="AF432" s="82" t="s">
        <v>5354</v>
      </c>
      <c r="AG432" s="58" t="s">
        <v>3581</v>
      </c>
      <c r="AH432" s="58">
        <v>1.0</v>
      </c>
      <c r="AI432" s="58">
        <v>13209.0</v>
      </c>
      <c r="AJ432" s="58">
        <v>13125.0</v>
      </c>
    </row>
    <row r="433" ht="15.75" customHeight="1">
      <c r="A433" s="50"/>
      <c r="B433" s="50"/>
      <c r="C433" s="56" t="s">
        <v>1938</v>
      </c>
      <c r="D433" s="50" t="s">
        <v>5278</v>
      </c>
      <c r="E433" s="50" t="s">
        <v>6094</v>
      </c>
      <c r="F433" s="49">
        <v>5.0</v>
      </c>
      <c r="G433" s="50" t="s">
        <v>6095</v>
      </c>
      <c r="H433" s="53" t="s">
        <v>6096</v>
      </c>
      <c r="I433" s="96" t="s">
        <v>6097</v>
      </c>
      <c r="J433" s="56" t="s">
        <v>6098</v>
      </c>
      <c r="K433" s="58" t="s">
        <v>6099</v>
      </c>
      <c r="L433" s="53" t="s">
        <v>6100</v>
      </c>
      <c r="M433" s="50" t="s">
        <v>6101</v>
      </c>
      <c r="N433" s="53" t="s">
        <v>6102</v>
      </c>
      <c r="O433" s="50"/>
      <c r="P433" s="53" t="s">
        <v>6103</v>
      </c>
      <c r="Q433" s="50"/>
      <c r="R433" s="50"/>
      <c r="S433" s="50" t="s">
        <v>6104</v>
      </c>
      <c r="T433" s="50"/>
      <c r="U433" s="56" t="s">
        <v>6104</v>
      </c>
      <c r="V433" s="50">
        <v>433.0</v>
      </c>
      <c r="W433" s="53" t="s">
        <v>6100</v>
      </c>
      <c r="X433" s="50"/>
      <c r="Y433" s="81"/>
      <c r="Z433" s="84" t="s">
        <v>6105</v>
      </c>
      <c r="AA433" s="84" t="s">
        <v>6106</v>
      </c>
      <c r="AB433" s="84" t="s">
        <v>6107</v>
      </c>
      <c r="AC433" s="84" t="s">
        <v>6108</v>
      </c>
      <c r="AD433" s="87">
        <v>13212.0</v>
      </c>
      <c r="AE433" s="82" t="s">
        <v>3273</v>
      </c>
      <c r="AF433" s="82" t="s">
        <v>4309</v>
      </c>
      <c r="AG433" s="58" t="s">
        <v>3275</v>
      </c>
      <c r="AH433" s="58">
        <v>2.0</v>
      </c>
      <c r="AI433" s="58">
        <v>13212.0</v>
      </c>
      <c r="AJ433" s="58">
        <v>13129.0</v>
      </c>
    </row>
    <row r="434" ht="15.75" customHeight="1">
      <c r="A434" s="50"/>
      <c r="B434" s="50"/>
      <c r="C434" s="56" t="s">
        <v>1966</v>
      </c>
      <c r="D434" s="50" t="s">
        <v>5278</v>
      </c>
      <c r="E434" s="50" t="s">
        <v>6109</v>
      </c>
      <c r="F434" s="49">
        <v>1.0</v>
      </c>
      <c r="G434" s="50" t="s">
        <v>6110</v>
      </c>
      <c r="H434" s="53" t="s">
        <v>6111</v>
      </c>
      <c r="I434" s="96" t="s">
        <v>5130</v>
      </c>
      <c r="J434" s="56" t="s">
        <v>6112</v>
      </c>
      <c r="K434" s="58" t="s">
        <v>6113</v>
      </c>
      <c r="L434" s="53" t="s">
        <v>6114</v>
      </c>
      <c r="M434" s="50" t="s">
        <v>6115</v>
      </c>
      <c r="N434" s="53" t="s">
        <v>6116</v>
      </c>
      <c r="O434" s="50"/>
      <c r="P434" s="53" t="s">
        <v>6117</v>
      </c>
      <c r="Q434" s="50"/>
      <c r="R434" s="50"/>
      <c r="S434" s="50" t="s">
        <v>6118</v>
      </c>
      <c r="T434" s="50"/>
      <c r="U434" s="56" t="s">
        <v>6118</v>
      </c>
      <c r="V434" s="50">
        <v>434.0</v>
      </c>
      <c r="W434" s="53" t="s">
        <v>6114</v>
      </c>
      <c r="X434" s="50"/>
      <c r="Y434" s="81"/>
      <c r="Z434" s="84" t="s">
        <v>6119</v>
      </c>
      <c r="AA434" s="84" t="s">
        <v>6120</v>
      </c>
      <c r="AB434" s="84" t="s">
        <v>6121</v>
      </c>
      <c r="AC434" s="84" t="s">
        <v>6122</v>
      </c>
      <c r="AD434" s="87">
        <v>13215.0</v>
      </c>
      <c r="AE434" s="82" t="s">
        <v>3164</v>
      </c>
      <c r="AF434" s="82" t="s">
        <v>4261</v>
      </c>
      <c r="AG434" s="58" t="s">
        <v>3166</v>
      </c>
      <c r="AH434" s="58">
        <v>2.0</v>
      </c>
      <c r="AI434" s="58">
        <v>13215.0</v>
      </c>
      <c r="AJ434" s="58">
        <v>13130.0</v>
      </c>
    </row>
    <row r="435" ht="15.75" customHeight="1">
      <c r="A435" s="50"/>
      <c r="B435" s="50"/>
      <c r="C435" s="56" t="s">
        <v>2004</v>
      </c>
      <c r="D435" s="50" t="s">
        <v>5278</v>
      </c>
      <c r="E435" s="50" t="s">
        <v>6123</v>
      </c>
      <c r="F435" s="49">
        <v>2.0</v>
      </c>
      <c r="G435" s="50" t="s">
        <v>6124</v>
      </c>
      <c r="H435" s="53" t="s">
        <v>6125</v>
      </c>
      <c r="I435" s="96" t="s">
        <v>6126</v>
      </c>
      <c r="J435" s="56" t="s">
        <v>6127</v>
      </c>
      <c r="K435" s="58" t="s">
        <v>6128</v>
      </c>
      <c r="L435" s="53" t="s">
        <v>6129</v>
      </c>
      <c r="M435" s="50" t="s">
        <v>6130</v>
      </c>
      <c r="N435" s="53" t="s">
        <v>6131</v>
      </c>
      <c r="O435" s="50"/>
      <c r="P435" s="53" t="s">
        <v>6132</v>
      </c>
      <c r="Q435" s="50"/>
      <c r="R435" s="50"/>
      <c r="S435" s="50" t="s">
        <v>6133</v>
      </c>
      <c r="T435" s="50"/>
      <c r="U435" s="56" t="s">
        <v>6133</v>
      </c>
      <c r="V435" s="50">
        <v>435.0</v>
      </c>
      <c r="W435" s="53" t="s">
        <v>6129</v>
      </c>
      <c r="X435" s="50"/>
      <c r="Y435" s="81"/>
      <c r="Z435" s="84" t="s">
        <v>6134</v>
      </c>
      <c r="AA435" s="84" t="s">
        <v>6135</v>
      </c>
      <c r="AB435" s="84" t="s">
        <v>6136</v>
      </c>
      <c r="AC435" s="84" t="s">
        <v>6137</v>
      </c>
      <c r="AD435" s="87">
        <v>13218.0</v>
      </c>
      <c r="AE435" s="82" t="s">
        <v>3345</v>
      </c>
      <c r="AF435" s="82" t="s">
        <v>4912</v>
      </c>
      <c r="AG435" s="58" t="s">
        <v>3347</v>
      </c>
      <c r="AH435" s="58">
        <v>1.0</v>
      </c>
      <c r="AI435" s="58">
        <v>13218.0</v>
      </c>
      <c r="AJ435" s="58">
        <v>13134.0</v>
      </c>
    </row>
    <row r="436" ht="15.75" customHeight="1">
      <c r="A436" s="50"/>
      <c r="B436" s="50"/>
      <c r="C436" s="56" t="s">
        <v>2031</v>
      </c>
      <c r="D436" s="50" t="s">
        <v>5278</v>
      </c>
      <c r="E436" s="50" t="s">
        <v>6138</v>
      </c>
      <c r="F436" s="49">
        <v>3.0</v>
      </c>
      <c r="G436" s="50" t="s">
        <v>6139</v>
      </c>
      <c r="H436" s="53" t="s">
        <v>6140</v>
      </c>
      <c r="I436" s="96" t="s">
        <v>6141</v>
      </c>
      <c r="J436" s="56" t="s">
        <v>6142</v>
      </c>
      <c r="K436" s="58" t="s">
        <v>6143</v>
      </c>
      <c r="L436" s="53" t="s">
        <v>6144</v>
      </c>
      <c r="M436" s="50" t="s">
        <v>6145</v>
      </c>
      <c r="N436" s="53" t="s">
        <v>6146</v>
      </c>
      <c r="O436" s="50"/>
      <c r="P436" s="53" t="s">
        <v>6147</v>
      </c>
      <c r="Q436" s="50"/>
      <c r="R436" s="50"/>
      <c r="S436" s="50" t="s">
        <v>6148</v>
      </c>
      <c r="T436" s="50"/>
      <c r="U436" s="56" t="s">
        <v>6148</v>
      </c>
      <c r="V436" s="50">
        <v>436.0</v>
      </c>
      <c r="W436" s="53" t="s">
        <v>6144</v>
      </c>
      <c r="X436" s="50"/>
      <c r="Y436" s="81"/>
      <c r="Z436" s="84" t="s">
        <v>6149</v>
      </c>
      <c r="AA436" s="84" t="s">
        <v>6150</v>
      </c>
      <c r="AB436" s="84" t="s">
        <v>6151</v>
      </c>
      <c r="AC436" s="84" t="s">
        <v>6152</v>
      </c>
      <c r="AD436" s="87">
        <v>13221.0</v>
      </c>
      <c r="AE436" s="82" t="s">
        <v>3273</v>
      </c>
      <c r="AF436" s="82" t="s">
        <v>4309</v>
      </c>
      <c r="AG436" s="58" t="s">
        <v>3275</v>
      </c>
      <c r="AH436" s="58">
        <v>2.0</v>
      </c>
      <c r="AI436" s="58">
        <v>13221.0</v>
      </c>
      <c r="AJ436" s="58">
        <v>13138.0</v>
      </c>
    </row>
    <row r="437" ht="15.75" customHeight="1">
      <c r="A437" s="50"/>
      <c r="B437" s="50"/>
      <c r="C437" s="56" t="s">
        <v>2057</v>
      </c>
      <c r="D437" s="50" t="s">
        <v>5278</v>
      </c>
      <c r="E437" s="50" t="s">
        <v>6153</v>
      </c>
      <c r="F437" s="49">
        <v>4.0</v>
      </c>
      <c r="G437" s="50" t="s">
        <v>6154</v>
      </c>
      <c r="H437" s="53" t="s">
        <v>6155</v>
      </c>
      <c r="I437" s="96" t="s">
        <v>6156</v>
      </c>
      <c r="J437" s="56" t="s">
        <v>6157</v>
      </c>
      <c r="K437" s="58" t="s">
        <v>6158</v>
      </c>
      <c r="L437" s="53" t="s">
        <v>6159</v>
      </c>
      <c r="M437" s="50" t="s">
        <v>6160</v>
      </c>
      <c r="N437" s="53" t="s">
        <v>6161</v>
      </c>
      <c r="O437" s="50"/>
      <c r="P437" s="53" t="s">
        <v>6162</v>
      </c>
      <c r="Q437" s="50"/>
      <c r="R437" s="50"/>
      <c r="S437" s="50" t="s">
        <v>6163</v>
      </c>
      <c r="T437" s="50"/>
      <c r="U437" s="56" t="s">
        <v>6163</v>
      </c>
      <c r="V437" s="50">
        <v>437.0</v>
      </c>
      <c r="W437" s="53" t="s">
        <v>6159</v>
      </c>
      <c r="X437" s="50"/>
      <c r="Y437" s="81"/>
      <c r="Z437" s="84" t="s">
        <v>6164</v>
      </c>
      <c r="AA437" s="84" t="s">
        <v>6165</v>
      </c>
      <c r="AB437" s="84" t="s">
        <v>6166</v>
      </c>
      <c r="AC437" s="84" t="s">
        <v>6167</v>
      </c>
      <c r="AD437" s="87">
        <v>13224.0</v>
      </c>
      <c r="AE437" s="82" t="s">
        <v>3651</v>
      </c>
      <c r="AF437" s="82" t="s">
        <v>4451</v>
      </c>
      <c r="AG437" s="58" t="s">
        <v>3653</v>
      </c>
      <c r="AH437" s="58">
        <v>1.0</v>
      </c>
      <c r="AI437" s="58">
        <v>13224.0</v>
      </c>
      <c r="AJ437" s="58">
        <v>13142.0</v>
      </c>
    </row>
    <row r="438" ht="15.75" customHeight="1">
      <c r="A438" s="50"/>
      <c r="B438" s="50"/>
      <c r="C438" s="56" t="s">
        <v>2084</v>
      </c>
      <c r="D438" s="50" t="s">
        <v>5278</v>
      </c>
      <c r="E438" s="50" t="s">
        <v>6168</v>
      </c>
      <c r="F438" s="49">
        <v>5.0</v>
      </c>
      <c r="G438" s="50" t="s">
        <v>6169</v>
      </c>
      <c r="H438" s="53" t="s">
        <v>6170</v>
      </c>
      <c r="I438" s="96" t="s">
        <v>6171</v>
      </c>
      <c r="J438" s="56" t="s">
        <v>6172</v>
      </c>
      <c r="K438" s="58" t="s">
        <v>6173</v>
      </c>
      <c r="L438" s="53" t="s">
        <v>6174</v>
      </c>
      <c r="M438" s="50" t="s">
        <v>6175</v>
      </c>
      <c r="N438" s="53" t="s">
        <v>6176</v>
      </c>
      <c r="O438" s="50"/>
      <c r="P438" s="53" t="s">
        <v>6177</v>
      </c>
      <c r="Q438" s="50"/>
      <c r="R438" s="50"/>
      <c r="S438" s="50" t="s">
        <v>6178</v>
      </c>
      <c r="T438" s="50"/>
      <c r="U438" s="56" t="s">
        <v>6178</v>
      </c>
      <c r="V438" s="50">
        <v>438.0</v>
      </c>
      <c r="W438" s="53" t="s">
        <v>6174</v>
      </c>
      <c r="X438" s="50"/>
      <c r="Y438" s="81"/>
      <c r="Z438" s="84" t="s">
        <v>6179</v>
      </c>
      <c r="AA438" s="84" t="s">
        <v>6180</v>
      </c>
      <c r="AB438" s="84" t="s">
        <v>6181</v>
      </c>
      <c r="AC438" s="84" t="s">
        <v>6182</v>
      </c>
      <c r="AD438" s="87">
        <v>13227.0</v>
      </c>
      <c r="AE438" s="82" t="s">
        <v>3164</v>
      </c>
      <c r="AF438" s="82" t="s">
        <v>4261</v>
      </c>
      <c r="AG438" s="58" t="s">
        <v>3166</v>
      </c>
      <c r="AH438" s="58">
        <v>2.0</v>
      </c>
      <c r="AI438" s="58">
        <v>13227.0</v>
      </c>
      <c r="AJ438" s="58">
        <v>13143.0</v>
      </c>
    </row>
    <row r="439" ht="15.75" customHeight="1">
      <c r="A439" s="50"/>
      <c r="B439" s="50"/>
      <c r="C439" s="56" t="s">
        <v>2112</v>
      </c>
      <c r="D439" s="50" t="s">
        <v>5278</v>
      </c>
      <c r="E439" s="50" t="s">
        <v>6183</v>
      </c>
      <c r="F439" s="49">
        <v>1.0</v>
      </c>
      <c r="G439" s="50" t="s">
        <v>6184</v>
      </c>
      <c r="H439" s="53" t="s">
        <v>6185</v>
      </c>
      <c r="I439" s="96" t="s">
        <v>6186</v>
      </c>
      <c r="J439" s="56" t="s">
        <v>6187</v>
      </c>
      <c r="K439" s="58" t="s">
        <v>6188</v>
      </c>
      <c r="L439" s="53" t="s">
        <v>6189</v>
      </c>
      <c r="M439" s="50" t="s">
        <v>6190</v>
      </c>
      <c r="N439" s="53" t="s">
        <v>6191</v>
      </c>
      <c r="O439" s="50"/>
      <c r="P439" s="53" t="s">
        <v>6192</v>
      </c>
      <c r="Q439" s="50"/>
      <c r="R439" s="50"/>
      <c r="S439" s="50" t="s">
        <v>6193</v>
      </c>
      <c r="T439" s="50"/>
      <c r="U439" s="56" t="s">
        <v>6193</v>
      </c>
      <c r="V439" s="50">
        <v>439.0</v>
      </c>
      <c r="W439" s="53" t="s">
        <v>6189</v>
      </c>
      <c r="X439" s="50"/>
      <c r="Y439" s="81"/>
      <c r="Z439" s="84" t="s">
        <v>6194</v>
      </c>
      <c r="AA439" s="84" t="s">
        <v>6195</v>
      </c>
      <c r="AB439" s="84" t="s">
        <v>6196</v>
      </c>
      <c r="AC439" s="84" t="s">
        <v>6197</v>
      </c>
      <c r="AD439" s="87">
        <v>13231.0</v>
      </c>
      <c r="AE439" s="82" t="s">
        <v>3363</v>
      </c>
      <c r="AF439" s="82" t="s">
        <v>5050</v>
      </c>
      <c r="AG439" s="58" t="s">
        <v>3365</v>
      </c>
      <c r="AH439" s="58">
        <v>1.0</v>
      </c>
      <c r="AI439" s="58">
        <v>13231.0</v>
      </c>
      <c r="AJ439" s="58">
        <v>13147.0</v>
      </c>
    </row>
    <row r="440" ht="15.75" customHeight="1">
      <c r="A440" s="50"/>
      <c r="B440" s="50"/>
      <c r="C440" s="56" t="s">
        <v>2152</v>
      </c>
      <c r="D440" s="50" t="s">
        <v>5278</v>
      </c>
      <c r="E440" s="50" t="s">
        <v>6198</v>
      </c>
      <c r="F440" s="49">
        <v>2.0</v>
      </c>
      <c r="G440" s="50" t="s">
        <v>6199</v>
      </c>
      <c r="H440" s="53" t="s">
        <v>6200</v>
      </c>
      <c r="I440" s="96" t="s">
        <v>6201</v>
      </c>
      <c r="J440" s="56" t="s">
        <v>6202</v>
      </c>
      <c r="K440" s="58" t="s">
        <v>6203</v>
      </c>
      <c r="L440" s="53" t="s">
        <v>6204</v>
      </c>
      <c r="M440" s="50" t="s">
        <v>6205</v>
      </c>
      <c r="N440" s="53" t="s">
        <v>6206</v>
      </c>
      <c r="O440" s="50"/>
      <c r="P440" s="53" t="s">
        <v>6207</v>
      </c>
      <c r="Q440" s="50"/>
      <c r="R440" s="50"/>
      <c r="S440" s="50" t="s">
        <v>6208</v>
      </c>
      <c r="T440" s="50"/>
      <c r="U440" s="56" t="s">
        <v>6208</v>
      </c>
      <c r="V440" s="50">
        <v>440.0</v>
      </c>
      <c r="W440" s="53" t="s">
        <v>6204</v>
      </c>
      <c r="X440" s="50"/>
      <c r="Y440" s="81"/>
      <c r="Z440" s="84" t="s">
        <v>6209</v>
      </c>
      <c r="AA440" s="84" t="s">
        <v>6210</v>
      </c>
      <c r="AB440" s="84" t="s">
        <v>6211</v>
      </c>
      <c r="AC440" s="84" t="s">
        <v>6212</v>
      </c>
      <c r="AD440" s="87">
        <v>13234.0</v>
      </c>
      <c r="AE440" s="82" t="s">
        <v>3309</v>
      </c>
      <c r="AF440" s="82" t="s">
        <v>5202</v>
      </c>
      <c r="AG440" s="58" t="s">
        <v>3311</v>
      </c>
      <c r="AH440" s="58">
        <v>1.0</v>
      </c>
      <c r="AI440" s="58">
        <v>13234.0</v>
      </c>
      <c r="AJ440" s="58">
        <v>13151.0</v>
      </c>
    </row>
    <row r="441" ht="15.75" customHeight="1">
      <c r="A441" s="50"/>
      <c r="B441" s="50"/>
      <c r="C441" s="56" t="s">
        <v>2189</v>
      </c>
      <c r="D441" s="50" t="s">
        <v>5278</v>
      </c>
      <c r="E441" s="50" t="s">
        <v>6213</v>
      </c>
      <c r="F441" s="49">
        <v>3.0</v>
      </c>
      <c r="G441" s="50" t="s">
        <v>6214</v>
      </c>
      <c r="H441" s="53" t="s">
        <v>6215</v>
      </c>
      <c r="I441" s="96" t="s">
        <v>6216</v>
      </c>
      <c r="J441" s="56" t="s">
        <v>6217</v>
      </c>
      <c r="K441" s="58" t="s">
        <v>5238</v>
      </c>
      <c r="L441" s="53" t="s">
        <v>6218</v>
      </c>
      <c r="M441" s="50" t="s">
        <v>6219</v>
      </c>
      <c r="N441" s="53" t="s">
        <v>6220</v>
      </c>
      <c r="O441" s="50"/>
      <c r="P441" s="53" t="s">
        <v>6221</v>
      </c>
      <c r="Q441" s="50"/>
      <c r="R441" s="50"/>
      <c r="S441" s="50" t="s">
        <v>6222</v>
      </c>
      <c r="T441" s="50"/>
      <c r="U441" s="56" t="s">
        <v>6222</v>
      </c>
      <c r="V441" s="50">
        <v>441.0</v>
      </c>
      <c r="W441" s="53" t="s">
        <v>6218</v>
      </c>
      <c r="X441" s="50"/>
      <c r="Y441" s="81"/>
      <c r="Z441" s="84" t="s">
        <v>5244</v>
      </c>
      <c r="AA441" s="84" t="s">
        <v>5245</v>
      </c>
      <c r="AB441" s="84" t="s">
        <v>5246</v>
      </c>
      <c r="AC441" s="84" t="s">
        <v>6223</v>
      </c>
      <c r="AD441" s="87">
        <v>13237.0</v>
      </c>
      <c r="AE441" s="82" t="s">
        <v>3254</v>
      </c>
      <c r="AF441" s="82" t="s">
        <v>4277</v>
      </c>
      <c r="AG441" s="58" t="s">
        <v>3256</v>
      </c>
      <c r="AH441" s="58">
        <v>1.0</v>
      </c>
      <c r="AI441" s="58">
        <v>13237.0</v>
      </c>
      <c r="AJ441" s="58">
        <v>13153.0</v>
      </c>
    </row>
    <row r="442" ht="15.75" customHeight="1">
      <c r="A442" s="50"/>
      <c r="B442" s="50"/>
      <c r="C442" s="56" t="s">
        <v>2227</v>
      </c>
      <c r="D442" s="50" t="s">
        <v>5278</v>
      </c>
      <c r="E442" s="50" t="s">
        <v>6224</v>
      </c>
      <c r="F442" s="49">
        <v>4.0</v>
      </c>
      <c r="G442" s="50" t="s">
        <v>6225</v>
      </c>
      <c r="H442" s="53" t="s">
        <v>6226</v>
      </c>
      <c r="I442" s="96" t="s">
        <v>6227</v>
      </c>
      <c r="J442" s="56" t="s">
        <v>6228</v>
      </c>
      <c r="K442" s="58" t="s">
        <v>6229</v>
      </c>
      <c r="L442" s="53" t="s">
        <v>6230</v>
      </c>
      <c r="M442" s="50" t="s">
        <v>6231</v>
      </c>
      <c r="N442" s="53" t="s">
        <v>6232</v>
      </c>
      <c r="O442" s="50"/>
      <c r="P442" s="53" t="s">
        <v>6233</v>
      </c>
      <c r="Q442" s="50"/>
      <c r="R442" s="50"/>
      <c r="S442" s="50" t="s">
        <v>6234</v>
      </c>
      <c r="T442" s="50"/>
      <c r="U442" s="56" t="s">
        <v>6234</v>
      </c>
      <c r="V442" s="50">
        <v>442.0</v>
      </c>
      <c r="W442" s="53" t="s">
        <v>6230</v>
      </c>
      <c r="X442" s="50"/>
      <c r="Y442" s="81"/>
      <c r="Z442" s="84" t="s">
        <v>6235</v>
      </c>
      <c r="AA442" s="84" t="s">
        <v>6236</v>
      </c>
      <c r="AB442" s="84" t="s">
        <v>6237</v>
      </c>
      <c r="AC442" s="84" t="s">
        <v>6238</v>
      </c>
      <c r="AD442" s="87">
        <v>13240.0</v>
      </c>
      <c r="AE442" s="82" t="s">
        <v>3254</v>
      </c>
      <c r="AF442" s="82" t="s">
        <v>4277</v>
      </c>
      <c r="AG442" s="58" t="s">
        <v>3256</v>
      </c>
      <c r="AH442" s="58">
        <v>1.0</v>
      </c>
      <c r="AI442" s="58">
        <v>13240.0</v>
      </c>
      <c r="AJ442" s="58">
        <v>13183.0</v>
      </c>
    </row>
    <row r="443" ht="15.75" customHeight="1">
      <c r="A443" s="50"/>
      <c r="B443" s="50"/>
      <c r="C443" s="56" t="s">
        <v>2254</v>
      </c>
      <c r="D443" s="50" t="s">
        <v>5278</v>
      </c>
      <c r="E443" s="50" t="s">
        <v>6239</v>
      </c>
      <c r="F443" s="49">
        <v>5.0</v>
      </c>
      <c r="G443" s="50" t="s">
        <v>6240</v>
      </c>
      <c r="H443" s="53" t="s">
        <v>6241</v>
      </c>
      <c r="I443" s="96" t="s">
        <v>6242</v>
      </c>
      <c r="J443" s="56" t="s">
        <v>6243</v>
      </c>
      <c r="K443" s="58" t="s">
        <v>6244</v>
      </c>
      <c r="L443" s="53" t="s">
        <v>6245</v>
      </c>
      <c r="M443" s="50" t="s">
        <v>6246</v>
      </c>
      <c r="N443" s="53" t="s">
        <v>6247</v>
      </c>
      <c r="O443" s="50"/>
      <c r="P443" s="53" t="s">
        <v>6248</v>
      </c>
      <c r="Q443" s="50"/>
      <c r="R443" s="50"/>
      <c r="S443" s="50" t="s">
        <v>6249</v>
      </c>
      <c r="T443" s="50"/>
      <c r="U443" s="56" t="s">
        <v>6249</v>
      </c>
      <c r="V443" s="50">
        <v>443.0</v>
      </c>
      <c r="W443" s="53" t="s">
        <v>6245</v>
      </c>
      <c r="X443" s="50"/>
      <c r="Y443" s="81"/>
      <c r="Z443" s="84" t="s">
        <v>6250</v>
      </c>
      <c r="AA443" s="84" t="s">
        <v>6251</v>
      </c>
      <c r="AB443" s="84" t="s">
        <v>6252</v>
      </c>
      <c r="AC443" s="84" t="s">
        <v>6253</v>
      </c>
      <c r="AD443" s="87">
        <v>13243.0</v>
      </c>
      <c r="AE443" s="82" t="s">
        <v>3345</v>
      </c>
      <c r="AF443" s="82" t="s">
        <v>4912</v>
      </c>
      <c r="AG443" s="58" t="s">
        <v>3347</v>
      </c>
      <c r="AH443" s="58">
        <v>1.0</v>
      </c>
      <c r="AI443" s="58">
        <v>13243.0</v>
      </c>
      <c r="AJ443" s="58">
        <v>13184.0</v>
      </c>
    </row>
    <row r="444" ht="15.75" customHeight="1">
      <c r="A444" s="50"/>
      <c r="B444" s="50"/>
      <c r="C444" s="56" t="s">
        <v>33</v>
      </c>
      <c r="D444" s="56" t="s">
        <v>6254</v>
      </c>
      <c r="E444" s="50" t="s">
        <v>6255</v>
      </c>
      <c r="F444" s="49">
        <v>1.0</v>
      </c>
      <c r="G444" s="50" t="s">
        <v>6256</v>
      </c>
      <c r="H444" s="53" t="s">
        <v>6257</v>
      </c>
      <c r="I444" s="96" t="s">
        <v>6258</v>
      </c>
      <c r="J444" s="56" t="s">
        <v>6259</v>
      </c>
      <c r="K444" s="58" t="s">
        <v>6260</v>
      </c>
      <c r="L444" s="53" t="s">
        <v>6261</v>
      </c>
      <c r="M444" s="50" t="s">
        <v>6262</v>
      </c>
      <c r="N444" s="53" t="s">
        <v>6263</v>
      </c>
      <c r="O444" s="50"/>
      <c r="P444" s="53" t="s">
        <v>6264</v>
      </c>
      <c r="Q444" s="50"/>
      <c r="R444" s="50"/>
      <c r="S444" s="50" t="s">
        <v>6265</v>
      </c>
      <c r="T444" s="50"/>
      <c r="U444" s="56" t="s">
        <v>6265</v>
      </c>
      <c r="V444" s="50">
        <v>444.0</v>
      </c>
      <c r="W444" s="53" t="s">
        <v>6261</v>
      </c>
      <c r="X444" s="50"/>
      <c r="Y444" s="81"/>
      <c r="Z444" s="84" t="s">
        <v>6266</v>
      </c>
      <c r="AA444" s="84" t="s">
        <v>6267</v>
      </c>
      <c r="AB444" s="84" t="s">
        <v>6268</v>
      </c>
      <c r="AC444" s="84" t="s">
        <v>6269</v>
      </c>
      <c r="AD444" s="87">
        <v>13246.0</v>
      </c>
      <c r="AE444" s="82" t="s">
        <v>3597</v>
      </c>
      <c r="AF444" s="82" t="s">
        <v>5592</v>
      </c>
      <c r="AG444" s="58" t="s">
        <v>3599</v>
      </c>
      <c r="AH444" s="58">
        <v>1.0</v>
      </c>
      <c r="AI444" s="58">
        <v>13246.0</v>
      </c>
      <c r="AJ444" s="58">
        <v>13185.0</v>
      </c>
    </row>
    <row r="445" ht="15.75" customHeight="1">
      <c r="A445" s="50"/>
      <c r="B445" s="50"/>
      <c r="C445" s="56" t="s">
        <v>82</v>
      </c>
      <c r="D445" s="56" t="s">
        <v>6254</v>
      </c>
      <c r="E445" s="50" t="s">
        <v>6270</v>
      </c>
      <c r="F445" s="49">
        <v>2.0</v>
      </c>
      <c r="G445" s="50" t="s">
        <v>6271</v>
      </c>
      <c r="H445" s="53" t="s">
        <v>6272</v>
      </c>
      <c r="I445" s="96" t="s">
        <v>6273</v>
      </c>
      <c r="J445" s="56" t="s">
        <v>6274</v>
      </c>
      <c r="K445" s="58" t="s">
        <v>6275</v>
      </c>
      <c r="L445" s="53" t="s">
        <v>6276</v>
      </c>
      <c r="M445" s="50" t="s">
        <v>6277</v>
      </c>
      <c r="N445" s="53" t="s">
        <v>6278</v>
      </c>
      <c r="O445" s="50"/>
      <c r="P445" s="53" t="s">
        <v>6279</v>
      </c>
      <c r="Q445" s="50"/>
      <c r="R445" s="50"/>
      <c r="S445" s="50" t="s">
        <v>6280</v>
      </c>
      <c r="T445" s="50"/>
      <c r="U445" s="56" t="s">
        <v>6280</v>
      </c>
      <c r="V445" s="50">
        <v>445.0</v>
      </c>
      <c r="W445" s="53" t="s">
        <v>6276</v>
      </c>
      <c r="X445" s="50"/>
      <c r="Y445" s="81"/>
      <c r="Z445" s="84" t="s">
        <v>6281</v>
      </c>
      <c r="AA445" s="84" t="s">
        <v>6282</v>
      </c>
      <c r="AB445" s="84" t="s">
        <v>6283</v>
      </c>
      <c r="AC445" s="84" t="s">
        <v>6284</v>
      </c>
      <c r="AD445" s="87">
        <v>13249.0</v>
      </c>
      <c r="AE445" s="82" t="s">
        <v>3471</v>
      </c>
      <c r="AF445" s="82" t="s">
        <v>5034</v>
      </c>
      <c r="AG445" s="58" t="s">
        <v>3473</v>
      </c>
      <c r="AH445" s="58">
        <v>1.0</v>
      </c>
      <c r="AI445" s="58">
        <v>13249.0</v>
      </c>
      <c r="AJ445" s="58">
        <v>13186.0</v>
      </c>
    </row>
    <row r="446" ht="15.75" customHeight="1">
      <c r="A446" s="50"/>
      <c r="B446" s="50"/>
      <c r="C446" s="56" t="s">
        <v>123</v>
      </c>
      <c r="D446" s="56" t="s">
        <v>6254</v>
      </c>
      <c r="E446" s="50" t="s">
        <v>6285</v>
      </c>
      <c r="F446" s="49">
        <v>3.0</v>
      </c>
      <c r="G446" s="50" t="s">
        <v>6286</v>
      </c>
      <c r="H446" s="53" t="s">
        <v>6287</v>
      </c>
      <c r="I446" s="96" t="s">
        <v>6288</v>
      </c>
      <c r="J446" s="56" t="s">
        <v>6289</v>
      </c>
      <c r="K446" s="58" t="s">
        <v>6290</v>
      </c>
      <c r="L446" s="53" t="s">
        <v>6291</v>
      </c>
      <c r="M446" s="50" t="s">
        <v>6292</v>
      </c>
      <c r="N446" s="53" t="s">
        <v>6293</v>
      </c>
      <c r="O446" s="50"/>
      <c r="P446" s="53" t="s">
        <v>6294</v>
      </c>
      <c r="Q446" s="50"/>
      <c r="R446" s="50"/>
      <c r="S446" s="50" t="s">
        <v>6295</v>
      </c>
      <c r="T446" s="50"/>
      <c r="U446" s="56" t="s">
        <v>6295</v>
      </c>
      <c r="V446" s="50">
        <v>446.0</v>
      </c>
      <c r="W446" s="53" t="s">
        <v>6291</v>
      </c>
      <c r="X446" s="50"/>
      <c r="Y446" s="81"/>
      <c r="Z446" s="84" t="s">
        <v>6296</v>
      </c>
      <c r="AA446" s="84" t="s">
        <v>6297</v>
      </c>
      <c r="AB446" s="84" t="s">
        <v>6298</v>
      </c>
      <c r="AC446" s="84" t="s">
        <v>6299</v>
      </c>
      <c r="AD446" s="87">
        <v>13252.0</v>
      </c>
      <c r="AE446" s="82" t="s">
        <v>3218</v>
      </c>
      <c r="AF446" s="82" t="s">
        <v>4357</v>
      </c>
      <c r="AG446" s="58" t="s">
        <v>3220</v>
      </c>
      <c r="AH446" s="58">
        <v>1.0</v>
      </c>
      <c r="AI446" s="58">
        <v>13252.0</v>
      </c>
      <c r="AJ446" s="58">
        <v>13187.0</v>
      </c>
    </row>
    <row r="447" ht="15.75" customHeight="1">
      <c r="A447" s="50"/>
      <c r="B447" s="50"/>
      <c r="C447" s="56" t="s">
        <v>167</v>
      </c>
      <c r="D447" s="56" t="s">
        <v>6254</v>
      </c>
      <c r="E447" s="50" t="s">
        <v>6300</v>
      </c>
      <c r="F447" s="49">
        <v>4.0</v>
      </c>
      <c r="G447" s="50" t="s">
        <v>6301</v>
      </c>
      <c r="H447" s="53" t="s">
        <v>6302</v>
      </c>
      <c r="I447" s="96" t="s">
        <v>6303</v>
      </c>
      <c r="J447" s="56" t="s">
        <v>6304</v>
      </c>
      <c r="K447" s="58" t="s">
        <v>5329</v>
      </c>
      <c r="L447" s="53" t="s">
        <v>6305</v>
      </c>
      <c r="M447" s="50" t="s">
        <v>6306</v>
      </c>
      <c r="N447" s="53" t="s">
        <v>6307</v>
      </c>
      <c r="O447" s="50"/>
      <c r="P447" s="53" t="s">
        <v>6308</v>
      </c>
      <c r="Q447" s="50"/>
      <c r="R447" s="50"/>
      <c r="S447" s="50" t="s">
        <v>6309</v>
      </c>
      <c r="T447" s="50"/>
      <c r="U447" s="56" t="s">
        <v>6309</v>
      </c>
      <c r="V447" s="50">
        <v>447.0</v>
      </c>
      <c r="W447" s="53" t="s">
        <v>6305</v>
      </c>
      <c r="X447" s="50"/>
      <c r="Y447" s="81"/>
      <c r="Z447" s="84" t="s">
        <v>5335</v>
      </c>
      <c r="AA447" s="84" t="s">
        <v>5336</v>
      </c>
      <c r="AB447" s="84" t="s">
        <v>5337</v>
      </c>
      <c r="AC447" s="84" t="s">
        <v>6310</v>
      </c>
      <c r="AD447" s="87">
        <v>13255.0</v>
      </c>
      <c r="AE447" s="82" t="s">
        <v>3579</v>
      </c>
      <c r="AF447" s="82" t="s">
        <v>5354</v>
      </c>
      <c r="AG447" s="58" t="s">
        <v>3581</v>
      </c>
      <c r="AH447" s="58">
        <v>1.0</v>
      </c>
      <c r="AI447" s="58">
        <v>13255.0</v>
      </c>
      <c r="AJ447" s="58">
        <v>13188.0</v>
      </c>
    </row>
    <row r="448" ht="15.75" customHeight="1">
      <c r="A448" s="50"/>
      <c r="B448" s="50"/>
      <c r="C448" s="56" t="s">
        <v>210</v>
      </c>
      <c r="D448" s="56" t="s">
        <v>6254</v>
      </c>
      <c r="E448" s="50" t="s">
        <v>6311</v>
      </c>
      <c r="F448" s="49">
        <v>5.0</v>
      </c>
      <c r="G448" s="50" t="s">
        <v>6312</v>
      </c>
      <c r="H448" s="53" t="s">
        <v>6313</v>
      </c>
      <c r="I448" s="96" t="s">
        <v>6314</v>
      </c>
      <c r="J448" s="56" t="s">
        <v>6315</v>
      </c>
      <c r="K448" s="58" t="s">
        <v>6316</v>
      </c>
      <c r="L448" s="53" t="s">
        <v>6317</v>
      </c>
      <c r="M448" s="50" t="s">
        <v>6318</v>
      </c>
      <c r="N448" s="53" t="s">
        <v>6319</v>
      </c>
      <c r="O448" s="50"/>
      <c r="P448" s="53" t="s">
        <v>6320</v>
      </c>
      <c r="Q448" s="50"/>
      <c r="R448" s="50"/>
      <c r="S448" s="50" t="s">
        <v>6321</v>
      </c>
      <c r="T448" s="50"/>
      <c r="U448" s="56" t="s">
        <v>6321</v>
      </c>
      <c r="V448" s="50">
        <v>448.0</v>
      </c>
      <c r="W448" s="53" t="s">
        <v>6317</v>
      </c>
      <c r="X448" s="50"/>
      <c r="Y448" s="81"/>
      <c r="Z448" s="84" t="s">
        <v>6322</v>
      </c>
      <c r="AA448" s="84" t="s">
        <v>6323</v>
      </c>
      <c r="AB448" s="84" t="s">
        <v>6324</v>
      </c>
      <c r="AC448" s="84" t="s">
        <v>6325</v>
      </c>
      <c r="AD448" s="87">
        <v>13258.0</v>
      </c>
      <c r="AE448" s="82" t="s">
        <v>3327</v>
      </c>
      <c r="AF448" s="82" t="s">
        <v>4574</v>
      </c>
      <c r="AG448" s="58" t="s">
        <v>3329</v>
      </c>
      <c r="AH448" s="58">
        <v>1.0</v>
      </c>
      <c r="AI448" s="58">
        <v>13258.0</v>
      </c>
      <c r="AJ448" s="58">
        <v>13189.0</v>
      </c>
    </row>
    <row r="449" ht="15.75" customHeight="1">
      <c r="A449" s="50"/>
      <c r="B449" s="50"/>
      <c r="C449" s="56" t="s">
        <v>248</v>
      </c>
      <c r="D449" s="56" t="s">
        <v>6254</v>
      </c>
      <c r="E449" s="50" t="s">
        <v>6326</v>
      </c>
      <c r="F449" s="49">
        <v>1.0</v>
      </c>
      <c r="G449" s="50" t="s">
        <v>6327</v>
      </c>
      <c r="H449" s="53" t="s">
        <v>6328</v>
      </c>
      <c r="I449" s="96" t="s">
        <v>5358</v>
      </c>
      <c r="J449" s="56" t="s">
        <v>6329</v>
      </c>
      <c r="K449" s="58" t="s">
        <v>6330</v>
      </c>
      <c r="L449" s="53" t="s">
        <v>6331</v>
      </c>
      <c r="M449" s="50" t="s">
        <v>6332</v>
      </c>
      <c r="N449" s="53" t="s">
        <v>6333</v>
      </c>
      <c r="O449" s="50"/>
      <c r="P449" s="53" t="s">
        <v>6334</v>
      </c>
      <c r="Q449" s="50"/>
      <c r="R449" s="50"/>
      <c r="S449" s="50" t="s">
        <v>6335</v>
      </c>
      <c r="T449" s="50"/>
      <c r="U449" s="56" t="s">
        <v>6335</v>
      </c>
      <c r="V449" s="50">
        <v>449.0</v>
      </c>
      <c r="W449" s="53" t="s">
        <v>6331</v>
      </c>
      <c r="X449" s="50"/>
      <c r="Y449" s="81"/>
      <c r="Z449" s="84" t="s">
        <v>6336</v>
      </c>
      <c r="AA449" s="84" t="s">
        <v>6337</v>
      </c>
      <c r="AB449" s="84" t="s">
        <v>6338</v>
      </c>
      <c r="AC449" s="84" t="s">
        <v>6339</v>
      </c>
      <c r="AD449" s="87">
        <v>13261.0</v>
      </c>
      <c r="AE449" s="82" t="s">
        <v>3417</v>
      </c>
      <c r="AF449" s="82" t="s">
        <v>4621</v>
      </c>
      <c r="AG449" s="58" t="s">
        <v>3419</v>
      </c>
      <c r="AH449" s="58">
        <v>1.0</v>
      </c>
      <c r="AI449" s="58">
        <v>13261.0</v>
      </c>
      <c r="AJ449" s="58">
        <v>13190.0</v>
      </c>
    </row>
    <row r="450" ht="15.75" customHeight="1">
      <c r="A450" s="50"/>
      <c r="B450" s="50"/>
      <c r="C450" s="56" t="s">
        <v>284</v>
      </c>
      <c r="D450" s="56" t="s">
        <v>6254</v>
      </c>
      <c r="E450" s="50" t="s">
        <v>6340</v>
      </c>
      <c r="F450" s="49">
        <v>2.0</v>
      </c>
      <c r="G450" s="50" t="s">
        <v>6341</v>
      </c>
      <c r="H450" s="53" t="s">
        <v>6342</v>
      </c>
      <c r="I450" s="96" t="s">
        <v>5373</v>
      </c>
      <c r="J450" s="56" t="s">
        <v>6343</v>
      </c>
      <c r="K450" s="58" t="s">
        <v>6344</v>
      </c>
      <c r="L450" s="53" t="s">
        <v>6345</v>
      </c>
      <c r="M450" s="50" t="s">
        <v>6346</v>
      </c>
      <c r="N450" s="53" t="s">
        <v>6347</v>
      </c>
      <c r="O450" s="50"/>
      <c r="P450" s="53" t="s">
        <v>6348</v>
      </c>
      <c r="Q450" s="50"/>
      <c r="R450" s="50"/>
      <c r="S450" s="50" t="s">
        <v>6349</v>
      </c>
      <c r="T450" s="50"/>
      <c r="U450" s="56" t="s">
        <v>6349</v>
      </c>
      <c r="V450" s="50">
        <v>450.0</v>
      </c>
      <c r="W450" s="53" t="s">
        <v>6345</v>
      </c>
      <c r="X450" s="50"/>
      <c r="Y450" s="81"/>
      <c r="Z450" s="84" t="s">
        <v>6350</v>
      </c>
      <c r="AA450" s="84" t="s">
        <v>6351</v>
      </c>
      <c r="AB450" s="84" t="s">
        <v>6352</v>
      </c>
      <c r="AC450" s="84" t="s">
        <v>6353</v>
      </c>
      <c r="AD450" s="87">
        <v>13264.0</v>
      </c>
      <c r="AE450" s="82" t="s">
        <v>3309</v>
      </c>
      <c r="AF450" s="82" t="s">
        <v>5202</v>
      </c>
      <c r="AG450" s="58" t="s">
        <v>3311</v>
      </c>
      <c r="AH450" s="58">
        <v>1.0</v>
      </c>
      <c r="AI450" s="58">
        <v>13264.0</v>
      </c>
      <c r="AJ450" s="58">
        <v>13191.0</v>
      </c>
    </row>
    <row r="451" ht="15.75" customHeight="1">
      <c r="A451" s="32"/>
      <c r="B451" s="32"/>
      <c r="C451" s="38" t="s">
        <v>324</v>
      </c>
      <c r="D451" s="38" t="s">
        <v>6254</v>
      </c>
      <c r="E451" s="32" t="s">
        <v>6354</v>
      </c>
      <c r="F451" s="31">
        <v>3.0</v>
      </c>
      <c r="G451" s="32" t="s">
        <v>6355</v>
      </c>
      <c r="H451" s="35" t="s">
        <v>6356</v>
      </c>
      <c r="I451" s="77" t="s">
        <v>6357</v>
      </c>
      <c r="J451" s="38" t="s">
        <v>6358</v>
      </c>
      <c r="K451" s="40" t="s">
        <v>6359</v>
      </c>
      <c r="L451" s="35" t="s">
        <v>6360</v>
      </c>
      <c r="M451" s="32" t="s">
        <v>6361</v>
      </c>
      <c r="N451" s="35" t="s">
        <v>6362</v>
      </c>
      <c r="O451" s="32"/>
      <c r="P451" s="35" t="s">
        <v>6363</v>
      </c>
      <c r="Q451" s="32"/>
      <c r="R451" s="32"/>
      <c r="S451" s="32" t="s">
        <v>6364</v>
      </c>
      <c r="T451" s="32"/>
      <c r="U451" s="38" t="s">
        <v>6364</v>
      </c>
      <c r="V451" s="14">
        <v>451.0</v>
      </c>
      <c r="W451" s="35" t="s">
        <v>6360</v>
      </c>
      <c r="X451" s="32"/>
      <c r="Z451" s="41" t="s">
        <v>6365</v>
      </c>
      <c r="AA451" s="41" t="s">
        <v>6366</v>
      </c>
      <c r="AB451" s="41" t="s">
        <v>6367</v>
      </c>
      <c r="AC451" s="41" t="s">
        <v>6368</v>
      </c>
      <c r="AD451" s="42">
        <v>13309.0</v>
      </c>
      <c r="AE451" s="39" t="s">
        <v>3200</v>
      </c>
      <c r="AF451" s="39" t="s">
        <v>4605</v>
      </c>
      <c r="AG451" s="40" t="s">
        <v>3202</v>
      </c>
      <c r="AH451" s="40">
        <v>1.0</v>
      </c>
      <c r="AI451" s="40">
        <v>13309.0</v>
      </c>
      <c r="AJ451" s="40">
        <v>13192.0</v>
      </c>
    </row>
    <row r="452" ht="15.75" customHeight="1">
      <c r="A452" s="32"/>
      <c r="B452" s="32"/>
      <c r="C452" s="38" t="s">
        <v>353</v>
      </c>
      <c r="D452" s="38" t="s">
        <v>6254</v>
      </c>
      <c r="E452" s="32" t="s">
        <v>6369</v>
      </c>
      <c r="F452" s="31">
        <v>4.0</v>
      </c>
      <c r="G452" s="32" t="s">
        <v>6370</v>
      </c>
      <c r="H452" s="35" t="s">
        <v>6371</v>
      </c>
      <c r="I452" s="77" t="s">
        <v>6372</v>
      </c>
      <c r="J452" s="38" t="s">
        <v>6373</v>
      </c>
      <c r="K452" s="40" t="s">
        <v>4379</v>
      </c>
      <c r="L452" s="35" t="s">
        <v>6374</v>
      </c>
      <c r="M452" s="32" t="s">
        <v>6375</v>
      </c>
      <c r="N452" s="35" t="s">
        <v>6376</v>
      </c>
      <c r="O452" s="32"/>
      <c r="P452" s="35" t="s">
        <v>6377</v>
      </c>
      <c r="Q452" s="32"/>
      <c r="R452" s="32"/>
      <c r="S452" s="32" t="s">
        <v>6378</v>
      </c>
      <c r="T452" s="32"/>
      <c r="U452" s="38" t="s">
        <v>6378</v>
      </c>
      <c r="V452" s="14">
        <v>452.0</v>
      </c>
      <c r="W452" s="35" t="s">
        <v>6374</v>
      </c>
      <c r="X452" s="32"/>
      <c r="Z452" s="41" t="s">
        <v>4385</v>
      </c>
      <c r="AA452" s="41" t="s">
        <v>4386</v>
      </c>
      <c r="AB452" s="41" t="s">
        <v>4387</v>
      </c>
      <c r="AC452" s="41" t="s">
        <v>6379</v>
      </c>
      <c r="AD452" s="42">
        <v>13313.0</v>
      </c>
      <c r="AE452" s="39" t="s">
        <v>3363</v>
      </c>
      <c r="AF452" s="39" t="s">
        <v>5050</v>
      </c>
      <c r="AG452" s="40" t="s">
        <v>3365</v>
      </c>
      <c r="AH452" s="40">
        <v>1.0</v>
      </c>
      <c r="AI452" s="40">
        <v>13313.0</v>
      </c>
      <c r="AJ452" s="40">
        <v>13193.0</v>
      </c>
    </row>
    <row r="453" ht="15.75" customHeight="1">
      <c r="A453" s="32"/>
      <c r="B453" s="32"/>
      <c r="C453" s="38" t="s">
        <v>392</v>
      </c>
      <c r="D453" s="38" t="s">
        <v>6254</v>
      </c>
      <c r="E453" s="32" t="s">
        <v>6380</v>
      </c>
      <c r="F453" s="31">
        <v>5.0</v>
      </c>
      <c r="G453" s="32" t="s">
        <v>6381</v>
      </c>
      <c r="H453" s="35" t="s">
        <v>6382</v>
      </c>
      <c r="I453" s="77" t="s">
        <v>6383</v>
      </c>
      <c r="J453" s="38" t="s">
        <v>6384</v>
      </c>
      <c r="K453" s="40" t="s">
        <v>6385</v>
      </c>
      <c r="L453" s="35" t="s">
        <v>6386</v>
      </c>
      <c r="M453" s="32" t="s">
        <v>6387</v>
      </c>
      <c r="N453" s="35" t="s">
        <v>6388</v>
      </c>
      <c r="O453" s="32"/>
      <c r="P453" s="35" t="s">
        <v>6389</v>
      </c>
      <c r="Q453" s="32"/>
      <c r="R453" s="32"/>
      <c r="S453" s="32" t="s">
        <v>6390</v>
      </c>
      <c r="T453" s="32"/>
      <c r="U453" s="38" t="s">
        <v>6390</v>
      </c>
      <c r="V453" s="14">
        <v>453.0</v>
      </c>
      <c r="W453" s="35" t="s">
        <v>6386</v>
      </c>
      <c r="X453" s="32"/>
      <c r="Z453" s="41" t="s">
        <v>6391</v>
      </c>
      <c r="AA453" s="41" t="s">
        <v>6392</v>
      </c>
      <c r="AB453" s="41" t="s">
        <v>6393</v>
      </c>
      <c r="AC453" s="41" t="s">
        <v>6394</v>
      </c>
      <c r="AD453" s="42">
        <v>13318.0</v>
      </c>
      <c r="AE453" s="39" t="s">
        <v>3651</v>
      </c>
      <c r="AF453" s="39" t="s">
        <v>4451</v>
      </c>
      <c r="AG453" s="40" t="s">
        <v>3653</v>
      </c>
      <c r="AH453" s="40">
        <v>1.0</v>
      </c>
      <c r="AI453" s="40">
        <v>13318.0</v>
      </c>
      <c r="AJ453" s="40">
        <v>13194.0</v>
      </c>
    </row>
    <row r="454" ht="15.75" customHeight="1">
      <c r="A454" s="32"/>
      <c r="B454" s="32"/>
      <c r="C454" s="38" t="s">
        <v>433</v>
      </c>
      <c r="D454" s="38" t="s">
        <v>6254</v>
      </c>
      <c r="E454" s="32" t="s">
        <v>6395</v>
      </c>
      <c r="F454" s="31">
        <v>1.0</v>
      </c>
      <c r="G454" s="32" t="s">
        <v>6396</v>
      </c>
      <c r="H454" s="35" t="s">
        <v>6397</v>
      </c>
      <c r="I454" s="77" t="s">
        <v>6398</v>
      </c>
      <c r="J454" s="38" t="s">
        <v>6399</v>
      </c>
      <c r="K454" s="40" t="s">
        <v>6400</v>
      </c>
      <c r="L454" s="35" t="s">
        <v>6401</v>
      </c>
      <c r="M454" s="32" t="s">
        <v>6402</v>
      </c>
      <c r="N454" s="35" t="s">
        <v>6403</v>
      </c>
      <c r="O454" s="32"/>
      <c r="P454" s="35" t="s">
        <v>6404</v>
      </c>
      <c r="Q454" s="32"/>
      <c r="R454" s="32"/>
      <c r="S454" s="32" t="s">
        <v>6405</v>
      </c>
      <c r="T454" s="32"/>
      <c r="U454" s="38" t="s">
        <v>6405</v>
      </c>
      <c r="V454" s="14">
        <v>454.0</v>
      </c>
      <c r="W454" s="35" t="s">
        <v>6401</v>
      </c>
      <c r="X454" s="32"/>
      <c r="Z454" s="41" t="s">
        <v>6406</v>
      </c>
      <c r="AA454" s="41" t="s">
        <v>6407</v>
      </c>
      <c r="AB454" s="41" t="s">
        <v>6408</v>
      </c>
      <c r="AC454" s="41" t="s">
        <v>6409</v>
      </c>
      <c r="AD454" s="42">
        <v>13322.0</v>
      </c>
      <c r="AE454" s="39" t="s">
        <v>3651</v>
      </c>
      <c r="AF454" s="39" t="s">
        <v>4451</v>
      </c>
      <c r="AG454" s="40" t="s">
        <v>3653</v>
      </c>
      <c r="AH454" s="40">
        <v>1.0</v>
      </c>
      <c r="AI454" s="40">
        <v>13322.0</v>
      </c>
      <c r="AJ454" s="40">
        <v>13195.0</v>
      </c>
    </row>
    <row r="455" ht="15.75" customHeight="1">
      <c r="A455" s="32"/>
      <c r="B455" s="32"/>
      <c r="C455" s="38" t="s">
        <v>472</v>
      </c>
      <c r="D455" s="38" t="s">
        <v>6254</v>
      </c>
      <c r="E455" s="32" t="s">
        <v>6410</v>
      </c>
      <c r="F455" s="31">
        <v>2.0</v>
      </c>
      <c r="G455" s="32" t="s">
        <v>6411</v>
      </c>
      <c r="H455" s="35" t="s">
        <v>6412</v>
      </c>
      <c r="I455" s="77" t="s">
        <v>6413</v>
      </c>
      <c r="J455" s="38" t="s">
        <v>6414</v>
      </c>
      <c r="K455" s="40" t="s">
        <v>6415</v>
      </c>
      <c r="L455" s="35" t="s">
        <v>6416</v>
      </c>
      <c r="M455" s="32" t="s">
        <v>6417</v>
      </c>
      <c r="N455" s="35" t="s">
        <v>6418</v>
      </c>
      <c r="O455" s="32"/>
      <c r="P455" s="35" t="s">
        <v>6419</v>
      </c>
      <c r="Q455" s="32"/>
      <c r="R455" s="32"/>
      <c r="S455" s="32" t="s">
        <v>6420</v>
      </c>
      <c r="T455" s="32"/>
      <c r="U455" s="38" t="s">
        <v>6420</v>
      </c>
      <c r="V455" s="14">
        <v>455.0</v>
      </c>
      <c r="W455" s="35" t="s">
        <v>6416</v>
      </c>
      <c r="X455" s="32"/>
      <c r="Z455" s="41" t="s">
        <v>6421</v>
      </c>
      <c r="AA455" s="41" t="s">
        <v>6422</v>
      </c>
      <c r="AB455" s="41" t="s">
        <v>6423</v>
      </c>
      <c r="AC455" s="41" t="s">
        <v>6424</v>
      </c>
      <c r="AD455" s="42">
        <v>13326.0</v>
      </c>
      <c r="AE455" s="39" t="s">
        <v>3254</v>
      </c>
      <c r="AF455" s="39" t="s">
        <v>4277</v>
      </c>
      <c r="AG455" s="40" t="s">
        <v>3256</v>
      </c>
      <c r="AH455" s="40">
        <v>1.0</v>
      </c>
      <c r="AI455" s="40">
        <v>13326.0</v>
      </c>
      <c r="AJ455" s="40">
        <v>13196.0</v>
      </c>
    </row>
    <row r="456" ht="15.75" customHeight="1">
      <c r="A456" s="32"/>
      <c r="B456" s="32"/>
      <c r="C456" s="38" t="s">
        <v>517</v>
      </c>
      <c r="D456" s="38" t="s">
        <v>6254</v>
      </c>
      <c r="E456" s="32" t="s">
        <v>6425</v>
      </c>
      <c r="F456" s="31">
        <v>3.0</v>
      </c>
      <c r="G456" s="32" t="s">
        <v>6426</v>
      </c>
      <c r="H456" s="35" t="s">
        <v>6427</v>
      </c>
      <c r="I456" s="77" t="s">
        <v>6428</v>
      </c>
      <c r="J456" s="38" t="s">
        <v>6429</v>
      </c>
      <c r="K456" s="40" t="s">
        <v>6430</v>
      </c>
      <c r="L456" s="35" t="s">
        <v>6431</v>
      </c>
      <c r="M456" s="32" t="s">
        <v>6432</v>
      </c>
      <c r="N456" s="35" t="s">
        <v>6433</v>
      </c>
      <c r="O456" s="32"/>
      <c r="P456" s="35" t="s">
        <v>6434</v>
      </c>
      <c r="Q456" s="32"/>
      <c r="R456" s="32"/>
      <c r="S456" s="32" t="s">
        <v>6435</v>
      </c>
      <c r="T456" s="32"/>
      <c r="U456" s="38" t="s">
        <v>6435</v>
      </c>
      <c r="V456" s="14">
        <v>456.0</v>
      </c>
      <c r="W456" s="35" t="s">
        <v>6431</v>
      </c>
      <c r="X456" s="32"/>
      <c r="Z456" s="41" t="s">
        <v>6436</v>
      </c>
      <c r="AA456" s="41" t="s">
        <v>6437</v>
      </c>
      <c r="AB456" s="41" t="s">
        <v>6438</v>
      </c>
      <c r="AC456" s="41" t="s">
        <v>6439</v>
      </c>
      <c r="AD456" s="42">
        <v>13329.0</v>
      </c>
      <c r="AE456" s="39" t="s">
        <v>3291</v>
      </c>
      <c r="AF456" s="39" t="s">
        <v>4498</v>
      </c>
      <c r="AG456" s="40" t="s">
        <v>3293</v>
      </c>
      <c r="AH456" s="40">
        <v>1.0</v>
      </c>
      <c r="AI456" s="40">
        <v>13329.0</v>
      </c>
      <c r="AJ456" s="40">
        <v>13197.0</v>
      </c>
    </row>
    <row r="457" ht="15.75" customHeight="1">
      <c r="A457" s="32"/>
      <c r="B457" s="32"/>
      <c r="C457" s="38" t="s">
        <v>558</v>
      </c>
      <c r="D457" s="38" t="s">
        <v>6254</v>
      </c>
      <c r="E457" s="32" t="s">
        <v>6440</v>
      </c>
      <c r="F457" s="31">
        <v>4.0</v>
      </c>
      <c r="G457" s="32" t="s">
        <v>6441</v>
      </c>
      <c r="H457" s="35" t="s">
        <v>6442</v>
      </c>
      <c r="I457" s="77" t="s">
        <v>6443</v>
      </c>
      <c r="J457" s="38" t="s">
        <v>6444</v>
      </c>
      <c r="K457" s="40" t="s">
        <v>6445</v>
      </c>
      <c r="L457" s="35" t="s">
        <v>6446</v>
      </c>
      <c r="M457" s="32" t="s">
        <v>6447</v>
      </c>
      <c r="N457" s="35" t="s">
        <v>6448</v>
      </c>
      <c r="O457" s="32"/>
      <c r="P457" s="35" t="s">
        <v>6449</v>
      </c>
      <c r="Q457" s="32"/>
      <c r="R457" s="32"/>
      <c r="S457" s="32" t="s">
        <v>6450</v>
      </c>
      <c r="T457" s="32"/>
      <c r="U457" s="38" t="s">
        <v>6450</v>
      </c>
      <c r="V457" s="14">
        <v>457.0</v>
      </c>
      <c r="W457" s="35" t="s">
        <v>6446</v>
      </c>
      <c r="X457" s="32"/>
      <c r="Z457" s="41" t="s">
        <v>6451</v>
      </c>
      <c r="AA457" s="41" t="s">
        <v>6452</v>
      </c>
      <c r="AB457" s="41" t="s">
        <v>6453</v>
      </c>
      <c r="AC457" s="41" t="s">
        <v>6454</v>
      </c>
      <c r="AD457" s="42">
        <v>13332.0</v>
      </c>
      <c r="AE457" s="39" t="s">
        <v>3579</v>
      </c>
      <c r="AF457" s="39" t="s">
        <v>5354</v>
      </c>
      <c r="AG457" s="40" t="s">
        <v>3581</v>
      </c>
      <c r="AH457" s="40">
        <v>1.0</v>
      </c>
      <c r="AI457" s="40">
        <v>13332.0</v>
      </c>
      <c r="AJ457" s="40">
        <v>13198.0</v>
      </c>
    </row>
    <row r="458" ht="15.75" customHeight="1">
      <c r="A458" s="32"/>
      <c r="B458" s="32"/>
      <c r="C458" s="38" t="s">
        <v>595</v>
      </c>
      <c r="D458" s="38" t="s">
        <v>6254</v>
      </c>
      <c r="E458" s="32" t="s">
        <v>6455</v>
      </c>
      <c r="F458" s="31">
        <v>5.0</v>
      </c>
      <c r="G458" s="32" t="s">
        <v>6456</v>
      </c>
      <c r="H458" s="35" t="s">
        <v>6457</v>
      </c>
      <c r="I458" s="77" t="s">
        <v>6458</v>
      </c>
      <c r="J458" s="38" t="s">
        <v>6459</v>
      </c>
      <c r="K458" s="40" t="s">
        <v>6460</v>
      </c>
      <c r="L458" s="35" t="s">
        <v>6461</v>
      </c>
      <c r="M458" s="32" t="s">
        <v>6462</v>
      </c>
      <c r="N458" s="35" t="s">
        <v>6463</v>
      </c>
      <c r="O458" s="32"/>
      <c r="P458" s="35" t="s">
        <v>6464</v>
      </c>
      <c r="Q458" s="32"/>
      <c r="R458" s="32"/>
      <c r="S458" s="32" t="s">
        <v>6465</v>
      </c>
      <c r="T458" s="32"/>
      <c r="U458" s="38" t="s">
        <v>6465</v>
      </c>
      <c r="V458" s="14">
        <v>458.0</v>
      </c>
      <c r="W458" s="35" t="s">
        <v>6461</v>
      </c>
      <c r="X458" s="32"/>
      <c r="Z458" s="41" t="s">
        <v>6466</v>
      </c>
      <c r="AA458" s="41" t="s">
        <v>6467</v>
      </c>
      <c r="AB458" s="41" t="s">
        <v>6468</v>
      </c>
      <c r="AC458" s="41" t="s">
        <v>6469</v>
      </c>
      <c r="AD458" s="42">
        <v>13335.0</v>
      </c>
      <c r="AE458" s="39" t="s">
        <v>3273</v>
      </c>
      <c r="AF458" s="39" t="s">
        <v>4309</v>
      </c>
      <c r="AG458" s="40" t="s">
        <v>3275</v>
      </c>
      <c r="AH458" s="40">
        <v>2.0</v>
      </c>
      <c r="AI458" s="40">
        <v>13335.0</v>
      </c>
      <c r="AJ458" s="40">
        <v>13199.0</v>
      </c>
    </row>
    <row r="459" ht="15.75" customHeight="1">
      <c r="A459" s="32"/>
      <c r="B459" s="32"/>
      <c r="C459" s="38" t="s">
        <v>632</v>
      </c>
      <c r="D459" s="38" t="s">
        <v>6254</v>
      </c>
      <c r="E459" s="32" t="s">
        <v>6470</v>
      </c>
      <c r="F459" s="31">
        <v>1.0</v>
      </c>
      <c r="G459" s="32" t="s">
        <v>6471</v>
      </c>
      <c r="H459" s="35" t="s">
        <v>6472</v>
      </c>
      <c r="I459" s="77" t="s">
        <v>6473</v>
      </c>
      <c r="J459" s="38" t="s">
        <v>6474</v>
      </c>
      <c r="K459" s="40" t="s">
        <v>6475</v>
      </c>
      <c r="L459" s="35" t="s">
        <v>6476</v>
      </c>
      <c r="M459" s="32" t="s">
        <v>6477</v>
      </c>
      <c r="N459" s="35" t="s">
        <v>6478</v>
      </c>
      <c r="O459" s="32"/>
      <c r="P459" s="35" t="s">
        <v>6479</v>
      </c>
      <c r="Q459" s="32"/>
      <c r="R459" s="32"/>
      <c r="S459" s="32" t="s">
        <v>6480</v>
      </c>
      <c r="T459" s="32"/>
      <c r="U459" s="38" t="s">
        <v>6480</v>
      </c>
      <c r="V459" s="14">
        <v>459.0</v>
      </c>
      <c r="W459" s="35" t="s">
        <v>6476</v>
      </c>
      <c r="X459" s="32"/>
      <c r="Z459" s="41" t="s">
        <v>6481</v>
      </c>
      <c r="AA459" s="41" t="s">
        <v>6482</v>
      </c>
      <c r="AB459" s="41" t="s">
        <v>6483</v>
      </c>
      <c r="AC459" s="41" t="s">
        <v>6484</v>
      </c>
      <c r="AD459" s="42">
        <v>13338.0</v>
      </c>
      <c r="AE459" s="39" t="s">
        <v>3651</v>
      </c>
      <c r="AF459" s="39" t="s">
        <v>4451</v>
      </c>
      <c r="AG459" s="40" t="s">
        <v>3653</v>
      </c>
      <c r="AH459" s="40">
        <v>1.0</v>
      </c>
      <c r="AI459" s="40">
        <v>13338.0</v>
      </c>
      <c r="AJ459" s="40">
        <v>13200.0</v>
      </c>
    </row>
    <row r="460" ht="15.75" customHeight="1">
      <c r="A460" s="32"/>
      <c r="B460" s="32"/>
      <c r="C460" s="38" t="s">
        <v>670</v>
      </c>
      <c r="D460" s="38" t="s">
        <v>6254</v>
      </c>
      <c r="E460" s="32" t="s">
        <v>6485</v>
      </c>
      <c r="F460" s="31">
        <v>2.0</v>
      </c>
      <c r="G460" s="32" t="s">
        <v>6486</v>
      </c>
      <c r="H460" s="35" t="s">
        <v>6487</v>
      </c>
      <c r="I460" s="77" t="s">
        <v>6488</v>
      </c>
      <c r="J460" s="38" t="s">
        <v>6489</v>
      </c>
      <c r="K460" s="40" t="s">
        <v>6490</v>
      </c>
      <c r="L460" s="35" t="s">
        <v>6491</v>
      </c>
      <c r="M460" s="32" t="s">
        <v>6492</v>
      </c>
      <c r="N460" s="35" t="s">
        <v>6493</v>
      </c>
      <c r="O460" s="32"/>
      <c r="P460" s="35" t="s">
        <v>6494</v>
      </c>
      <c r="Q460" s="32"/>
      <c r="R460" s="32"/>
      <c r="S460" s="32" t="s">
        <v>6495</v>
      </c>
      <c r="T460" s="32"/>
      <c r="U460" s="38" t="s">
        <v>6495</v>
      </c>
      <c r="V460" s="14">
        <v>460.0</v>
      </c>
      <c r="W460" s="35" t="s">
        <v>6491</v>
      </c>
      <c r="X460" s="32"/>
      <c r="Z460" s="41" t="s">
        <v>6496</v>
      </c>
      <c r="AA460" s="41" t="s">
        <v>6497</v>
      </c>
      <c r="AB460" s="41" t="s">
        <v>6498</v>
      </c>
      <c r="AC460" s="41" t="s">
        <v>6499</v>
      </c>
      <c r="AD460" s="42">
        <v>13341.0</v>
      </c>
      <c r="AE460" s="39" t="s">
        <v>3327</v>
      </c>
      <c r="AF460" s="39" t="s">
        <v>4574</v>
      </c>
      <c r="AG460" s="40" t="s">
        <v>3329</v>
      </c>
      <c r="AH460" s="40">
        <v>1.0</v>
      </c>
      <c r="AI460" s="40">
        <v>13341.0</v>
      </c>
      <c r="AJ460" s="40">
        <v>13201.0</v>
      </c>
    </row>
    <row r="461" ht="15.75" customHeight="1">
      <c r="A461" s="32"/>
      <c r="B461" s="32"/>
      <c r="C461" s="38" t="s">
        <v>710</v>
      </c>
      <c r="D461" s="38" t="s">
        <v>6254</v>
      </c>
      <c r="E461" s="32" t="s">
        <v>6500</v>
      </c>
      <c r="F461" s="31">
        <v>3.0</v>
      </c>
      <c r="G461" s="32" t="s">
        <v>6501</v>
      </c>
      <c r="H461" s="35" t="s">
        <v>6502</v>
      </c>
      <c r="I461" s="77" t="s">
        <v>6503</v>
      </c>
      <c r="J461" s="38" t="s">
        <v>6504</v>
      </c>
      <c r="K461" s="40" t="s">
        <v>6505</v>
      </c>
      <c r="L461" s="35" t="s">
        <v>6506</v>
      </c>
      <c r="M461" s="32" t="s">
        <v>6507</v>
      </c>
      <c r="N461" s="35" t="s">
        <v>6508</v>
      </c>
      <c r="O461" s="32"/>
      <c r="P461" s="35" t="s">
        <v>6509</v>
      </c>
      <c r="Q461" s="32"/>
      <c r="R461" s="32"/>
      <c r="S461" s="32" t="s">
        <v>6510</v>
      </c>
      <c r="T461" s="32"/>
      <c r="U461" s="38" t="s">
        <v>6510</v>
      </c>
      <c r="V461" s="14">
        <v>461.0</v>
      </c>
      <c r="W461" s="35" t="s">
        <v>6506</v>
      </c>
      <c r="X461" s="32"/>
      <c r="Z461" s="41" t="s">
        <v>6511</v>
      </c>
      <c r="AA461" s="41" t="s">
        <v>6512</v>
      </c>
      <c r="AB461" s="41" t="s">
        <v>6513</v>
      </c>
      <c r="AC461" s="41" t="s">
        <v>6514</v>
      </c>
      <c r="AD461" s="42">
        <v>13344.0</v>
      </c>
      <c r="AE461" s="39" t="s">
        <v>3164</v>
      </c>
      <c r="AF461" s="39" t="s">
        <v>4261</v>
      </c>
      <c r="AG461" s="40" t="s">
        <v>3166</v>
      </c>
      <c r="AH461" s="40">
        <v>2.0</v>
      </c>
      <c r="AI461" s="40">
        <v>13344.0</v>
      </c>
      <c r="AJ461" s="40">
        <v>13202.0</v>
      </c>
    </row>
    <row r="462" ht="15.75" customHeight="1">
      <c r="A462" s="32"/>
      <c r="B462" s="32"/>
      <c r="C462" s="38" t="s">
        <v>2494</v>
      </c>
      <c r="D462" s="38" t="s">
        <v>6254</v>
      </c>
      <c r="E462" s="32" t="s">
        <v>6515</v>
      </c>
      <c r="F462" s="31">
        <v>4.0</v>
      </c>
      <c r="G462" s="32" t="s">
        <v>6516</v>
      </c>
      <c r="H462" s="35" t="s">
        <v>6517</v>
      </c>
      <c r="I462" s="77" t="s">
        <v>6518</v>
      </c>
      <c r="J462" s="38" t="s">
        <v>6519</v>
      </c>
      <c r="K462" s="40" t="s">
        <v>6520</v>
      </c>
      <c r="L462" s="35" t="s">
        <v>6521</v>
      </c>
      <c r="M462" s="32" t="s">
        <v>6522</v>
      </c>
      <c r="N462" s="35" t="s">
        <v>6523</v>
      </c>
      <c r="O462" s="32"/>
      <c r="P462" s="35" t="s">
        <v>6524</v>
      </c>
      <c r="Q462" s="32"/>
      <c r="R462" s="32"/>
      <c r="S462" s="32" t="s">
        <v>6525</v>
      </c>
      <c r="T462" s="32"/>
      <c r="U462" s="38" t="s">
        <v>6525</v>
      </c>
      <c r="V462" s="14">
        <v>462.0</v>
      </c>
      <c r="W462" s="35" t="s">
        <v>6521</v>
      </c>
      <c r="X462" s="32"/>
      <c r="Z462" s="41" t="s">
        <v>6526</v>
      </c>
      <c r="AA462" s="41" t="s">
        <v>6527</v>
      </c>
      <c r="AB462" s="41" t="s">
        <v>6528</v>
      </c>
      <c r="AC462" s="41" t="s">
        <v>6529</v>
      </c>
      <c r="AD462" s="42">
        <v>13347.0</v>
      </c>
      <c r="AE462" s="39" t="s">
        <v>3525</v>
      </c>
      <c r="AF462" s="39" t="s">
        <v>5471</v>
      </c>
      <c r="AG462" s="40" t="s">
        <v>3527</v>
      </c>
      <c r="AH462" s="40">
        <v>1.0</v>
      </c>
      <c r="AI462" s="40">
        <v>13347.0</v>
      </c>
      <c r="AJ462" s="40">
        <v>13203.0</v>
      </c>
    </row>
    <row r="463" ht="15.75" customHeight="1">
      <c r="A463" s="32"/>
      <c r="B463" s="32"/>
      <c r="C463" s="38" t="s">
        <v>2507</v>
      </c>
      <c r="D463" s="38" t="s">
        <v>6254</v>
      </c>
      <c r="E463" s="32" t="s">
        <v>6530</v>
      </c>
      <c r="F463" s="31">
        <v>5.0</v>
      </c>
      <c r="G463" s="32" t="s">
        <v>6531</v>
      </c>
      <c r="H463" s="35" t="s">
        <v>6532</v>
      </c>
      <c r="I463" s="77" t="s">
        <v>6533</v>
      </c>
      <c r="J463" s="38" t="s">
        <v>6534</v>
      </c>
      <c r="K463" s="40" t="s">
        <v>6535</v>
      </c>
      <c r="L463" s="35" t="s">
        <v>6536</v>
      </c>
      <c r="M463" s="32" t="s">
        <v>6537</v>
      </c>
      <c r="N463" s="35" t="s">
        <v>6538</v>
      </c>
      <c r="O463" s="32"/>
      <c r="P463" s="35" t="s">
        <v>6539</v>
      </c>
      <c r="Q463" s="32"/>
      <c r="R463" s="32"/>
      <c r="S463" s="32" t="s">
        <v>6540</v>
      </c>
      <c r="T463" s="32"/>
      <c r="U463" s="38" t="s">
        <v>6540</v>
      </c>
      <c r="V463" s="14">
        <v>463.0</v>
      </c>
      <c r="W463" s="35" t="s">
        <v>6536</v>
      </c>
      <c r="X463" s="32"/>
      <c r="Z463" s="41" t="s">
        <v>6541</v>
      </c>
      <c r="AA463" s="41" t="s">
        <v>6542</v>
      </c>
      <c r="AB463" s="41" t="s">
        <v>6543</v>
      </c>
      <c r="AC463" s="41" t="s">
        <v>6544</v>
      </c>
      <c r="AD463" s="42">
        <v>13350.0</v>
      </c>
      <c r="AE463" s="39" t="s">
        <v>3471</v>
      </c>
      <c r="AF463" s="39" t="s">
        <v>5034</v>
      </c>
      <c r="AG463" s="40" t="s">
        <v>3473</v>
      </c>
      <c r="AH463" s="40">
        <v>1.0</v>
      </c>
      <c r="AI463" s="40">
        <v>13350.0</v>
      </c>
      <c r="AJ463" s="40">
        <v>13204.0</v>
      </c>
    </row>
    <row r="464" ht="15.75" customHeight="1">
      <c r="A464" s="32"/>
      <c r="B464" s="32"/>
      <c r="C464" s="38" t="s">
        <v>818</v>
      </c>
      <c r="D464" s="38" t="s">
        <v>6254</v>
      </c>
      <c r="E464" s="32" t="s">
        <v>6545</v>
      </c>
      <c r="F464" s="31">
        <v>1.0</v>
      </c>
      <c r="G464" s="32" t="s">
        <v>6546</v>
      </c>
      <c r="H464" s="35" t="s">
        <v>6547</v>
      </c>
      <c r="I464" s="77" t="s">
        <v>6548</v>
      </c>
      <c r="J464" s="38" t="s">
        <v>6549</v>
      </c>
      <c r="K464" s="40" t="s">
        <v>6550</v>
      </c>
      <c r="L464" s="35" t="s">
        <v>6551</v>
      </c>
      <c r="M464" s="32" t="s">
        <v>6552</v>
      </c>
      <c r="N464" s="35" t="s">
        <v>6553</v>
      </c>
      <c r="O464" s="32"/>
      <c r="P464" s="35" t="s">
        <v>6554</v>
      </c>
      <c r="Q464" s="32"/>
      <c r="R464" s="32"/>
      <c r="S464" s="32" t="s">
        <v>6555</v>
      </c>
      <c r="T464" s="32"/>
      <c r="U464" s="38" t="s">
        <v>6555</v>
      </c>
      <c r="V464" s="14">
        <v>464.0</v>
      </c>
      <c r="W464" s="35" t="s">
        <v>6551</v>
      </c>
      <c r="X464" s="32"/>
      <c r="Z464" s="41" t="s">
        <v>6556</v>
      </c>
      <c r="AA464" s="41" t="s">
        <v>6557</v>
      </c>
      <c r="AB464" s="41" t="s">
        <v>6558</v>
      </c>
      <c r="AC464" s="41" t="s">
        <v>6559</v>
      </c>
      <c r="AD464" s="42">
        <v>13353.0</v>
      </c>
      <c r="AE464" s="39" t="s">
        <v>3435</v>
      </c>
      <c r="AF464" s="39" t="s">
        <v>5081</v>
      </c>
      <c r="AG464" s="40" t="s">
        <v>3437</v>
      </c>
      <c r="AH464" s="40">
        <v>1.0</v>
      </c>
      <c r="AI464" s="40">
        <v>13353.0</v>
      </c>
      <c r="AJ464" s="40">
        <v>13205.0</v>
      </c>
    </row>
    <row r="465" ht="15.75" customHeight="1">
      <c r="A465" s="32"/>
      <c r="B465" s="32"/>
      <c r="C465" s="38" t="s">
        <v>857</v>
      </c>
      <c r="D465" s="38" t="s">
        <v>6254</v>
      </c>
      <c r="E465" s="32" t="s">
        <v>6560</v>
      </c>
      <c r="F465" s="31">
        <v>2.0</v>
      </c>
      <c r="G465" s="32" t="s">
        <v>6561</v>
      </c>
      <c r="H465" s="35" t="s">
        <v>6562</v>
      </c>
      <c r="I465" s="77" t="s">
        <v>6563</v>
      </c>
      <c r="J465" s="38" t="s">
        <v>6564</v>
      </c>
      <c r="K465" s="40" t="s">
        <v>4580</v>
      </c>
      <c r="L465" s="35" t="s">
        <v>6565</v>
      </c>
      <c r="M465" s="32" t="s">
        <v>6566</v>
      </c>
      <c r="N465" s="35" t="s">
        <v>6567</v>
      </c>
      <c r="O465" s="32"/>
      <c r="P465" s="35" t="s">
        <v>6568</v>
      </c>
      <c r="Q465" s="32"/>
      <c r="R465" s="32"/>
      <c r="S465" s="32" t="s">
        <v>6569</v>
      </c>
      <c r="T465" s="32"/>
      <c r="U465" s="38" t="s">
        <v>6569</v>
      </c>
      <c r="V465" s="14">
        <v>465.0</v>
      </c>
      <c r="W465" s="35" t="s">
        <v>6565</v>
      </c>
      <c r="X465" s="32"/>
      <c r="Z465" s="41" t="s">
        <v>4586</v>
      </c>
      <c r="AA465" s="41" t="s">
        <v>4587</v>
      </c>
      <c r="AB465" s="41" t="s">
        <v>4588</v>
      </c>
      <c r="AC465" s="41" t="s">
        <v>6570</v>
      </c>
      <c r="AD465" s="42">
        <v>13356.0</v>
      </c>
      <c r="AE465" s="39" t="s">
        <v>3381</v>
      </c>
      <c r="AF465" s="39" t="s">
        <v>5884</v>
      </c>
      <c r="AG465" s="40" t="s">
        <v>3383</v>
      </c>
      <c r="AH465" s="40">
        <v>1.0</v>
      </c>
      <c r="AI465" s="40">
        <v>13356.0</v>
      </c>
      <c r="AJ465" s="40">
        <v>13300.0</v>
      </c>
    </row>
    <row r="466" ht="15.75" customHeight="1">
      <c r="A466" s="32"/>
      <c r="B466" s="32"/>
      <c r="C466" s="38" t="s">
        <v>895</v>
      </c>
      <c r="D466" s="38" t="s">
        <v>6254</v>
      </c>
      <c r="E466" s="32" t="s">
        <v>6571</v>
      </c>
      <c r="F466" s="31">
        <v>3.0</v>
      </c>
      <c r="G466" s="32" t="s">
        <v>6572</v>
      </c>
      <c r="H466" s="35" t="s">
        <v>6573</v>
      </c>
      <c r="I466" s="77" t="s">
        <v>6574</v>
      </c>
      <c r="J466" s="38" t="s">
        <v>6575</v>
      </c>
      <c r="K466" s="40" t="s">
        <v>6576</v>
      </c>
      <c r="L466" s="35" t="s">
        <v>6577</v>
      </c>
      <c r="M466" s="32" t="s">
        <v>6578</v>
      </c>
      <c r="N466" s="35" t="s">
        <v>6579</v>
      </c>
      <c r="O466" s="32"/>
      <c r="P466" s="35" t="s">
        <v>6580</v>
      </c>
      <c r="Q466" s="32"/>
      <c r="R466" s="32"/>
      <c r="S466" s="32" t="s">
        <v>6581</v>
      </c>
      <c r="T466" s="32"/>
      <c r="U466" s="38" t="s">
        <v>6581</v>
      </c>
      <c r="V466" s="14">
        <v>466.0</v>
      </c>
      <c r="W466" s="35" t="s">
        <v>6577</v>
      </c>
      <c r="X466" s="32"/>
      <c r="Z466" s="41" t="s">
        <v>6582</v>
      </c>
      <c r="AA466" s="41" t="s">
        <v>6583</v>
      </c>
      <c r="AB466" s="41" t="s">
        <v>6584</v>
      </c>
      <c r="AC466" s="41" t="s">
        <v>6585</v>
      </c>
      <c r="AD466" s="42">
        <v>13359.0</v>
      </c>
      <c r="AE466" s="39" t="s">
        <v>3200</v>
      </c>
      <c r="AF466" s="39" t="s">
        <v>4605</v>
      </c>
      <c r="AG466" s="40" t="s">
        <v>3202</v>
      </c>
      <c r="AH466" s="40">
        <v>1.0</v>
      </c>
      <c r="AI466" s="40">
        <v>13359.0</v>
      </c>
      <c r="AJ466" s="40">
        <v>13301.0</v>
      </c>
    </row>
    <row r="467" ht="15.75" customHeight="1">
      <c r="A467" s="32"/>
      <c r="B467" s="32"/>
      <c r="C467" s="38" t="s">
        <v>934</v>
      </c>
      <c r="D467" s="38" t="s">
        <v>6254</v>
      </c>
      <c r="E467" s="32" t="s">
        <v>6586</v>
      </c>
      <c r="F467" s="31">
        <v>4.0</v>
      </c>
      <c r="G467" s="32" t="s">
        <v>6587</v>
      </c>
      <c r="H467" s="35" t="s">
        <v>6588</v>
      </c>
      <c r="I467" s="77" t="s">
        <v>6589</v>
      </c>
      <c r="J467" s="38" t="s">
        <v>6590</v>
      </c>
      <c r="K467" s="40" t="s">
        <v>6591</v>
      </c>
      <c r="L467" s="35" t="s">
        <v>6592</v>
      </c>
      <c r="M467" s="32" t="s">
        <v>6593</v>
      </c>
      <c r="N467" s="35" t="s">
        <v>6594</v>
      </c>
      <c r="O467" s="32"/>
      <c r="P467" s="35" t="s">
        <v>6595</v>
      </c>
      <c r="Q467" s="32"/>
      <c r="R467" s="32"/>
      <c r="S467" s="32" t="s">
        <v>6596</v>
      </c>
      <c r="T467" s="32"/>
      <c r="U467" s="38" t="s">
        <v>6596</v>
      </c>
      <c r="V467" s="14">
        <v>467.0</v>
      </c>
      <c r="W467" s="35" t="s">
        <v>6592</v>
      </c>
      <c r="X467" s="32"/>
      <c r="Z467" s="41" t="s">
        <v>6597</v>
      </c>
      <c r="AA467" s="41" t="s">
        <v>6598</v>
      </c>
      <c r="AB467" s="41" t="s">
        <v>6599</v>
      </c>
      <c r="AC467" s="41" t="s">
        <v>6600</v>
      </c>
      <c r="AD467" s="42">
        <v>13362.0</v>
      </c>
      <c r="AE467" s="39" t="s">
        <v>3128</v>
      </c>
      <c r="AF467" s="39" t="s">
        <v>4373</v>
      </c>
      <c r="AG467" s="40" t="s">
        <v>3130</v>
      </c>
      <c r="AH467" s="40">
        <v>1.0</v>
      </c>
      <c r="AI467" s="40">
        <v>13362.0</v>
      </c>
      <c r="AJ467" s="40">
        <v>13302.0</v>
      </c>
    </row>
    <row r="468" ht="15.75" customHeight="1">
      <c r="A468" s="32"/>
      <c r="B468" s="32"/>
      <c r="C468" s="38" t="s">
        <v>970</v>
      </c>
      <c r="D468" s="38" t="s">
        <v>6254</v>
      </c>
      <c r="E468" s="32" t="s">
        <v>6601</v>
      </c>
      <c r="F468" s="31">
        <v>5.0</v>
      </c>
      <c r="G468" s="32" t="s">
        <v>6602</v>
      </c>
      <c r="H468" s="35" t="s">
        <v>6603</v>
      </c>
      <c r="I468" s="77" t="s">
        <v>6604</v>
      </c>
      <c r="J468" s="38" t="s">
        <v>6605</v>
      </c>
      <c r="K468" s="40" t="s">
        <v>6606</v>
      </c>
      <c r="L468" s="35" t="s">
        <v>6607</v>
      </c>
      <c r="M468" s="32" t="s">
        <v>6608</v>
      </c>
      <c r="N468" s="35" t="s">
        <v>6609</v>
      </c>
      <c r="O468" s="32"/>
      <c r="P468" s="35" t="s">
        <v>6610</v>
      </c>
      <c r="Q468" s="32"/>
      <c r="R468" s="32"/>
      <c r="S468" s="32" t="s">
        <v>6611</v>
      </c>
      <c r="T468" s="32"/>
      <c r="U468" s="38" t="s">
        <v>6611</v>
      </c>
      <c r="V468" s="14">
        <v>468.0</v>
      </c>
      <c r="W468" s="35" t="s">
        <v>6607</v>
      </c>
      <c r="X468" s="32"/>
      <c r="Z468" s="41" t="s">
        <v>6612</v>
      </c>
      <c r="AA468" s="41" t="s">
        <v>6613</v>
      </c>
      <c r="AB468" s="41" t="s">
        <v>6614</v>
      </c>
      <c r="AC468" s="41" t="s">
        <v>6615</v>
      </c>
      <c r="AD468" s="42">
        <v>13365.0</v>
      </c>
      <c r="AE468" s="39" t="s">
        <v>3345</v>
      </c>
      <c r="AF468" s="39" t="s">
        <v>4912</v>
      </c>
      <c r="AG468" s="40" t="s">
        <v>3347</v>
      </c>
      <c r="AH468" s="40">
        <v>1.0</v>
      </c>
      <c r="AI468" s="40">
        <v>13365.0</v>
      </c>
      <c r="AJ468" s="40">
        <v>13303.0</v>
      </c>
    </row>
    <row r="469" ht="15.75" customHeight="1">
      <c r="A469" s="32"/>
      <c r="B469" s="32"/>
      <c r="C469" s="38" t="s">
        <v>1008</v>
      </c>
      <c r="D469" s="38" t="s">
        <v>6254</v>
      </c>
      <c r="E469" s="32" t="s">
        <v>6616</v>
      </c>
      <c r="F469" s="31">
        <v>1.0</v>
      </c>
      <c r="G469" s="32" t="s">
        <v>6617</v>
      </c>
      <c r="H469" s="35" t="s">
        <v>6618</v>
      </c>
      <c r="I469" s="77" t="s">
        <v>6619</v>
      </c>
      <c r="J469" s="38" t="s">
        <v>6620</v>
      </c>
      <c r="K469" s="40" t="s">
        <v>5649</v>
      </c>
      <c r="L469" s="35" t="s">
        <v>6621</v>
      </c>
      <c r="M469" s="32" t="s">
        <v>6622</v>
      </c>
      <c r="N469" s="35" t="s">
        <v>6623</v>
      </c>
      <c r="O469" s="32"/>
      <c r="P469" s="35" t="s">
        <v>6624</v>
      </c>
      <c r="Q469" s="32"/>
      <c r="R469" s="32"/>
      <c r="S469" s="32" t="s">
        <v>6625</v>
      </c>
      <c r="T469" s="32"/>
      <c r="U469" s="38" t="s">
        <v>6625</v>
      </c>
      <c r="V469" s="14">
        <v>469.0</v>
      </c>
      <c r="W469" s="35" t="s">
        <v>6621</v>
      </c>
      <c r="X469" s="32"/>
      <c r="Z469" s="41" t="s">
        <v>5655</v>
      </c>
      <c r="AA469" s="41" t="s">
        <v>5656</v>
      </c>
      <c r="AB469" s="41" t="s">
        <v>5657</v>
      </c>
      <c r="AC469" s="41" t="s">
        <v>6626</v>
      </c>
      <c r="AD469" s="42">
        <v>13368.0</v>
      </c>
      <c r="AE469" s="39" t="s">
        <v>3525</v>
      </c>
      <c r="AF469" s="39" t="s">
        <v>5471</v>
      </c>
      <c r="AG469" s="40" t="s">
        <v>3527</v>
      </c>
      <c r="AH469" s="40">
        <v>1.0</v>
      </c>
      <c r="AI469" s="40">
        <v>13368.0</v>
      </c>
      <c r="AJ469" s="40">
        <v>13304.0</v>
      </c>
    </row>
    <row r="470" ht="15.75" customHeight="1">
      <c r="A470" s="32"/>
      <c r="B470" s="32"/>
      <c r="C470" s="38" t="s">
        <v>1045</v>
      </c>
      <c r="D470" s="38" t="s">
        <v>6254</v>
      </c>
      <c r="E470" s="32" t="s">
        <v>6627</v>
      </c>
      <c r="F470" s="31">
        <v>3.0</v>
      </c>
      <c r="G470" s="32" t="s">
        <v>6628</v>
      </c>
      <c r="H470" s="35" t="s">
        <v>6629</v>
      </c>
      <c r="I470" s="77" t="s">
        <v>6630</v>
      </c>
      <c r="J470" s="38" t="s">
        <v>6631</v>
      </c>
      <c r="K470" s="40" t="s">
        <v>6632</v>
      </c>
      <c r="L470" s="35" t="s">
        <v>6633</v>
      </c>
      <c r="M470" s="32" t="s">
        <v>6634</v>
      </c>
      <c r="N470" s="35" t="s">
        <v>6635</v>
      </c>
      <c r="O470" s="32"/>
      <c r="P470" s="35" t="s">
        <v>6636</v>
      </c>
      <c r="Q470" s="32"/>
      <c r="R470" s="32"/>
      <c r="S470" s="32" t="s">
        <v>6637</v>
      </c>
      <c r="T470" s="32"/>
      <c r="U470" s="38" t="s">
        <v>6637</v>
      </c>
      <c r="V470" s="14">
        <v>470.0</v>
      </c>
      <c r="W470" s="35" t="s">
        <v>6633</v>
      </c>
      <c r="X470" s="32"/>
      <c r="Z470" s="41" t="s">
        <v>6638</v>
      </c>
      <c r="AA470" s="41" t="s">
        <v>6639</v>
      </c>
      <c r="AB470" s="41" t="s">
        <v>6640</v>
      </c>
      <c r="AC470" s="41" t="s">
        <v>6641</v>
      </c>
      <c r="AE470" s="39" t="s">
        <v>3327</v>
      </c>
      <c r="AF470" s="39" t="s">
        <v>4574</v>
      </c>
      <c r="AG470" s="40" t="s">
        <v>3329</v>
      </c>
      <c r="AH470" s="40">
        <v>1.0</v>
      </c>
      <c r="AI470" s="40"/>
      <c r="AJ470" s="40">
        <v>13305.0</v>
      </c>
    </row>
    <row r="471" ht="15.75" customHeight="1">
      <c r="A471" s="32"/>
      <c r="B471" s="32"/>
      <c r="C471" s="38" t="s">
        <v>1071</v>
      </c>
      <c r="D471" s="38" t="s">
        <v>6254</v>
      </c>
      <c r="E471" s="32" t="s">
        <v>6642</v>
      </c>
      <c r="F471" s="80">
        <v>2.0</v>
      </c>
      <c r="G471" s="32" t="s">
        <v>6643</v>
      </c>
      <c r="H471" s="35" t="s">
        <v>6644</v>
      </c>
      <c r="I471" s="77" t="s">
        <v>4671</v>
      </c>
      <c r="J471" s="38" t="s">
        <v>6645</v>
      </c>
      <c r="K471" s="40" t="s">
        <v>6646</v>
      </c>
      <c r="L471" s="35" t="s">
        <v>6647</v>
      </c>
      <c r="M471" s="32" t="s">
        <v>6648</v>
      </c>
      <c r="N471" s="35" t="s">
        <v>6649</v>
      </c>
      <c r="O471" s="32"/>
      <c r="P471" s="35" t="s">
        <v>6650</v>
      </c>
      <c r="Q471" s="32"/>
      <c r="R471" s="32"/>
      <c r="S471" s="32" t="s">
        <v>6651</v>
      </c>
      <c r="T471" s="32"/>
      <c r="U471" s="38" t="s">
        <v>6651</v>
      </c>
      <c r="V471" s="14">
        <v>471.0</v>
      </c>
      <c r="W471" s="35" t="s">
        <v>6647</v>
      </c>
      <c r="X471" s="32"/>
      <c r="Z471" s="41" t="s">
        <v>6652</v>
      </c>
      <c r="AA471" s="41" t="s">
        <v>6653</v>
      </c>
      <c r="AB471" s="41" t="s">
        <v>6654</v>
      </c>
      <c r="AC471" s="41" t="s">
        <v>6655</v>
      </c>
      <c r="AE471" s="39" t="s">
        <v>3200</v>
      </c>
      <c r="AF471" s="39" t="s">
        <v>4605</v>
      </c>
      <c r="AG471" s="40" t="s">
        <v>3202</v>
      </c>
      <c r="AH471" s="40">
        <v>1.0</v>
      </c>
      <c r="AI471" s="40"/>
      <c r="AJ471" s="40">
        <v>13306.0</v>
      </c>
    </row>
    <row r="472" ht="15.75" customHeight="1">
      <c r="A472" s="32"/>
      <c r="B472" s="32"/>
      <c r="C472" s="38" t="s">
        <v>1099</v>
      </c>
      <c r="D472" s="38" t="s">
        <v>6254</v>
      </c>
      <c r="E472" s="32" t="s">
        <v>6656</v>
      </c>
      <c r="F472" s="31">
        <v>4.0</v>
      </c>
      <c r="G472" s="32" t="s">
        <v>6657</v>
      </c>
      <c r="H472" s="35" t="s">
        <v>6658</v>
      </c>
      <c r="I472" s="77" t="s">
        <v>6659</v>
      </c>
      <c r="J472" s="38" t="s">
        <v>6660</v>
      </c>
      <c r="K472" s="40" t="s">
        <v>6661</v>
      </c>
      <c r="L472" s="35" t="s">
        <v>6662</v>
      </c>
      <c r="M472" s="32" t="s">
        <v>6663</v>
      </c>
      <c r="N472" s="35" t="s">
        <v>6664</v>
      </c>
      <c r="O472" s="32"/>
      <c r="P472" s="35" t="s">
        <v>6665</v>
      </c>
      <c r="Q472" s="32"/>
      <c r="R472" s="32"/>
      <c r="S472" s="32" t="s">
        <v>6666</v>
      </c>
      <c r="T472" s="32"/>
      <c r="U472" s="38" t="s">
        <v>6666</v>
      </c>
      <c r="V472" s="14">
        <v>472.0</v>
      </c>
      <c r="W472" s="35" t="s">
        <v>6662</v>
      </c>
      <c r="X472" s="32"/>
      <c r="Z472" s="41" t="s">
        <v>6667</v>
      </c>
      <c r="AA472" s="41" t="s">
        <v>6668</v>
      </c>
      <c r="AB472" s="41" t="s">
        <v>6669</v>
      </c>
      <c r="AC472" s="41" t="s">
        <v>6670</v>
      </c>
      <c r="AE472" s="39" t="s">
        <v>3543</v>
      </c>
      <c r="AF472" s="39" t="s">
        <v>4482</v>
      </c>
      <c r="AG472" s="40" t="s">
        <v>3545</v>
      </c>
      <c r="AH472" s="40">
        <v>1.0</v>
      </c>
      <c r="AI472" s="40"/>
      <c r="AJ472" s="40">
        <v>13307.0</v>
      </c>
    </row>
    <row r="473" ht="15.75" customHeight="1">
      <c r="A473" s="32"/>
      <c r="B473" s="32"/>
      <c r="C473" s="38" t="s">
        <v>1127</v>
      </c>
      <c r="D473" s="38" t="s">
        <v>6254</v>
      </c>
      <c r="E473" s="32" t="s">
        <v>6671</v>
      </c>
      <c r="F473" s="31">
        <v>5.0</v>
      </c>
      <c r="G473" s="32" t="s">
        <v>6672</v>
      </c>
      <c r="H473" s="35" t="s">
        <v>6673</v>
      </c>
      <c r="I473" s="77" t="s">
        <v>6674</v>
      </c>
      <c r="J473" s="38" t="s">
        <v>6675</v>
      </c>
      <c r="K473" s="40" t="s">
        <v>5709</v>
      </c>
      <c r="L473" s="35" t="s">
        <v>6676</v>
      </c>
      <c r="M473" s="32" t="s">
        <v>6677</v>
      </c>
      <c r="N473" s="35" t="s">
        <v>6678</v>
      </c>
      <c r="O473" s="32"/>
      <c r="P473" s="35" t="s">
        <v>6679</v>
      </c>
      <c r="Q473" s="32"/>
      <c r="R473" s="32"/>
      <c r="S473" s="32" t="s">
        <v>6680</v>
      </c>
      <c r="T473" s="32"/>
      <c r="U473" s="38" t="s">
        <v>6680</v>
      </c>
      <c r="V473" s="14">
        <v>473.0</v>
      </c>
      <c r="W473" s="35" t="s">
        <v>6676</v>
      </c>
      <c r="X473" s="32"/>
      <c r="Z473" s="41" t="s">
        <v>5715</v>
      </c>
      <c r="AA473" s="41" t="s">
        <v>5716</v>
      </c>
      <c r="AB473" s="41" t="s">
        <v>5717</v>
      </c>
      <c r="AC473" s="41" t="s">
        <v>6681</v>
      </c>
      <c r="AE473" s="39" t="s">
        <v>3291</v>
      </c>
      <c r="AF473" s="39" t="s">
        <v>4498</v>
      </c>
      <c r="AG473" s="40" t="s">
        <v>3293</v>
      </c>
      <c r="AH473" s="40">
        <v>1.0</v>
      </c>
      <c r="AI473" s="40"/>
      <c r="AJ473" s="40">
        <v>13308.0</v>
      </c>
    </row>
    <row r="474" ht="15.75" customHeight="1">
      <c r="A474" s="32"/>
      <c r="B474" s="32"/>
      <c r="C474" s="38" t="s">
        <v>1153</v>
      </c>
      <c r="D474" s="38" t="s">
        <v>6254</v>
      </c>
      <c r="E474" s="32" t="s">
        <v>6682</v>
      </c>
      <c r="F474" s="97"/>
      <c r="G474" s="32" t="s">
        <v>6683</v>
      </c>
      <c r="H474" s="35" t="s">
        <v>6684</v>
      </c>
      <c r="I474" s="77" t="s">
        <v>6685</v>
      </c>
      <c r="J474" s="38" t="s">
        <v>6686</v>
      </c>
      <c r="K474" s="40" t="s">
        <v>6687</v>
      </c>
      <c r="L474" s="35" t="s">
        <v>6688</v>
      </c>
      <c r="M474" s="32" t="s">
        <v>6689</v>
      </c>
      <c r="N474" s="35" t="s">
        <v>6690</v>
      </c>
      <c r="O474" s="32"/>
      <c r="P474" s="35" t="s">
        <v>6691</v>
      </c>
      <c r="Q474" s="32"/>
      <c r="R474" s="32"/>
      <c r="S474" s="32" t="s">
        <v>6692</v>
      </c>
      <c r="T474" s="32"/>
      <c r="U474" s="38" t="s">
        <v>6692</v>
      </c>
      <c r="V474" s="14">
        <v>474.0</v>
      </c>
      <c r="W474" s="35" t="s">
        <v>6688</v>
      </c>
      <c r="X474" s="32"/>
      <c r="Z474" s="41" t="s">
        <v>6693</v>
      </c>
      <c r="AA474" s="41" t="s">
        <v>6694</v>
      </c>
      <c r="AB474" s="41" t="s">
        <v>6695</v>
      </c>
      <c r="AC474" s="41" t="s">
        <v>6696</v>
      </c>
      <c r="AE474" s="39" t="s">
        <v>3254</v>
      </c>
      <c r="AF474" s="39" t="s">
        <v>4277</v>
      </c>
      <c r="AG474" s="40" t="s">
        <v>3256</v>
      </c>
      <c r="AH474" s="40">
        <v>1.0</v>
      </c>
      <c r="AI474" s="40"/>
      <c r="AJ474" s="40">
        <v>13312.0</v>
      </c>
    </row>
    <row r="475" ht="15.75" customHeight="1">
      <c r="A475" s="32"/>
      <c r="B475" s="32"/>
      <c r="C475" s="38" t="s">
        <v>1179</v>
      </c>
      <c r="D475" s="38" t="s">
        <v>6254</v>
      </c>
      <c r="E475" s="32" t="s">
        <v>6697</v>
      </c>
      <c r="F475" s="97"/>
      <c r="G475" s="32" t="s">
        <v>6698</v>
      </c>
      <c r="H475" s="35" t="s">
        <v>6699</v>
      </c>
      <c r="I475" s="77" t="s">
        <v>6700</v>
      </c>
      <c r="J475" s="38" t="s">
        <v>6701</v>
      </c>
      <c r="K475" s="40" t="s">
        <v>6702</v>
      </c>
      <c r="L475" s="35" t="s">
        <v>6703</v>
      </c>
      <c r="M475" s="32" t="s">
        <v>6704</v>
      </c>
      <c r="N475" s="35" t="s">
        <v>6705</v>
      </c>
      <c r="O475" s="32"/>
      <c r="P475" s="35" t="s">
        <v>6706</v>
      </c>
      <c r="Q475" s="32"/>
      <c r="R475" s="32"/>
      <c r="S475" s="32" t="s">
        <v>6707</v>
      </c>
      <c r="T475" s="32"/>
      <c r="U475" s="38" t="s">
        <v>6707</v>
      </c>
      <c r="V475" s="14">
        <v>475.0</v>
      </c>
      <c r="W475" s="35" t="s">
        <v>6703</v>
      </c>
      <c r="X475" s="32"/>
      <c r="Z475" s="41" t="s">
        <v>6708</v>
      </c>
      <c r="AA475" s="41" t="s">
        <v>6709</v>
      </c>
      <c r="AB475" s="41" t="s">
        <v>6710</v>
      </c>
      <c r="AC475" s="41" t="s">
        <v>6711</v>
      </c>
      <c r="AE475" s="39" t="s">
        <v>3579</v>
      </c>
      <c r="AF475" s="39" t="s">
        <v>5354</v>
      </c>
      <c r="AG475" s="40" t="s">
        <v>3581</v>
      </c>
      <c r="AH475" s="40">
        <v>1.0</v>
      </c>
      <c r="AI475" s="40"/>
      <c r="AJ475" s="40">
        <v>13314.0</v>
      </c>
    </row>
    <row r="476" ht="15.75" customHeight="1">
      <c r="A476" s="32"/>
      <c r="B476" s="32"/>
      <c r="C476" s="38" t="s">
        <v>1215</v>
      </c>
      <c r="D476" s="38" t="s">
        <v>6254</v>
      </c>
      <c r="E476" s="32" t="s">
        <v>6712</v>
      </c>
      <c r="F476" s="97"/>
      <c r="G476" s="32" t="s">
        <v>6713</v>
      </c>
      <c r="H476" s="35" t="s">
        <v>6714</v>
      </c>
      <c r="I476" s="77" t="s">
        <v>6715</v>
      </c>
      <c r="J476" s="38" t="s">
        <v>6716</v>
      </c>
      <c r="K476" s="40" t="s">
        <v>6717</v>
      </c>
      <c r="L476" s="35" t="s">
        <v>6718</v>
      </c>
      <c r="M476" s="32" t="s">
        <v>6719</v>
      </c>
      <c r="N476" s="35" t="s">
        <v>6720</v>
      </c>
      <c r="O476" s="32"/>
      <c r="P476" s="35" t="s">
        <v>6721</v>
      </c>
      <c r="Q476" s="32"/>
      <c r="R476" s="32"/>
      <c r="S476" s="32" t="s">
        <v>6722</v>
      </c>
      <c r="T476" s="32"/>
      <c r="U476" s="38" t="s">
        <v>6722</v>
      </c>
      <c r="V476" s="14">
        <v>476.0</v>
      </c>
      <c r="W476" s="35" t="s">
        <v>6718</v>
      </c>
      <c r="X476" s="32"/>
      <c r="Z476" s="41" t="s">
        <v>6723</v>
      </c>
      <c r="AA476" s="41" t="s">
        <v>6724</v>
      </c>
      <c r="AB476" s="41" t="s">
        <v>6725</v>
      </c>
      <c r="AC476" s="41" t="s">
        <v>6726</v>
      </c>
      <c r="AE476" s="39" t="s">
        <v>3327</v>
      </c>
      <c r="AF476" s="39" t="s">
        <v>4574</v>
      </c>
      <c r="AG476" s="40" t="s">
        <v>3329</v>
      </c>
      <c r="AH476" s="40">
        <v>1.0</v>
      </c>
      <c r="AI476" s="40"/>
      <c r="AJ476" s="40">
        <v>13317.0</v>
      </c>
    </row>
    <row r="477" ht="15.75" customHeight="1">
      <c r="A477" s="32"/>
      <c r="B477" s="32"/>
      <c r="C477" s="38" t="s">
        <v>1240</v>
      </c>
      <c r="D477" s="38" t="s">
        <v>6254</v>
      </c>
      <c r="E477" s="32" t="s">
        <v>6727</v>
      </c>
      <c r="F477" s="97"/>
      <c r="G477" s="32" t="s">
        <v>6728</v>
      </c>
      <c r="H477" s="35" t="s">
        <v>6729</v>
      </c>
      <c r="I477" s="77" t="s">
        <v>6730</v>
      </c>
      <c r="J477" s="38" t="s">
        <v>6731</v>
      </c>
      <c r="K477" s="40" t="s">
        <v>6732</v>
      </c>
      <c r="L477" s="35" t="s">
        <v>6733</v>
      </c>
      <c r="M477" s="32" t="s">
        <v>6734</v>
      </c>
      <c r="N477" s="35" t="s">
        <v>6735</v>
      </c>
      <c r="O477" s="32"/>
      <c r="P477" s="35" t="s">
        <v>6736</v>
      </c>
      <c r="Q477" s="32"/>
      <c r="R477" s="32"/>
      <c r="S477" s="32" t="s">
        <v>6737</v>
      </c>
      <c r="T477" s="32"/>
      <c r="U477" s="38" t="s">
        <v>6737</v>
      </c>
      <c r="V477" s="14">
        <v>477.0</v>
      </c>
      <c r="W477" s="35" t="s">
        <v>6733</v>
      </c>
      <c r="X477" s="32"/>
      <c r="Z477" s="41" t="s">
        <v>6738</v>
      </c>
      <c r="AA477" s="41" t="s">
        <v>6739</v>
      </c>
      <c r="AB477" s="41" t="s">
        <v>6740</v>
      </c>
      <c r="AC477" s="41" t="s">
        <v>6741</v>
      </c>
      <c r="AE477" s="39" t="s">
        <v>3327</v>
      </c>
      <c r="AF477" s="39" t="s">
        <v>4574</v>
      </c>
      <c r="AG477" s="40" t="s">
        <v>3329</v>
      </c>
      <c r="AH477" s="40">
        <v>1.0</v>
      </c>
      <c r="AI477" s="40"/>
      <c r="AJ477" s="40">
        <v>13321.0</v>
      </c>
    </row>
    <row r="478" ht="15.75" customHeight="1">
      <c r="A478" s="32"/>
      <c r="B478" s="32"/>
      <c r="C478" s="38" t="s">
        <v>1264</v>
      </c>
      <c r="D478" s="38" t="s">
        <v>6254</v>
      </c>
      <c r="E478" s="32" t="s">
        <v>6742</v>
      </c>
      <c r="F478" s="97"/>
      <c r="G478" s="32" t="s">
        <v>6743</v>
      </c>
      <c r="H478" s="35" t="s">
        <v>6744</v>
      </c>
      <c r="I478" s="77" t="s">
        <v>6745</v>
      </c>
      <c r="J478" s="38" t="s">
        <v>6746</v>
      </c>
      <c r="K478" s="40" t="s">
        <v>6747</v>
      </c>
      <c r="L478" s="35" t="s">
        <v>6748</v>
      </c>
      <c r="M478" s="32" t="s">
        <v>6749</v>
      </c>
      <c r="N478" s="35" t="s">
        <v>6750</v>
      </c>
      <c r="O478" s="32"/>
      <c r="P478" s="35" t="s">
        <v>6751</v>
      </c>
      <c r="Q478" s="32"/>
      <c r="R478" s="32"/>
      <c r="S478" s="32" t="s">
        <v>6752</v>
      </c>
      <c r="T478" s="32"/>
      <c r="U478" s="38" t="s">
        <v>6752</v>
      </c>
      <c r="V478" s="14">
        <v>478.0</v>
      </c>
      <c r="W478" s="35" t="s">
        <v>6748</v>
      </c>
      <c r="X478" s="32"/>
      <c r="Z478" s="41" t="s">
        <v>6753</v>
      </c>
      <c r="AA478" s="41" t="s">
        <v>6754</v>
      </c>
      <c r="AB478" s="41" t="s">
        <v>6755</v>
      </c>
      <c r="AC478" s="41" t="s">
        <v>6756</v>
      </c>
      <c r="AE478" s="39" t="s">
        <v>3345</v>
      </c>
      <c r="AF478" s="39" t="s">
        <v>4912</v>
      </c>
      <c r="AG478" s="40" t="s">
        <v>3347</v>
      </c>
      <c r="AH478" s="40">
        <v>1.0</v>
      </c>
      <c r="AI478" s="40"/>
      <c r="AJ478" s="40">
        <v>13324.0</v>
      </c>
    </row>
    <row r="479" ht="15.75" customHeight="1">
      <c r="A479" s="32"/>
      <c r="B479" s="32"/>
      <c r="C479" s="38" t="s">
        <v>1288</v>
      </c>
      <c r="D479" s="38" t="s">
        <v>6254</v>
      </c>
      <c r="E479" s="32" t="s">
        <v>6757</v>
      </c>
      <c r="F479" s="97"/>
      <c r="G479" s="32" t="s">
        <v>6758</v>
      </c>
      <c r="H479" s="35" t="s">
        <v>6759</v>
      </c>
      <c r="I479" s="77" t="s">
        <v>6760</v>
      </c>
      <c r="J479" s="38" t="s">
        <v>6761</v>
      </c>
      <c r="K479" s="40" t="s">
        <v>6762</v>
      </c>
      <c r="L479" s="35" t="s">
        <v>6763</v>
      </c>
      <c r="M479" s="32" t="s">
        <v>6764</v>
      </c>
      <c r="N479" s="35" t="s">
        <v>6765</v>
      </c>
      <c r="O479" s="32"/>
      <c r="P479" s="35" t="s">
        <v>6766</v>
      </c>
      <c r="Q479" s="32"/>
      <c r="R479" s="32"/>
      <c r="S479" s="32" t="s">
        <v>6767</v>
      </c>
      <c r="T479" s="32"/>
      <c r="U479" s="38" t="s">
        <v>6767</v>
      </c>
      <c r="V479" s="14">
        <v>479.0</v>
      </c>
      <c r="W479" s="35" t="s">
        <v>6763</v>
      </c>
      <c r="X479" s="32"/>
      <c r="Z479" s="41" t="s">
        <v>6768</v>
      </c>
      <c r="AA479" s="41" t="s">
        <v>6769</v>
      </c>
      <c r="AB479" s="41" t="s">
        <v>6770</v>
      </c>
      <c r="AC479" s="41" t="s">
        <v>6771</v>
      </c>
      <c r="AE479" s="39" t="s">
        <v>3615</v>
      </c>
      <c r="AF479" s="39" t="s">
        <v>4293</v>
      </c>
      <c r="AG479" s="40" t="s">
        <v>3617</v>
      </c>
      <c r="AH479" s="40">
        <v>2.0</v>
      </c>
      <c r="AI479" s="40"/>
      <c r="AJ479" s="40"/>
    </row>
    <row r="480" ht="15.75" customHeight="1">
      <c r="A480" s="32"/>
      <c r="B480" s="32"/>
      <c r="C480" s="38" t="s">
        <v>1335</v>
      </c>
      <c r="D480" s="38" t="s">
        <v>6254</v>
      </c>
      <c r="E480" s="32" t="s">
        <v>6772</v>
      </c>
      <c r="F480" s="97"/>
      <c r="G480" s="32" t="s">
        <v>6773</v>
      </c>
      <c r="H480" s="35" t="s">
        <v>6774</v>
      </c>
      <c r="I480" s="77" t="s">
        <v>6775</v>
      </c>
      <c r="J480" s="38" t="s">
        <v>6776</v>
      </c>
      <c r="K480" s="40" t="s">
        <v>6777</v>
      </c>
      <c r="L480" s="35" t="s">
        <v>6778</v>
      </c>
      <c r="M480" s="32" t="s">
        <v>6779</v>
      </c>
      <c r="N480" s="35" t="s">
        <v>6780</v>
      </c>
      <c r="O480" s="32"/>
      <c r="P480" s="35" t="s">
        <v>6781</v>
      </c>
      <c r="Q480" s="32"/>
      <c r="R480" s="32"/>
      <c r="S480" s="32" t="s">
        <v>6782</v>
      </c>
      <c r="T480" s="32"/>
      <c r="U480" s="38" t="s">
        <v>6782</v>
      </c>
      <c r="V480" s="14">
        <v>480.0</v>
      </c>
      <c r="W480" s="35" t="s">
        <v>6778</v>
      </c>
      <c r="X480" s="32"/>
      <c r="Z480" s="41" t="s">
        <v>6783</v>
      </c>
      <c r="AA480" s="41" t="s">
        <v>6784</v>
      </c>
      <c r="AB480" s="41" t="s">
        <v>6785</v>
      </c>
      <c r="AC480" s="41" t="s">
        <v>6786</v>
      </c>
      <c r="AE480" s="39" t="s">
        <v>3597</v>
      </c>
      <c r="AF480" s="39" t="s">
        <v>5592</v>
      </c>
      <c r="AG480" s="40" t="s">
        <v>3599</v>
      </c>
      <c r="AH480" s="40">
        <v>1.0</v>
      </c>
      <c r="AI480" s="40"/>
      <c r="AJ480" s="40"/>
    </row>
    <row r="481" ht="15.75" customHeight="1">
      <c r="A481" s="32"/>
      <c r="B481" s="32"/>
      <c r="C481" s="38" t="s">
        <v>1382</v>
      </c>
      <c r="D481" s="38" t="s">
        <v>6254</v>
      </c>
      <c r="E481" s="32" t="s">
        <v>6787</v>
      </c>
      <c r="F481" s="97"/>
      <c r="G481" s="32" t="s">
        <v>6788</v>
      </c>
      <c r="H481" s="35" t="s">
        <v>6789</v>
      </c>
      <c r="I481" s="77" t="s">
        <v>6790</v>
      </c>
      <c r="J481" s="38" t="s">
        <v>6791</v>
      </c>
      <c r="K481" s="40" t="s">
        <v>6792</v>
      </c>
      <c r="L481" s="35" t="s">
        <v>6793</v>
      </c>
      <c r="M481" s="32" t="s">
        <v>6794</v>
      </c>
      <c r="N481" s="35" t="s">
        <v>6795</v>
      </c>
      <c r="O481" s="32"/>
      <c r="P481" s="35" t="s">
        <v>6796</v>
      </c>
      <c r="Q481" s="32"/>
      <c r="R481" s="32"/>
      <c r="S481" s="32" t="s">
        <v>6797</v>
      </c>
      <c r="T481" s="32"/>
      <c r="U481" s="38" t="s">
        <v>6797</v>
      </c>
      <c r="V481" s="14">
        <v>481.0</v>
      </c>
      <c r="W481" s="35" t="s">
        <v>6793</v>
      </c>
      <c r="X481" s="32"/>
      <c r="Z481" s="41" t="s">
        <v>6798</v>
      </c>
      <c r="AA481" s="41" t="s">
        <v>6799</v>
      </c>
      <c r="AB481" s="41" t="s">
        <v>6800</v>
      </c>
      <c r="AC481" s="41" t="s">
        <v>6801</v>
      </c>
      <c r="AE481" s="39" t="s">
        <v>3182</v>
      </c>
      <c r="AF481" s="39" t="s">
        <v>4637</v>
      </c>
      <c r="AG481" s="40" t="s">
        <v>3184</v>
      </c>
      <c r="AH481" s="40">
        <v>1.0</v>
      </c>
      <c r="AI481" s="40"/>
      <c r="AJ481" s="40"/>
    </row>
    <row r="482" ht="15.75" customHeight="1">
      <c r="A482" s="32"/>
      <c r="B482" s="32"/>
      <c r="C482" s="38" t="s">
        <v>1423</v>
      </c>
      <c r="D482" s="38" t="s">
        <v>6254</v>
      </c>
      <c r="E482" s="32" t="s">
        <v>6802</v>
      </c>
      <c r="F482" s="97"/>
      <c r="G482" s="32" t="s">
        <v>6803</v>
      </c>
      <c r="H482" s="35" t="s">
        <v>6804</v>
      </c>
      <c r="I482" s="77" t="s">
        <v>4839</v>
      </c>
      <c r="J482" s="38" t="s">
        <v>6805</v>
      </c>
      <c r="K482" s="40" t="s">
        <v>6806</v>
      </c>
      <c r="L482" s="35" t="s">
        <v>6807</v>
      </c>
      <c r="M482" s="32" t="s">
        <v>6808</v>
      </c>
      <c r="N482" s="35" t="s">
        <v>6809</v>
      </c>
      <c r="O482" s="32"/>
      <c r="P482" s="35" t="s">
        <v>6810</v>
      </c>
      <c r="Q482" s="32"/>
      <c r="R482" s="32"/>
      <c r="S482" s="32" t="s">
        <v>6811</v>
      </c>
      <c r="T482" s="32"/>
      <c r="U482" s="38" t="s">
        <v>6811</v>
      </c>
      <c r="V482" s="14">
        <v>482.0</v>
      </c>
      <c r="W482" s="35" t="s">
        <v>6807</v>
      </c>
      <c r="X482" s="32"/>
      <c r="Z482" s="41" t="s">
        <v>6812</v>
      </c>
      <c r="AA482" s="41" t="s">
        <v>6813</v>
      </c>
      <c r="AB482" s="41" t="s">
        <v>6814</v>
      </c>
      <c r="AC482" s="41" t="s">
        <v>6815</v>
      </c>
      <c r="AE482" s="39" t="s">
        <v>3291</v>
      </c>
      <c r="AF482" s="39" t="s">
        <v>4498</v>
      </c>
      <c r="AG482" s="40" t="s">
        <v>3293</v>
      </c>
      <c r="AH482" s="40">
        <v>1.0</v>
      </c>
      <c r="AI482" s="40"/>
      <c r="AJ482" s="40"/>
    </row>
    <row r="483" ht="15.75" customHeight="1">
      <c r="A483" s="32"/>
      <c r="B483" s="32"/>
      <c r="C483" s="38" t="s">
        <v>1448</v>
      </c>
      <c r="D483" s="38" t="s">
        <v>6254</v>
      </c>
      <c r="E483" s="32" t="s">
        <v>6816</v>
      </c>
      <c r="F483" s="97"/>
      <c r="G483" s="32" t="s">
        <v>6817</v>
      </c>
      <c r="H483" s="35" t="s">
        <v>6818</v>
      </c>
      <c r="I483" s="77" t="s">
        <v>6819</v>
      </c>
      <c r="J483" s="38" t="s">
        <v>6820</v>
      </c>
      <c r="K483" s="40" t="s">
        <v>6821</v>
      </c>
      <c r="L483" s="35" t="s">
        <v>6822</v>
      </c>
      <c r="M483" s="32" t="s">
        <v>6823</v>
      </c>
      <c r="N483" s="35" t="s">
        <v>6824</v>
      </c>
      <c r="O483" s="32"/>
      <c r="P483" s="35" t="s">
        <v>6825</v>
      </c>
      <c r="Q483" s="32"/>
      <c r="R483" s="32"/>
      <c r="S483" s="32" t="s">
        <v>6826</v>
      </c>
      <c r="T483" s="32"/>
      <c r="U483" s="38" t="s">
        <v>6826</v>
      </c>
      <c r="V483" s="14">
        <v>483.0</v>
      </c>
      <c r="W483" s="35" t="s">
        <v>6822</v>
      </c>
      <c r="X483" s="32"/>
      <c r="Z483" s="41" t="s">
        <v>6827</v>
      </c>
      <c r="AA483" s="41" t="s">
        <v>6828</v>
      </c>
      <c r="AB483" s="41" t="s">
        <v>6829</v>
      </c>
      <c r="AC483" s="41" t="s">
        <v>6830</v>
      </c>
      <c r="AE483" s="39" t="s">
        <v>3164</v>
      </c>
      <c r="AF483" s="39" t="s">
        <v>4261</v>
      </c>
      <c r="AG483" s="40" t="s">
        <v>3166</v>
      </c>
      <c r="AH483" s="40">
        <v>2.0</v>
      </c>
      <c r="AI483" s="40"/>
      <c r="AJ483" s="40"/>
    </row>
    <row r="484" ht="15.75" customHeight="1">
      <c r="A484" s="32"/>
      <c r="B484" s="32"/>
      <c r="C484" s="38" t="s">
        <v>1476</v>
      </c>
      <c r="D484" s="38" t="s">
        <v>6254</v>
      </c>
      <c r="E484" s="32" t="s">
        <v>6831</v>
      </c>
      <c r="F484" s="97"/>
      <c r="G484" s="32" t="s">
        <v>6832</v>
      </c>
      <c r="H484" s="35" t="s">
        <v>6833</v>
      </c>
      <c r="I484" s="77" t="s">
        <v>6834</v>
      </c>
      <c r="J484" s="38" t="s">
        <v>6835</v>
      </c>
      <c r="K484" s="40" t="s">
        <v>6836</v>
      </c>
      <c r="L484" s="35" t="s">
        <v>6837</v>
      </c>
      <c r="M484" s="32" t="s">
        <v>6838</v>
      </c>
      <c r="N484" s="35" t="s">
        <v>6839</v>
      </c>
      <c r="O484" s="32"/>
      <c r="P484" s="35" t="s">
        <v>6840</v>
      </c>
      <c r="Q484" s="32"/>
      <c r="R484" s="32"/>
      <c r="S484" s="32" t="s">
        <v>6841</v>
      </c>
      <c r="T484" s="32"/>
      <c r="U484" s="38" t="s">
        <v>6841</v>
      </c>
      <c r="V484" s="14">
        <v>484.0</v>
      </c>
      <c r="W484" s="35" t="s">
        <v>6837</v>
      </c>
      <c r="X484" s="32"/>
      <c r="Z484" s="41" t="s">
        <v>6842</v>
      </c>
      <c r="AA484" s="41" t="s">
        <v>6843</v>
      </c>
      <c r="AB484" s="41" t="s">
        <v>6844</v>
      </c>
      <c r="AC484" s="41" t="s">
        <v>6845</v>
      </c>
      <c r="AE484" s="39" t="s">
        <v>3579</v>
      </c>
      <c r="AF484" s="39" t="s">
        <v>5354</v>
      </c>
      <c r="AG484" s="40" t="s">
        <v>3581</v>
      </c>
      <c r="AH484" s="40">
        <v>1.0</v>
      </c>
      <c r="AI484" s="40"/>
      <c r="AJ484" s="40"/>
    </row>
    <row r="485" ht="15.75" customHeight="1">
      <c r="A485" s="32"/>
      <c r="B485" s="32"/>
      <c r="C485" s="38" t="s">
        <v>1513</v>
      </c>
      <c r="D485" s="38" t="s">
        <v>6254</v>
      </c>
      <c r="E485" s="32" t="s">
        <v>6846</v>
      </c>
      <c r="F485" s="97"/>
      <c r="G485" s="32" t="s">
        <v>6847</v>
      </c>
      <c r="H485" s="35" t="s">
        <v>6848</v>
      </c>
      <c r="I485" s="77" t="s">
        <v>6849</v>
      </c>
      <c r="J485" s="38" t="s">
        <v>6850</v>
      </c>
      <c r="K485" s="40" t="s">
        <v>6851</v>
      </c>
      <c r="L485" s="35" t="s">
        <v>6852</v>
      </c>
      <c r="M485" s="32" t="s">
        <v>6853</v>
      </c>
      <c r="N485" s="35" t="s">
        <v>6854</v>
      </c>
      <c r="O485" s="32"/>
      <c r="P485" s="35" t="s">
        <v>6855</v>
      </c>
      <c r="Q485" s="32"/>
      <c r="R485" s="32"/>
      <c r="S485" s="32" t="s">
        <v>6856</v>
      </c>
      <c r="T485" s="32"/>
      <c r="U485" s="38" t="s">
        <v>6856</v>
      </c>
      <c r="V485" s="14">
        <v>485.0</v>
      </c>
      <c r="W485" s="35" t="s">
        <v>6852</v>
      </c>
      <c r="X485" s="32"/>
      <c r="Z485" s="41" t="s">
        <v>6857</v>
      </c>
      <c r="AA485" s="41" t="s">
        <v>6858</v>
      </c>
      <c r="AB485" s="41" t="s">
        <v>6859</v>
      </c>
      <c r="AC485" s="41" t="s">
        <v>6860</v>
      </c>
      <c r="AE485" s="39" t="s">
        <v>3471</v>
      </c>
      <c r="AF485" s="39" t="s">
        <v>5034</v>
      </c>
      <c r="AG485" s="40" t="s">
        <v>3473</v>
      </c>
      <c r="AH485" s="40">
        <v>1.0</v>
      </c>
      <c r="AI485" s="40"/>
      <c r="AJ485" s="40"/>
    </row>
    <row r="486" ht="15.75" customHeight="1">
      <c r="A486" s="32"/>
      <c r="B486" s="32"/>
      <c r="C486" s="38" t="s">
        <v>1538</v>
      </c>
      <c r="D486" s="38" t="s">
        <v>6254</v>
      </c>
      <c r="E486" s="32" t="s">
        <v>6861</v>
      </c>
      <c r="F486" s="97"/>
      <c r="G486" s="32" t="s">
        <v>6862</v>
      </c>
      <c r="H486" s="35" t="s">
        <v>6863</v>
      </c>
      <c r="I486" s="77" t="s">
        <v>6864</v>
      </c>
      <c r="J486" s="38" t="s">
        <v>6865</v>
      </c>
      <c r="K486" s="40" t="s">
        <v>6866</v>
      </c>
      <c r="L486" s="35" t="s">
        <v>6867</v>
      </c>
      <c r="M486" s="32" t="s">
        <v>6868</v>
      </c>
      <c r="N486" s="35" t="s">
        <v>6869</v>
      </c>
      <c r="O486" s="32"/>
      <c r="P486" s="35" t="s">
        <v>6870</v>
      </c>
      <c r="Q486" s="32"/>
      <c r="R486" s="32"/>
      <c r="S486" s="32" t="s">
        <v>6871</v>
      </c>
      <c r="T486" s="32"/>
      <c r="U486" s="38" t="s">
        <v>6871</v>
      </c>
      <c r="V486" s="14">
        <v>486.0</v>
      </c>
      <c r="W486" s="35" t="s">
        <v>6867</v>
      </c>
      <c r="X486" s="32"/>
      <c r="Z486" s="41" t="s">
        <v>6872</v>
      </c>
      <c r="AA486" s="41" t="s">
        <v>6873</v>
      </c>
      <c r="AB486" s="41" t="s">
        <v>6874</v>
      </c>
      <c r="AC486" s="41" t="s">
        <v>6875</v>
      </c>
      <c r="AE486" s="39" t="s">
        <v>3507</v>
      </c>
      <c r="AF486" s="39" t="s">
        <v>4820</v>
      </c>
      <c r="AG486" s="40" t="s">
        <v>3509</v>
      </c>
      <c r="AH486" s="40">
        <v>1.0</v>
      </c>
      <c r="AI486" s="40"/>
      <c r="AJ486" s="40"/>
    </row>
    <row r="487" ht="15.75" customHeight="1">
      <c r="A487" s="32"/>
      <c r="B487" s="32"/>
      <c r="C487" s="38" t="s">
        <v>1562</v>
      </c>
      <c r="D487" s="38" t="s">
        <v>6254</v>
      </c>
      <c r="E487" s="32" t="s">
        <v>6876</v>
      </c>
      <c r="F487" s="97"/>
      <c r="G487" s="32" t="s">
        <v>6877</v>
      </c>
      <c r="H487" s="35" t="s">
        <v>6878</v>
      </c>
      <c r="I487" s="77" t="s">
        <v>6879</v>
      </c>
      <c r="J487" s="38" t="s">
        <v>6880</v>
      </c>
      <c r="K487" s="40" t="s">
        <v>6881</v>
      </c>
      <c r="L487" s="35" t="s">
        <v>6882</v>
      </c>
      <c r="M487" s="32" t="s">
        <v>6883</v>
      </c>
      <c r="N487" s="35" t="s">
        <v>6884</v>
      </c>
      <c r="O487" s="32"/>
      <c r="P487" s="35" t="s">
        <v>6885</v>
      </c>
      <c r="Q487" s="32"/>
      <c r="R487" s="32"/>
      <c r="S487" s="32" t="s">
        <v>6886</v>
      </c>
      <c r="T487" s="32"/>
      <c r="U487" s="38" t="s">
        <v>6886</v>
      </c>
      <c r="V487" s="14">
        <v>487.0</v>
      </c>
      <c r="W487" s="35" t="s">
        <v>6882</v>
      </c>
      <c r="X487" s="32"/>
      <c r="Z487" s="41" t="s">
        <v>6887</v>
      </c>
      <c r="AA487" s="41" t="s">
        <v>6888</v>
      </c>
      <c r="AB487" s="41" t="s">
        <v>6889</v>
      </c>
      <c r="AC487" s="41" t="s">
        <v>6890</v>
      </c>
      <c r="AE487" s="39" t="s">
        <v>3182</v>
      </c>
      <c r="AF487" s="39" t="s">
        <v>4637</v>
      </c>
      <c r="AG487" s="40" t="s">
        <v>3184</v>
      </c>
      <c r="AH487" s="40">
        <v>1.0</v>
      </c>
      <c r="AI487" s="40"/>
      <c r="AJ487" s="40"/>
    </row>
    <row r="488" ht="15.75" customHeight="1">
      <c r="A488" s="32"/>
      <c r="B488" s="32"/>
      <c r="C488" s="38" t="s">
        <v>1588</v>
      </c>
      <c r="D488" s="38" t="s">
        <v>6254</v>
      </c>
      <c r="E488" s="32" t="s">
        <v>6891</v>
      </c>
      <c r="F488" s="97"/>
      <c r="G488" s="32" t="s">
        <v>6892</v>
      </c>
      <c r="H488" s="35" t="s">
        <v>6893</v>
      </c>
      <c r="I488" s="77" t="s">
        <v>6894</v>
      </c>
      <c r="J488" s="38" t="s">
        <v>6895</v>
      </c>
      <c r="K488" s="40" t="s">
        <v>6896</v>
      </c>
      <c r="L488" s="35" t="s">
        <v>6897</v>
      </c>
      <c r="M488" s="32" t="s">
        <v>6898</v>
      </c>
      <c r="N488" s="35" t="s">
        <v>6899</v>
      </c>
      <c r="O488" s="32"/>
      <c r="P488" s="35" t="s">
        <v>6900</v>
      </c>
      <c r="Q488" s="32"/>
      <c r="R488" s="32"/>
      <c r="S488" s="32" t="s">
        <v>6901</v>
      </c>
      <c r="T488" s="32"/>
      <c r="U488" s="38" t="s">
        <v>6901</v>
      </c>
      <c r="V488" s="14">
        <v>488.0</v>
      </c>
      <c r="W488" s="35" t="s">
        <v>6897</v>
      </c>
      <c r="X488" s="32"/>
      <c r="Z488" s="41" t="s">
        <v>6902</v>
      </c>
      <c r="AA488" s="41" t="s">
        <v>6903</v>
      </c>
      <c r="AB488" s="41" t="s">
        <v>6904</v>
      </c>
      <c r="AC488" s="41" t="s">
        <v>6905</v>
      </c>
      <c r="AE488" s="39" t="s">
        <v>3381</v>
      </c>
      <c r="AF488" s="39" t="s">
        <v>5884</v>
      </c>
      <c r="AG488" s="40" t="s">
        <v>3383</v>
      </c>
      <c r="AH488" s="40">
        <v>1.0</v>
      </c>
      <c r="AI488" s="40"/>
      <c r="AJ488" s="40"/>
    </row>
    <row r="489" ht="15.75" customHeight="1">
      <c r="A489" s="32"/>
      <c r="B489" s="32"/>
      <c r="C489" s="38" t="s">
        <v>1629</v>
      </c>
      <c r="D489" s="38" t="s">
        <v>6254</v>
      </c>
      <c r="E489" s="32" t="s">
        <v>6906</v>
      </c>
      <c r="F489" s="97"/>
      <c r="G489" s="32" t="s">
        <v>6907</v>
      </c>
      <c r="H489" s="35" t="s">
        <v>6908</v>
      </c>
      <c r="I489" s="77" t="s">
        <v>6909</v>
      </c>
      <c r="J489" s="38" t="s">
        <v>6910</v>
      </c>
      <c r="K489" s="40" t="s">
        <v>6911</v>
      </c>
      <c r="L489" s="35" t="s">
        <v>6912</v>
      </c>
      <c r="M489" s="32" t="s">
        <v>6913</v>
      </c>
      <c r="N489" s="35" t="s">
        <v>6914</v>
      </c>
      <c r="O489" s="32"/>
      <c r="P489" s="35" t="s">
        <v>6915</v>
      </c>
      <c r="Q489" s="32"/>
      <c r="R489" s="32"/>
      <c r="S489" s="32" t="s">
        <v>6916</v>
      </c>
      <c r="T489" s="32"/>
      <c r="U489" s="38" t="s">
        <v>6916</v>
      </c>
      <c r="V489" s="14">
        <v>489.0</v>
      </c>
      <c r="W489" s="35" t="s">
        <v>6912</v>
      </c>
      <c r="X489" s="32"/>
      <c r="Z489" s="41" t="s">
        <v>6917</v>
      </c>
      <c r="AA489" s="41" t="s">
        <v>6918</v>
      </c>
      <c r="AB489" s="41" t="s">
        <v>6919</v>
      </c>
      <c r="AC489" s="41" t="s">
        <v>6920</v>
      </c>
      <c r="AE489" s="39" t="s">
        <v>3579</v>
      </c>
      <c r="AF489" s="39" t="s">
        <v>5354</v>
      </c>
      <c r="AG489" s="40" t="s">
        <v>3581</v>
      </c>
      <c r="AH489" s="40">
        <v>1.0</v>
      </c>
      <c r="AI489" s="40"/>
      <c r="AJ489" s="40"/>
    </row>
    <row r="490" ht="15.75" customHeight="1">
      <c r="A490" s="32"/>
      <c r="B490" s="32"/>
      <c r="C490" s="38" t="s">
        <v>1671</v>
      </c>
      <c r="D490" s="38" t="s">
        <v>6254</v>
      </c>
      <c r="E490" s="32" t="s">
        <v>6921</v>
      </c>
      <c r="F490" s="97"/>
      <c r="G490" s="32" t="s">
        <v>6922</v>
      </c>
      <c r="H490" s="35" t="s">
        <v>6923</v>
      </c>
      <c r="I490" s="77" t="s">
        <v>6924</v>
      </c>
      <c r="J490" s="38" t="s">
        <v>6925</v>
      </c>
      <c r="K490" s="40" t="s">
        <v>6926</v>
      </c>
      <c r="L490" s="35" t="s">
        <v>6927</v>
      </c>
      <c r="M490" s="32" t="s">
        <v>6928</v>
      </c>
      <c r="N490" s="35" t="s">
        <v>6929</v>
      </c>
      <c r="O490" s="32"/>
      <c r="P490" s="35" t="s">
        <v>6930</v>
      </c>
      <c r="Q490" s="32"/>
      <c r="R490" s="32"/>
      <c r="S490" s="32" t="s">
        <v>6931</v>
      </c>
      <c r="T490" s="32"/>
      <c r="U490" s="38" t="s">
        <v>6931</v>
      </c>
      <c r="V490" s="14">
        <v>490.0</v>
      </c>
      <c r="W490" s="35" t="s">
        <v>6927</v>
      </c>
      <c r="X490" s="32"/>
      <c r="Z490" s="41" t="s">
        <v>6932</v>
      </c>
      <c r="AA490" s="41" t="s">
        <v>6933</v>
      </c>
      <c r="AB490" s="41" t="s">
        <v>6934</v>
      </c>
      <c r="AC490" s="41" t="s">
        <v>6935</v>
      </c>
      <c r="AE490" s="39" t="s">
        <v>3218</v>
      </c>
      <c r="AF490" s="39" t="s">
        <v>4357</v>
      </c>
      <c r="AG490" s="40" t="s">
        <v>3220</v>
      </c>
      <c r="AH490" s="40">
        <v>1.0</v>
      </c>
      <c r="AI490" s="40"/>
      <c r="AJ490" s="40"/>
    </row>
    <row r="491" ht="15.75" customHeight="1">
      <c r="A491" s="32"/>
      <c r="B491" s="32"/>
      <c r="C491" s="38" t="s">
        <v>1698</v>
      </c>
      <c r="D491" s="38" t="s">
        <v>6254</v>
      </c>
      <c r="E491" s="32" t="s">
        <v>6936</v>
      </c>
      <c r="F491" s="97"/>
      <c r="G491" s="32" t="s">
        <v>6937</v>
      </c>
      <c r="H491" s="35" t="s">
        <v>6938</v>
      </c>
      <c r="I491" s="77" t="s">
        <v>6939</v>
      </c>
      <c r="J491" s="38" t="s">
        <v>6940</v>
      </c>
      <c r="K491" s="40" t="s">
        <v>6941</v>
      </c>
      <c r="L491" s="35" t="s">
        <v>6942</v>
      </c>
      <c r="M491" s="32" t="s">
        <v>6943</v>
      </c>
      <c r="N491" s="35" t="s">
        <v>6944</v>
      </c>
      <c r="O491" s="32"/>
      <c r="P491" s="35" t="s">
        <v>6945</v>
      </c>
      <c r="Q491" s="32"/>
      <c r="R491" s="32"/>
      <c r="S491" s="32" t="s">
        <v>6946</v>
      </c>
      <c r="T491" s="32"/>
      <c r="U491" s="38" t="s">
        <v>6946</v>
      </c>
      <c r="V491" s="14">
        <v>491.0</v>
      </c>
      <c r="W491" s="35" t="s">
        <v>6942</v>
      </c>
      <c r="X491" s="32"/>
      <c r="Z491" s="41" t="s">
        <v>6947</v>
      </c>
      <c r="AA491" s="41" t="s">
        <v>6948</v>
      </c>
      <c r="AB491" s="41" t="s">
        <v>6949</v>
      </c>
      <c r="AC491" s="41" t="s">
        <v>6950</v>
      </c>
      <c r="AE491" s="39" t="s">
        <v>3218</v>
      </c>
      <c r="AF491" s="39" t="s">
        <v>4357</v>
      </c>
      <c r="AG491" s="40" t="s">
        <v>3220</v>
      </c>
      <c r="AH491" s="40">
        <v>1.0</v>
      </c>
      <c r="AI491" s="40"/>
      <c r="AJ491" s="40"/>
    </row>
    <row r="492" ht="15.75" customHeight="1">
      <c r="A492" s="32"/>
      <c r="B492" s="32"/>
      <c r="C492" s="38" t="s">
        <v>1725</v>
      </c>
      <c r="D492" s="38" t="s">
        <v>6254</v>
      </c>
      <c r="E492" s="32" t="s">
        <v>6951</v>
      </c>
      <c r="F492" s="97"/>
      <c r="G492" s="32" t="s">
        <v>6952</v>
      </c>
      <c r="H492" s="35" t="s">
        <v>6953</v>
      </c>
      <c r="I492" s="77" t="s">
        <v>6954</v>
      </c>
      <c r="J492" s="38" t="s">
        <v>6955</v>
      </c>
      <c r="K492" s="40" t="s">
        <v>6956</v>
      </c>
      <c r="L492" s="35" t="s">
        <v>6957</v>
      </c>
      <c r="M492" s="32" t="s">
        <v>6958</v>
      </c>
      <c r="N492" s="35" t="s">
        <v>6959</v>
      </c>
      <c r="O492" s="32"/>
      <c r="P492" s="35" t="s">
        <v>6960</v>
      </c>
      <c r="Q492" s="32"/>
      <c r="R492" s="32"/>
      <c r="S492" s="32" t="s">
        <v>6961</v>
      </c>
      <c r="T492" s="32"/>
      <c r="U492" s="38" t="s">
        <v>6961</v>
      </c>
      <c r="V492" s="14">
        <v>492.0</v>
      </c>
      <c r="W492" s="35" t="s">
        <v>6957</v>
      </c>
      <c r="X492" s="32"/>
      <c r="Z492" s="41" t="s">
        <v>6962</v>
      </c>
      <c r="AA492" s="41" t="s">
        <v>6963</v>
      </c>
      <c r="AB492" s="41" t="s">
        <v>6964</v>
      </c>
      <c r="AC492" s="41" t="s">
        <v>6965</v>
      </c>
      <c r="AE492" s="39" t="s">
        <v>3561</v>
      </c>
      <c r="AF492" s="39" t="s">
        <v>4435</v>
      </c>
      <c r="AG492" s="40" t="s">
        <v>3563</v>
      </c>
      <c r="AH492" s="40">
        <v>1.0</v>
      </c>
      <c r="AI492" s="40"/>
      <c r="AJ492" s="40"/>
    </row>
    <row r="493" ht="15.75" customHeight="1">
      <c r="A493" s="32"/>
      <c r="B493" s="32"/>
      <c r="C493" s="38" t="s">
        <v>1752</v>
      </c>
      <c r="D493" s="38" t="s">
        <v>6254</v>
      </c>
      <c r="E493" s="32" t="s">
        <v>6966</v>
      </c>
      <c r="F493" s="97"/>
      <c r="G493" s="32" t="s">
        <v>6967</v>
      </c>
      <c r="H493" s="35" t="s">
        <v>6968</v>
      </c>
      <c r="I493" s="77" t="s">
        <v>6004</v>
      </c>
      <c r="J493" s="38" t="s">
        <v>6969</v>
      </c>
      <c r="K493" s="40" t="s">
        <v>6970</v>
      </c>
      <c r="L493" s="35" t="s">
        <v>6971</v>
      </c>
      <c r="M493" s="32" t="s">
        <v>6972</v>
      </c>
      <c r="N493" s="35" t="s">
        <v>6973</v>
      </c>
      <c r="O493" s="32"/>
      <c r="P493" s="35" t="s">
        <v>6974</v>
      </c>
      <c r="Q493" s="32"/>
      <c r="R493" s="32"/>
      <c r="S493" s="32" t="s">
        <v>6975</v>
      </c>
      <c r="T493" s="32"/>
      <c r="U493" s="38" t="s">
        <v>6975</v>
      </c>
      <c r="V493" s="14">
        <v>493.0</v>
      </c>
      <c r="W493" s="35" t="s">
        <v>6971</v>
      </c>
      <c r="X493" s="32"/>
      <c r="Z493" s="41" t="s">
        <v>6976</v>
      </c>
      <c r="AA493" s="41" t="s">
        <v>6977</v>
      </c>
      <c r="AB493" s="41" t="s">
        <v>6978</v>
      </c>
      <c r="AC493" s="41" t="s">
        <v>6979</v>
      </c>
      <c r="AE493" s="39" t="s">
        <v>3327</v>
      </c>
      <c r="AF493" s="39" t="s">
        <v>4574</v>
      </c>
      <c r="AG493" s="40" t="s">
        <v>3329</v>
      </c>
      <c r="AH493" s="40">
        <v>1.0</v>
      </c>
      <c r="AI493" s="40"/>
      <c r="AJ493" s="40"/>
    </row>
    <row r="494" ht="15.75" customHeight="1">
      <c r="A494" s="32"/>
      <c r="B494" s="32"/>
      <c r="C494" s="38" t="s">
        <v>1789</v>
      </c>
      <c r="D494" s="38" t="s">
        <v>6254</v>
      </c>
      <c r="E494" s="32" t="s">
        <v>6980</v>
      </c>
      <c r="F494" s="97"/>
      <c r="G494" s="32" t="s">
        <v>6981</v>
      </c>
      <c r="H494" s="35" t="s">
        <v>6982</v>
      </c>
      <c r="I494" s="77" t="s">
        <v>6983</v>
      </c>
      <c r="J494" s="38" t="s">
        <v>6984</v>
      </c>
      <c r="K494" s="40" t="s">
        <v>6985</v>
      </c>
      <c r="L494" s="35" t="s">
        <v>6986</v>
      </c>
      <c r="M494" s="32" t="s">
        <v>6987</v>
      </c>
      <c r="N494" s="35" t="s">
        <v>6988</v>
      </c>
      <c r="O494" s="32"/>
      <c r="P494" s="35" t="s">
        <v>6989</v>
      </c>
      <c r="Q494" s="32"/>
      <c r="R494" s="32"/>
      <c r="S494" s="32" t="s">
        <v>6990</v>
      </c>
      <c r="T494" s="32"/>
      <c r="U494" s="38" t="s">
        <v>6990</v>
      </c>
      <c r="V494" s="14">
        <v>494.0</v>
      </c>
      <c r="W494" s="35" t="s">
        <v>6986</v>
      </c>
      <c r="X494" s="32"/>
      <c r="Z494" s="41" t="s">
        <v>6991</v>
      </c>
      <c r="AA494" s="41" t="s">
        <v>6992</v>
      </c>
      <c r="AB494" s="41" t="s">
        <v>6993</v>
      </c>
      <c r="AC494" s="41" t="s">
        <v>6994</v>
      </c>
      <c r="AE494" s="39" t="s">
        <v>3182</v>
      </c>
      <c r="AF494" s="39" t="s">
        <v>4637</v>
      </c>
      <c r="AG494" s="40" t="s">
        <v>3184</v>
      </c>
      <c r="AH494" s="40">
        <v>1.0</v>
      </c>
      <c r="AI494" s="40"/>
      <c r="AJ494" s="40"/>
    </row>
    <row r="495" ht="15.75" customHeight="1">
      <c r="A495" s="32"/>
      <c r="B495" s="32"/>
      <c r="C495" s="38" t="s">
        <v>1814</v>
      </c>
      <c r="D495" s="38" t="s">
        <v>6254</v>
      </c>
      <c r="E495" s="32" t="s">
        <v>6995</v>
      </c>
      <c r="F495" s="97"/>
      <c r="G495" s="32" t="s">
        <v>6996</v>
      </c>
      <c r="H495" s="35" t="s">
        <v>6997</v>
      </c>
      <c r="I495" s="77" t="s">
        <v>6998</v>
      </c>
      <c r="J495" s="38" t="s">
        <v>6999</v>
      </c>
      <c r="K495" s="40" t="s">
        <v>7000</v>
      </c>
      <c r="L495" s="35" t="s">
        <v>7001</v>
      </c>
      <c r="M495" s="32" t="s">
        <v>7002</v>
      </c>
      <c r="N495" s="35" t="s">
        <v>7003</v>
      </c>
      <c r="O495" s="32"/>
      <c r="P495" s="35" t="s">
        <v>7004</v>
      </c>
      <c r="Q495" s="32"/>
      <c r="R495" s="32"/>
      <c r="S495" s="32" t="s">
        <v>7005</v>
      </c>
      <c r="T495" s="32"/>
      <c r="U495" s="38" t="s">
        <v>7005</v>
      </c>
      <c r="V495" s="14">
        <v>495.0</v>
      </c>
      <c r="W495" s="35" t="s">
        <v>7001</v>
      </c>
      <c r="X495" s="32"/>
      <c r="Z495" s="41" t="s">
        <v>7006</v>
      </c>
      <c r="AA495" s="41" t="s">
        <v>7007</v>
      </c>
      <c r="AB495" s="41" t="s">
        <v>7008</v>
      </c>
      <c r="AC495" s="41" t="s">
        <v>7009</v>
      </c>
      <c r="AE495" s="39" t="s">
        <v>3471</v>
      </c>
      <c r="AF495" s="39" t="s">
        <v>5034</v>
      </c>
      <c r="AG495" s="40" t="s">
        <v>3473</v>
      </c>
      <c r="AH495" s="40">
        <v>1.0</v>
      </c>
      <c r="AI495" s="40"/>
      <c r="AJ495" s="40"/>
    </row>
    <row r="496" ht="15.75" customHeight="1">
      <c r="A496" s="32"/>
      <c r="B496" s="32"/>
      <c r="C496" s="38" t="s">
        <v>1839</v>
      </c>
      <c r="D496" s="38" t="s">
        <v>6254</v>
      </c>
      <c r="E496" s="32" t="s">
        <v>7010</v>
      </c>
      <c r="F496" s="97"/>
      <c r="G496" s="32" t="s">
        <v>7011</v>
      </c>
      <c r="H496" s="35" t="s">
        <v>7012</v>
      </c>
      <c r="I496" s="77" t="s">
        <v>7013</v>
      </c>
      <c r="J496" s="38" t="s">
        <v>7014</v>
      </c>
      <c r="K496" s="40" t="s">
        <v>7015</v>
      </c>
      <c r="L496" s="35" t="s">
        <v>7016</v>
      </c>
      <c r="M496" s="32" t="s">
        <v>7017</v>
      </c>
      <c r="N496" s="35" t="s">
        <v>7018</v>
      </c>
      <c r="O496" s="32"/>
      <c r="P496" s="35" t="s">
        <v>7019</v>
      </c>
      <c r="Q496" s="32"/>
      <c r="R496" s="32"/>
      <c r="S496" s="32" t="s">
        <v>7020</v>
      </c>
      <c r="T496" s="32"/>
      <c r="U496" s="38" t="s">
        <v>7020</v>
      </c>
      <c r="V496" s="14">
        <v>496.0</v>
      </c>
      <c r="W496" s="35" t="s">
        <v>7016</v>
      </c>
      <c r="X496" s="32"/>
      <c r="Z496" s="41" t="s">
        <v>7021</v>
      </c>
      <c r="AA496" s="41" t="s">
        <v>7022</v>
      </c>
      <c r="AB496" s="41" t="s">
        <v>7023</v>
      </c>
      <c r="AC496" s="41" t="s">
        <v>7024</v>
      </c>
      <c r="AE496" s="39" t="s">
        <v>3164</v>
      </c>
      <c r="AF496" s="39" t="s">
        <v>4261</v>
      </c>
      <c r="AG496" s="40" t="s">
        <v>3166</v>
      </c>
      <c r="AH496" s="40">
        <v>2.0</v>
      </c>
      <c r="AI496" s="40"/>
      <c r="AJ496" s="40"/>
    </row>
    <row r="497" ht="15.75" customHeight="1">
      <c r="A497" s="32"/>
      <c r="B497" s="32"/>
      <c r="C497" s="38" t="s">
        <v>1864</v>
      </c>
      <c r="D497" s="38" t="s">
        <v>6254</v>
      </c>
      <c r="E497" s="32" t="s">
        <v>7025</v>
      </c>
      <c r="F497" s="97"/>
      <c r="G497" s="32" t="s">
        <v>7026</v>
      </c>
      <c r="H497" s="35" t="s">
        <v>7027</v>
      </c>
      <c r="I497" s="77" t="s">
        <v>7028</v>
      </c>
      <c r="J497" s="38" t="s">
        <v>7029</v>
      </c>
      <c r="K497" s="40" t="s">
        <v>7030</v>
      </c>
      <c r="L497" s="35" t="s">
        <v>7031</v>
      </c>
      <c r="M497" s="32" t="s">
        <v>7032</v>
      </c>
      <c r="N497" s="35" t="s">
        <v>7033</v>
      </c>
      <c r="O497" s="32"/>
      <c r="P497" s="35" t="s">
        <v>7034</v>
      </c>
      <c r="Q497" s="32"/>
      <c r="R497" s="32"/>
      <c r="S497" s="32" t="s">
        <v>7035</v>
      </c>
      <c r="T497" s="32"/>
      <c r="U497" s="38" t="s">
        <v>7035</v>
      </c>
      <c r="V497" s="14">
        <v>497.0</v>
      </c>
      <c r="W497" s="35" t="s">
        <v>7031</v>
      </c>
      <c r="X497" s="32"/>
      <c r="Z497" s="41" t="s">
        <v>7036</v>
      </c>
      <c r="AA497" s="41" t="s">
        <v>7037</v>
      </c>
      <c r="AB497" s="41" t="s">
        <v>7038</v>
      </c>
      <c r="AC497" s="41" t="s">
        <v>7039</v>
      </c>
      <c r="AE497" s="39" t="s">
        <v>3182</v>
      </c>
      <c r="AF497" s="39" t="s">
        <v>4637</v>
      </c>
      <c r="AG497" s="40" t="s">
        <v>3184</v>
      </c>
      <c r="AH497" s="40">
        <v>1.0</v>
      </c>
      <c r="AI497" s="40"/>
      <c r="AJ497" s="40"/>
    </row>
    <row r="498" ht="15.75" customHeight="1">
      <c r="A498" s="32"/>
      <c r="B498" s="32"/>
      <c r="C498" s="38" t="s">
        <v>1888</v>
      </c>
      <c r="D498" s="38" t="s">
        <v>6254</v>
      </c>
      <c r="E498" s="32" t="s">
        <v>7040</v>
      </c>
      <c r="F498" s="97"/>
      <c r="G498" s="32" t="s">
        <v>7041</v>
      </c>
      <c r="H498" s="35" t="s">
        <v>7042</v>
      </c>
      <c r="I498" s="77" t="s">
        <v>7043</v>
      </c>
      <c r="J498" s="38" t="s">
        <v>7044</v>
      </c>
      <c r="K498" s="40" t="s">
        <v>7045</v>
      </c>
      <c r="L498" s="35" t="s">
        <v>7046</v>
      </c>
      <c r="M498" s="32" t="s">
        <v>7047</v>
      </c>
      <c r="N498" s="35" t="s">
        <v>7048</v>
      </c>
      <c r="O498" s="32"/>
      <c r="P498" s="35" t="s">
        <v>7049</v>
      </c>
      <c r="Q498" s="32"/>
      <c r="R498" s="32"/>
      <c r="S498" s="32" t="s">
        <v>7050</v>
      </c>
      <c r="T498" s="32"/>
      <c r="U498" s="38" t="s">
        <v>7050</v>
      </c>
      <c r="V498" s="14">
        <v>498.0</v>
      </c>
      <c r="W498" s="35" t="s">
        <v>7046</v>
      </c>
      <c r="X498" s="32"/>
      <c r="Z498" s="41" t="s">
        <v>7051</v>
      </c>
      <c r="AA498" s="41" t="s">
        <v>7052</v>
      </c>
      <c r="AB498" s="41" t="s">
        <v>7053</v>
      </c>
      <c r="AC498" s="41" t="s">
        <v>7054</v>
      </c>
      <c r="AE498" s="39" t="s">
        <v>3543</v>
      </c>
      <c r="AF498" s="39" t="s">
        <v>4482</v>
      </c>
      <c r="AG498" s="40" t="s">
        <v>3545</v>
      </c>
      <c r="AH498" s="40">
        <v>1.0</v>
      </c>
      <c r="AI498" s="40"/>
      <c r="AJ498" s="40"/>
    </row>
    <row r="499" ht="15.75" customHeight="1">
      <c r="A499" s="32"/>
      <c r="B499" s="32"/>
      <c r="C499" s="38" t="s">
        <v>1911</v>
      </c>
      <c r="D499" s="38" t="s">
        <v>6254</v>
      </c>
      <c r="E499" s="32" t="s">
        <v>7055</v>
      </c>
      <c r="F499" s="97"/>
      <c r="G499" s="32" t="s">
        <v>7056</v>
      </c>
      <c r="H499" s="35" t="s">
        <v>7057</v>
      </c>
      <c r="I499" s="77" t="s">
        <v>7058</v>
      </c>
      <c r="J499" s="38" t="s">
        <v>7059</v>
      </c>
      <c r="K499" s="40" t="s">
        <v>6084</v>
      </c>
      <c r="L499" s="35" t="s">
        <v>7060</v>
      </c>
      <c r="M499" s="32" t="s">
        <v>7061</v>
      </c>
      <c r="N499" s="35" t="s">
        <v>7062</v>
      </c>
      <c r="O499" s="32"/>
      <c r="P499" s="35" t="s">
        <v>7063</v>
      </c>
      <c r="Q499" s="32"/>
      <c r="R499" s="32"/>
      <c r="S499" s="32" t="s">
        <v>7064</v>
      </c>
      <c r="T499" s="32"/>
      <c r="U499" s="38" t="s">
        <v>7064</v>
      </c>
      <c r="V499" s="14">
        <v>499.0</v>
      </c>
      <c r="W499" s="35" t="s">
        <v>7060</v>
      </c>
      <c r="X499" s="32"/>
      <c r="Z499" s="41" t="s">
        <v>6090</v>
      </c>
      <c r="AA499" s="41" t="s">
        <v>6091</v>
      </c>
      <c r="AB499" s="41" t="s">
        <v>6092</v>
      </c>
      <c r="AC499" s="41" t="s">
        <v>7065</v>
      </c>
      <c r="AE499" s="39" t="s">
        <v>3218</v>
      </c>
      <c r="AF499" s="39" t="s">
        <v>4357</v>
      </c>
      <c r="AG499" s="40" t="s">
        <v>3220</v>
      </c>
      <c r="AH499" s="40">
        <v>1.0</v>
      </c>
      <c r="AI499" s="40"/>
      <c r="AJ499" s="40"/>
    </row>
    <row r="500" ht="15.75" customHeight="1">
      <c r="A500" s="32"/>
      <c r="B500" s="32"/>
      <c r="C500" s="38" t="s">
        <v>1938</v>
      </c>
      <c r="D500" s="38" t="s">
        <v>6254</v>
      </c>
      <c r="E500" s="32" t="s">
        <v>7066</v>
      </c>
      <c r="F500" s="97"/>
      <c r="G500" s="32" t="s">
        <v>7067</v>
      </c>
      <c r="H500" s="35" t="s">
        <v>7068</v>
      </c>
      <c r="I500" s="77" t="s">
        <v>7069</v>
      </c>
      <c r="J500" s="38" t="s">
        <v>7070</v>
      </c>
      <c r="K500" s="40" t="s">
        <v>7071</v>
      </c>
      <c r="L500" s="35" t="s">
        <v>7072</v>
      </c>
      <c r="M500" s="32" t="s">
        <v>7073</v>
      </c>
      <c r="N500" s="35" t="s">
        <v>7074</v>
      </c>
      <c r="O500" s="32"/>
      <c r="P500" s="35" t="s">
        <v>7075</v>
      </c>
      <c r="Q500" s="32"/>
      <c r="R500" s="32"/>
      <c r="S500" s="32" t="s">
        <v>7076</v>
      </c>
      <c r="T500" s="32"/>
      <c r="U500" s="38" t="s">
        <v>7076</v>
      </c>
      <c r="V500" s="14">
        <v>500.0</v>
      </c>
      <c r="W500" s="35" t="s">
        <v>7072</v>
      </c>
      <c r="X500" s="32"/>
      <c r="Z500" s="41" t="s">
        <v>7077</v>
      </c>
      <c r="AA500" s="41" t="s">
        <v>7078</v>
      </c>
      <c r="AB500" s="41" t="s">
        <v>7079</v>
      </c>
      <c r="AC500" s="41" t="s">
        <v>7080</v>
      </c>
      <c r="AE500" s="39" t="s">
        <v>3435</v>
      </c>
      <c r="AF500" s="39" t="s">
        <v>5081</v>
      </c>
      <c r="AG500" s="40" t="s">
        <v>3437</v>
      </c>
      <c r="AH500" s="40">
        <v>1.0</v>
      </c>
      <c r="AI500" s="40"/>
      <c r="AJ500" s="40"/>
    </row>
    <row r="501" ht="15.75" customHeight="1">
      <c r="A501" s="32"/>
      <c r="B501" s="32"/>
      <c r="C501" s="38" t="s">
        <v>1966</v>
      </c>
      <c r="D501" s="38" t="s">
        <v>6254</v>
      </c>
      <c r="E501" s="32" t="s">
        <v>7081</v>
      </c>
      <c r="F501" s="97"/>
      <c r="G501" s="32" t="s">
        <v>7082</v>
      </c>
      <c r="H501" s="35" t="s">
        <v>7083</v>
      </c>
      <c r="I501" s="77" t="s">
        <v>7084</v>
      </c>
      <c r="J501" s="38" t="s">
        <v>7085</v>
      </c>
      <c r="K501" s="40" t="s">
        <v>7086</v>
      </c>
      <c r="L501" s="35" t="s">
        <v>7087</v>
      </c>
      <c r="M501" s="32" t="s">
        <v>7088</v>
      </c>
      <c r="N501" s="35" t="s">
        <v>7089</v>
      </c>
      <c r="O501" s="32"/>
      <c r="P501" s="35" t="s">
        <v>7090</v>
      </c>
      <c r="Q501" s="32"/>
      <c r="R501" s="32"/>
      <c r="S501" s="32" t="s">
        <v>7091</v>
      </c>
      <c r="T501" s="32"/>
      <c r="U501" s="38" t="s">
        <v>7091</v>
      </c>
      <c r="V501" s="14">
        <v>501.0</v>
      </c>
      <c r="W501" s="35" t="s">
        <v>7087</v>
      </c>
      <c r="X501" s="32"/>
      <c r="Z501" s="41" t="s">
        <v>7092</v>
      </c>
      <c r="AA501" s="41" t="s">
        <v>7093</v>
      </c>
      <c r="AB501" s="41" t="s">
        <v>7094</v>
      </c>
      <c r="AC501" s="41" t="s">
        <v>7095</v>
      </c>
      <c r="AE501" s="39" t="s">
        <v>3453</v>
      </c>
      <c r="AF501" s="39" t="s">
        <v>4759</v>
      </c>
      <c r="AG501" s="40" t="s">
        <v>3455</v>
      </c>
      <c r="AH501" s="40">
        <v>1.0</v>
      </c>
      <c r="AI501" s="40"/>
      <c r="AJ501" s="40"/>
    </row>
    <row r="502" ht="15.75" customHeight="1">
      <c r="A502" s="32"/>
      <c r="B502" s="32"/>
      <c r="C502" s="38" t="s">
        <v>2004</v>
      </c>
      <c r="D502" s="38" t="s">
        <v>6254</v>
      </c>
      <c r="E502" s="32" t="s">
        <v>7096</v>
      </c>
      <c r="F502" s="97"/>
      <c r="G502" s="32" t="s">
        <v>7097</v>
      </c>
      <c r="H502" s="35" t="s">
        <v>7098</v>
      </c>
      <c r="I502" s="77" t="s">
        <v>6126</v>
      </c>
      <c r="J502" s="38" t="s">
        <v>7099</v>
      </c>
      <c r="K502" s="40" t="s">
        <v>7100</v>
      </c>
      <c r="L502" s="35" t="s">
        <v>7101</v>
      </c>
      <c r="M502" s="32" t="s">
        <v>7102</v>
      </c>
      <c r="N502" s="35" t="s">
        <v>7103</v>
      </c>
      <c r="O502" s="32"/>
      <c r="P502" s="35" t="s">
        <v>7104</v>
      </c>
      <c r="Q502" s="32"/>
      <c r="R502" s="32"/>
      <c r="S502" s="32" t="s">
        <v>7105</v>
      </c>
      <c r="T502" s="32"/>
      <c r="U502" s="38" t="s">
        <v>7105</v>
      </c>
      <c r="V502" s="14">
        <v>502.0</v>
      </c>
      <c r="W502" s="35" t="s">
        <v>7101</v>
      </c>
      <c r="X502" s="32"/>
      <c r="Z502" s="41" t="s">
        <v>7106</v>
      </c>
      <c r="AA502" s="41" t="s">
        <v>7107</v>
      </c>
      <c r="AB502" s="41" t="s">
        <v>7108</v>
      </c>
      <c r="AC502" s="41" t="s">
        <v>7109</v>
      </c>
      <c r="AE502" s="39" t="s">
        <v>3273</v>
      </c>
      <c r="AF502" s="39" t="s">
        <v>4309</v>
      </c>
      <c r="AG502" s="40" t="s">
        <v>3275</v>
      </c>
      <c r="AH502" s="40">
        <v>2.0</v>
      </c>
      <c r="AI502" s="40"/>
      <c r="AJ502" s="40"/>
    </row>
    <row r="503" ht="15.75" customHeight="1">
      <c r="A503" s="32"/>
      <c r="B503" s="32"/>
      <c r="C503" s="38" t="s">
        <v>2031</v>
      </c>
      <c r="D503" s="38" t="s">
        <v>6254</v>
      </c>
      <c r="E503" s="32" t="s">
        <v>7110</v>
      </c>
      <c r="F503" s="97"/>
      <c r="G503" s="32" t="s">
        <v>7111</v>
      </c>
      <c r="H503" s="35" t="s">
        <v>7112</v>
      </c>
      <c r="I503" s="77" t="s">
        <v>7113</v>
      </c>
      <c r="J503" s="38" t="s">
        <v>7114</v>
      </c>
      <c r="K503" s="40" t="s">
        <v>7115</v>
      </c>
      <c r="L503" s="35" t="s">
        <v>7116</v>
      </c>
      <c r="M503" s="32" t="s">
        <v>7117</v>
      </c>
      <c r="N503" s="35" t="s">
        <v>7118</v>
      </c>
      <c r="O503" s="32"/>
      <c r="P503" s="35" t="s">
        <v>7119</v>
      </c>
      <c r="Q503" s="32"/>
      <c r="R503" s="32"/>
      <c r="S503" s="32" t="s">
        <v>7120</v>
      </c>
      <c r="T503" s="32"/>
      <c r="U503" s="38" t="s">
        <v>7120</v>
      </c>
      <c r="V503" s="14">
        <v>503.0</v>
      </c>
      <c r="W503" s="35" t="s">
        <v>7116</v>
      </c>
      <c r="X503" s="32"/>
      <c r="Z503" s="41" t="s">
        <v>7121</v>
      </c>
      <c r="AA503" s="41" t="s">
        <v>7122</v>
      </c>
      <c r="AB503" s="41" t="s">
        <v>7123</v>
      </c>
      <c r="AC503" s="41" t="s">
        <v>7124</v>
      </c>
      <c r="AE503" s="39" t="s">
        <v>3507</v>
      </c>
      <c r="AF503" s="39" t="s">
        <v>4820</v>
      </c>
      <c r="AG503" s="40" t="s">
        <v>3509</v>
      </c>
      <c r="AH503" s="40">
        <v>1.0</v>
      </c>
      <c r="AI503" s="40"/>
      <c r="AJ503" s="40"/>
    </row>
    <row r="504" ht="15.75" customHeight="1">
      <c r="A504" s="32"/>
      <c r="B504" s="32"/>
      <c r="C504" s="38" t="s">
        <v>2057</v>
      </c>
      <c r="D504" s="38" t="s">
        <v>6254</v>
      </c>
      <c r="E504" s="32" t="s">
        <v>7125</v>
      </c>
      <c r="F504" s="97"/>
      <c r="G504" s="32" t="s">
        <v>7126</v>
      </c>
      <c r="H504" s="35" t="s">
        <v>7127</v>
      </c>
      <c r="I504" s="77" t="s">
        <v>7128</v>
      </c>
      <c r="J504" s="38" t="s">
        <v>7129</v>
      </c>
      <c r="K504" s="40" t="s">
        <v>7130</v>
      </c>
      <c r="L504" s="35" t="s">
        <v>7131</v>
      </c>
      <c r="M504" s="32" t="s">
        <v>7132</v>
      </c>
      <c r="N504" s="35" t="s">
        <v>7133</v>
      </c>
      <c r="O504" s="32"/>
      <c r="P504" s="35" t="s">
        <v>7134</v>
      </c>
      <c r="Q504" s="32"/>
      <c r="R504" s="32"/>
      <c r="S504" s="32" t="s">
        <v>7135</v>
      </c>
      <c r="T504" s="32"/>
      <c r="U504" s="38" t="s">
        <v>7135</v>
      </c>
      <c r="V504" s="14">
        <v>504.0</v>
      </c>
      <c r="W504" s="35" t="s">
        <v>7131</v>
      </c>
      <c r="X504" s="32"/>
      <c r="Z504" s="41" t="s">
        <v>7136</v>
      </c>
      <c r="AA504" s="41" t="s">
        <v>7137</v>
      </c>
      <c r="AB504" s="41" t="s">
        <v>7138</v>
      </c>
      <c r="AC504" s="41" t="s">
        <v>7139</v>
      </c>
      <c r="AE504" s="39" t="s">
        <v>3164</v>
      </c>
      <c r="AF504" s="39" t="s">
        <v>4261</v>
      </c>
      <c r="AG504" s="40" t="s">
        <v>3166</v>
      </c>
      <c r="AH504" s="40">
        <v>2.0</v>
      </c>
      <c r="AI504" s="40"/>
      <c r="AJ504" s="40"/>
    </row>
    <row r="505" ht="15.75" customHeight="1">
      <c r="A505" s="32"/>
      <c r="B505" s="32"/>
      <c r="C505" s="38" t="s">
        <v>2084</v>
      </c>
      <c r="D505" s="38" t="s">
        <v>6254</v>
      </c>
      <c r="E505" s="32" t="s">
        <v>7140</v>
      </c>
      <c r="F505" s="97"/>
      <c r="G505" s="32" t="s">
        <v>7141</v>
      </c>
      <c r="H505" s="35" t="s">
        <v>7142</v>
      </c>
      <c r="I505" s="77" t="s">
        <v>7143</v>
      </c>
      <c r="J505" s="38" t="s">
        <v>7144</v>
      </c>
      <c r="K505" s="40" t="s">
        <v>7145</v>
      </c>
      <c r="L505" s="35" t="s">
        <v>7146</v>
      </c>
      <c r="M505" s="32" t="s">
        <v>7147</v>
      </c>
      <c r="N505" s="35" t="s">
        <v>7148</v>
      </c>
      <c r="O505" s="32"/>
      <c r="P505" s="35" t="s">
        <v>7149</v>
      </c>
      <c r="Q505" s="32"/>
      <c r="R505" s="32"/>
      <c r="S505" s="32" t="s">
        <v>7150</v>
      </c>
      <c r="T505" s="32"/>
      <c r="U505" s="38" t="s">
        <v>7150</v>
      </c>
      <c r="V505" s="14">
        <v>505.0</v>
      </c>
      <c r="W505" s="35" t="s">
        <v>7146</v>
      </c>
      <c r="X505" s="32"/>
      <c r="Z505" s="41" t="s">
        <v>7151</v>
      </c>
      <c r="AA505" s="41" t="s">
        <v>7152</v>
      </c>
      <c r="AB505" s="41" t="s">
        <v>7153</v>
      </c>
      <c r="AC505" s="41" t="s">
        <v>7154</v>
      </c>
      <c r="AE505" s="39" t="s">
        <v>3525</v>
      </c>
      <c r="AF505" s="39" t="s">
        <v>5471</v>
      </c>
      <c r="AG505" s="40" t="s">
        <v>3527</v>
      </c>
      <c r="AH505" s="40">
        <v>1.0</v>
      </c>
      <c r="AI505" s="40"/>
      <c r="AJ505" s="40"/>
    </row>
    <row r="506" ht="15.75" customHeight="1">
      <c r="A506" s="32"/>
      <c r="B506" s="32"/>
      <c r="C506" s="38" t="s">
        <v>2112</v>
      </c>
      <c r="D506" s="38" t="s">
        <v>6254</v>
      </c>
      <c r="E506" s="32" t="s">
        <v>7155</v>
      </c>
      <c r="F506" s="97"/>
      <c r="G506" s="32" t="s">
        <v>7156</v>
      </c>
      <c r="H506" s="35" t="s">
        <v>7157</v>
      </c>
      <c r="I506" s="77" t="s">
        <v>7158</v>
      </c>
      <c r="J506" s="38" t="s">
        <v>7159</v>
      </c>
      <c r="K506" s="40" t="s">
        <v>7160</v>
      </c>
      <c r="L506" s="35" t="s">
        <v>7161</v>
      </c>
      <c r="M506" s="32" t="s">
        <v>7162</v>
      </c>
      <c r="N506" s="35" t="s">
        <v>7163</v>
      </c>
      <c r="O506" s="32"/>
      <c r="P506" s="35" t="s">
        <v>7164</v>
      </c>
      <c r="Q506" s="32"/>
      <c r="R506" s="32"/>
      <c r="S506" s="32" t="s">
        <v>7165</v>
      </c>
      <c r="T506" s="32"/>
      <c r="U506" s="38" t="s">
        <v>7165</v>
      </c>
      <c r="V506" s="14">
        <v>506.0</v>
      </c>
      <c r="W506" s="35" t="s">
        <v>7161</v>
      </c>
      <c r="X506" s="32"/>
      <c r="Z506" s="41" t="s">
        <v>7166</v>
      </c>
      <c r="AA506" s="41" t="s">
        <v>7167</v>
      </c>
      <c r="AB506" s="41" t="s">
        <v>7168</v>
      </c>
      <c r="AC506" s="41" t="s">
        <v>7169</v>
      </c>
      <c r="AE506" s="39" t="s">
        <v>3345</v>
      </c>
      <c r="AF506" s="39" t="s">
        <v>4912</v>
      </c>
      <c r="AG506" s="40" t="s">
        <v>3347</v>
      </c>
      <c r="AH506" s="40">
        <v>1.0</v>
      </c>
      <c r="AI506" s="40"/>
      <c r="AJ506" s="40"/>
    </row>
    <row r="507" ht="15.75" customHeight="1">
      <c r="A507" s="32"/>
      <c r="B507" s="32"/>
      <c r="C507" s="38" t="s">
        <v>2152</v>
      </c>
      <c r="D507" s="38" t="s">
        <v>6254</v>
      </c>
      <c r="E507" s="32" t="s">
        <v>7170</v>
      </c>
      <c r="F507" s="97"/>
      <c r="G507" s="32" t="s">
        <v>7171</v>
      </c>
      <c r="H507" s="35" t="s">
        <v>7172</v>
      </c>
      <c r="I507" s="77" t="s">
        <v>7173</v>
      </c>
      <c r="J507" s="38" t="s">
        <v>7174</v>
      </c>
      <c r="K507" s="40" t="s">
        <v>7175</v>
      </c>
      <c r="L507" s="35" t="s">
        <v>7176</v>
      </c>
      <c r="M507" s="32" t="s">
        <v>7177</v>
      </c>
      <c r="N507" s="35" t="s">
        <v>7178</v>
      </c>
      <c r="O507" s="32"/>
      <c r="P507" s="35" t="s">
        <v>7179</v>
      </c>
      <c r="Q507" s="32"/>
      <c r="R507" s="32"/>
      <c r="S507" s="32" t="s">
        <v>7180</v>
      </c>
      <c r="T507" s="32"/>
      <c r="U507" s="38" t="s">
        <v>7180</v>
      </c>
      <c r="V507" s="14">
        <v>507.0</v>
      </c>
      <c r="W507" s="35" t="s">
        <v>7176</v>
      </c>
      <c r="X507" s="32"/>
      <c r="Z507" s="41" t="s">
        <v>7181</v>
      </c>
      <c r="AA507" s="41" t="s">
        <v>7182</v>
      </c>
      <c r="AB507" s="41" t="s">
        <v>7183</v>
      </c>
      <c r="AC507" s="41" t="s">
        <v>7184</v>
      </c>
      <c r="AE507" s="39" t="s">
        <v>3218</v>
      </c>
      <c r="AF507" s="39" t="s">
        <v>4357</v>
      </c>
      <c r="AG507" s="40" t="s">
        <v>3220</v>
      </c>
      <c r="AH507" s="40">
        <v>1.0</v>
      </c>
      <c r="AI507" s="40"/>
      <c r="AJ507" s="40"/>
    </row>
    <row r="508" ht="15.75" customHeight="1">
      <c r="A508" s="32"/>
      <c r="B508" s="32"/>
      <c r="C508" s="38" t="s">
        <v>2189</v>
      </c>
      <c r="D508" s="38" t="s">
        <v>6254</v>
      </c>
      <c r="E508" s="32" t="s">
        <v>7185</v>
      </c>
      <c r="F508" s="97"/>
      <c r="G508" s="32" t="s">
        <v>7186</v>
      </c>
      <c r="H508" s="35" t="s">
        <v>7187</v>
      </c>
      <c r="I508" s="77" t="s">
        <v>7188</v>
      </c>
      <c r="J508" s="38" t="s">
        <v>7189</v>
      </c>
      <c r="K508" s="40" t="s">
        <v>7190</v>
      </c>
      <c r="L508" s="35" t="s">
        <v>7191</v>
      </c>
      <c r="M508" s="32" t="s">
        <v>7192</v>
      </c>
      <c r="N508" s="35" t="s">
        <v>7193</v>
      </c>
      <c r="O508" s="32"/>
      <c r="P508" s="35" t="s">
        <v>7194</v>
      </c>
      <c r="Q508" s="32"/>
      <c r="R508" s="32"/>
      <c r="S508" s="32" t="s">
        <v>7195</v>
      </c>
      <c r="T508" s="32"/>
      <c r="U508" s="38" t="s">
        <v>7195</v>
      </c>
      <c r="V508" s="14">
        <v>508.0</v>
      </c>
      <c r="W508" s="35" t="s">
        <v>7191</v>
      </c>
      <c r="X508" s="32"/>
      <c r="Z508" s="41" t="s">
        <v>7196</v>
      </c>
      <c r="AA508" s="41" t="s">
        <v>7197</v>
      </c>
      <c r="AB508" s="41" t="s">
        <v>7198</v>
      </c>
      <c r="AC508" s="41" t="s">
        <v>7199</v>
      </c>
      <c r="AE508" s="39" t="s">
        <v>3561</v>
      </c>
      <c r="AF508" s="39" t="s">
        <v>4435</v>
      </c>
      <c r="AG508" s="40" t="s">
        <v>3563</v>
      </c>
      <c r="AH508" s="40">
        <v>1.0</v>
      </c>
      <c r="AI508" s="40"/>
      <c r="AJ508" s="40"/>
    </row>
    <row r="509" ht="15.75" customHeight="1">
      <c r="A509" s="32"/>
      <c r="B509" s="32"/>
      <c r="C509" s="38" t="s">
        <v>2227</v>
      </c>
      <c r="D509" s="38" t="s">
        <v>6254</v>
      </c>
      <c r="E509" s="32" t="s">
        <v>7200</v>
      </c>
      <c r="F509" s="97"/>
      <c r="G509" s="32" t="s">
        <v>7201</v>
      </c>
      <c r="H509" s="35" t="s">
        <v>7202</v>
      </c>
      <c r="I509" s="77" t="s">
        <v>7203</v>
      </c>
      <c r="J509" s="38" t="s">
        <v>7204</v>
      </c>
      <c r="K509" s="40" t="s">
        <v>7205</v>
      </c>
      <c r="L509" s="35" t="s">
        <v>7206</v>
      </c>
      <c r="M509" s="32" t="s">
        <v>7207</v>
      </c>
      <c r="N509" s="35" t="s">
        <v>7208</v>
      </c>
      <c r="O509" s="32"/>
      <c r="P509" s="35" t="s">
        <v>7209</v>
      </c>
      <c r="Q509" s="32"/>
      <c r="R509" s="32"/>
      <c r="S509" s="32" t="s">
        <v>7210</v>
      </c>
      <c r="T509" s="32"/>
      <c r="U509" s="38" t="s">
        <v>7210</v>
      </c>
      <c r="V509" s="14">
        <v>509.0</v>
      </c>
      <c r="W509" s="35" t="s">
        <v>7206</v>
      </c>
      <c r="X509" s="32"/>
      <c r="Z509" s="41" t="s">
        <v>7211</v>
      </c>
      <c r="AA509" s="41" t="s">
        <v>7212</v>
      </c>
      <c r="AB509" s="41" t="s">
        <v>7213</v>
      </c>
      <c r="AC509" s="41" t="s">
        <v>7214</v>
      </c>
      <c r="AE509" s="39" t="s">
        <v>3200</v>
      </c>
      <c r="AF509" s="39" t="s">
        <v>4605</v>
      </c>
      <c r="AG509" s="40" t="s">
        <v>3202</v>
      </c>
      <c r="AH509" s="40">
        <v>1.0</v>
      </c>
      <c r="AI509" s="40"/>
      <c r="AJ509" s="40"/>
    </row>
    <row r="510" ht="15.75" customHeight="1">
      <c r="A510" s="32"/>
      <c r="B510" s="32"/>
      <c r="C510" s="38" t="s">
        <v>2254</v>
      </c>
      <c r="D510" s="38" t="s">
        <v>6254</v>
      </c>
      <c r="E510" s="32" t="s">
        <v>7215</v>
      </c>
      <c r="F510" s="97"/>
      <c r="G510" s="32" t="s">
        <v>7216</v>
      </c>
      <c r="H510" s="35" t="s">
        <v>7217</v>
      </c>
      <c r="I510" s="77" t="s">
        <v>7218</v>
      </c>
      <c r="J510" s="38" t="s">
        <v>7219</v>
      </c>
      <c r="K510" s="40" t="s">
        <v>7220</v>
      </c>
      <c r="L510" s="35" t="s">
        <v>7221</v>
      </c>
      <c r="M510" s="32" t="s">
        <v>7222</v>
      </c>
      <c r="N510" s="35" t="s">
        <v>7223</v>
      </c>
      <c r="O510" s="32"/>
      <c r="P510" s="35" t="s">
        <v>7224</v>
      </c>
      <c r="Q510" s="32"/>
      <c r="R510" s="32"/>
      <c r="S510" s="32" t="s">
        <v>7225</v>
      </c>
      <c r="T510" s="32"/>
      <c r="U510" s="38" t="s">
        <v>7225</v>
      </c>
      <c r="V510" s="14">
        <v>510.0</v>
      </c>
      <c r="W510" s="35" t="s">
        <v>7221</v>
      </c>
      <c r="X510" s="32"/>
      <c r="Z510" s="41" t="s">
        <v>7226</v>
      </c>
      <c r="AA510" s="41" t="s">
        <v>7227</v>
      </c>
      <c r="AB510" s="41" t="s">
        <v>7228</v>
      </c>
      <c r="AC510" s="41" t="s">
        <v>7229</v>
      </c>
      <c r="AE510" s="39" t="s">
        <v>3309</v>
      </c>
      <c r="AF510" s="39" t="s">
        <v>5202</v>
      </c>
      <c r="AG510" s="40" t="s">
        <v>3311</v>
      </c>
      <c r="AH510" s="40">
        <v>1.0</v>
      </c>
      <c r="AI510" s="40"/>
      <c r="AJ510" s="40"/>
    </row>
    <row r="511" ht="15.75" customHeight="1">
      <c r="A511" s="50"/>
      <c r="B511" s="50"/>
      <c r="C511" s="56" t="s">
        <v>33</v>
      </c>
      <c r="D511" s="56" t="s">
        <v>7230</v>
      </c>
      <c r="E511" s="50" t="s">
        <v>7231</v>
      </c>
      <c r="F511" s="98"/>
      <c r="G511" s="50" t="s">
        <v>7232</v>
      </c>
      <c r="H511" s="53" t="s">
        <v>7233</v>
      </c>
      <c r="I511" s="96" t="s">
        <v>7234</v>
      </c>
      <c r="J511" s="56" t="s">
        <v>7235</v>
      </c>
      <c r="K511" s="58" t="s">
        <v>7236</v>
      </c>
      <c r="L511" s="53" t="s">
        <v>7237</v>
      </c>
      <c r="M511" s="50" t="s">
        <v>7238</v>
      </c>
      <c r="N511" s="53" t="s">
        <v>7239</v>
      </c>
      <c r="O511" s="50"/>
      <c r="P511" s="53" t="s">
        <v>7240</v>
      </c>
      <c r="Q511" s="50"/>
      <c r="R511" s="50"/>
      <c r="S511" s="50" t="s">
        <v>7241</v>
      </c>
      <c r="T511" s="50"/>
      <c r="U511" s="56" t="s">
        <v>7241</v>
      </c>
      <c r="V511" s="50">
        <v>511.0</v>
      </c>
      <c r="W511" s="53" t="s">
        <v>7237</v>
      </c>
      <c r="X511" s="50"/>
      <c r="Y511" s="81"/>
      <c r="Z511" s="84" t="s">
        <v>7242</v>
      </c>
      <c r="AA511" s="84" t="s">
        <v>7243</v>
      </c>
      <c r="AB511" s="84" t="s">
        <v>7244</v>
      </c>
      <c r="AC511" s="84" t="s">
        <v>7245</v>
      </c>
      <c r="AD511" s="87">
        <v>12405.0</v>
      </c>
      <c r="AE511" s="82" t="s">
        <v>3273</v>
      </c>
      <c r="AF511" s="82" t="s">
        <v>4309</v>
      </c>
      <c r="AG511" s="58" t="s">
        <v>3275</v>
      </c>
      <c r="AH511" s="58">
        <v>2.0</v>
      </c>
      <c r="AI511" s="58">
        <v>12405.0</v>
      </c>
      <c r="AJ511" s="58">
        <v>12361.0</v>
      </c>
    </row>
    <row r="512" ht="15.75" customHeight="1">
      <c r="A512" s="50"/>
      <c r="B512" s="50"/>
      <c r="C512" s="56" t="s">
        <v>82</v>
      </c>
      <c r="D512" s="56" t="s">
        <v>7230</v>
      </c>
      <c r="E512" s="50" t="s">
        <v>7246</v>
      </c>
      <c r="F512" s="98"/>
      <c r="G512" s="50" t="s">
        <v>7247</v>
      </c>
      <c r="H512" s="53" t="s">
        <v>7248</v>
      </c>
      <c r="I512" s="96" t="s">
        <v>5297</v>
      </c>
      <c r="J512" s="56" t="s">
        <v>7249</v>
      </c>
      <c r="K512" s="58" t="s">
        <v>7250</v>
      </c>
      <c r="L512" s="53" t="s">
        <v>7251</v>
      </c>
      <c r="M512" s="50" t="s">
        <v>7252</v>
      </c>
      <c r="N512" s="53" t="s">
        <v>7253</v>
      </c>
      <c r="O512" s="50"/>
      <c r="P512" s="53" t="s">
        <v>7254</v>
      </c>
      <c r="Q512" s="50"/>
      <c r="R512" s="50"/>
      <c r="S512" s="50" t="s">
        <v>7255</v>
      </c>
      <c r="T512" s="50"/>
      <c r="U512" s="56" t="s">
        <v>7255</v>
      </c>
      <c r="V512" s="50">
        <v>512.0</v>
      </c>
      <c r="W512" s="53" t="s">
        <v>7251</v>
      </c>
      <c r="X512" s="50"/>
      <c r="Y512" s="81"/>
      <c r="Z512" s="84" t="s">
        <v>7256</v>
      </c>
      <c r="AA512" s="84" t="s">
        <v>7257</v>
      </c>
      <c r="AB512" s="84" t="s">
        <v>7258</v>
      </c>
      <c r="AC512" s="84" t="s">
        <v>7259</v>
      </c>
      <c r="AD512" s="87">
        <v>12408.0</v>
      </c>
      <c r="AE512" s="82" t="s">
        <v>3507</v>
      </c>
      <c r="AF512" s="82" t="s">
        <v>4820</v>
      </c>
      <c r="AG512" s="58" t="s">
        <v>3509</v>
      </c>
      <c r="AH512" s="58">
        <v>1.0</v>
      </c>
      <c r="AI512" s="58">
        <v>12408.0</v>
      </c>
      <c r="AJ512" s="58">
        <v>12362.0</v>
      </c>
    </row>
    <row r="513" ht="15.75" customHeight="1">
      <c r="A513" s="50"/>
      <c r="B513" s="50"/>
      <c r="C513" s="56" t="s">
        <v>123</v>
      </c>
      <c r="D513" s="56" t="s">
        <v>7230</v>
      </c>
      <c r="E513" s="50" t="s">
        <v>7260</v>
      </c>
      <c r="F513" s="98"/>
      <c r="G513" s="50" t="s">
        <v>7261</v>
      </c>
      <c r="H513" s="53" t="s">
        <v>7262</v>
      </c>
      <c r="I513" s="96" t="s">
        <v>7263</v>
      </c>
      <c r="J513" s="56" t="s">
        <v>7264</v>
      </c>
      <c r="K513" s="58" t="s">
        <v>7265</v>
      </c>
      <c r="L513" s="53" t="s">
        <v>7266</v>
      </c>
      <c r="M513" s="50" t="s">
        <v>7267</v>
      </c>
      <c r="N513" s="53" t="s">
        <v>7268</v>
      </c>
      <c r="O513" s="50"/>
      <c r="P513" s="53" t="s">
        <v>7269</v>
      </c>
      <c r="Q513" s="50"/>
      <c r="R513" s="50"/>
      <c r="S513" s="50" t="s">
        <v>7270</v>
      </c>
      <c r="T513" s="50"/>
      <c r="U513" s="56" t="s">
        <v>7270</v>
      </c>
      <c r="V513" s="50">
        <v>513.0</v>
      </c>
      <c r="W513" s="53" t="s">
        <v>7266</v>
      </c>
      <c r="X513" s="50"/>
      <c r="Y513" s="81"/>
      <c r="Z513" s="84" t="s">
        <v>7271</v>
      </c>
      <c r="AA513" s="84" t="s">
        <v>7272</v>
      </c>
      <c r="AB513" s="84" t="s">
        <v>7273</v>
      </c>
      <c r="AC513" s="84" t="s">
        <v>7274</v>
      </c>
      <c r="AD513" s="87">
        <v>12411.0</v>
      </c>
      <c r="AE513" s="82" t="s">
        <v>3561</v>
      </c>
      <c r="AF513" s="82" t="s">
        <v>4435</v>
      </c>
      <c r="AG513" s="58" t="s">
        <v>3563</v>
      </c>
      <c r="AH513" s="58">
        <v>1.0</v>
      </c>
      <c r="AI513" s="58">
        <v>12411.0</v>
      </c>
      <c r="AJ513" s="58">
        <v>12363.0</v>
      </c>
    </row>
    <row r="514" ht="15.75" customHeight="1">
      <c r="A514" s="50"/>
      <c r="B514" s="50"/>
      <c r="C514" s="56" t="s">
        <v>167</v>
      </c>
      <c r="D514" s="56" t="s">
        <v>7230</v>
      </c>
      <c r="E514" s="50" t="s">
        <v>7275</v>
      </c>
      <c r="F514" s="98"/>
      <c r="G514" s="50" t="s">
        <v>7276</v>
      </c>
      <c r="H514" s="53" t="s">
        <v>7277</v>
      </c>
      <c r="I514" s="96" t="s">
        <v>7278</v>
      </c>
      <c r="J514" s="56" t="s">
        <v>7279</v>
      </c>
      <c r="K514" s="58" t="s">
        <v>7280</v>
      </c>
      <c r="L514" s="53" t="s">
        <v>7281</v>
      </c>
      <c r="M514" s="50" t="s">
        <v>7282</v>
      </c>
      <c r="N514" s="53" t="s">
        <v>7283</v>
      </c>
      <c r="O514" s="50"/>
      <c r="P514" s="53" t="s">
        <v>7284</v>
      </c>
      <c r="Q514" s="50"/>
      <c r="R514" s="50"/>
      <c r="S514" s="50" t="s">
        <v>7285</v>
      </c>
      <c r="T514" s="50"/>
      <c r="U514" s="56" t="s">
        <v>7285</v>
      </c>
      <c r="V514" s="50">
        <v>514.0</v>
      </c>
      <c r="W514" s="53" t="s">
        <v>7281</v>
      </c>
      <c r="X514" s="50"/>
      <c r="Y514" s="81"/>
      <c r="Z514" s="84" t="s">
        <v>7286</v>
      </c>
      <c r="AA514" s="84" t="s">
        <v>7287</v>
      </c>
      <c r="AB514" s="84" t="s">
        <v>7288</v>
      </c>
      <c r="AC514" s="84" t="s">
        <v>7289</v>
      </c>
      <c r="AD514" s="87">
        <v>12414.0</v>
      </c>
      <c r="AE514" s="82" t="s">
        <v>3236</v>
      </c>
      <c r="AF514" s="82" t="s">
        <v>4851</v>
      </c>
      <c r="AG514" s="58" t="s">
        <v>3238</v>
      </c>
      <c r="AH514" s="58">
        <v>2.0</v>
      </c>
      <c r="AI514" s="58">
        <v>12414.0</v>
      </c>
      <c r="AJ514" s="58">
        <v>12364.0</v>
      </c>
    </row>
    <row r="515" ht="15.75" customHeight="1">
      <c r="A515" s="50"/>
      <c r="B515" s="50"/>
      <c r="C515" s="56" t="s">
        <v>210</v>
      </c>
      <c r="D515" s="56" t="s">
        <v>7230</v>
      </c>
      <c r="E515" s="50" t="s">
        <v>7290</v>
      </c>
      <c r="F515" s="98"/>
      <c r="G515" s="50" t="s">
        <v>7291</v>
      </c>
      <c r="H515" s="53" t="s">
        <v>7292</v>
      </c>
      <c r="I515" s="96" t="s">
        <v>5342</v>
      </c>
      <c r="J515" s="56" t="s">
        <v>7293</v>
      </c>
      <c r="K515" s="58" t="s">
        <v>7294</v>
      </c>
      <c r="L515" s="53" t="s">
        <v>7295</v>
      </c>
      <c r="M515" s="50" t="s">
        <v>7296</v>
      </c>
      <c r="N515" s="53" t="s">
        <v>7297</v>
      </c>
      <c r="O515" s="50"/>
      <c r="P515" s="53" t="s">
        <v>7298</v>
      </c>
      <c r="Q515" s="50"/>
      <c r="R515" s="50"/>
      <c r="S515" s="50" t="s">
        <v>7299</v>
      </c>
      <c r="T515" s="50"/>
      <c r="U515" s="56" t="s">
        <v>7299</v>
      </c>
      <c r="V515" s="50">
        <v>515.0</v>
      </c>
      <c r="W515" s="53" t="s">
        <v>7295</v>
      </c>
      <c r="X515" s="50"/>
      <c r="Y515" s="81"/>
      <c r="Z515" s="84" t="s">
        <v>7300</v>
      </c>
      <c r="AA515" s="84" t="s">
        <v>7301</v>
      </c>
      <c r="AB515" s="84" t="s">
        <v>7302</v>
      </c>
      <c r="AC515" s="84" t="s">
        <v>7303</v>
      </c>
      <c r="AD515" s="87">
        <v>12417.0</v>
      </c>
      <c r="AE515" s="82" t="s">
        <v>3417</v>
      </c>
      <c r="AF515" s="82" t="s">
        <v>4621</v>
      </c>
      <c r="AG515" s="58" t="s">
        <v>3419</v>
      </c>
      <c r="AH515" s="58">
        <v>1.0</v>
      </c>
      <c r="AI515" s="58">
        <v>12417.0</v>
      </c>
      <c r="AJ515" s="58">
        <v>12365.0</v>
      </c>
    </row>
    <row r="516" ht="15.75" customHeight="1">
      <c r="A516" s="50"/>
      <c r="B516" s="50"/>
      <c r="C516" s="56" t="s">
        <v>248</v>
      </c>
      <c r="D516" s="56" t="s">
        <v>7230</v>
      </c>
      <c r="E516" s="50" t="s">
        <v>7304</v>
      </c>
      <c r="F516" s="98"/>
      <c r="G516" s="50" t="s">
        <v>7305</v>
      </c>
      <c r="H516" s="53" t="s">
        <v>7306</v>
      </c>
      <c r="I516" s="96" t="s">
        <v>7307</v>
      </c>
      <c r="J516" s="56" t="s">
        <v>7308</v>
      </c>
      <c r="K516" s="58" t="s">
        <v>7309</v>
      </c>
      <c r="L516" s="53" t="s">
        <v>7310</v>
      </c>
      <c r="M516" s="50" t="s">
        <v>7311</v>
      </c>
      <c r="N516" s="53" t="s">
        <v>7312</v>
      </c>
      <c r="O516" s="50"/>
      <c r="P516" s="53" t="s">
        <v>7313</v>
      </c>
      <c r="Q516" s="50"/>
      <c r="R516" s="50"/>
      <c r="S516" s="50" t="s">
        <v>7314</v>
      </c>
      <c r="T516" s="50"/>
      <c r="U516" s="56" t="s">
        <v>7314</v>
      </c>
      <c r="V516" s="50">
        <v>516.0</v>
      </c>
      <c r="W516" s="53" t="s">
        <v>7310</v>
      </c>
      <c r="X516" s="50"/>
      <c r="Y516" s="81"/>
      <c r="Z516" s="84" t="s">
        <v>7315</v>
      </c>
      <c r="AA516" s="84" t="s">
        <v>7316</v>
      </c>
      <c r="AB516" s="84" t="s">
        <v>7317</v>
      </c>
      <c r="AC516" s="84" t="s">
        <v>7318</v>
      </c>
      <c r="AD516" s="87">
        <v>12420.0</v>
      </c>
      <c r="AE516" s="82" t="s">
        <v>3453</v>
      </c>
      <c r="AF516" s="82" t="s">
        <v>4759</v>
      </c>
      <c r="AG516" s="58" t="s">
        <v>3455</v>
      </c>
      <c r="AH516" s="58">
        <v>1.0</v>
      </c>
      <c r="AI516" s="58">
        <v>12420.0</v>
      </c>
      <c r="AJ516" s="58">
        <v>12366.0</v>
      </c>
    </row>
    <row r="517" ht="15.75" customHeight="1">
      <c r="A517" s="50"/>
      <c r="B517" s="50"/>
      <c r="C517" s="56" t="s">
        <v>284</v>
      </c>
      <c r="D517" s="56" t="s">
        <v>7230</v>
      </c>
      <c r="E517" s="50" t="s">
        <v>7319</v>
      </c>
      <c r="F517" s="98"/>
      <c r="G517" s="50" t="s">
        <v>7320</v>
      </c>
      <c r="H517" s="53" t="s">
        <v>7321</v>
      </c>
      <c r="I517" s="96" t="s">
        <v>7322</v>
      </c>
      <c r="J517" s="56" t="s">
        <v>7323</v>
      </c>
      <c r="K517" s="58" t="s">
        <v>7324</v>
      </c>
      <c r="L517" s="53" t="s">
        <v>7325</v>
      </c>
      <c r="M517" s="50" t="s">
        <v>7326</v>
      </c>
      <c r="N517" s="53" t="s">
        <v>7327</v>
      </c>
      <c r="O517" s="50"/>
      <c r="P517" s="53" t="s">
        <v>7328</v>
      </c>
      <c r="Q517" s="50"/>
      <c r="R517" s="50"/>
      <c r="S517" s="50" t="s">
        <v>7329</v>
      </c>
      <c r="T517" s="50"/>
      <c r="U517" s="56" t="s">
        <v>7329</v>
      </c>
      <c r="V517" s="50">
        <v>517.0</v>
      </c>
      <c r="W517" s="53" t="s">
        <v>7325</v>
      </c>
      <c r="X517" s="50"/>
      <c r="Y517" s="81"/>
      <c r="Z517" s="84" t="s">
        <v>7330</v>
      </c>
      <c r="AA517" s="84" t="s">
        <v>7331</v>
      </c>
      <c r="AB517" s="84" t="s">
        <v>7332</v>
      </c>
      <c r="AC517" s="84" t="s">
        <v>7333</v>
      </c>
      <c r="AD517" s="87">
        <v>12423.0</v>
      </c>
      <c r="AE517" s="82" t="s">
        <v>3417</v>
      </c>
      <c r="AF517" s="82" t="s">
        <v>4621</v>
      </c>
      <c r="AG517" s="58" t="s">
        <v>3419</v>
      </c>
      <c r="AH517" s="58">
        <v>1.0</v>
      </c>
      <c r="AI517" s="58">
        <v>12423.0</v>
      </c>
      <c r="AJ517" s="58">
        <v>12367.0</v>
      </c>
    </row>
    <row r="518" ht="15.75" customHeight="1">
      <c r="A518" s="50"/>
      <c r="B518" s="50"/>
      <c r="C518" s="56" t="s">
        <v>324</v>
      </c>
      <c r="D518" s="56" t="s">
        <v>7230</v>
      </c>
      <c r="E518" s="50" t="s">
        <v>7334</v>
      </c>
      <c r="F518" s="98"/>
      <c r="G518" s="50" t="s">
        <v>7335</v>
      </c>
      <c r="H518" s="53" t="s">
        <v>7336</v>
      </c>
      <c r="I518" s="96" t="s">
        <v>7337</v>
      </c>
      <c r="J518" s="56" t="s">
        <v>7338</v>
      </c>
      <c r="K518" s="58" t="s">
        <v>7339</v>
      </c>
      <c r="L518" s="53" t="s">
        <v>7340</v>
      </c>
      <c r="M518" s="50" t="s">
        <v>7341</v>
      </c>
      <c r="N518" s="53" t="s">
        <v>7342</v>
      </c>
      <c r="O518" s="50"/>
      <c r="P518" s="53" t="s">
        <v>7343</v>
      </c>
      <c r="Q518" s="50"/>
      <c r="R518" s="50"/>
      <c r="S518" s="50" t="s">
        <v>7344</v>
      </c>
      <c r="T518" s="50"/>
      <c r="U518" s="56" t="s">
        <v>7344</v>
      </c>
      <c r="V518" s="50">
        <v>518.0</v>
      </c>
      <c r="W518" s="53" t="s">
        <v>7340</v>
      </c>
      <c r="X518" s="50"/>
      <c r="Y518" s="81"/>
      <c r="Z518" s="84" t="s">
        <v>7345</v>
      </c>
      <c r="AA518" s="84" t="s">
        <v>7346</v>
      </c>
      <c r="AB518" s="84" t="s">
        <v>7347</v>
      </c>
      <c r="AC518" s="84" t="s">
        <v>7348</v>
      </c>
      <c r="AD518" s="87">
        <v>12426.0</v>
      </c>
      <c r="AE518" s="82" t="s">
        <v>3182</v>
      </c>
      <c r="AF518" s="82" t="s">
        <v>4637</v>
      </c>
      <c r="AG518" s="58" t="s">
        <v>3184</v>
      </c>
      <c r="AH518" s="58">
        <v>1.0</v>
      </c>
      <c r="AI518" s="58">
        <v>12426.0</v>
      </c>
      <c r="AJ518" s="58">
        <v>12368.0</v>
      </c>
    </row>
    <row r="519" ht="15.75" customHeight="1">
      <c r="A519" s="50"/>
      <c r="B519" s="50"/>
      <c r="C519" s="56" t="s">
        <v>353</v>
      </c>
      <c r="D519" s="56" t="s">
        <v>7230</v>
      </c>
      <c r="E519" s="50" t="s">
        <v>7349</v>
      </c>
      <c r="F519" s="98"/>
      <c r="G519" s="50" t="s">
        <v>7350</v>
      </c>
      <c r="H519" s="53" t="s">
        <v>7351</v>
      </c>
      <c r="I519" s="96" t="s">
        <v>7352</v>
      </c>
      <c r="J519" s="56" t="s">
        <v>7353</v>
      </c>
      <c r="K519" s="58" t="s">
        <v>7354</v>
      </c>
      <c r="L519" s="53" t="s">
        <v>7355</v>
      </c>
      <c r="M519" s="50" t="s">
        <v>7356</v>
      </c>
      <c r="N519" s="53" t="s">
        <v>7357</v>
      </c>
      <c r="O519" s="50"/>
      <c r="P519" s="53" t="s">
        <v>7358</v>
      </c>
      <c r="Q519" s="50"/>
      <c r="R519" s="50"/>
      <c r="S519" s="50" t="s">
        <v>7359</v>
      </c>
      <c r="T519" s="50"/>
      <c r="U519" s="56" t="s">
        <v>7359</v>
      </c>
      <c r="V519" s="50">
        <v>519.0</v>
      </c>
      <c r="W519" s="53" t="s">
        <v>7355</v>
      </c>
      <c r="X519" s="50"/>
      <c r="Y519" s="81"/>
      <c r="Z519" s="84" t="s">
        <v>7360</v>
      </c>
      <c r="AA519" s="84" t="s">
        <v>7361</v>
      </c>
      <c r="AB519" s="84" t="s">
        <v>7362</v>
      </c>
      <c r="AC519" s="84" t="s">
        <v>7363</v>
      </c>
      <c r="AD519" s="87">
        <v>12429.0</v>
      </c>
      <c r="AE519" s="82" t="s">
        <v>3236</v>
      </c>
      <c r="AF519" s="82" t="s">
        <v>4851</v>
      </c>
      <c r="AG519" s="58" t="s">
        <v>3238</v>
      </c>
      <c r="AH519" s="58">
        <v>2.0</v>
      </c>
      <c r="AI519" s="58">
        <v>12429.0</v>
      </c>
      <c r="AJ519" s="58">
        <v>12369.0</v>
      </c>
    </row>
    <row r="520" ht="15.75" customHeight="1">
      <c r="A520" s="50"/>
      <c r="B520" s="50"/>
      <c r="C520" s="56" t="s">
        <v>392</v>
      </c>
      <c r="D520" s="56" t="s">
        <v>7230</v>
      </c>
      <c r="E520" s="50" t="s">
        <v>7364</v>
      </c>
      <c r="F520" s="98"/>
      <c r="G520" s="50" t="s">
        <v>7365</v>
      </c>
      <c r="H520" s="53" t="s">
        <v>7366</v>
      </c>
      <c r="I520" s="96" t="s">
        <v>6383</v>
      </c>
      <c r="J520" s="56" t="s">
        <v>7367</v>
      </c>
      <c r="K520" s="58" t="s">
        <v>4394</v>
      </c>
      <c r="L520" s="53" t="s">
        <v>7368</v>
      </c>
      <c r="M520" s="50" t="s">
        <v>7369</v>
      </c>
      <c r="N520" s="53" t="s">
        <v>7370</v>
      </c>
      <c r="O520" s="50"/>
      <c r="P520" s="53" t="s">
        <v>7371</v>
      </c>
      <c r="Q520" s="50"/>
      <c r="R520" s="50"/>
      <c r="S520" s="50" t="s">
        <v>7372</v>
      </c>
      <c r="T520" s="50"/>
      <c r="U520" s="56" t="s">
        <v>7372</v>
      </c>
      <c r="V520" s="50">
        <v>520.0</v>
      </c>
      <c r="W520" s="53" t="s">
        <v>7368</v>
      </c>
      <c r="X520" s="50"/>
      <c r="Y520" s="81"/>
      <c r="Z520" s="84" t="s">
        <v>4400</v>
      </c>
      <c r="AA520" s="84" t="s">
        <v>4401</v>
      </c>
      <c r="AB520" s="84" t="s">
        <v>4402</v>
      </c>
      <c r="AC520" s="84" t="s">
        <v>7373</v>
      </c>
      <c r="AD520" s="87">
        <v>12432.0</v>
      </c>
      <c r="AE520" s="82" t="s">
        <v>3218</v>
      </c>
      <c r="AF520" s="82" t="s">
        <v>4357</v>
      </c>
      <c r="AG520" s="58" t="s">
        <v>3220</v>
      </c>
      <c r="AH520" s="58">
        <v>1.0</v>
      </c>
      <c r="AI520" s="58">
        <v>12432.0</v>
      </c>
      <c r="AJ520" s="58">
        <v>12370.0</v>
      </c>
    </row>
    <row r="521" ht="15.75" customHeight="1">
      <c r="A521" s="50"/>
      <c r="B521" s="50"/>
      <c r="C521" s="56" t="s">
        <v>433</v>
      </c>
      <c r="D521" s="56" t="s">
        <v>7230</v>
      </c>
      <c r="E521" s="50" t="s">
        <v>7374</v>
      </c>
      <c r="F521" s="98"/>
      <c r="G521" s="50" t="s">
        <v>7375</v>
      </c>
      <c r="H521" s="53" t="s">
        <v>7376</v>
      </c>
      <c r="I521" s="96" t="s">
        <v>5433</v>
      </c>
      <c r="J521" s="56" t="s">
        <v>7377</v>
      </c>
      <c r="K521" s="58" t="s">
        <v>7378</v>
      </c>
      <c r="L521" s="53" t="s">
        <v>7379</v>
      </c>
      <c r="M521" s="50" t="s">
        <v>7380</v>
      </c>
      <c r="N521" s="53" t="s">
        <v>7381</v>
      </c>
      <c r="O521" s="50"/>
      <c r="P521" s="53" t="s">
        <v>7382</v>
      </c>
      <c r="Q521" s="50"/>
      <c r="R521" s="50"/>
      <c r="S521" s="50" t="s">
        <v>7383</v>
      </c>
      <c r="T521" s="50"/>
      <c r="U521" s="56" t="s">
        <v>7383</v>
      </c>
      <c r="V521" s="50">
        <v>521.0</v>
      </c>
      <c r="W521" s="53" t="s">
        <v>7379</v>
      </c>
      <c r="X521" s="50"/>
      <c r="Y521" s="81"/>
      <c r="Z521" s="84" t="s">
        <v>7384</v>
      </c>
      <c r="AA521" s="84" t="s">
        <v>7385</v>
      </c>
      <c r="AB521" s="84" t="s">
        <v>7386</v>
      </c>
      <c r="AC521" s="84" t="s">
        <v>7387</v>
      </c>
      <c r="AD521" s="87">
        <v>12435.0</v>
      </c>
      <c r="AE521" s="82" t="s">
        <v>3381</v>
      </c>
      <c r="AF521" s="82" t="s">
        <v>5884</v>
      </c>
      <c r="AG521" s="58" t="s">
        <v>3383</v>
      </c>
      <c r="AH521" s="58">
        <v>1.0</v>
      </c>
      <c r="AI521" s="58">
        <v>12435.0</v>
      </c>
      <c r="AJ521" s="58">
        <v>12371.0</v>
      </c>
    </row>
    <row r="522" ht="15.75" customHeight="1">
      <c r="A522" s="50"/>
      <c r="B522" s="50"/>
      <c r="C522" s="56" t="s">
        <v>472</v>
      </c>
      <c r="D522" s="56" t="s">
        <v>7230</v>
      </c>
      <c r="E522" s="50" t="s">
        <v>7388</v>
      </c>
      <c r="F522" s="98"/>
      <c r="G522" s="50" t="s">
        <v>7389</v>
      </c>
      <c r="H522" s="53" t="s">
        <v>7390</v>
      </c>
      <c r="I522" s="96" t="s">
        <v>7391</v>
      </c>
      <c r="J522" s="56" t="s">
        <v>7392</v>
      </c>
      <c r="K522" s="58" t="s">
        <v>7393</v>
      </c>
      <c r="L522" s="53" t="s">
        <v>7394</v>
      </c>
      <c r="M522" s="50" t="s">
        <v>7395</v>
      </c>
      <c r="N522" s="53" t="s">
        <v>7396</v>
      </c>
      <c r="O522" s="50"/>
      <c r="P522" s="53" t="s">
        <v>7397</v>
      </c>
      <c r="Q522" s="50"/>
      <c r="R522" s="50"/>
      <c r="S522" s="50" t="s">
        <v>7398</v>
      </c>
      <c r="T522" s="50"/>
      <c r="U522" s="56" t="s">
        <v>7398</v>
      </c>
      <c r="V522" s="50">
        <v>522.0</v>
      </c>
      <c r="W522" s="53" t="s">
        <v>7394</v>
      </c>
      <c r="X522" s="50"/>
      <c r="Y522" s="81"/>
      <c r="Z522" s="84" t="s">
        <v>7399</v>
      </c>
      <c r="AA522" s="84" t="s">
        <v>7400</v>
      </c>
      <c r="AB522" s="84" t="s">
        <v>7401</v>
      </c>
      <c r="AC522" s="84" t="s">
        <v>7402</v>
      </c>
      <c r="AD522" s="87">
        <v>12438.0</v>
      </c>
      <c r="AE522" s="82" t="s">
        <v>3615</v>
      </c>
      <c r="AF522" s="82" t="s">
        <v>4293</v>
      </c>
      <c r="AG522" s="58" t="s">
        <v>3617</v>
      </c>
      <c r="AH522" s="58">
        <v>2.0</v>
      </c>
      <c r="AI522" s="58">
        <v>12438.0</v>
      </c>
      <c r="AJ522" s="58">
        <v>12372.0</v>
      </c>
    </row>
    <row r="523" ht="15.75" customHeight="1">
      <c r="A523" s="50"/>
      <c r="B523" s="50"/>
      <c r="C523" s="56" t="s">
        <v>517</v>
      </c>
      <c r="D523" s="56" t="s">
        <v>7230</v>
      </c>
      <c r="E523" s="50" t="s">
        <v>7403</v>
      </c>
      <c r="F523" s="98"/>
      <c r="G523" s="50" t="s">
        <v>7404</v>
      </c>
      <c r="H523" s="53" t="s">
        <v>7405</v>
      </c>
      <c r="I523" s="96" t="s">
        <v>5463</v>
      </c>
      <c r="J523" s="56" t="s">
        <v>7406</v>
      </c>
      <c r="K523" s="58" t="s">
        <v>7407</v>
      </c>
      <c r="L523" s="53" t="s">
        <v>7408</v>
      </c>
      <c r="M523" s="50" t="s">
        <v>7409</v>
      </c>
      <c r="N523" s="53" t="s">
        <v>7410</v>
      </c>
      <c r="O523" s="50"/>
      <c r="P523" s="53" t="s">
        <v>7411</v>
      </c>
      <c r="Q523" s="50"/>
      <c r="R523" s="50"/>
      <c r="S523" s="50" t="s">
        <v>7412</v>
      </c>
      <c r="T523" s="50"/>
      <c r="U523" s="56" t="s">
        <v>7412</v>
      </c>
      <c r="V523" s="50">
        <v>523.0</v>
      </c>
      <c r="W523" s="53" t="s">
        <v>7408</v>
      </c>
      <c r="X523" s="50"/>
      <c r="Y523" s="81"/>
      <c r="Z523" s="84" t="s">
        <v>7413</v>
      </c>
      <c r="AA523" s="84" t="s">
        <v>7414</v>
      </c>
      <c r="AB523" s="84" t="s">
        <v>7415</v>
      </c>
      <c r="AC523" s="84" t="s">
        <v>7416</v>
      </c>
      <c r="AD523" s="87">
        <v>12441.0</v>
      </c>
      <c r="AE523" s="82" t="s">
        <v>3417</v>
      </c>
      <c r="AF523" s="82" t="s">
        <v>4621</v>
      </c>
      <c r="AG523" s="58" t="s">
        <v>3419</v>
      </c>
      <c r="AH523" s="58">
        <v>1.0</v>
      </c>
      <c r="AI523" s="58">
        <v>12441.0</v>
      </c>
      <c r="AJ523" s="58">
        <v>12373.0</v>
      </c>
    </row>
    <row r="524" ht="15.75" customHeight="1">
      <c r="A524" s="50"/>
      <c r="B524" s="50"/>
      <c r="C524" s="56" t="s">
        <v>558</v>
      </c>
      <c r="D524" s="56" t="s">
        <v>7230</v>
      </c>
      <c r="E524" s="50" t="s">
        <v>7417</v>
      </c>
      <c r="F524" s="98"/>
      <c r="G524" s="50" t="s">
        <v>7418</v>
      </c>
      <c r="H524" s="53" t="s">
        <v>7419</v>
      </c>
      <c r="I524" s="96" t="s">
        <v>7420</v>
      </c>
      <c r="J524" s="56" t="s">
        <v>7421</v>
      </c>
      <c r="K524" s="58" t="s">
        <v>7422</v>
      </c>
      <c r="L524" s="53" t="s">
        <v>7423</v>
      </c>
      <c r="M524" s="50" t="s">
        <v>7424</v>
      </c>
      <c r="N524" s="53" t="s">
        <v>7425</v>
      </c>
      <c r="O524" s="50"/>
      <c r="P524" s="53" t="s">
        <v>7426</v>
      </c>
      <c r="Q524" s="50"/>
      <c r="R524" s="50"/>
      <c r="S524" s="50" t="s">
        <v>7427</v>
      </c>
      <c r="T524" s="50"/>
      <c r="U524" s="56" t="s">
        <v>7427</v>
      </c>
      <c r="V524" s="50">
        <v>524.0</v>
      </c>
      <c r="W524" s="53" t="s">
        <v>7423</v>
      </c>
      <c r="X524" s="50"/>
      <c r="Y524" s="81"/>
      <c r="Z524" s="84" t="s">
        <v>7428</v>
      </c>
      <c r="AA524" s="84" t="s">
        <v>7429</v>
      </c>
      <c r="AB524" s="84" t="s">
        <v>7430</v>
      </c>
      <c r="AC524" s="84" t="s">
        <v>7431</v>
      </c>
      <c r="AD524" s="87">
        <v>12444.0</v>
      </c>
      <c r="AE524" s="82" t="s">
        <v>3507</v>
      </c>
      <c r="AF524" s="82" t="s">
        <v>4820</v>
      </c>
      <c r="AG524" s="58" t="s">
        <v>3509</v>
      </c>
      <c r="AH524" s="58">
        <v>1.0</v>
      </c>
      <c r="AI524" s="58">
        <v>12444.0</v>
      </c>
      <c r="AJ524" s="58">
        <v>12374.0</v>
      </c>
    </row>
    <row r="525" ht="15.75" customHeight="1">
      <c r="A525" s="50"/>
      <c r="B525" s="50"/>
      <c r="C525" s="56" t="s">
        <v>595</v>
      </c>
      <c r="D525" s="56" t="s">
        <v>7230</v>
      </c>
      <c r="E525" s="50" t="s">
        <v>7432</v>
      </c>
      <c r="F525" s="98"/>
      <c r="G525" s="50" t="s">
        <v>7433</v>
      </c>
      <c r="H525" s="53" t="s">
        <v>7434</v>
      </c>
      <c r="I525" s="96" t="s">
        <v>7435</v>
      </c>
      <c r="J525" s="56" t="s">
        <v>7436</v>
      </c>
      <c r="K525" s="58" t="s">
        <v>6460</v>
      </c>
      <c r="L525" s="53" t="s">
        <v>7437</v>
      </c>
      <c r="M525" s="50" t="s">
        <v>7438</v>
      </c>
      <c r="N525" s="53" t="s">
        <v>7439</v>
      </c>
      <c r="O525" s="50"/>
      <c r="P525" s="53" t="s">
        <v>7440</v>
      </c>
      <c r="Q525" s="50"/>
      <c r="R525" s="50"/>
      <c r="S525" s="50" t="s">
        <v>7441</v>
      </c>
      <c r="T525" s="50"/>
      <c r="U525" s="56" t="s">
        <v>7441</v>
      </c>
      <c r="V525" s="50">
        <v>525.0</v>
      </c>
      <c r="W525" s="53" t="s">
        <v>7437</v>
      </c>
      <c r="X525" s="50"/>
      <c r="Y525" s="81"/>
      <c r="Z525" s="84" t="s">
        <v>6466</v>
      </c>
      <c r="AA525" s="84" t="s">
        <v>6467</v>
      </c>
      <c r="AB525" s="84" t="s">
        <v>6468</v>
      </c>
      <c r="AC525" s="84" t="s">
        <v>7442</v>
      </c>
      <c r="AD525" s="87">
        <v>12447.0</v>
      </c>
      <c r="AE525" s="82" t="s">
        <v>3200</v>
      </c>
      <c r="AF525" s="82" t="s">
        <v>4605</v>
      </c>
      <c r="AG525" s="58" t="s">
        <v>3202</v>
      </c>
      <c r="AH525" s="58">
        <v>1.0</v>
      </c>
      <c r="AI525" s="58">
        <v>12447.0</v>
      </c>
      <c r="AJ525" s="58">
        <v>12375.0</v>
      </c>
    </row>
    <row r="526" ht="15.75" customHeight="1">
      <c r="A526" s="50"/>
      <c r="B526" s="50"/>
      <c r="C526" s="56" t="s">
        <v>632</v>
      </c>
      <c r="D526" s="56" t="s">
        <v>7230</v>
      </c>
      <c r="E526" s="50" t="s">
        <v>7443</v>
      </c>
      <c r="F526" s="98"/>
      <c r="G526" s="50" t="s">
        <v>7444</v>
      </c>
      <c r="H526" s="53" t="s">
        <v>7445</v>
      </c>
      <c r="I526" s="96" t="s">
        <v>7446</v>
      </c>
      <c r="J526" s="56" t="s">
        <v>7447</v>
      </c>
      <c r="K526" s="58" t="s">
        <v>7448</v>
      </c>
      <c r="L526" s="53" t="s">
        <v>7449</v>
      </c>
      <c r="M526" s="50" t="s">
        <v>7450</v>
      </c>
      <c r="N526" s="53" t="s">
        <v>7451</v>
      </c>
      <c r="O526" s="50"/>
      <c r="P526" s="53" t="s">
        <v>7452</v>
      </c>
      <c r="Q526" s="50"/>
      <c r="R526" s="50"/>
      <c r="S526" s="50" t="s">
        <v>7453</v>
      </c>
      <c r="T526" s="50"/>
      <c r="U526" s="56" t="s">
        <v>7453</v>
      </c>
      <c r="V526" s="50">
        <v>526.0</v>
      </c>
      <c r="W526" s="53" t="s">
        <v>7449</v>
      </c>
      <c r="X526" s="50"/>
      <c r="Y526" s="81"/>
      <c r="Z526" s="84" t="s">
        <v>7454</v>
      </c>
      <c r="AA526" s="84" t="s">
        <v>7455</v>
      </c>
      <c r="AB526" s="84" t="s">
        <v>7456</v>
      </c>
      <c r="AC526" s="84" t="s">
        <v>7457</v>
      </c>
      <c r="AD526" s="87">
        <v>12450.0</v>
      </c>
      <c r="AE526" s="82" t="s">
        <v>3651</v>
      </c>
      <c r="AF526" s="82" t="s">
        <v>4451</v>
      </c>
      <c r="AG526" s="58" t="s">
        <v>3653</v>
      </c>
      <c r="AH526" s="58">
        <v>1.0</v>
      </c>
      <c r="AI526" s="58">
        <v>12450.0</v>
      </c>
      <c r="AJ526" s="58">
        <v>12376.0</v>
      </c>
    </row>
    <row r="527" ht="15.75" customHeight="1">
      <c r="A527" s="50"/>
      <c r="B527" s="50"/>
      <c r="C527" s="56" t="s">
        <v>670</v>
      </c>
      <c r="D527" s="56" t="s">
        <v>7230</v>
      </c>
      <c r="E527" s="50" t="s">
        <v>7458</v>
      </c>
      <c r="F527" s="98"/>
      <c r="G527" s="50" t="s">
        <v>7459</v>
      </c>
      <c r="H527" s="53" t="s">
        <v>7460</v>
      </c>
      <c r="I527" s="96" t="s">
        <v>7461</v>
      </c>
      <c r="J527" s="56" t="s">
        <v>7462</v>
      </c>
      <c r="K527" s="58" t="s">
        <v>7463</v>
      </c>
      <c r="L527" s="53" t="s">
        <v>7464</v>
      </c>
      <c r="M527" s="50" t="s">
        <v>7465</v>
      </c>
      <c r="N527" s="53" t="s">
        <v>7466</v>
      </c>
      <c r="O527" s="50"/>
      <c r="P527" s="53" t="s">
        <v>7467</v>
      </c>
      <c r="Q527" s="50"/>
      <c r="R527" s="50"/>
      <c r="S527" s="50" t="s">
        <v>7468</v>
      </c>
      <c r="T527" s="50"/>
      <c r="U527" s="56" t="s">
        <v>7468</v>
      </c>
      <c r="V527" s="50">
        <v>527.0</v>
      </c>
      <c r="W527" s="53" t="s">
        <v>7464</v>
      </c>
      <c r="X527" s="50"/>
      <c r="Y527" s="81"/>
      <c r="Z527" s="84" t="s">
        <v>7469</v>
      </c>
      <c r="AA527" s="84" t="s">
        <v>7470</v>
      </c>
      <c r="AB527" s="84" t="s">
        <v>7471</v>
      </c>
      <c r="AC527" s="84" t="s">
        <v>7472</v>
      </c>
      <c r="AD527" s="87">
        <v>12453.0</v>
      </c>
      <c r="AE527" s="82" t="s">
        <v>3236</v>
      </c>
      <c r="AF527" s="82" t="s">
        <v>4851</v>
      </c>
      <c r="AG527" s="58" t="s">
        <v>3238</v>
      </c>
      <c r="AH527" s="58">
        <v>2.0</v>
      </c>
      <c r="AI527" s="58">
        <v>12453.0</v>
      </c>
      <c r="AJ527" s="58">
        <v>12377.0</v>
      </c>
    </row>
    <row r="528" ht="15.75" customHeight="1">
      <c r="A528" s="50"/>
      <c r="B528" s="50"/>
      <c r="C528" s="56" t="s">
        <v>710</v>
      </c>
      <c r="D528" s="56" t="s">
        <v>7230</v>
      </c>
      <c r="E528" s="50" t="s">
        <v>7473</v>
      </c>
      <c r="F528" s="98"/>
      <c r="G528" s="50" t="s">
        <v>7474</v>
      </c>
      <c r="H528" s="53" t="s">
        <v>7475</v>
      </c>
      <c r="I528" s="96" t="s">
        <v>7476</v>
      </c>
      <c r="J528" s="56" t="s">
        <v>7477</v>
      </c>
      <c r="K528" s="58" t="s">
        <v>7478</v>
      </c>
      <c r="L528" s="53" t="s">
        <v>7479</v>
      </c>
      <c r="M528" s="50" t="s">
        <v>7480</v>
      </c>
      <c r="N528" s="53" t="s">
        <v>7481</v>
      </c>
      <c r="O528" s="50"/>
      <c r="P528" s="53" t="s">
        <v>7482</v>
      </c>
      <c r="Q528" s="50"/>
      <c r="R528" s="50"/>
      <c r="S528" s="50" t="s">
        <v>7483</v>
      </c>
      <c r="T528" s="50"/>
      <c r="U528" s="56" t="s">
        <v>7483</v>
      </c>
      <c r="V528" s="50">
        <v>528.0</v>
      </c>
      <c r="W528" s="53" t="s">
        <v>7479</v>
      </c>
      <c r="X528" s="50"/>
      <c r="Y528" s="81"/>
      <c r="Z528" s="84" t="s">
        <v>7484</v>
      </c>
      <c r="AA528" s="84" t="s">
        <v>7485</v>
      </c>
      <c r="AB528" s="84" t="s">
        <v>7486</v>
      </c>
      <c r="AC528" s="84" t="s">
        <v>7487</v>
      </c>
      <c r="AD528" s="87">
        <v>12456.0</v>
      </c>
      <c r="AE528" s="82" t="s">
        <v>3543</v>
      </c>
      <c r="AF528" s="82" t="s">
        <v>4482</v>
      </c>
      <c r="AG528" s="58" t="s">
        <v>3545</v>
      </c>
      <c r="AH528" s="58">
        <v>1.0</v>
      </c>
      <c r="AI528" s="58">
        <v>12456.0</v>
      </c>
      <c r="AJ528" s="58">
        <v>12378.0</v>
      </c>
    </row>
    <row r="529" ht="15.75" customHeight="1">
      <c r="A529" s="50"/>
      <c r="B529" s="50"/>
      <c r="C529" s="56" t="s">
        <v>2494</v>
      </c>
      <c r="D529" s="56" t="s">
        <v>7230</v>
      </c>
      <c r="E529" s="50" t="s">
        <v>7488</v>
      </c>
      <c r="F529" s="98"/>
      <c r="G529" s="50" t="s">
        <v>7489</v>
      </c>
      <c r="H529" s="53" t="s">
        <v>7490</v>
      </c>
      <c r="I529" s="96" t="s">
        <v>7491</v>
      </c>
      <c r="J529" s="56" t="s">
        <v>7492</v>
      </c>
      <c r="K529" s="58" t="s">
        <v>7493</v>
      </c>
      <c r="L529" s="53" t="s">
        <v>7494</v>
      </c>
      <c r="M529" s="50" t="s">
        <v>7495</v>
      </c>
      <c r="N529" s="53" t="s">
        <v>7496</v>
      </c>
      <c r="O529" s="50"/>
      <c r="P529" s="53" t="s">
        <v>7497</v>
      </c>
      <c r="Q529" s="50"/>
      <c r="R529" s="50"/>
      <c r="S529" s="50" t="s">
        <v>7498</v>
      </c>
      <c r="T529" s="50"/>
      <c r="U529" s="56" t="s">
        <v>7498</v>
      </c>
      <c r="V529" s="50">
        <v>529.0</v>
      </c>
      <c r="W529" s="53" t="s">
        <v>7494</v>
      </c>
      <c r="X529" s="50"/>
      <c r="Y529" s="81"/>
      <c r="Z529" s="84" t="s">
        <v>7499</v>
      </c>
      <c r="AA529" s="84" t="s">
        <v>7500</v>
      </c>
      <c r="AB529" s="84" t="s">
        <v>7501</v>
      </c>
      <c r="AC529" s="84" t="s">
        <v>7502</v>
      </c>
      <c r="AD529" s="87">
        <v>12459.0</v>
      </c>
      <c r="AE529" s="82" t="s">
        <v>3489</v>
      </c>
      <c r="AF529" s="82" t="s">
        <v>4683</v>
      </c>
      <c r="AG529" s="58" t="s">
        <v>3491</v>
      </c>
      <c r="AH529" s="58">
        <v>1.0</v>
      </c>
      <c r="AI529" s="58">
        <v>12459.0</v>
      </c>
      <c r="AJ529" s="58">
        <v>12379.0</v>
      </c>
    </row>
    <row r="530" ht="15.75" customHeight="1">
      <c r="A530" s="50"/>
      <c r="B530" s="50"/>
      <c r="C530" s="56" t="s">
        <v>2507</v>
      </c>
      <c r="D530" s="56" t="s">
        <v>7230</v>
      </c>
      <c r="E530" s="50" t="s">
        <v>7503</v>
      </c>
      <c r="F530" s="98"/>
      <c r="G530" s="50" t="s">
        <v>7504</v>
      </c>
      <c r="H530" s="53" t="s">
        <v>7505</v>
      </c>
      <c r="I530" s="96" t="s">
        <v>4547</v>
      </c>
      <c r="J530" s="56" t="s">
        <v>7506</v>
      </c>
      <c r="K530" s="58" t="s">
        <v>7507</v>
      </c>
      <c r="L530" s="53" t="s">
        <v>7508</v>
      </c>
      <c r="M530" s="50" t="s">
        <v>7509</v>
      </c>
      <c r="N530" s="53" t="s">
        <v>7510</v>
      </c>
      <c r="O530" s="50"/>
      <c r="P530" s="53" t="s">
        <v>7511</v>
      </c>
      <c r="Q530" s="50"/>
      <c r="R530" s="50"/>
      <c r="S530" s="50" t="s">
        <v>7512</v>
      </c>
      <c r="T530" s="50"/>
      <c r="U530" s="56" t="s">
        <v>7512</v>
      </c>
      <c r="V530" s="50">
        <v>530.0</v>
      </c>
      <c r="W530" s="53" t="s">
        <v>7508</v>
      </c>
      <c r="X530" s="50"/>
      <c r="Y530" s="81"/>
      <c r="Z530" s="84" t="s">
        <v>7513</v>
      </c>
      <c r="AA530" s="84" t="s">
        <v>7514</v>
      </c>
      <c r="AB530" s="84" t="s">
        <v>7515</v>
      </c>
      <c r="AC530" s="84" t="s">
        <v>7516</v>
      </c>
      <c r="AD530" s="87">
        <v>12462.0</v>
      </c>
      <c r="AE530" s="82" t="s">
        <v>3453</v>
      </c>
      <c r="AF530" s="82" t="s">
        <v>4759</v>
      </c>
      <c r="AG530" s="58" t="s">
        <v>3455</v>
      </c>
      <c r="AH530" s="58">
        <v>1.0</v>
      </c>
      <c r="AI530" s="58">
        <v>12462.0</v>
      </c>
      <c r="AJ530" s="58">
        <v>12380.0</v>
      </c>
    </row>
    <row r="531" ht="15.75" customHeight="1">
      <c r="A531" s="50"/>
      <c r="B531" s="50"/>
      <c r="C531" s="56" t="s">
        <v>818</v>
      </c>
      <c r="D531" s="56" t="s">
        <v>7230</v>
      </c>
      <c r="E531" s="50" t="s">
        <v>7517</v>
      </c>
      <c r="F531" s="98"/>
      <c r="G531" s="50" t="s">
        <v>7518</v>
      </c>
      <c r="H531" s="53" t="s">
        <v>7519</v>
      </c>
      <c r="I531" s="96" t="s">
        <v>7520</v>
      </c>
      <c r="J531" s="56" t="s">
        <v>7521</v>
      </c>
      <c r="K531" s="58" t="s">
        <v>7522</v>
      </c>
      <c r="L531" s="53" t="s">
        <v>7523</v>
      </c>
      <c r="M531" s="50" t="s">
        <v>7524</v>
      </c>
      <c r="N531" s="53" t="s">
        <v>7525</v>
      </c>
      <c r="O531" s="50"/>
      <c r="P531" s="53" t="s">
        <v>7526</v>
      </c>
      <c r="Q531" s="50"/>
      <c r="R531" s="50"/>
      <c r="S531" s="50" t="s">
        <v>7527</v>
      </c>
      <c r="T531" s="50"/>
      <c r="U531" s="56" t="s">
        <v>7527</v>
      </c>
      <c r="V531" s="50">
        <v>531.0</v>
      </c>
      <c r="W531" s="53" t="s">
        <v>7523</v>
      </c>
      <c r="X531" s="50"/>
      <c r="Y531" s="81"/>
      <c r="Z531" s="84" t="s">
        <v>7528</v>
      </c>
      <c r="AA531" s="84" t="s">
        <v>7529</v>
      </c>
      <c r="AB531" s="84" t="s">
        <v>7530</v>
      </c>
      <c r="AC531" s="84" t="s">
        <v>7531</v>
      </c>
      <c r="AD531" s="87">
        <v>12524.0</v>
      </c>
      <c r="AE531" s="82" t="s">
        <v>3273</v>
      </c>
      <c r="AF531" s="82" t="s">
        <v>4309</v>
      </c>
      <c r="AG531" s="58" t="s">
        <v>3275</v>
      </c>
      <c r="AH531" s="58">
        <v>2.0</v>
      </c>
      <c r="AI531" s="58">
        <v>12524.0</v>
      </c>
      <c r="AJ531" s="58">
        <v>12504.0</v>
      </c>
    </row>
    <row r="532" ht="15.75" customHeight="1">
      <c r="A532" s="50"/>
      <c r="B532" s="50"/>
      <c r="C532" s="56" t="s">
        <v>857</v>
      </c>
      <c r="D532" s="56" t="s">
        <v>7230</v>
      </c>
      <c r="E532" s="50" t="s">
        <v>7532</v>
      </c>
      <c r="F532" s="98"/>
      <c r="G532" s="50" t="s">
        <v>7533</v>
      </c>
      <c r="H532" s="53" t="s">
        <v>7534</v>
      </c>
      <c r="I532" s="96" t="s">
        <v>7535</v>
      </c>
      <c r="J532" s="56" t="s">
        <v>7536</v>
      </c>
      <c r="K532" s="58" t="s">
        <v>7537</v>
      </c>
      <c r="L532" s="53" t="s">
        <v>7538</v>
      </c>
      <c r="M532" s="50" t="s">
        <v>7539</v>
      </c>
      <c r="N532" s="53" t="s">
        <v>7540</v>
      </c>
      <c r="O532" s="50"/>
      <c r="P532" s="53" t="s">
        <v>7541</v>
      </c>
      <c r="Q532" s="50"/>
      <c r="R532" s="50"/>
      <c r="S532" s="50" t="s">
        <v>7542</v>
      </c>
      <c r="T532" s="50"/>
      <c r="U532" s="56" t="s">
        <v>7542</v>
      </c>
      <c r="V532" s="50">
        <v>532.0</v>
      </c>
      <c r="W532" s="53" t="s">
        <v>7538</v>
      </c>
      <c r="X532" s="50"/>
      <c r="Y532" s="81"/>
      <c r="Z532" s="84" t="s">
        <v>7543</v>
      </c>
      <c r="AA532" s="84" t="s">
        <v>7544</v>
      </c>
      <c r="AB532" s="84" t="s">
        <v>7545</v>
      </c>
      <c r="AC532" s="84" t="s">
        <v>7546</v>
      </c>
      <c r="AD532" s="87">
        <v>12527.0</v>
      </c>
      <c r="AE532" s="82" t="s">
        <v>3597</v>
      </c>
      <c r="AF532" s="82" t="s">
        <v>5592</v>
      </c>
      <c r="AG532" s="58" t="s">
        <v>3599</v>
      </c>
      <c r="AH532" s="58">
        <v>1.0</v>
      </c>
      <c r="AI532" s="58">
        <v>12527.0</v>
      </c>
      <c r="AJ532" s="58">
        <v>12505.0</v>
      </c>
    </row>
    <row r="533" ht="15.75" customHeight="1">
      <c r="A533" s="50"/>
      <c r="B533" s="50"/>
      <c r="C533" s="56" t="s">
        <v>895</v>
      </c>
      <c r="D533" s="56" t="s">
        <v>7230</v>
      </c>
      <c r="E533" s="50" t="s">
        <v>7547</v>
      </c>
      <c r="F533" s="98"/>
      <c r="G533" s="50" t="s">
        <v>7548</v>
      </c>
      <c r="H533" s="53" t="s">
        <v>7549</v>
      </c>
      <c r="I533" s="96" t="s">
        <v>4593</v>
      </c>
      <c r="J533" s="56" t="s">
        <v>7550</v>
      </c>
      <c r="K533" s="58" t="s">
        <v>7551</v>
      </c>
      <c r="L533" s="53" t="s">
        <v>7552</v>
      </c>
      <c r="M533" s="50" t="s">
        <v>7553</v>
      </c>
      <c r="N533" s="53" t="s">
        <v>7554</v>
      </c>
      <c r="O533" s="50"/>
      <c r="P533" s="53" t="s">
        <v>7555</v>
      </c>
      <c r="Q533" s="50"/>
      <c r="R533" s="50"/>
      <c r="S533" s="50" t="s">
        <v>7556</v>
      </c>
      <c r="T533" s="50"/>
      <c r="U533" s="56" t="s">
        <v>7556</v>
      </c>
      <c r="V533" s="50">
        <v>533.0</v>
      </c>
      <c r="W533" s="53" t="s">
        <v>7552</v>
      </c>
      <c r="X533" s="50"/>
      <c r="Y533" s="81"/>
      <c r="Z533" s="84" t="s">
        <v>7557</v>
      </c>
      <c r="AA533" s="84" t="s">
        <v>7558</v>
      </c>
      <c r="AB533" s="84" t="s">
        <v>7559</v>
      </c>
      <c r="AC533" s="84" t="s">
        <v>7560</v>
      </c>
      <c r="AD533" s="87">
        <v>12530.0</v>
      </c>
      <c r="AE533" s="82" t="s">
        <v>3363</v>
      </c>
      <c r="AF533" s="82" t="s">
        <v>5050</v>
      </c>
      <c r="AG533" s="58" t="s">
        <v>3365</v>
      </c>
      <c r="AH533" s="58">
        <v>1.0</v>
      </c>
      <c r="AI533" s="58">
        <v>12530.0</v>
      </c>
      <c r="AJ533" s="58">
        <v>12507.0</v>
      </c>
    </row>
    <row r="534" ht="15.75" customHeight="1">
      <c r="A534" s="50"/>
      <c r="B534" s="50"/>
      <c r="C534" s="56" t="s">
        <v>934</v>
      </c>
      <c r="D534" s="56" t="s">
        <v>7230</v>
      </c>
      <c r="E534" s="50" t="s">
        <v>7561</v>
      </c>
      <c r="F534" s="98"/>
      <c r="G534" s="50" t="s">
        <v>7562</v>
      </c>
      <c r="H534" s="53" t="s">
        <v>7563</v>
      </c>
      <c r="I534" s="96" t="s">
        <v>7564</v>
      </c>
      <c r="J534" s="56" t="s">
        <v>7565</v>
      </c>
      <c r="K534" s="58" t="s">
        <v>5623</v>
      </c>
      <c r="L534" s="53" t="s">
        <v>7566</v>
      </c>
      <c r="M534" s="50" t="s">
        <v>7567</v>
      </c>
      <c r="N534" s="53" t="s">
        <v>7568</v>
      </c>
      <c r="O534" s="50"/>
      <c r="P534" s="53" t="s">
        <v>7569</v>
      </c>
      <c r="Q534" s="50"/>
      <c r="R534" s="50"/>
      <c r="S534" s="50" t="s">
        <v>7570</v>
      </c>
      <c r="T534" s="50"/>
      <c r="U534" s="56" t="s">
        <v>7570</v>
      </c>
      <c r="V534" s="50">
        <v>534.0</v>
      </c>
      <c r="W534" s="53" t="s">
        <v>7566</v>
      </c>
      <c r="X534" s="50"/>
      <c r="Y534" s="81"/>
      <c r="Z534" s="84" t="s">
        <v>5629</v>
      </c>
      <c r="AA534" s="84" t="s">
        <v>5630</v>
      </c>
      <c r="AB534" s="84" t="s">
        <v>5631</v>
      </c>
      <c r="AC534" s="84" t="s">
        <v>7571</v>
      </c>
      <c r="AD534" s="87">
        <v>12533.0</v>
      </c>
      <c r="AE534" s="82" t="s">
        <v>3579</v>
      </c>
      <c r="AF534" s="82" t="s">
        <v>5354</v>
      </c>
      <c r="AG534" s="58" t="s">
        <v>3581</v>
      </c>
      <c r="AH534" s="58">
        <v>1.0</v>
      </c>
      <c r="AI534" s="58">
        <v>12533.0</v>
      </c>
      <c r="AJ534" s="58">
        <v>12508.0</v>
      </c>
    </row>
    <row r="535" ht="15.75" customHeight="1">
      <c r="A535" s="50"/>
      <c r="B535" s="50"/>
      <c r="C535" s="56" t="s">
        <v>970</v>
      </c>
      <c r="D535" s="56" t="s">
        <v>7230</v>
      </c>
      <c r="E535" s="50" t="s">
        <v>7572</v>
      </c>
      <c r="F535" s="98"/>
      <c r="G535" s="50" t="s">
        <v>7573</v>
      </c>
      <c r="H535" s="53" t="s">
        <v>7574</v>
      </c>
      <c r="I535" s="96" t="s">
        <v>7575</v>
      </c>
      <c r="J535" s="56" t="s">
        <v>7576</v>
      </c>
      <c r="K535" s="58" t="s">
        <v>7577</v>
      </c>
      <c r="L535" s="53" t="s">
        <v>7578</v>
      </c>
      <c r="M535" s="50" t="s">
        <v>7579</v>
      </c>
      <c r="N535" s="53" t="s">
        <v>7580</v>
      </c>
      <c r="O535" s="50"/>
      <c r="P535" s="53" t="s">
        <v>7581</v>
      </c>
      <c r="Q535" s="50"/>
      <c r="R535" s="50"/>
      <c r="S535" s="50" t="s">
        <v>7582</v>
      </c>
      <c r="T535" s="50"/>
      <c r="U535" s="56" t="s">
        <v>7582</v>
      </c>
      <c r="V535" s="50">
        <v>535.0</v>
      </c>
      <c r="W535" s="53" t="s">
        <v>7578</v>
      </c>
      <c r="X535" s="50"/>
      <c r="Y535" s="81"/>
      <c r="Z535" s="84" t="s">
        <v>7583</v>
      </c>
      <c r="AA535" s="84" t="s">
        <v>7584</v>
      </c>
      <c r="AB535" s="84" t="s">
        <v>7585</v>
      </c>
      <c r="AC535" s="84" t="s">
        <v>7586</v>
      </c>
      <c r="AD535" s="87">
        <v>12536.0</v>
      </c>
      <c r="AE535" s="82" t="s">
        <v>3417</v>
      </c>
      <c r="AF535" s="82" t="s">
        <v>4621</v>
      </c>
      <c r="AG535" s="58" t="s">
        <v>3419</v>
      </c>
      <c r="AH535" s="58">
        <v>1.0</v>
      </c>
      <c r="AI535" s="58">
        <v>12536.0</v>
      </c>
      <c r="AJ535" s="58">
        <v>12509.0</v>
      </c>
    </row>
    <row r="536" ht="15.75" customHeight="1">
      <c r="A536" s="50"/>
      <c r="B536" s="50"/>
      <c r="C536" s="56" t="s">
        <v>1008</v>
      </c>
      <c r="D536" s="56" t="s">
        <v>7230</v>
      </c>
      <c r="E536" s="50" t="s">
        <v>7587</v>
      </c>
      <c r="F536" s="98"/>
      <c r="G536" s="50" t="s">
        <v>7588</v>
      </c>
      <c r="H536" s="53" t="s">
        <v>7589</v>
      </c>
      <c r="I536" s="96" t="s">
        <v>4641</v>
      </c>
      <c r="J536" s="56" t="s">
        <v>7590</v>
      </c>
      <c r="K536" s="58" t="s">
        <v>4643</v>
      </c>
      <c r="L536" s="53" t="s">
        <v>7591</v>
      </c>
      <c r="M536" s="50" t="s">
        <v>7592</v>
      </c>
      <c r="N536" s="53" t="s">
        <v>7593</v>
      </c>
      <c r="O536" s="50"/>
      <c r="P536" s="53" t="s">
        <v>7594</v>
      </c>
      <c r="Q536" s="50"/>
      <c r="R536" s="50"/>
      <c r="S536" s="50" t="s">
        <v>7595</v>
      </c>
      <c r="T536" s="50"/>
      <c r="U536" s="56" t="s">
        <v>7595</v>
      </c>
      <c r="V536" s="50">
        <v>536.0</v>
      </c>
      <c r="W536" s="53" t="s">
        <v>7591</v>
      </c>
      <c r="X536" s="50"/>
      <c r="Y536" s="81"/>
      <c r="Z536" s="84" t="s">
        <v>4649</v>
      </c>
      <c r="AA536" s="84" t="s">
        <v>4650</v>
      </c>
      <c r="AB536" s="84" t="s">
        <v>4651</v>
      </c>
      <c r="AC536" s="84" t="s">
        <v>7596</v>
      </c>
      <c r="AD536" s="87">
        <v>12539.0</v>
      </c>
      <c r="AE536" s="82" t="s">
        <v>3543</v>
      </c>
      <c r="AF536" s="82" t="s">
        <v>4482</v>
      </c>
      <c r="AG536" s="58" t="s">
        <v>3545</v>
      </c>
      <c r="AH536" s="58">
        <v>1.0</v>
      </c>
      <c r="AI536" s="58">
        <v>12539.0</v>
      </c>
      <c r="AJ536" s="58">
        <v>12510.0</v>
      </c>
    </row>
    <row r="537" ht="14.25" customHeight="1">
      <c r="A537" s="50"/>
      <c r="B537" s="50"/>
      <c r="C537" s="56" t="s">
        <v>1045</v>
      </c>
      <c r="D537" s="56" t="s">
        <v>7230</v>
      </c>
      <c r="E537" s="50" t="s">
        <v>7597</v>
      </c>
      <c r="F537" s="98"/>
      <c r="G537" s="50" t="s">
        <v>7598</v>
      </c>
      <c r="H537" s="53" t="s">
        <v>7599</v>
      </c>
      <c r="I537" s="96" t="s">
        <v>7600</v>
      </c>
      <c r="J537" s="56" t="s">
        <v>7601</v>
      </c>
      <c r="K537" s="58" t="s">
        <v>7602</v>
      </c>
      <c r="L537" s="53" t="s">
        <v>7603</v>
      </c>
      <c r="M537" s="50" t="s">
        <v>7604</v>
      </c>
      <c r="N537" s="53" t="s">
        <v>7605</v>
      </c>
      <c r="O537" s="50"/>
      <c r="P537" s="53" t="s">
        <v>7606</v>
      </c>
      <c r="Q537" s="50"/>
      <c r="R537" s="50"/>
      <c r="S537" s="50" t="s">
        <v>7607</v>
      </c>
      <c r="T537" s="50"/>
      <c r="U537" s="56" t="s">
        <v>7607</v>
      </c>
      <c r="V537" s="50">
        <v>537.0</v>
      </c>
      <c r="W537" s="53" t="s">
        <v>7603</v>
      </c>
      <c r="X537" s="50"/>
      <c r="Y537" s="81"/>
      <c r="Z537" s="84" t="s">
        <v>7608</v>
      </c>
      <c r="AA537" s="84" t="s">
        <v>7609</v>
      </c>
      <c r="AB537" s="84" t="s">
        <v>7610</v>
      </c>
      <c r="AC537" s="84" t="s">
        <v>7611</v>
      </c>
      <c r="AD537" s="87">
        <v>12542.0</v>
      </c>
      <c r="AE537" s="82" t="s">
        <v>3417</v>
      </c>
      <c r="AF537" s="82" t="s">
        <v>4621</v>
      </c>
      <c r="AG537" s="58" t="s">
        <v>3419</v>
      </c>
      <c r="AH537" s="58">
        <v>1.0</v>
      </c>
      <c r="AI537" s="58">
        <v>12542.0</v>
      </c>
      <c r="AJ537" s="58">
        <v>12511.0</v>
      </c>
    </row>
    <row r="538" ht="15.0" customHeight="1">
      <c r="A538" s="50"/>
      <c r="B538" s="50"/>
      <c r="C538" s="56" t="s">
        <v>1071</v>
      </c>
      <c r="D538" s="56" t="s">
        <v>7230</v>
      </c>
      <c r="E538" s="50" t="s">
        <v>7612</v>
      </c>
      <c r="F538" s="98"/>
      <c r="G538" s="50" t="s">
        <v>7613</v>
      </c>
      <c r="H538" s="53" t="s">
        <v>7614</v>
      </c>
      <c r="I538" s="96" t="s">
        <v>7615</v>
      </c>
      <c r="J538" s="56" t="s">
        <v>7616</v>
      </c>
      <c r="K538" s="58" t="s">
        <v>7617</v>
      </c>
      <c r="L538" s="53" t="s">
        <v>7618</v>
      </c>
      <c r="M538" s="50" t="s">
        <v>7619</v>
      </c>
      <c r="N538" s="53" t="s">
        <v>7620</v>
      </c>
      <c r="O538" s="50"/>
      <c r="P538" s="53" t="s">
        <v>7621</v>
      </c>
      <c r="Q538" s="50"/>
      <c r="R538" s="50"/>
      <c r="S538" s="50" t="s">
        <v>7622</v>
      </c>
      <c r="T538" s="50"/>
      <c r="U538" s="56" t="s">
        <v>7622</v>
      </c>
      <c r="V538" s="50">
        <v>538.0</v>
      </c>
      <c r="W538" s="53" t="s">
        <v>7618</v>
      </c>
      <c r="X538" s="50"/>
      <c r="Y538" s="81"/>
      <c r="Z538" s="84" t="s">
        <v>7623</v>
      </c>
      <c r="AA538" s="84" t="s">
        <v>7624</v>
      </c>
      <c r="AB538" s="84" t="s">
        <v>7625</v>
      </c>
      <c r="AC538" s="84" t="s">
        <v>7626</v>
      </c>
      <c r="AD538" s="87">
        <v>12545.0</v>
      </c>
      <c r="AE538" s="82" t="s">
        <v>3309</v>
      </c>
      <c r="AF538" s="82" t="s">
        <v>5202</v>
      </c>
      <c r="AG538" s="58" t="s">
        <v>3311</v>
      </c>
      <c r="AH538" s="58">
        <v>1.0</v>
      </c>
      <c r="AI538" s="58">
        <v>12545.0</v>
      </c>
      <c r="AJ538" s="58">
        <v>12512.0</v>
      </c>
    </row>
    <row r="539" ht="15.75" customHeight="1">
      <c r="A539" s="50"/>
      <c r="B539" s="50"/>
      <c r="C539" s="56" t="s">
        <v>1099</v>
      </c>
      <c r="D539" s="56" t="s">
        <v>7230</v>
      </c>
      <c r="E539" s="50" t="s">
        <v>7627</v>
      </c>
      <c r="F539" s="98"/>
      <c r="G539" s="50" t="s">
        <v>7628</v>
      </c>
      <c r="H539" s="53" t="s">
        <v>7629</v>
      </c>
      <c r="I539" s="96" t="s">
        <v>7630</v>
      </c>
      <c r="J539" s="56" t="s">
        <v>7631</v>
      </c>
      <c r="K539" s="58" t="s">
        <v>5694</v>
      </c>
      <c r="L539" s="53" t="s">
        <v>7632</v>
      </c>
      <c r="M539" s="50" t="s">
        <v>7633</v>
      </c>
      <c r="N539" s="53" t="s">
        <v>7634</v>
      </c>
      <c r="O539" s="50"/>
      <c r="P539" s="53" t="s">
        <v>7635</v>
      </c>
      <c r="Q539" s="50"/>
      <c r="R539" s="50"/>
      <c r="S539" s="50" t="s">
        <v>7636</v>
      </c>
      <c r="T539" s="50"/>
      <c r="U539" s="56" t="s">
        <v>7636</v>
      </c>
      <c r="V539" s="50">
        <v>539.0</v>
      </c>
      <c r="W539" s="53" t="s">
        <v>7632</v>
      </c>
      <c r="X539" s="50"/>
      <c r="Y539" s="81"/>
      <c r="Z539" s="84" t="s">
        <v>5700</v>
      </c>
      <c r="AA539" s="84" t="s">
        <v>5701</v>
      </c>
      <c r="AB539" s="84" t="s">
        <v>5702</v>
      </c>
      <c r="AC539" s="84" t="s">
        <v>7637</v>
      </c>
      <c r="AD539" s="87">
        <v>12548.0</v>
      </c>
      <c r="AE539" s="82" t="s">
        <v>3543</v>
      </c>
      <c r="AF539" s="82" t="s">
        <v>4482</v>
      </c>
      <c r="AG539" s="58" t="s">
        <v>3545</v>
      </c>
      <c r="AH539" s="58">
        <v>1.0</v>
      </c>
      <c r="AI539" s="58">
        <v>12548.0</v>
      </c>
      <c r="AJ539" s="58">
        <v>12513.0</v>
      </c>
    </row>
    <row r="540" ht="15.75" customHeight="1">
      <c r="A540" s="50"/>
      <c r="B540" s="50"/>
      <c r="C540" s="56" t="s">
        <v>1127</v>
      </c>
      <c r="D540" s="56" t="s">
        <v>7230</v>
      </c>
      <c r="E540" s="50" t="s">
        <v>7638</v>
      </c>
      <c r="F540" s="98"/>
      <c r="G540" s="50" t="s">
        <v>7639</v>
      </c>
      <c r="H540" s="53" t="s">
        <v>7640</v>
      </c>
      <c r="I540" s="96" t="s">
        <v>7641</v>
      </c>
      <c r="J540" s="56" t="s">
        <v>7642</v>
      </c>
      <c r="K540" s="58" t="s">
        <v>7643</v>
      </c>
      <c r="L540" s="53" t="s">
        <v>7644</v>
      </c>
      <c r="M540" s="50" t="s">
        <v>7645</v>
      </c>
      <c r="N540" s="53" t="s">
        <v>7646</v>
      </c>
      <c r="O540" s="50"/>
      <c r="P540" s="53" t="s">
        <v>7647</v>
      </c>
      <c r="Q540" s="50"/>
      <c r="R540" s="50"/>
      <c r="S540" s="50" t="s">
        <v>7648</v>
      </c>
      <c r="T540" s="50"/>
      <c r="U540" s="56" t="s">
        <v>7648</v>
      </c>
      <c r="V540" s="50">
        <v>540.0</v>
      </c>
      <c r="W540" s="53" t="s">
        <v>7644</v>
      </c>
      <c r="X540" s="50"/>
      <c r="Y540" s="81"/>
      <c r="Z540" s="84" t="s">
        <v>7649</v>
      </c>
      <c r="AA540" s="84" t="s">
        <v>7650</v>
      </c>
      <c r="AB540" s="84" t="s">
        <v>7651</v>
      </c>
      <c r="AC540" s="84" t="s">
        <v>7652</v>
      </c>
      <c r="AD540" s="87">
        <v>12551.0</v>
      </c>
      <c r="AE540" s="82" t="s">
        <v>3327</v>
      </c>
      <c r="AF540" s="82" t="s">
        <v>4574</v>
      </c>
      <c r="AG540" s="58" t="s">
        <v>3329</v>
      </c>
      <c r="AH540" s="58">
        <v>1.0</v>
      </c>
      <c r="AI540" s="58">
        <v>12551.0</v>
      </c>
      <c r="AJ540" s="58">
        <v>12514.0</v>
      </c>
    </row>
    <row r="541" ht="15.75" customHeight="1">
      <c r="A541" s="50"/>
      <c r="B541" s="50"/>
      <c r="C541" s="56" t="s">
        <v>1153</v>
      </c>
      <c r="D541" s="56" t="s">
        <v>7230</v>
      </c>
      <c r="E541" s="50" t="s">
        <v>7653</v>
      </c>
      <c r="F541" s="98"/>
      <c r="G541" s="50" t="s">
        <v>7654</v>
      </c>
      <c r="H541" s="53" t="s">
        <v>7655</v>
      </c>
      <c r="I541" s="96" t="s">
        <v>5722</v>
      </c>
      <c r="J541" s="56" t="s">
        <v>7656</v>
      </c>
      <c r="K541" s="58" t="s">
        <v>7657</v>
      </c>
      <c r="L541" s="53" t="s">
        <v>7658</v>
      </c>
      <c r="M541" s="50" t="s">
        <v>7659</v>
      </c>
      <c r="N541" s="53" t="s">
        <v>7660</v>
      </c>
      <c r="O541" s="50"/>
      <c r="P541" s="53" t="s">
        <v>7661</v>
      </c>
      <c r="Q541" s="50"/>
      <c r="R541" s="50"/>
      <c r="S541" s="50" t="s">
        <v>7662</v>
      </c>
      <c r="T541" s="50"/>
      <c r="U541" s="56" t="s">
        <v>7662</v>
      </c>
      <c r="V541" s="50">
        <v>541.0</v>
      </c>
      <c r="W541" s="53" t="s">
        <v>7658</v>
      </c>
      <c r="X541" s="50"/>
      <c r="Y541" s="81"/>
      <c r="Z541" s="84" t="s">
        <v>7663</v>
      </c>
      <c r="AA541" s="84" t="s">
        <v>7664</v>
      </c>
      <c r="AB541" s="84" t="s">
        <v>7665</v>
      </c>
      <c r="AC541" s="84" t="s">
        <v>7666</v>
      </c>
      <c r="AD541" s="87">
        <v>12554.0</v>
      </c>
      <c r="AE541" s="82" t="s">
        <v>3273</v>
      </c>
      <c r="AF541" s="82" t="s">
        <v>4309</v>
      </c>
      <c r="AG541" s="58" t="s">
        <v>3275</v>
      </c>
      <c r="AH541" s="58">
        <v>2.0</v>
      </c>
      <c r="AI541" s="58">
        <v>12554.0</v>
      </c>
      <c r="AJ541" s="58">
        <v>12515.0</v>
      </c>
    </row>
    <row r="542" ht="15.75" customHeight="1">
      <c r="A542" s="50"/>
      <c r="B542" s="50"/>
      <c r="C542" s="56" t="s">
        <v>1179</v>
      </c>
      <c r="D542" s="56" t="s">
        <v>7230</v>
      </c>
      <c r="E542" s="50" t="s">
        <v>7667</v>
      </c>
      <c r="F542" s="98"/>
      <c r="G542" s="50" t="s">
        <v>7668</v>
      </c>
      <c r="H542" s="53" t="s">
        <v>7669</v>
      </c>
      <c r="I542" s="96" t="s">
        <v>7670</v>
      </c>
      <c r="J542" s="56" t="s">
        <v>7671</v>
      </c>
      <c r="K542" s="58" t="s">
        <v>7672</v>
      </c>
      <c r="L542" s="53" t="s">
        <v>7673</v>
      </c>
      <c r="M542" s="50" t="s">
        <v>7674</v>
      </c>
      <c r="N542" s="53" t="s">
        <v>7675</v>
      </c>
      <c r="O542" s="50"/>
      <c r="P542" s="53" t="s">
        <v>7676</v>
      </c>
      <c r="Q542" s="50"/>
      <c r="R542" s="50"/>
      <c r="S542" s="50" t="s">
        <v>7677</v>
      </c>
      <c r="T542" s="50"/>
      <c r="U542" s="56" t="s">
        <v>7677</v>
      </c>
      <c r="V542" s="50">
        <v>542.0</v>
      </c>
      <c r="W542" s="53" t="s">
        <v>7673</v>
      </c>
      <c r="X542" s="50"/>
      <c r="Y542" s="81"/>
      <c r="Z542" s="84" t="s">
        <v>7678</v>
      </c>
      <c r="AA542" s="84" t="s">
        <v>7679</v>
      </c>
      <c r="AB542" s="84" t="s">
        <v>7680</v>
      </c>
      <c r="AC542" s="84" t="s">
        <v>7681</v>
      </c>
      <c r="AD542" s="87">
        <v>12557.0</v>
      </c>
      <c r="AE542" s="82" t="s">
        <v>3381</v>
      </c>
      <c r="AF542" s="82" t="s">
        <v>5884</v>
      </c>
      <c r="AG542" s="58" t="s">
        <v>3383</v>
      </c>
      <c r="AH542" s="58">
        <v>1.0</v>
      </c>
      <c r="AI542" s="58">
        <v>12557.0</v>
      </c>
      <c r="AJ542" s="58">
        <v>12516.0</v>
      </c>
    </row>
    <row r="543" ht="15.75" customHeight="1">
      <c r="A543" s="50"/>
      <c r="B543" s="50"/>
      <c r="C543" s="56" t="s">
        <v>1215</v>
      </c>
      <c r="D543" s="56" t="s">
        <v>7230</v>
      </c>
      <c r="E543" s="50" t="s">
        <v>7682</v>
      </c>
      <c r="F543" s="98"/>
      <c r="G543" s="50" t="s">
        <v>7683</v>
      </c>
      <c r="H543" s="53" t="s">
        <v>7684</v>
      </c>
      <c r="I543" s="96" t="s">
        <v>7685</v>
      </c>
      <c r="J543" s="56" t="s">
        <v>7686</v>
      </c>
      <c r="K543" s="58" t="s">
        <v>7687</v>
      </c>
      <c r="L543" s="53" t="s">
        <v>7688</v>
      </c>
      <c r="M543" s="50" t="s">
        <v>7689</v>
      </c>
      <c r="N543" s="53" t="s">
        <v>7690</v>
      </c>
      <c r="O543" s="50"/>
      <c r="P543" s="53" t="s">
        <v>7691</v>
      </c>
      <c r="Q543" s="50"/>
      <c r="R543" s="50"/>
      <c r="S543" s="50" t="s">
        <v>7692</v>
      </c>
      <c r="T543" s="50"/>
      <c r="U543" s="56" t="s">
        <v>7692</v>
      </c>
      <c r="V543" s="50">
        <v>543.0</v>
      </c>
      <c r="W543" s="53" t="s">
        <v>7688</v>
      </c>
      <c r="X543" s="50"/>
      <c r="Y543" s="81"/>
      <c r="Z543" s="84" t="s">
        <v>7693</v>
      </c>
      <c r="AA543" s="84" t="s">
        <v>7694</v>
      </c>
      <c r="AB543" s="84" t="s">
        <v>7695</v>
      </c>
      <c r="AC543" s="84" t="s">
        <v>7696</v>
      </c>
      <c r="AD543" s="87">
        <v>12560.0</v>
      </c>
      <c r="AE543" s="82" t="s">
        <v>3254</v>
      </c>
      <c r="AF543" s="82" t="s">
        <v>4277</v>
      </c>
      <c r="AG543" s="58" t="s">
        <v>3256</v>
      </c>
      <c r="AH543" s="58">
        <v>1.0</v>
      </c>
      <c r="AI543" s="58">
        <v>12560.0</v>
      </c>
      <c r="AJ543" s="58">
        <v>12517.0</v>
      </c>
    </row>
    <row r="544" ht="15.75" customHeight="1">
      <c r="A544" s="50"/>
      <c r="B544" s="50"/>
      <c r="C544" s="56" t="s">
        <v>1240</v>
      </c>
      <c r="D544" s="56" t="s">
        <v>7230</v>
      </c>
      <c r="E544" s="50" t="s">
        <v>7697</v>
      </c>
      <c r="F544" s="98"/>
      <c r="G544" s="50" t="s">
        <v>7698</v>
      </c>
      <c r="H544" s="53" t="s">
        <v>7699</v>
      </c>
      <c r="I544" s="96" t="s">
        <v>7700</v>
      </c>
      <c r="J544" s="56" t="s">
        <v>7701</v>
      </c>
      <c r="K544" s="58" t="s">
        <v>7702</v>
      </c>
      <c r="L544" s="53" t="s">
        <v>7703</v>
      </c>
      <c r="M544" s="50" t="s">
        <v>7704</v>
      </c>
      <c r="N544" s="53" t="s">
        <v>7705</v>
      </c>
      <c r="O544" s="50"/>
      <c r="P544" s="53" t="s">
        <v>7706</v>
      </c>
      <c r="Q544" s="50"/>
      <c r="R544" s="50"/>
      <c r="S544" s="50" t="s">
        <v>7707</v>
      </c>
      <c r="T544" s="50"/>
      <c r="U544" s="56" t="s">
        <v>7707</v>
      </c>
      <c r="V544" s="50">
        <v>544.0</v>
      </c>
      <c r="W544" s="53" t="s">
        <v>7703</v>
      </c>
      <c r="X544" s="50"/>
      <c r="Y544" s="81"/>
      <c r="Z544" s="84" t="s">
        <v>7708</v>
      </c>
      <c r="AA544" s="84" t="s">
        <v>7709</v>
      </c>
      <c r="AB544" s="84" t="s">
        <v>7710</v>
      </c>
      <c r="AC544" s="84" t="s">
        <v>7711</v>
      </c>
      <c r="AD544" s="87">
        <v>12563.0</v>
      </c>
      <c r="AE544" s="82" t="s">
        <v>3273</v>
      </c>
      <c r="AF544" s="82" t="s">
        <v>4309</v>
      </c>
      <c r="AG544" s="58" t="s">
        <v>3275</v>
      </c>
      <c r="AH544" s="58">
        <v>2.0</v>
      </c>
      <c r="AI544" s="58">
        <v>12563.0</v>
      </c>
      <c r="AJ544" s="58">
        <v>12518.0</v>
      </c>
    </row>
    <row r="545" ht="15.75" customHeight="1">
      <c r="A545" s="50"/>
      <c r="B545" s="50"/>
      <c r="C545" s="56" t="s">
        <v>1264</v>
      </c>
      <c r="D545" s="56" t="s">
        <v>7230</v>
      </c>
      <c r="E545" s="50" t="s">
        <v>7712</v>
      </c>
      <c r="F545" s="98"/>
      <c r="G545" s="50" t="s">
        <v>7713</v>
      </c>
      <c r="H545" s="53" t="s">
        <v>7714</v>
      </c>
      <c r="I545" s="96" t="s">
        <v>7715</v>
      </c>
      <c r="J545" s="56" t="s">
        <v>7716</v>
      </c>
      <c r="K545" s="58" t="s">
        <v>7717</v>
      </c>
      <c r="L545" s="53" t="s">
        <v>7718</v>
      </c>
      <c r="M545" s="50" t="s">
        <v>7719</v>
      </c>
      <c r="N545" s="53" t="s">
        <v>7720</v>
      </c>
      <c r="O545" s="50"/>
      <c r="P545" s="53" t="s">
        <v>7721</v>
      </c>
      <c r="Q545" s="50"/>
      <c r="R545" s="50"/>
      <c r="S545" s="50" t="s">
        <v>7722</v>
      </c>
      <c r="T545" s="50"/>
      <c r="U545" s="56" t="s">
        <v>7722</v>
      </c>
      <c r="V545" s="50">
        <v>545.0</v>
      </c>
      <c r="W545" s="53" t="s">
        <v>7718</v>
      </c>
      <c r="X545" s="50"/>
      <c r="Y545" s="81"/>
      <c r="Z545" s="84" t="s">
        <v>7723</v>
      </c>
      <c r="AA545" s="84" t="s">
        <v>7724</v>
      </c>
      <c r="AB545" s="84" t="s">
        <v>7725</v>
      </c>
      <c r="AC545" s="84" t="s">
        <v>7726</v>
      </c>
      <c r="AD545" s="87">
        <v>12566.0</v>
      </c>
      <c r="AE545" s="82" t="s">
        <v>3507</v>
      </c>
      <c r="AF545" s="82" t="s">
        <v>4820</v>
      </c>
      <c r="AG545" s="58" t="s">
        <v>3509</v>
      </c>
      <c r="AH545" s="58">
        <v>1.0</v>
      </c>
      <c r="AI545" s="58">
        <v>12566.0</v>
      </c>
      <c r="AJ545" s="58">
        <v>12519.0</v>
      </c>
    </row>
    <row r="546" ht="15.75" customHeight="1">
      <c r="A546" s="50"/>
      <c r="B546" s="50"/>
      <c r="C546" s="56" t="s">
        <v>1288</v>
      </c>
      <c r="D546" s="56" t="s">
        <v>7230</v>
      </c>
      <c r="E546" s="50" t="s">
        <v>7727</v>
      </c>
      <c r="F546" s="98"/>
      <c r="G546" s="50" t="s">
        <v>7728</v>
      </c>
      <c r="H546" s="53" t="s">
        <v>7729</v>
      </c>
      <c r="I546" s="96" t="s">
        <v>5797</v>
      </c>
      <c r="J546" s="56" t="s">
        <v>7730</v>
      </c>
      <c r="K546" s="58" t="s">
        <v>6762</v>
      </c>
      <c r="L546" s="53" t="s">
        <v>7731</v>
      </c>
      <c r="M546" s="50" t="s">
        <v>7732</v>
      </c>
      <c r="N546" s="53" t="s">
        <v>7733</v>
      </c>
      <c r="O546" s="50"/>
      <c r="P546" s="53" t="s">
        <v>7734</v>
      </c>
      <c r="Q546" s="50"/>
      <c r="R546" s="50"/>
      <c r="S546" s="50" t="s">
        <v>7735</v>
      </c>
      <c r="T546" s="50"/>
      <c r="U546" s="56" t="s">
        <v>7735</v>
      </c>
      <c r="V546" s="50">
        <v>546.0</v>
      </c>
      <c r="W546" s="53" t="s">
        <v>7731</v>
      </c>
      <c r="X546" s="50"/>
      <c r="Y546" s="81"/>
      <c r="Z546" s="84" t="s">
        <v>6768</v>
      </c>
      <c r="AA546" s="84" t="s">
        <v>6769</v>
      </c>
      <c r="AB546" s="84" t="s">
        <v>6770</v>
      </c>
      <c r="AC546" s="84" t="s">
        <v>7736</v>
      </c>
      <c r="AD546" s="87">
        <v>12569.0</v>
      </c>
      <c r="AE546" s="82" t="s">
        <v>3309</v>
      </c>
      <c r="AF546" s="82" t="s">
        <v>5202</v>
      </c>
      <c r="AG546" s="58" t="s">
        <v>3311</v>
      </c>
      <c r="AH546" s="58">
        <v>1.0</v>
      </c>
      <c r="AI546" s="58">
        <v>12569.0</v>
      </c>
      <c r="AJ546" s="58">
        <v>12520.0</v>
      </c>
    </row>
    <row r="547" ht="15.75" customHeight="1">
      <c r="A547" s="50"/>
      <c r="B547" s="50"/>
      <c r="C547" s="56" t="s">
        <v>1335</v>
      </c>
      <c r="D547" s="56" t="s">
        <v>7230</v>
      </c>
      <c r="E547" s="50" t="s">
        <v>7737</v>
      </c>
      <c r="F547" s="98"/>
      <c r="G547" s="50" t="s">
        <v>7738</v>
      </c>
      <c r="H547" s="53" t="s">
        <v>7739</v>
      </c>
      <c r="I547" s="96" t="s">
        <v>7740</v>
      </c>
      <c r="J547" s="56" t="s">
        <v>7741</v>
      </c>
      <c r="K547" s="58" t="s">
        <v>7742</v>
      </c>
      <c r="L547" s="53" t="s">
        <v>7743</v>
      </c>
      <c r="M547" s="50" t="s">
        <v>7744</v>
      </c>
      <c r="N547" s="53" t="s">
        <v>7745</v>
      </c>
      <c r="O547" s="50"/>
      <c r="P547" s="53" t="s">
        <v>7746</v>
      </c>
      <c r="Q547" s="50"/>
      <c r="R547" s="50"/>
      <c r="S547" s="50" t="s">
        <v>7747</v>
      </c>
      <c r="T547" s="50"/>
      <c r="U547" s="56" t="s">
        <v>7747</v>
      </c>
      <c r="V547" s="50">
        <v>547.0</v>
      </c>
      <c r="W547" s="53" t="s">
        <v>7743</v>
      </c>
      <c r="X547" s="50"/>
      <c r="Y547" s="81"/>
      <c r="Z547" s="84" t="s">
        <v>7748</v>
      </c>
      <c r="AA547" s="84" t="s">
        <v>7749</v>
      </c>
      <c r="AB547" s="84" t="s">
        <v>7750</v>
      </c>
      <c r="AC547" s="84" t="s">
        <v>7751</v>
      </c>
      <c r="AD547" s="87">
        <v>12572.0</v>
      </c>
      <c r="AE547" s="82" t="s">
        <v>3345</v>
      </c>
      <c r="AF547" s="82" t="s">
        <v>4912</v>
      </c>
      <c r="AG547" s="58" t="s">
        <v>3347</v>
      </c>
      <c r="AH547" s="58">
        <v>1.0</v>
      </c>
      <c r="AI547" s="58">
        <v>12572.0</v>
      </c>
      <c r="AJ547" s="58">
        <v>12521.0</v>
      </c>
    </row>
    <row r="548" ht="15.75" customHeight="1">
      <c r="A548" s="50"/>
      <c r="B548" s="50"/>
      <c r="C548" s="56" t="s">
        <v>1382</v>
      </c>
      <c r="D548" s="56" t="s">
        <v>7230</v>
      </c>
      <c r="E548" s="50" t="s">
        <v>7752</v>
      </c>
      <c r="F548" s="98"/>
      <c r="G548" s="50" t="s">
        <v>7753</v>
      </c>
      <c r="H548" s="53" t="s">
        <v>7754</v>
      </c>
      <c r="I548" s="96" t="s">
        <v>7755</v>
      </c>
      <c r="J548" s="56" t="s">
        <v>7756</v>
      </c>
      <c r="K548" s="58" t="s">
        <v>7757</v>
      </c>
      <c r="L548" s="53" t="s">
        <v>7758</v>
      </c>
      <c r="M548" s="50" t="s">
        <v>7759</v>
      </c>
      <c r="N548" s="53" t="s">
        <v>7760</v>
      </c>
      <c r="O548" s="50"/>
      <c r="P548" s="53" t="s">
        <v>7761</v>
      </c>
      <c r="Q548" s="50"/>
      <c r="R548" s="50"/>
      <c r="S548" s="50" t="s">
        <v>7762</v>
      </c>
      <c r="T548" s="50"/>
      <c r="U548" s="56" t="s">
        <v>7762</v>
      </c>
      <c r="V548" s="50">
        <v>548.0</v>
      </c>
      <c r="W548" s="53" t="s">
        <v>7758</v>
      </c>
      <c r="X548" s="50"/>
      <c r="Y548" s="81"/>
      <c r="Z548" s="84" t="s">
        <v>7763</v>
      </c>
      <c r="AA548" s="84" t="s">
        <v>7764</v>
      </c>
      <c r="AB548" s="84" t="s">
        <v>7765</v>
      </c>
      <c r="AC548" s="84" t="s">
        <v>7766</v>
      </c>
      <c r="AD548" s="87">
        <v>12575.0</v>
      </c>
      <c r="AE548" s="82" t="s">
        <v>3489</v>
      </c>
      <c r="AF548" s="82" t="s">
        <v>4683</v>
      </c>
      <c r="AG548" s="58" t="s">
        <v>3491</v>
      </c>
      <c r="AH548" s="58">
        <v>1.0</v>
      </c>
      <c r="AI548" s="58">
        <v>12575.0</v>
      </c>
      <c r="AJ548" s="58">
        <v>12522.0</v>
      </c>
    </row>
    <row r="549" ht="15.75" customHeight="1">
      <c r="A549" s="50"/>
      <c r="B549" s="50"/>
      <c r="C549" s="56" t="s">
        <v>1423</v>
      </c>
      <c r="D549" s="56" t="s">
        <v>7230</v>
      </c>
      <c r="E549" s="50" t="s">
        <v>7767</v>
      </c>
      <c r="F549" s="98"/>
      <c r="G549" s="50" t="s">
        <v>7768</v>
      </c>
      <c r="H549" s="53" t="s">
        <v>7769</v>
      </c>
      <c r="I549" s="96" t="s">
        <v>7770</v>
      </c>
      <c r="J549" s="56" t="s">
        <v>7771</v>
      </c>
      <c r="K549" s="58" t="s">
        <v>7772</v>
      </c>
      <c r="L549" s="53" t="s">
        <v>7773</v>
      </c>
      <c r="M549" s="50" t="s">
        <v>7774</v>
      </c>
      <c r="N549" s="53" t="s">
        <v>7775</v>
      </c>
      <c r="O549" s="50"/>
      <c r="P549" s="53" t="s">
        <v>7776</v>
      </c>
      <c r="Q549" s="50"/>
      <c r="R549" s="50"/>
      <c r="S549" s="50" t="s">
        <v>7777</v>
      </c>
      <c r="T549" s="50"/>
      <c r="U549" s="56" t="s">
        <v>7777</v>
      </c>
      <c r="V549" s="50">
        <v>549.0</v>
      </c>
      <c r="W549" s="53" t="s">
        <v>7773</v>
      </c>
      <c r="X549" s="50"/>
      <c r="Y549" s="81"/>
      <c r="Z549" s="84" t="s">
        <v>7778</v>
      </c>
      <c r="AA549" s="84" t="s">
        <v>7779</v>
      </c>
      <c r="AB549" s="84" t="s">
        <v>7780</v>
      </c>
      <c r="AC549" s="84" t="s">
        <v>7781</v>
      </c>
      <c r="AD549" s="87">
        <v>12578.0</v>
      </c>
      <c r="AE549" s="82" t="s">
        <v>3309</v>
      </c>
      <c r="AF549" s="82" t="s">
        <v>5202</v>
      </c>
      <c r="AG549" s="58" t="s">
        <v>3311</v>
      </c>
      <c r="AH549" s="58">
        <v>1.0</v>
      </c>
      <c r="AI549" s="58">
        <v>12578.0</v>
      </c>
      <c r="AJ549" s="58">
        <v>12523.0</v>
      </c>
    </row>
    <row r="550" ht="15.75" customHeight="1">
      <c r="A550" s="50"/>
      <c r="B550" s="50"/>
      <c r="C550" s="56" t="s">
        <v>1448</v>
      </c>
      <c r="D550" s="56" t="s">
        <v>7230</v>
      </c>
      <c r="E550" s="50" t="s">
        <v>7782</v>
      </c>
      <c r="F550" s="98"/>
      <c r="G550" s="50" t="s">
        <v>7783</v>
      </c>
      <c r="H550" s="53" t="s">
        <v>7784</v>
      </c>
      <c r="I550" s="96" t="s">
        <v>7785</v>
      </c>
      <c r="J550" s="56" t="s">
        <v>7786</v>
      </c>
      <c r="K550" s="58" t="s">
        <v>7787</v>
      </c>
      <c r="L550" s="53" t="s">
        <v>7788</v>
      </c>
      <c r="M550" s="50" t="s">
        <v>7789</v>
      </c>
      <c r="N550" s="53" t="s">
        <v>7790</v>
      </c>
      <c r="O550" s="50"/>
      <c r="P550" s="53" t="s">
        <v>7791</v>
      </c>
      <c r="Q550" s="50"/>
      <c r="R550" s="50"/>
      <c r="S550" s="50" t="s">
        <v>7792</v>
      </c>
      <c r="T550" s="50"/>
      <c r="U550" s="56" t="s">
        <v>7792</v>
      </c>
      <c r="V550" s="50">
        <v>550.0</v>
      </c>
      <c r="W550" s="53" t="s">
        <v>7788</v>
      </c>
      <c r="X550" s="50"/>
      <c r="Y550" s="81"/>
      <c r="Z550" s="84" t="s">
        <v>7793</v>
      </c>
      <c r="AA550" s="84" t="s">
        <v>7794</v>
      </c>
      <c r="AB550" s="84" t="s">
        <v>7795</v>
      </c>
      <c r="AC550" s="84" t="s">
        <v>7796</v>
      </c>
      <c r="AD550" s="87">
        <v>12627.0</v>
      </c>
      <c r="AE550" s="82" t="s">
        <v>3273</v>
      </c>
      <c r="AF550" s="82" t="s">
        <v>4309</v>
      </c>
      <c r="AG550" s="58" t="s">
        <v>3275</v>
      </c>
      <c r="AH550" s="58">
        <v>2.0</v>
      </c>
      <c r="AI550" s="58">
        <v>12627.0</v>
      </c>
      <c r="AJ550" s="58">
        <v>12593.0</v>
      </c>
    </row>
    <row r="551" ht="15.75" customHeight="1">
      <c r="A551" s="50"/>
      <c r="B551" s="50"/>
      <c r="C551" s="56" t="s">
        <v>1476</v>
      </c>
      <c r="D551" s="56" t="s">
        <v>7230</v>
      </c>
      <c r="E551" s="50" t="s">
        <v>7797</v>
      </c>
      <c r="F551" s="98"/>
      <c r="G551" s="50" t="s">
        <v>7798</v>
      </c>
      <c r="H551" s="53" t="s">
        <v>7799</v>
      </c>
      <c r="I551" s="96" t="s">
        <v>7800</v>
      </c>
      <c r="J551" s="56" t="s">
        <v>7801</v>
      </c>
      <c r="K551" s="58" t="s">
        <v>7802</v>
      </c>
      <c r="L551" s="53" t="s">
        <v>7803</v>
      </c>
      <c r="M551" s="50" t="s">
        <v>7804</v>
      </c>
      <c r="N551" s="53" t="s">
        <v>7805</v>
      </c>
      <c r="O551" s="50"/>
      <c r="P551" s="53" t="s">
        <v>7806</v>
      </c>
      <c r="Q551" s="50"/>
      <c r="R551" s="50"/>
      <c r="S551" s="50" t="s">
        <v>7807</v>
      </c>
      <c r="T551" s="50"/>
      <c r="U551" s="56" t="s">
        <v>7807</v>
      </c>
      <c r="V551" s="50">
        <v>551.0</v>
      </c>
      <c r="W551" s="53" t="s">
        <v>7803</v>
      </c>
      <c r="X551" s="50"/>
      <c r="Y551" s="81"/>
      <c r="Z551" s="84" t="s">
        <v>7808</v>
      </c>
      <c r="AA551" s="84" t="s">
        <v>7809</v>
      </c>
      <c r="AB551" s="84" t="s">
        <v>7810</v>
      </c>
      <c r="AC551" s="84" t="s">
        <v>7811</v>
      </c>
      <c r="AD551" s="87">
        <v>12630.0</v>
      </c>
      <c r="AE551" s="82" t="s">
        <v>3327</v>
      </c>
      <c r="AF551" s="82" t="s">
        <v>4574</v>
      </c>
      <c r="AG551" s="58" t="s">
        <v>3329</v>
      </c>
      <c r="AH551" s="58">
        <v>1.0</v>
      </c>
      <c r="AI551" s="58">
        <v>12630.0</v>
      </c>
      <c r="AJ551" s="58">
        <v>12594.0</v>
      </c>
    </row>
    <row r="552" ht="15.75" customHeight="1">
      <c r="A552" s="50"/>
      <c r="B552" s="50"/>
      <c r="C552" s="56" t="s">
        <v>1513</v>
      </c>
      <c r="D552" s="56" t="s">
        <v>7230</v>
      </c>
      <c r="E552" s="50" t="s">
        <v>7812</v>
      </c>
      <c r="F552" s="98"/>
      <c r="G552" s="50" t="s">
        <v>7813</v>
      </c>
      <c r="H552" s="53" t="s">
        <v>7814</v>
      </c>
      <c r="I552" s="96" t="s">
        <v>7815</v>
      </c>
      <c r="J552" s="56" t="s">
        <v>7816</v>
      </c>
      <c r="K552" s="58" t="s">
        <v>7817</v>
      </c>
      <c r="L552" s="53" t="s">
        <v>7818</v>
      </c>
      <c r="M552" s="50" t="s">
        <v>7819</v>
      </c>
      <c r="N552" s="53" t="s">
        <v>7820</v>
      </c>
      <c r="O552" s="50"/>
      <c r="P552" s="53" t="s">
        <v>7821</v>
      </c>
      <c r="Q552" s="50"/>
      <c r="R552" s="50"/>
      <c r="S552" s="50" t="s">
        <v>7822</v>
      </c>
      <c r="T552" s="50"/>
      <c r="U552" s="56" t="s">
        <v>7822</v>
      </c>
      <c r="V552" s="50">
        <v>552.0</v>
      </c>
      <c r="W552" s="53" t="s">
        <v>7818</v>
      </c>
      <c r="X552" s="50"/>
      <c r="Y552" s="81"/>
      <c r="Z552" s="84" t="s">
        <v>7823</v>
      </c>
      <c r="AA552" s="84" t="s">
        <v>7824</v>
      </c>
      <c r="AB552" s="84" t="s">
        <v>7825</v>
      </c>
      <c r="AC552" s="84" t="s">
        <v>7826</v>
      </c>
      <c r="AD552" s="87">
        <v>12633.0</v>
      </c>
      <c r="AE552" s="82" t="s">
        <v>3182</v>
      </c>
      <c r="AF552" s="82" t="s">
        <v>4637</v>
      </c>
      <c r="AG552" s="58" t="s">
        <v>3184</v>
      </c>
      <c r="AH552" s="58">
        <v>1.0</v>
      </c>
      <c r="AI552" s="58">
        <v>12633.0</v>
      </c>
      <c r="AJ552" s="58">
        <v>12595.0</v>
      </c>
    </row>
    <row r="553" ht="15.75" customHeight="1">
      <c r="A553" s="50"/>
      <c r="B553" s="50"/>
      <c r="C553" s="56" t="s">
        <v>1538</v>
      </c>
      <c r="D553" s="56" t="s">
        <v>7230</v>
      </c>
      <c r="E553" s="50" t="s">
        <v>7827</v>
      </c>
      <c r="F553" s="98"/>
      <c r="G553" s="50" t="s">
        <v>7828</v>
      </c>
      <c r="H553" s="53" t="s">
        <v>7829</v>
      </c>
      <c r="I553" s="96" t="s">
        <v>7830</v>
      </c>
      <c r="J553" s="56" t="s">
        <v>7831</v>
      </c>
      <c r="K553" s="58" t="s">
        <v>7832</v>
      </c>
      <c r="L553" s="53" t="s">
        <v>7833</v>
      </c>
      <c r="M553" s="50" t="s">
        <v>7834</v>
      </c>
      <c r="N553" s="53" t="s">
        <v>7835</v>
      </c>
      <c r="O553" s="50"/>
      <c r="P553" s="53" t="s">
        <v>7836</v>
      </c>
      <c r="Q553" s="50"/>
      <c r="R553" s="50"/>
      <c r="S553" s="50" t="s">
        <v>7837</v>
      </c>
      <c r="T553" s="50"/>
      <c r="U553" s="56" t="s">
        <v>7837</v>
      </c>
      <c r="V553" s="50">
        <v>553.0</v>
      </c>
      <c r="W553" s="53" t="s">
        <v>7833</v>
      </c>
      <c r="X553" s="50"/>
      <c r="Y553" s="81"/>
      <c r="Z553" s="84" t="s">
        <v>7838</v>
      </c>
      <c r="AA553" s="84" t="s">
        <v>7839</v>
      </c>
      <c r="AB553" s="84" t="s">
        <v>7840</v>
      </c>
      <c r="AC553" s="84" t="s">
        <v>7841</v>
      </c>
      <c r="AD553" s="87">
        <v>12637.0</v>
      </c>
      <c r="AE553" s="82" t="s">
        <v>3471</v>
      </c>
      <c r="AF553" s="82" t="s">
        <v>5034</v>
      </c>
      <c r="AG553" s="58" t="s">
        <v>3473</v>
      </c>
      <c r="AH553" s="58">
        <v>1.0</v>
      </c>
      <c r="AI553" s="58">
        <v>12637.0</v>
      </c>
      <c r="AJ553" s="58">
        <v>12597.0</v>
      </c>
    </row>
    <row r="554" ht="15.75" customHeight="1">
      <c r="A554" s="50"/>
      <c r="B554" s="50"/>
      <c r="C554" s="56" t="s">
        <v>1562</v>
      </c>
      <c r="D554" s="56" t="s">
        <v>7230</v>
      </c>
      <c r="E554" s="50" t="s">
        <v>7842</v>
      </c>
      <c r="F554" s="98"/>
      <c r="G554" s="50" t="s">
        <v>7843</v>
      </c>
      <c r="H554" s="53" t="s">
        <v>7844</v>
      </c>
      <c r="I554" s="96" t="s">
        <v>7845</v>
      </c>
      <c r="J554" s="56" t="s">
        <v>7846</v>
      </c>
      <c r="K554" s="58" t="s">
        <v>7847</v>
      </c>
      <c r="L554" s="53" t="s">
        <v>7848</v>
      </c>
      <c r="M554" s="50" t="s">
        <v>7849</v>
      </c>
      <c r="N554" s="53" t="s">
        <v>7850</v>
      </c>
      <c r="O554" s="50"/>
      <c r="P554" s="53" t="s">
        <v>7851</v>
      </c>
      <c r="Q554" s="50"/>
      <c r="R554" s="50"/>
      <c r="S554" s="50" t="s">
        <v>7852</v>
      </c>
      <c r="T554" s="50"/>
      <c r="U554" s="56" t="s">
        <v>7852</v>
      </c>
      <c r="V554" s="50">
        <v>554.0</v>
      </c>
      <c r="W554" s="53" t="s">
        <v>7848</v>
      </c>
      <c r="X554" s="50"/>
      <c r="Y554" s="81"/>
      <c r="Z554" s="84" t="s">
        <v>7853</v>
      </c>
      <c r="AA554" s="84" t="s">
        <v>7854</v>
      </c>
      <c r="AB554" s="84" t="s">
        <v>7855</v>
      </c>
      <c r="AC554" s="84" t="s">
        <v>7856</v>
      </c>
      <c r="AD554" s="87">
        <v>12640.0</v>
      </c>
      <c r="AE554" s="82" t="s">
        <v>3218</v>
      </c>
      <c r="AF554" s="82" t="s">
        <v>4357</v>
      </c>
      <c r="AG554" s="58" t="s">
        <v>3220</v>
      </c>
      <c r="AH554" s="58">
        <v>1.0</v>
      </c>
      <c r="AI554" s="58">
        <v>12640.0</v>
      </c>
      <c r="AJ554" s="58">
        <v>12598.0</v>
      </c>
    </row>
    <row r="555" ht="15.75" customHeight="1">
      <c r="A555" s="50"/>
      <c r="B555" s="50"/>
      <c r="C555" s="56" t="s">
        <v>1588</v>
      </c>
      <c r="D555" s="56" t="s">
        <v>7230</v>
      </c>
      <c r="E555" s="50" t="s">
        <v>7857</v>
      </c>
      <c r="F555" s="98"/>
      <c r="G555" s="50" t="s">
        <v>7858</v>
      </c>
      <c r="H555" s="53" t="s">
        <v>7859</v>
      </c>
      <c r="I555" s="96" t="s">
        <v>6894</v>
      </c>
      <c r="J555" s="56" t="s">
        <v>7860</v>
      </c>
      <c r="K555" s="58" t="s">
        <v>7861</v>
      </c>
      <c r="L555" s="53" t="s">
        <v>7862</v>
      </c>
      <c r="M555" s="50" t="s">
        <v>7863</v>
      </c>
      <c r="N555" s="53" t="s">
        <v>7864</v>
      </c>
      <c r="O555" s="50"/>
      <c r="P555" s="53" t="s">
        <v>7865</v>
      </c>
      <c r="Q555" s="50"/>
      <c r="R555" s="50"/>
      <c r="S555" s="50" t="s">
        <v>7866</v>
      </c>
      <c r="T555" s="50"/>
      <c r="U555" s="56" t="s">
        <v>7866</v>
      </c>
      <c r="V555" s="50">
        <v>555.0</v>
      </c>
      <c r="W555" s="53" t="s">
        <v>7862</v>
      </c>
      <c r="X555" s="50"/>
      <c r="Y555" s="81"/>
      <c r="Z555" s="84" t="s">
        <v>7867</v>
      </c>
      <c r="AA555" s="84" t="s">
        <v>7868</v>
      </c>
      <c r="AB555" s="84" t="s">
        <v>7869</v>
      </c>
      <c r="AC555" s="84" t="s">
        <v>7870</v>
      </c>
      <c r="AD555" s="87">
        <v>12643.0</v>
      </c>
      <c r="AE555" s="82" t="s">
        <v>3453</v>
      </c>
      <c r="AF555" s="82" t="s">
        <v>4759</v>
      </c>
      <c r="AG555" s="58" t="s">
        <v>3455</v>
      </c>
      <c r="AH555" s="58">
        <v>1.0</v>
      </c>
      <c r="AI555" s="58">
        <v>12643.0</v>
      </c>
      <c r="AJ555" s="58">
        <v>12599.0</v>
      </c>
    </row>
    <row r="556" ht="15.75" customHeight="1">
      <c r="A556" s="50"/>
      <c r="B556" s="50"/>
      <c r="C556" s="56" t="s">
        <v>1629</v>
      </c>
      <c r="D556" s="56" t="s">
        <v>7230</v>
      </c>
      <c r="E556" s="50" t="s">
        <v>7871</v>
      </c>
      <c r="F556" s="98"/>
      <c r="G556" s="50" t="s">
        <v>7872</v>
      </c>
      <c r="H556" s="53" t="s">
        <v>7873</v>
      </c>
      <c r="I556" s="96" t="s">
        <v>7874</v>
      </c>
      <c r="J556" s="56" t="s">
        <v>7875</v>
      </c>
      <c r="K556" s="58" t="s">
        <v>7876</v>
      </c>
      <c r="L556" s="53" t="s">
        <v>7877</v>
      </c>
      <c r="M556" s="50" t="s">
        <v>7878</v>
      </c>
      <c r="N556" s="53" t="s">
        <v>7879</v>
      </c>
      <c r="O556" s="50"/>
      <c r="P556" s="53" t="s">
        <v>7880</v>
      </c>
      <c r="Q556" s="50"/>
      <c r="R556" s="50"/>
      <c r="S556" s="50" t="s">
        <v>7881</v>
      </c>
      <c r="T556" s="50"/>
      <c r="U556" s="56" t="s">
        <v>7881</v>
      </c>
      <c r="V556" s="50">
        <v>556.0</v>
      </c>
      <c r="W556" s="53" t="s">
        <v>7877</v>
      </c>
      <c r="X556" s="50"/>
      <c r="Y556" s="81"/>
      <c r="Z556" s="84" t="s">
        <v>7882</v>
      </c>
      <c r="AA556" s="84" t="s">
        <v>7883</v>
      </c>
      <c r="AB556" s="84" t="s">
        <v>7884</v>
      </c>
      <c r="AC556" s="84" t="s">
        <v>7885</v>
      </c>
      <c r="AD556" s="87">
        <v>12646.0</v>
      </c>
      <c r="AE556" s="82" t="s">
        <v>3200</v>
      </c>
      <c r="AF556" s="82" t="s">
        <v>4605</v>
      </c>
      <c r="AG556" s="58" t="s">
        <v>3202</v>
      </c>
      <c r="AH556" s="58">
        <v>1.0</v>
      </c>
      <c r="AI556" s="58">
        <v>12646.0</v>
      </c>
      <c r="AJ556" s="58">
        <v>12601.0</v>
      </c>
    </row>
    <row r="557" ht="15.75" customHeight="1">
      <c r="A557" s="50"/>
      <c r="B557" s="50"/>
      <c r="C557" s="56" t="s">
        <v>1671</v>
      </c>
      <c r="D557" s="56" t="s">
        <v>7230</v>
      </c>
      <c r="E557" s="50" t="s">
        <v>7886</v>
      </c>
      <c r="F557" s="98"/>
      <c r="G557" s="50" t="s">
        <v>7887</v>
      </c>
      <c r="H557" s="53" t="s">
        <v>7888</v>
      </c>
      <c r="I557" s="96" t="s">
        <v>7889</v>
      </c>
      <c r="J557" s="56" t="s">
        <v>7890</v>
      </c>
      <c r="K557" s="58" t="s">
        <v>7891</v>
      </c>
      <c r="L557" s="53" t="s">
        <v>7892</v>
      </c>
      <c r="M557" s="50" t="s">
        <v>7893</v>
      </c>
      <c r="N557" s="53" t="s">
        <v>7894</v>
      </c>
      <c r="O557" s="50"/>
      <c r="P557" s="53" t="s">
        <v>7895</v>
      </c>
      <c r="Q557" s="50"/>
      <c r="R557" s="50"/>
      <c r="S557" s="50" t="s">
        <v>7896</v>
      </c>
      <c r="T557" s="50"/>
      <c r="U557" s="56" t="s">
        <v>7896</v>
      </c>
      <c r="V557" s="50">
        <v>557.0</v>
      </c>
      <c r="W557" s="53" t="s">
        <v>7892</v>
      </c>
      <c r="X557" s="50"/>
      <c r="Y557" s="81"/>
      <c r="Z557" s="84" t="s">
        <v>7897</v>
      </c>
      <c r="AA557" s="84" t="s">
        <v>7898</v>
      </c>
      <c r="AB557" s="84" t="s">
        <v>7899</v>
      </c>
      <c r="AC557" s="84" t="s">
        <v>7900</v>
      </c>
      <c r="AD557" s="87">
        <v>12649.0</v>
      </c>
      <c r="AE557" s="82" t="s">
        <v>3236</v>
      </c>
      <c r="AF557" s="82" t="s">
        <v>4851</v>
      </c>
      <c r="AG557" s="58" t="s">
        <v>3238</v>
      </c>
      <c r="AH557" s="58">
        <v>2.0</v>
      </c>
      <c r="AI557" s="58">
        <v>12649.0</v>
      </c>
      <c r="AJ557" s="58">
        <v>12602.0</v>
      </c>
    </row>
    <row r="558" ht="15.75" customHeight="1">
      <c r="A558" s="50"/>
      <c r="B558" s="50"/>
      <c r="C558" s="56" t="s">
        <v>1698</v>
      </c>
      <c r="D558" s="56" t="s">
        <v>7230</v>
      </c>
      <c r="E558" s="50" t="s">
        <v>7901</v>
      </c>
      <c r="F558" s="98"/>
      <c r="G558" s="50" t="s">
        <v>7902</v>
      </c>
      <c r="H558" s="53" t="s">
        <v>7903</v>
      </c>
      <c r="I558" s="96" t="s">
        <v>7904</v>
      </c>
      <c r="J558" s="56" t="s">
        <v>7905</v>
      </c>
      <c r="K558" s="58" t="s">
        <v>7906</v>
      </c>
      <c r="L558" s="53" t="s">
        <v>7907</v>
      </c>
      <c r="M558" s="50" t="s">
        <v>7908</v>
      </c>
      <c r="N558" s="53" t="s">
        <v>7909</v>
      </c>
      <c r="O558" s="50"/>
      <c r="P558" s="53" t="s">
        <v>7910</v>
      </c>
      <c r="Q558" s="50"/>
      <c r="R558" s="50"/>
      <c r="S558" s="50" t="s">
        <v>7911</v>
      </c>
      <c r="T558" s="50"/>
      <c r="U558" s="56" t="s">
        <v>7911</v>
      </c>
      <c r="V558" s="50">
        <v>558.0</v>
      </c>
      <c r="W558" s="53" t="s">
        <v>7907</v>
      </c>
      <c r="X558" s="50"/>
      <c r="Y558" s="81"/>
      <c r="Z558" s="84" t="s">
        <v>7912</v>
      </c>
      <c r="AA558" s="84" t="s">
        <v>7913</v>
      </c>
      <c r="AB558" s="84" t="s">
        <v>7914</v>
      </c>
      <c r="AC558" s="84" t="s">
        <v>7915</v>
      </c>
      <c r="AD558" s="87">
        <v>12652.0</v>
      </c>
      <c r="AE558" s="82" t="s">
        <v>3471</v>
      </c>
      <c r="AF558" s="82" t="s">
        <v>5034</v>
      </c>
      <c r="AG558" s="58" t="s">
        <v>3473</v>
      </c>
      <c r="AH558" s="58">
        <v>1.0</v>
      </c>
      <c r="AI558" s="58">
        <v>12652.0</v>
      </c>
      <c r="AJ558" s="58">
        <v>12603.0</v>
      </c>
    </row>
    <row r="559" ht="15.75" customHeight="1">
      <c r="A559" s="50"/>
      <c r="B559" s="50"/>
      <c r="C559" s="56" t="s">
        <v>1725</v>
      </c>
      <c r="D559" s="56" t="s">
        <v>7230</v>
      </c>
      <c r="E559" s="50" t="s">
        <v>7916</v>
      </c>
      <c r="F559" s="98"/>
      <c r="G559" s="50" t="s">
        <v>7917</v>
      </c>
      <c r="H559" s="53" t="s">
        <v>7918</v>
      </c>
      <c r="I559" s="96" t="s">
        <v>7919</v>
      </c>
      <c r="J559" s="56" t="s">
        <v>7920</v>
      </c>
      <c r="K559" s="58" t="s">
        <v>7921</v>
      </c>
      <c r="L559" s="53" t="s">
        <v>7922</v>
      </c>
      <c r="M559" s="50" t="s">
        <v>7923</v>
      </c>
      <c r="N559" s="53" t="s">
        <v>7924</v>
      </c>
      <c r="O559" s="50"/>
      <c r="P559" s="53" t="s">
        <v>7925</v>
      </c>
      <c r="Q559" s="50"/>
      <c r="R559" s="50"/>
      <c r="S559" s="50" t="s">
        <v>7926</v>
      </c>
      <c r="T559" s="50"/>
      <c r="U559" s="56" t="s">
        <v>7926</v>
      </c>
      <c r="V559" s="50">
        <v>559.0</v>
      </c>
      <c r="W559" s="53" t="s">
        <v>7922</v>
      </c>
      <c r="X559" s="50"/>
      <c r="Y559" s="81"/>
      <c r="Z559" s="84" t="s">
        <v>7927</v>
      </c>
      <c r="AA559" s="84" t="s">
        <v>7928</v>
      </c>
      <c r="AB559" s="84" t="s">
        <v>7929</v>
      </c>
      <c r="AC559" s="84" t="s">
        <v>7930</v>
      </c>
      <c r="AD559" s="87">
        <v>12655.0</v>
      </c>
      <c r="AE559" s="82" t="s">
        <v>3309</v>
      </c>
      <c r="AF559" s="82" t="s">
        <v>5202</v>
      </c>
      <c r="AG559" s="58" t="s">
        <v>3311</v>
      </c>
      <c r="AH559" s="58">
        <v>1.0</v>
      </c>
      <c r="AI559" s="58">
        <v>12655.0</v>
      </c>
      <c r="AJ559" s="58">
        <v>12604.0</v>
      </c>
    </row>
    <row r="560" ht="15.75" customHeight="1">
      <c r="A560" s="50"/>
      <c r="B560" s="50"/>
      <c r="C560" s="56" t="s">
        <v>1752</v>
      </c>
      <c r="D560" s="56" t="s">
        <v>7230</v>
      </c>
      <c r="E560" s="50" t="s">
        <v>7931</v>
      </c>
      <c r="F560" s="98"/>
      <c r="G560" s="50" t="s">
        <v>7932</v>
      </c>
      <c r="H560" s="53" t="s">
        <v>7933</v>
      </c>
      <c r="I560" s="96" t="s">
        <v>7934</v>
      </c>
      <c r="J560" s="56" t="s">
        <v>7935</v>
      </c>
      <c r="K560" s="58" t="s">
        <v>7936</v>
      </c>
      <c r="L560" s="53" t="s">
        <v>7937</v>
      </c>
      <c r="M560" s="50" t="s">
        <v>7938</v>
      </c>
      <c r="N560" s="53" t="s">
        <v>7939</v>
      </c>
      <c r="O560" s="50"/>
      <c r="P560" s="53" t="s">
        <v>7940</v>
      </c>
      <c r="Q560" s="50"/>
      <c r="R560" s="50"/>
      <c r="S560" s="50" t="s">
        <v>7941</v>
      </c>
      <c r="T560" s="50"/>
      <c r="U560" s="56" t="s">
        <v>7941</v>
      </c>
      <c r="V560" s="50">
        <v>560.0</v>
      </c>
      <c r="W560" s="53" t="s">
        <v>7937</v>
      </c>
      <c r="X560" s="50"/>
      <c r="Y560" s="81"/>
      <c r="Z560" s="84" t="s">
        <v>7942</v>
      </c>
      <c r="AA560" s="84" t="s">
        <v>7943</v>
      </c>
      <c r="AB560" s="84" t="s">
        <v>7944</v>
      </c>
      <c r="AC560" s="84" t="s">
        <v>7945</v>
      </c>
      <c r="AD560" s="87">
        <v>12658.0</v>
      </c>
      <c r="AE560" s="82" t="s">
        <v>3182</v>
      </c>
      <c r="AF560" s="82" t="s">
        <v>4637</v>
      </c>
      <c r="AG560" s="58" t="s">
        <v>3184</v>
      </c>
      <c r="AH560" s="58">
        <v>1.0</v>
      </c>
      <c r="AI560" s="58">
        <v>12658.0</v>
      </c>
      <c r="AJ560" s="58">
        <v>12605.0</v>
      </c>
    </row>
    <row r="561" ht="15.75" customHeight="1">
      <c r="A561" s="50"/>
      <c r="B561" s="50"/>
      <c r="C561" s="56" t="s">
        <v>1789</v>
      </c>
      <c r="D561" s="56" t="s">
        <v>7230</v>
      </c>
      <c r="E561" s="50" t="s">
        <v>7946</v>
      </c>
      <c r="F561" s="98"/>
      <c r="G561" s="50" t="s">
        <v>7947</v>
      </c>
      <c r="H561" s="53" t="s">
        <v>7948</v>
      </c>
      <c r="I561" s="96" t="s">
        <v>7949</v>
      </c>
      <c r="J561" s="56" t="s">
        <v>7950</v>
      </c>
      <c r="K561" s="58" t="s">
        <v>7951</v>
      </c>
      <c r="L561" s="53" t="s">
        <v>7952</v>
      </c>
      <c r="M561" s="50" t="s">
        <v>7953</v>
      </c>
      <c r="N561" s="53" t="s">
        <v>7954</v>
      </c>
      <c r="O561" s="50"/>
      <c r="P561" s="53" t="s">
        <v>7955</v>
      </c>
      <c r="Q561" s="50"/>
      <c r="R561" s="50"/>
      <c r="S561" s="50" t="s">
        <v>7956</v>
      </c>
      <c r="T561" s="50"/>
      <c r="U561" s="56" t="s">
        <v>7956</v>
      </c>
      <c r="V561" s="50">
        <v>561.0</v>
      </c>
      <c r="W561" s="53" t="s">
        <v>7952</v>
      </c>
      <c r="X561" s="50"/>
      <c r="Y561" s="81"/>
      <c r="Z561" s="84" t="s">
        <v>7957</v>
      </c>
      <c r="AA561" s="84" t="s">
        <v>7958</v>
      </c>
      <c r="AB561" s="84" t="s">
        <v>7959</v>
      </c>
      <c r="AC561" s="84" t="s">
        <v>7960</v>
      </c>
      <c r="AD561" s="87">
        <v>12661.0</v>
      </c>
      <c r="AE561" s="82" t="s">
        <v>3381</v>
      </c>
      <c r="AF561" s="82" t="s">
        <v>5884</v>
      </c>
      <c r="AG561" s="58" t="s">
        <v>3383</v>
      </c>
      <c r="AH561" s="58">
        <v>1.0</v>
      </c>
      <c r="AI561" s="58">
        <v>12661.0</v>
      </c>
      <c r="AJ561" s="58">
        <v>12606.0</v>
      </c>
    </row>
    <row r="562" ht="15.75" customHeight="1">
      <c r="A562" s="50"/>
      <c r="B562" s="50"/>
      <c r="C562" s="56" t="s">
        <v>1814</v>
      </c>
      <c r="D562" s="56" t="s">
        <v>7230</v>
      </c>
      <c r="E562" s="50" t="s">
        <v>7961</v>
      </c>
      <c r="F562" s="98"/>
      <c r="G562" s="50" t="s">
        <v>7962</v>
      </c>
      <c r="H562" s="53" t="s">
        <v>7963</v>
      </c>
      <c r="I562" s="96" t="s">
        <v>7964</v>
      </c>
      <c r="J562" s="56" t="s">
        <v>7965</v>
      </c>
      <c r="K562" s="58" t="s">
        <v>7966</v>
      </c>
      <c r="L562" s="53" t="s">
        <v>7967</v>
      </c>
      <c r="M562" s="50" t="s">
        <v>7968</v>
      </c>
      <c r="N562" s="53" t="s">
        <v>7969</v>
      </c>
      <c r="O562" s="50"/>
      <c r="P562" s="53" t="s">
        <v>7970</v>
      </c>
      <c r="Q562" s="50"/>
      <c r="R562" s="50"/>
      <c r="S562" s="50" t="s">
        <v>7971</v>
      </c>
      <c r="T562" s="50"/>
      <c r="U562" s="56" t="s">
        <v>7971</v>
      </c>
      <c r="V562" s="50">
        <v>562.0</v>
      </c>
      <c r="W562" s="53" t="s">
        <v>7967</v>
      </c>
      <c r="X562" s="50"/>
      <c r="Y562" s="81"/>
      <c r="Z562" s="84" t="s">
        <v>7972</v>
      </c>
      <c r="AA562" s="84" t="s">
        <v>7973</v>
      </c>
      <c r="AB562" s="84" t="s">
        <v>7974</v>
      </c>
      <c r="AC562" s="84" t="s">
        <v>7975</v>
      </c>
      <c r="AD562" s="87">
        <v>12664.0</v>
      </c>
      <c r="AE562" s="82" t="s">
        <v>3164</v>
      </c>
      <c r="AF562" s="82" t="s">
        <v>4261</v>
      </c>
      <c r="AG562" s="58" t="s">
        <v>3166</v>
      </c>
      <c r="AH562" s="58">
        <v>2.0</v>
      </c>
      <c r="AI562" s="58">
        <v>12664.0</v>
      </c>
      <c r="AJ562" s="58">
        <v>12608.0</v>
      </c>
    </row>
    <row r="563" ht="15.75" customHeight="1">
      <c r="A563" s="50"/>
      <c r="B563" s="50"/>
      <c r="C563" s="56" t="s">
        <v>1839</v>
      </c>
      <c r="D563" s="56" t="s">
        <v>7230</v>
      </c>
      <c r="E563" s="50" t="s">
        <v>7976</v>
      </c>
      <c r="F563" s="98"/>
      <c r="G563" s="50" t="s">
        <v>7977</v>
      </c>
      <c r="H563" s="53" t="s">
        <v>7978</v>
      </c>
      <c r="I563" s="96" t="s">
        <v>7979</v>
      </c>
      <c r="J563" s="56" t="s">
        <v>7980</v>
      </c>
      <c r="K563" s="58" t="s">
        <v>7981</v>
      </c>
      <c r="L563" s="53" t="s">
        <v>7982</v>
      </c>
      <c r="M563" s="50" t="s">
        <v>7983</v>
      </c>
      <c r="N563" s="53" t="s">
        <v>7984</v>
      </c>
      <c r="O563" s="50"/>
      <c r="P563" s="53" t="s">
        <v>7985</v>
      </c>
      <c r="Q563" s="50"/>
      <c r="R563" s="50"/>
      <c r="S563" s="50" t="s">
        <v>7986</v>
      </c>
      <c r="T563" s="50"/>
      <c r="U563" s="56" t="s">
        <v>7986</v>
      </c>
      <c r="V563" s="50">
        <v>563.0</v>
      </c>
      <c r="W563" s="53" t="s">
        <v>7982</v>
      </c>
      <c r="X563" s="50"/>
      <c r="Y563" s="81"/>
      <c r="Z563" s="84" t="s">
        <v>7987</v>
      </c>
      <c r="AA563" s="84" t="s">
        <v>7988</v>
      </c>
      <c r="AB563" s="84" t="s">
        <v>7989</v>
      </c>
      <c r="AC563" s="84" t="s">
        <v>7990</v>
      </c>
      <c r="AD563" s="87">
        <v>12667.0</v>
      </c>
      <c r="AE563" s="82" t="s">
        <v>3128</v>
      </c>
      <c r="AF563" s="82" t="s">
        <v>4373</v>
      </c>
      <c r="AG563" s="58" t="s">
        <v>3130</v>
      </c>
      <c r="AH563" s="58">
        <v>1.0</v>
      </c>
      <c r="AI563" s="58">
        <v>12667.0</v>
      </c>
      <c r="AJ563" s="58">
        <v>12609.0</v>
      </c>
    </row>
    <row r="564" ht="15.75" customHeight="1">
      <c r="A564" s="50"/>
      <c r="B564" s="50"/>
      <c r="C564" s="56" t="s">
        <v>1864</v>
      </c>
      <c r="D564" s="56" t="s">
        <v>7230</v>
      </c>
      <c r="E564" s="50" t="s">
        <v>7991</v>
      </c>
      <c r="F564" s="98"/>
      <c r="G564" s="50" t="s">
        <v>7992</v>
      </c>
      <c r="H564" s="53" t="s">
        <v>7993</v>
      </c>
      <c r="I564" s="96" t="s">
        <v>6052</v>
      </c>
      <c r="J564" s="56" t="s">
        <v>7994</v>
      </c>
      <c r="K564" s="58" t="s">
        <v>7030</v>
      </c>
      <c r="L564" s="53" t="s">
        <v>7995</v>
      </c>
      <c r="M564" s="50" t="s">
        <v>7996</v>
      </c>
      <c r="N564" s="53" t="s">
        <v>7997</v>
      </c>
      <c r="O564" s="50"/>
      <c r="P564" s="53" t="s">
        <v>7998</v>
      </c>
      <c r="Q564" s="50"/>
      <c r="R564" s="50"/>
      <c r="S564" s="50" t="s">
        <v>7999</v>
      </c>
      <c r="T564" s="50"/>
      <c r="U564" s="56" t="s">
        <v>7999</v>
      </c>
      <c r="V564" s="50">
        <v>564.0</v>
      </c>
      <c r="W564" s="53" t="s">
        <v>7995</v>
      </c>
      <c r="X564" s="50"/>
      <c r="Y564" s="81"/>
      <c r="Z564" s="84" t="s">
        <v>7036</v>
      </c>
      <c r="AA564" s="84" t="s">
        <v>7037</v>
      </c>
      <c r="AB564" s="84" t="s">
        <v>7038</v>
      </c>
      <c r="AC564" s="84" t="s">
        <v>8000</v>
      </c>
      <c r="AD564" s="87">
        <v>12670.0</v>
      </c>
      <c r="AE564" s="82" t="s">
        <v>3128</v>
      </c>
      <c r="AF564" s="82" t="s">
        <v>4373</v>
      </c>
      <c r="AG564" s="58" t="s">
        <v>3130</v>
      </c>
      <c r="AH564" s="58">
        <v>1.0</v>
      </c>
      <c r="AI564" s="58">
        <v>12670.0</v>
      </c>
      <c r="AJ564" s="58">
        <v>12611.0</v>
      </c>
    </row>
    <row r="565" ht="15.75" customHeight="1">
      <c r="A565" s="50"/>
      <c r="B565" s="50"/>
      <c r="C565" s="56" t="s">
        <v>1888</v>
      </c>
      <c r="D565" s="56" t="s">
        <v>7230</v>
      </c>
      <c r="E565" s="50" t="s">
        <v>8001</v>
      </c>
      <c r="F565" s="98"/>
      <c r="G565" s="50" t="s">
        <v>8002</v>
      </c>
      <c r="H565" s="53" t="s">
        <v>8003</v>
      </c>
      <c r="I565" s="96" t="s">
        <v>5085</v>
      </c>
      <c r="J565" s="56" t="s">
        <v>8004</v>
      </c>
      <c r="K565" s="58" t="s">
        <v>7045</v>
      </c>
      <c r="L565" s="53" t="s">
        <v>8005</v>
      </c>
      <c r="M565" s="50" t="s">
        <v>8006</v>
      </c>
      <c r="N565" s="53" t="s">
        <v>8007</v>
      </c>
      <c r="O565" s="50"/>
      <c r="P565" s="53" t="s">
        <v>8008</v>
      </c>
      <c r="Q565" s="50"/>
      <c r="R565" s="50"/>
      <c r="S565" s="50" t="s">
        <v>8009</v>
      </c>
      <c r="T565" s="50"/>
      <c r="U565" s="56" t="s">
        <v>8009</v>
      </c>
      <c r="V565" s="50">
        <v>565.0</v>
      </c>
      <c r="W565" s="53" t="s">
        <v>8005</v>
      </c>
      <c r="X565" s="50"/>
      <c r="Y565" s="81"/>
      <c r="Z565" s="84" t="s">
        <v>7051</v>
      </c>
      <c r="AA565" s="84" t="s">
        <v>7052</v>
      </c>
      <c r="AB565" s="84" t="s">
        <v>7053</v>
      </c>
      <c r="AC565" s="84" t="s">
        <v>8010</v>
      </c>
      <c r="AD565" s="87">
        <v>12673.0</v>
      </c>
      <c r="AE565" s="82" t="s">
        <v>3327</v>
      </c>
      <c r="AF565" s="82" t="s">
        <v>4574</v>
      </c>
      <c r="AG565" s="58" t="s">
        <v>3329</v>
      </c>
      <c r="AH565" s="58">
        <v>1.0</v>
      </c>
      <c r="AI565" s="58">
        <v>12673.0</v>
      </c>
      <c r="AJ565" s="58">
        <v>12613.0</v>
      </c>
    </row>
    <row r="566" ht="15.75" customHeight="1">
      <c r="A566" s="50"/>
      <c r="B566" s="50"/>
      <c r="C566" s="56" t="s">
        <v>1911</v>
      </c>
      <c r="D566" s="56" t="s">
        <v>7230</v>
      </c>
      <c r="E566" s="50" t="s">
        <v>8011</v>
      </c>
      <c r="F566" s="98"/>
      <c r="G566" s="50" t="s">
        <v>8012</v>
      </c>
      <c r="H566" s="53" t="s">
        <v>8013</v>
      </c>
      <c r="I566" s="96" t="s">
        <v>8014</v>
      </c>
      <c r="J566" s="56" t="s">
        <v>8015</v>
      </c>
      <c r="K566" s="58" t="s">
        <v>8016</v>
      </c>
      <c r="L566" s="53" t="s">
        <v>8017</v>
      </c>
      <c r="M566" s="50" t="s">
        <v>8018</v>
      </c>
      <c r="N566" s="53" t="s">
        <v>8019</v>
      </c>
      <c r="O566" s="50"/>
      <c r="P566" s="53" t="s">
        <v>8020</v>
      </c>
      <c r="Q566" s="50"/>
      <c r="R566" s="50"/>
      <c r="S566" s="50" t="s">
        <v>8021</v>
      </c>
      <c r="T566" s="50"/>
      <c r="U566" s="56" t="s">
        <v>8021</v>
      </c>
      <c r="V566" s="50">
        <v>566.0</v>
      </c>
      <c r="W566" s="53" t="s">
        <v>8017</v>
      </c>
      <c r="X566" s="50"/>
      <c r="Y566" s="81"/>
      <c r="Z566" s="84" t="s">
        <v>8022</v>
      </c>
      <c r="AA566" s="84" t="s">
        <v>8023</v>
      </c>
      <c r="AB566" s="84" t="s">
        <v>8024</v>
      </c>
      <c r="AC566" s="84" t="s">
        <v>8025</v>
      </c>
      <c r="AD566" s="87">
        <v>12682.0</v>
      </c>
      <c r="AE566" s="82" t="s">
        <v>3525</v>
      </c>
      <c r="AF566" s="82" t="s">
        <v>5471</v>
      </c>
      <c r="AG566" s="58" t="s">
        <v>3527</v>
      </c>
      <c r="AH566" s="58">
        <v>1.0</v>
      </c>
      <c r="AI566" s="58">
        <v>12682.0</v>
      </c>
      <c r="AJ566" s="58">
        <v>12615.0</v>
      </c>
    </row>
    <row r="567" ht="15.75" customHeight="1">
      <c r="A567" s="50"/>
      <c r="B567" s="50"/>
      <c r="C567" s="56" t="s">
        <v>1938</v>
      </c>
      <c r="D567" s="56" t="s">
        <v>7230</v>
      </c>
      <c r="E567" s="50" t="s">
        <v>8026</v>
      </c>
      <c r="F567" s="98"/>
      <c r="G567" s="50" t="s">
        <v>8027</v>
      </c>
      <c r="H567" s="53" t="s">
        <v>8028</v>
      </c>
      <c r="I567" s="96" t="s">
        <v>8029</v>
      </c>
      <c r="J567" s="56" t="s">
        <v>8030</v>
      </c>
      <c r="K567" s="58" t="s">
        <v>8031</v>
      </c>
      <c r="L567" s="53" t="s">
        <v>8032</v>
      </c>
      <c r="M567" s="50" t="s">
        <v>8033</v>
      </c>
      <c r="N567" s="53" t="s">
        <v>8034</v>
      </c>
      <c r="O567" s="50"/>
      <c r="P567" s="53" t="s">
        <v>8035</v>
      </c>
      <c r="Q567" s="50"/>
      <c r="R567" s="50"/>
      <c r="S567" s="50" t="s">
        <v>8036</v>
      </c>
      <c r="T567" s="50"/>
      <c r="U567" s="56" t="s">
        <v>8036</v>
      </c>
      <c r="V567" s="50">
        <v>567.0</v>
      </c>
      <c r="W567" s="53" t="s">
        <v>8032</v>
      </c>
      <c r="X567" s="50"/>
      <c r="Y567" s="81"/>
      <c r="Z567" s="84" t="s">
        <v>8037</v>
      </c>
      <c r="AA567" s="84" t="s">
        <v>8038</v>
      </c>
      <c r="AB567" s="84" t="s">
        <v>8039</v>
      </c>
      <c r="AC567" s="84" t="s">
        <v>8040</v>
      </c>
      <c r="AD567" s="87">
        <v>12802.0</v>
      </c>
      <c r="AE567" s="82" t="s">
        <v>3507</v>
      </c>
      <c r="AF567" s="82" t="s">
        <v>4820</v>
      </c>
      <c r="AG567" s="58" t="s">
        <v>3509</v>
      </c>
      <c r="AH567" s="58">
        <v>1.0</v>
      </c>
      <c r="AI567" s="58">
        <v>12802.0</v>
      </c>
      <c r="AJ567" s="58">
        <v>12616.0</v>
      </c>
    </row>
    <row r="568" ht="15.75" customHeight="1">
      <c r="A568" s="50"/>
      <c r="B568" s="50"/>
      <c r="C568" s="56" t="s">
        <v>1966</v>
      </c>
      <c r="D568" s="56" t="s">
        <v>7230</v>
      </c>
      <c r="E568" s="50" t="s">
        <v>8041</v>
      </c>
      <c r="F568" s="98"/>
      <c r="G568" s="50" t="s">
        <v>8042</v>
      </c>
      <c r="H568" s="53" t="s">
        <v>8043</v>
      </c>
      <c r="I568" s="96" t="s">
        <v>8044</v>
      </c>
      <c r="J568" s="56" t="s">
        <v>8045</v>
      </c>
      <c r="K568" s="58" t="s">
        <v>6113</v>
      </c>
      <c r="L568" s="53" t="s">
        <v>8046</v>
      </c>
      <c r="M568" s="50" t="s">
        <v>8047</v>
      </c>
      <c r="N568" s="53" t="s">
        <v>8048</v>
      </c>
      <c r="O568" s="50"/>
      <c r="P568" s="53" t="s">
        <v>8049</v>
      </c>
      <c r="Q568" s="50"/>
      <c r="R568" s="50"/>
      <c r="S568" s="50" t="s">
        <v>8050</v>
      </c>
      <c r="T568" s="50"/>
      <c r="U568" s="56" t="s">
        <v>8050</v>
      </c>
      <c r="V568" s="50">
        <v>568.0</v>
      </c>
      <c r="W568" s="53" t="s">
        <v>8046</v>
      </c>
      <c r="X568" s="50"/>
      <c r="Y568" s="81"/>
      <c r="Z568" s="84" t="s">
        <v>6119</v>
      </c>
      <c r="AA568" s="84" t="s">
        <v>6120</v>
      </c>
      <c r="AB568" s="84" t="s">
        <v>6121</v>
      </c>
      <c r="AC568" s="84" t="s">
        <v>8051</v>
      </c>
      <c r="AD568" s="87">
        <v>12805.0</v>
      </c>
      <c r="AE568" s="82" t="s">
        <v>3543</v>
      </c>
      <c r="AF568" s="82" t="s">
        <v>4482</v>
      </c>
      <c r="AG568" s="58" t="s">
        <v>3545</v>
      </c>
      <c r="AH568" s="58">
        <v>1.0</v>
      </c>
      <c r="AI568" s="58">
        <v>12805.0</v>
      </c>
      <c r="AJ568" s="58">
        <v>12617.0</v>
      </c>
    </row>
    <row r="569" ht="15.75" customHeight="1">
      <c r="A569" s="50"/>
      <c r="B569" s="50"/>
      <c r="C569" s="56" t="s">
        <v>2004</v>
      </c>
      <c r="D569" s="56" t="s">
        <v>7230</v>
      </c>
      <c r="E569" s="50" t="s">
        <v>8052</v>
      </c>
      <c r="F569" s="98"/>
      <c r="G569" s="50" t="s">
        <v>8053</v>
      </c>
      <c r="H569" s="53" t="s">
        <v>8054</v>
      </c>
      <c r="I569" s="96" t="s">
        <v>8055</v>
      </c>
      <c r="J569" s="56" t="s">
        <v>8056</v>
      </c>
      <c r="K569" s="58" t="s">
        <v>8057</v>
      </c>
      <c r="L569" s="53" t="s">
        <v>8058</v>
      </c>
      <c r="M569" s="50" t="s">
        <v>8059</v>
      </c>
      <c r="N569" s="53" t="s">
        <v>8060</v>
      </c>
      <c r="O569" s="50"/>
      <c r="P569" s="53" t="s">
        <v>8061</v>
      </c>
      <c r="Q569" s="50"/>
      <c r="R569" s="50"/>
      <c r="S569" s="50" t="s">
        <v>8062</v>
      </c>
      <c r="T569" s="50"/>
      <c r="U569" s="56" t="s">
        <v>8062</v>
      </c>
      <c r="V569" s="50">
        <v>569.0</v>
      </c>
      <c r="W569" s="53" t="s">
        <v>8058</v>
      </c>
      <c r="X569" s="50"/>
      <c r="Y569" s="81"/>
      <c r="Z569" s="84" t="s">
        <v>8063</v>
      </c>
      <c r="AA569" s="84" t="s">
        <v>8064</v>
      </c>
      <c r="AB569" s="84" t="s">
        <v>8065</v>
      </c>
      <c r="AC569" s="84" t="s">
        <v>8066</v>
      </c>
      <c r="AD569" s="87">
        <v>12808.0</v>
      </c>
      <c r="AE569" s="82" t="s">
        <v>3417</v>
      </c>
      <c r="AF569" s="82" t="s">
        <v>4621</v>
      </c>
      <c r="AG569" s="58" t="s">
        <v>3419</v>
      </c>
      <c r="AH569" s="58">
        <v>1.0</v>
      </c>
      <c r="AI569" s="58">
        <v>12808.0</v>
      </c>
      <c r="AJ569" s="58">
        <v>12620.0</v>
      </c>
    </row>
    <row r="570" ht="15.75" customHeight="1">
      <c r="A570" s="50"/>
      <c r="B570" s="50"/>
      <c r="C570" s="56" t="s">
        <v>2031</v>
      </c>
      <c r="D570" s="56" t="s">
        <v>7230</v>
      </c>
      <c r="E570" s="50" t="s">
        <v>8067</v>
      </c>
      <c r="F570" s="98"/>
      <c r="G570" s="50" t="s">
        <v>8068</v>
      </c>
      <c r="H570" s="53" t="s">
        <v>8069</v>
      </c>
      <c r="I570" s="96" t="s">
        <v>8070</v>
      </c>
      <c r="J570" s="56" t="s">
        <v>8071</v>
      </c>
      <c r="K570" s="58" t="s">
        <v>8072</v>
      </c>
      <c r="L570" s="53" t="s">
        <v>8073</v>
      </c>
      <c r="M570" s="50" t="s">
        <v>8074</v>
      </c>
      <c r="N570" s="53" t="s">
        <v>8075</v>
      </c>
      <c r="O570" s="50"/>
      <c r="P570" s="53" t="s">
        <v>8076</v>
      </c>
      <c r="Q570" s="50"/>
      <c r="R570" s="50"/>
      <c r="S570" s="50" t="s">
        <v>8077</v>
      </c>
      <c r="T570" s="50"/>
      <c r="U570" s="56" t="s">
        <v>8077</v>
      </c>
      <c r="V570" s="50">
        <v>570.0</v>
      </c>
      <c r="W570" s="53" t="s">
        <v>8073</v>
      </c>
      <c r="X570" s="50"/>
      <c r="Y570" s="81"/>
      <c r="Z570" s="84" t="s">
        <v>8078</v>
      </c>
      <c r="AA570" s="84" t="s">
        <v>8079</v>
      </c>
      <c r="AB570" s="84" t="s">
        <v>8080</v>
      </c>
      <c r="AC570" s="84" t="s">
        <v>8081</v>
      </c>
      <c r="AD570" s="87">
        <v>12811.0</v>
      </c>
      <c r="AE570" s="82" t="s">
        <v>3399</v>
      </c>
      <c r="AF570" s="82" t="s">
        <v>4325</v>
      </c>
      <c r="AG570" s="58" t="s">
        <v>3401</v>
      </c>
      <c r="AH570" s="58">
        <v>1.0</v>
      </c>
      <c r="AI570" s="58">
        <v>12811.0</v>
      </c>
      <c r="AJ570" s="58">
        <v>12622.0</v>
      </c>
    </row>
    <row r="571" ht="15.75" customHeight="1">
      <c r="A571" s="50"/>
      <c r="B571" s="50"/>
      <c r="C571" s="56" t="s">
        <v>2057</v>
      </c>
      <c r="D571" s="56" t="s">
        <v>7230</v>
      </c>
      <c r="E571" s="50" t="s">
        <v>8082</v>
      </c>
      <c r="F571" s="98"/>
      <c r="G571" s="50" t="s">
        <v>8083</v>
      </c>
      <c r="H571" s="53" t="s">
        <v>8084</v>
      </c>
      <c r="I571" s="96" t="s">
        <v>8085</v>
      </c>
      <c r="J571" s="56" t="s">
        <v>8086</v>
      </c>
      <c r="K571" s="58" t="s">
        <v>8087</v>
      </c>
      <c r="L571" s="53" t="s">
        <v>8088</v>
      </c>
      <c r="M571" s="50" t="s">
        <v>8089</v>
      </c>
      <c r="N571" s="53" t="s">
        <v>8090</v>
      </c>
      <c r="O571" s="50"/>
      <c r="P571" s="53" t="s">
        <v>8091</v>
      </c>
      <c r="Q571" s="50"/>
      <c r="R571" s="50"/>
      <c r="S571" s="50" t="s">
        <v>8092</v>
      </c>
      <c r="T571" s="50"/>
      <c r="U571" s="56" t="s">
        <v>8092</v>
      </c>
      <c r="V571" s="50">
        <v>571.0</v>
      </c>
      <c r="W571" s="53" t="s">
        <v>8088</v>
      </c>
      <c r="X571" s="50"/>
      <c r="Y571" s="81"/>
      <c r="Z571" s="84" t="s">
        <v>8093</v>
      </c>
      <c r="AA571" s="84" t="s">
        <v>8094</v>
      </c>
      <c r="AB571" s="84" t="s">
        <v>8095</v>
      </c>
      <c r="AC571" s="84" t="s">
        <v>8096</v>
      </c>
      <c r="AD571" s="87">
        <v>12825.0</v>
      </c>
      <c r="AE571" s="82" t="s">
        <v>3363</v>
      </c>
      <c r="AF571" s="82" t="s">
        <v>5050</v>
      </c>
      <c r="AG571" s="58" t="s">
        <v>3365</v>
      </c>
      <c r="AH571" s="58">
        <v>1.0</v>
      </c>
      <c r="AI571" s="58">
        <v>12825.0</v>
      </c>
      <c r="AJ571" s="58">
        <v>12625.0</v>
      </c>
    </row>
    <row r="572" ht="15.75" customHeight="1">
      <c r="A572" s="50"/>
      <c r="B572" s="50"/>
      <c r="C572" s="56" t="s">
        <v>2084</v>
      </c>
      <c r="D572" s="56" t="s">
        <v>7230</v>
      </c>
      <c r="E572" s="50" t="s">
        <v>8097</v>
      </c>
      <c r="F572" s="98"/>
      <c r="G572" s="50" t="s">
        <v>8098</v>
      </c>
      <c r="H572" s="53" t="s">
        <v>8099</v>
      </c>
      <c r="I572" s="96" t="s">
        <v>7143</v>
      </c>
      <c r="J572" s="56" t="s">
        <v>8100</v>
      </c>
      <c r="K572" s="58" t="s">
        <v>8101</v>
      </c>
      <c r="L572" s="53" t="s">
        <v>8102</v>
      </c>
      <c r="M572" s="50" t="s">
        <v>8103</v>
      </c>
      <c r="N572" s="53" t="s">
        <v>8104</v>
      </c>
      <c r="O572" s="50"/>
      <c r="P572" s="53" t="s">
        <v>8105</v>
      </c>
      <c r="Q572" s="50"/>
      <c r="R572" s="50"/>
      <c r="S572" s="50" t="s">
        <v>8106</v>
      </c>
      <c r="T572" s="50"/>
      <c r="U572" s="56" t="s">
        <v>8106</v>
      </c>
      <c r="V572" s="50">
        <v>572.0</v>
      </c>
      <c r="W572" s="53" t="s">
        <v>8102</v>
      </c>
      <c r="X572" s="50"/>
      <c r="Y572" s="81"/>
      <c r="Z572" s="84" t="s">
        <v>8107</v>
      </c>
      <c r="AA572" s="84" t="s">
        <v>8108</v>
      </c>
      <c r="AB572" s="84" t="s">
        <v>8109</v>
      </c>
      <c r="AC572" s="84" t="s">
        <v>8110</v>
      </c>
      <c r="AD572" s="87">
        <v>12828.0</v>
      </c>
      <c r="AE572" s="82" t="s">
        <v>3291</v>
      </c>
      <c r="AF572" s="82" t="s">
        <v>4498</v>
      </c>
      <c r="AG572" s="58" t="s">
        <v>3293</v>
      </c>
      <c r="AH572" s="58">
        <v>1.0</v>
      </c>
      <c r="AI572" s="58">
        <v>12828.0</v>
      </c>
      <c r="AJ572" s="58">
        <v>12797.0</v>
      </c>
    </row>
    <row r="573" ht="15.75" customHeight="1">
      <c r="A573" s="50"/>
      <c r="B573" s="50"/>
      <c r="C573" s="56" t="s">
        <v>2112</v>
      </c>
      <c r="D573" s="56" t="s">
        <v>7230</v>
      </c>
      <c r="E573" s="50" t="s">
        <v>8111</v>
      </c>
      <c r="F573" s="98"/>
      <c r="G573" s="50" t="s">
        <v>8112</v>
      </c>
      <c r="H573" s="53" t="s">
        <v>8113</v>
      </c>
      <c r="I573" s="96" t="s">
        <v>8114</v>
      </c>
      <c r="J573" s="56" t="s">
        <v>8115</v>
      </c>
      <c r="K573" s="58" t="s">
        <v>5208</v>
      </c>
      <c r="L573" s="53" t="s">
        <v>8116</v>
      </c>
      <c r="M573" s="50" t="s">
        <v>8117</v>
      </c>
      <c r="N573" s="53" t="s">
        <v>8118</v>
      </c>
      <c r="O573" s="50"/>
      <c r="P573" s="53" t="s">
        <v>8119</v>
      </c>
      <c r="Q573" s="50"/>
      <c r="R573" s="50"/>
      <c r="S573" s="50" t="s">
        <v>8120</v>
      </c>
      <c r="T573" s="50"/>
      <c r="U573" s="56" t="s">
        <v>8120</v>
      </c>
      <c r="V573" s="50">
        <v>573.0</v>
      </c>
      <c r="W573" s="53" t="s">
        <v>8116</v>
      </c>
      <c r="X573" s="50"/>
      <c r="Y573" s="81"/>
      <c r="Z573" s="84" t="s">
        <v>5214</v>
      </c>
      <c r="AA573" s="84" t="s">
        <v>5215</v>
      </c>
      <c r="AB573" s="84" t="s">
        <v>5216</v>
      </c>
      <c r="AC573" s="84" t="s">
        <v>8121</v>
      </c>
      <c r="AD573" s="87">
        <v>12831.0</v>
      </c>
      <c r="AE573" s="82" t="s">
        <v>3561</v>
      </c>
      <c r="AF573" s="82" t="s">
        <v>4435</v>
      </c>
      <c r="AG573" s="58" t="s">
        <v>3563</v>
      </c>
      <c r="AH573" s="58">
        <v>1.0</v>
      </c>
      <c r="AI573" s="58">
        <v>12831.0</v>
      </c>
      <c r="AJ573" s="58">
        <v>12798.0</v>
      </c>
    </row>
    <row r="574" ht="15.75" customHeight="1">
      <c r="A574" s="50"/>
      <c r="B574" s="50"/>
      <c r="C574" s="56" t="s">
        <v>2152</v>
      </c>
      <c r="D574" s="56" t="s">
        <v>7230</v>
      </c>
      <c r="E574" s="50" t="s">
        <v>8122</v>
      </c>
      <c r="F574" s="98"/>
      <c r="G574" s="50" t="s">
        <v>8123</v>
      </c>
      <c r="H574" s="53" t="s">
        <v>8124</v>
      </c>
      <c r="I574" s="96" t="s">
        <v>8125</v>
      </c>
      <c r="J574" s="56" t="s">
        <v>8126</v>
      </c>
      <c r="K574" s="58" t="s">
        <v>5223</v>
      </c>
      <c r="L574" s="53" t="s">
        <v>8127</v>
      </c>
      <c r="M574" s="50" t="s">
        <v>8128</v>
      </c>
      <c r="N574" s="53" t="s">
        <v>8129</v>
      </c>
      <c r="O574" s="50"/>
      <c r="P574" s="53" t="s">
        <v>8130</v>
      </c>
      <c r="Q574" s="50"/>
      <c r="R574" s="50"/>
      <c r="S574" s="50" t="s">
        <v>8131</v>
      </c>
      <c r="T574" s="50"/>
      <c r="U574" s="56" t="s">
        <v>8131</v>
      </c>
      <c r="V574" s="50">
        <v>574.0</v>
      </c>
      <c r="W574" s="53" t="s">
        <v>8127</v>
      </c>
      <c r="X574" s="50"/>
      <c r="Y574" s="81"/>
      <c r="Z574" s="84" t="s">
        <v>5229</v>
      </c>
      <c r="AA574" s="84" t="s">
        <v>5230</v>
      </c>
      <c r="AB574" s="84" t="s">
        <v>5231</v>
      </c>
      <c r="AC574" s="84" t="s">
        <v>8132</v>
      </c>
      <c r="AD574" s="87">
        <v>12834.0</v>
      </c>
      <c r="AE574" s="82" t="s">
        <v>3651</v>
      </c>
      <c r="AF574" s="82" t="s">
        <v>4451</v>
      </c>
      <c r="AG574" s="58" t="s">
        <v>3653</v>
      </c>
      <c r="AH574" s="58">
        <v>1.0</v>
      </c>
      <c r="AI574" s="58">
        <v>12834.0</v>
      </c>
      <c r="AJ574" s="58">
        <v>12799.0</v>
      </c>
    </row>
    <row r="575" ht="15.75" customHeight="1">
      <c r="A575" s="50"/>
      <c r="B575" s="50"/>
      <c r="C575" s="56" t="s">
        <v>2189</v>
      </c>
      <c r="D575" s="56" t="s">
        <v>7230</v>
      </c>
      <c r="E575" s="50" t="s">
        <v>8133</v>
      </c>
      <c r="F575" s="98"/>
      <c r="G575" s="50" t="s">
        <v>8134</v>
      </c>
      <c r="H575" s="53" t="s">
        <v>8135</v>
      </c>
      <c r="I575" s="96" t="s">
        <v>8136</v>
      </c>
      <c r="J575" s="56" t="s">
        <v>8137</v>
      </c>
      <c r="K575" s="58" t="s">
        <v>5238</v>
      </c>
      <c r="L575" s="53" t="s">
        <v>8138</v>
      </c>
      <c r="M575" s="50" t="s">
        <v>8139</v>
      </c>
      <c r="N575" s="53" t="s">
        <v>8140</v>
      </c>
      <c r="O575" s="50"/>
      <c r="P575" s="53" t="s">
        <v>8141</v>
      </c>
      <c r="Q575" s="50"/>
      <c r="R575" s="50"/>
      <c r="S575" s="50" t="s">
        <v>8142</v>
      </c>
      <c r="T575" s="50"/>
      <c r="U575" s="56" t="s">
        <v>8142</v>
      </c>
      <c r="V575" s="50">
        <v>575.0</v>
      </c>
      <c r="W575" s="53" t="s">
        <v>8138</v>
      </c>
      <c r="X575" s="50"/>
      <c r="Y575" s="81"/>
      <c r="Z575" s="84" t="s">
        <v>5244</v>
      </c>
      <c r="AA575" s="84" t="s">
        <v>5245</v>
      </c>
      <c r="AB575" s="84" t="s">
        <v>5246</v>
      </c>
      <c r="AC575" s="84" t="s">
        <v>8143</v>
      </c>
      <c r="AD575" s="87">
        <v>12837.0</v>
      </c>
      <c r="AE575" s="82" t="s">
        <v>3381</v>
      </c>
      <c r="AF575" s="82" t="s">
        <v>5884</v>
      </c>
      <c r="AG575" s="58" t="s">
        <v>3383</v>
      </c>
      <c r="AH575" s="58">
        <v>1.0</v>
      </c>
      <c r="AI575" s="58">
        <v>12837.0</v>
      </c>
      <c r="AJ575" s="58">
        <v>12800.0</v>
      </c>
    </row>
    <row r="576" ht="15.75" customHeight="1">
      <c r="A576" s="50"/>
      <c r="B576" s="50"/>
      <c r="C576" s="56" t="s">
        <v>2227</v>
      </c>
      <c r="D576" s="56" t="s">
        <v>7230</v>
      </c>
      <c r="E576" s="50" t="s">
        <v>8144</v>
      </c>
      <c r="F576" s="98"/>
      <c r="G576" s="50" t="s">
        <v>8145</v>
      </c>
      <c r="H576" s="53" t="s">
        <v>8146</v>
      </c>
      <c r="I576" s="96" t="s">
        <v>8147</v>
      </c>
      <c r="J576" s="56" t="s">
        <v>8148</v>
      </c>
      <c r="K576" s="58" t="s">
        <v>8149</v>
      </c>
      <c r="L576" s="53" t="s">
        <v>8150</v>
      </c>
      <c r="M576" s="50" t="s">
        <v>8151</v>
      </c>
      <c r="N576" s="53" t="s">
        <v>8152</v>
      </c>
      <c r="O576" s="50"/>
      <c r="P576" s="53" t="s">
        <v>8153</v>
      </c>
      <c r="Q576" s="50"/>
      <c r="R576" s="50"/>
      <c r="S576" s="50" t="s">
        <v>8154</v>
      </c>
      <c r="T576" s="50"/>
      <c r="U576" s="56" t="s">
        <v>8154</v>
      </c>
      <c r="V576" s="50">
        <v>576.0</v>
      </c>
      <c r="W576" s="53" t="s">
        <v>8150</v>
      </c>
      <c r="X576" s="50"/>
      <c r="Y576" s="81"/>
      <c r="Z576" s="84" t="s">
        <v>8155</v>
      </c>
      <c r="AA576" s="84" t="s">
        <v>8156</v>
      </c>
      <c r="AB576" s="84" t="s">
        <v>8157</v>
      </c>
      <c r="AC576" s="84" t="s">
        <v>8158</v>
      </c>
      <c r="AD576" s="87">
        <v>12841.0</v>
      </c>
      <c r="AE576" s="82" t="s">
        <v>3651</v>
      </c>
      <c r="AF576" s="82" t="s">
        <v>4451</v>
      </c>
      <c r="AG576" s="58" t="s">
        <v>3653</v>
      </c>
      <c r="AH576" s="58">
        <v>1.0</v>
      </c>
      <c r="AI576" s="58">
        <v>12841.0</v>
      </c>
      <c r="AJ576" s="58">
        <v>12801.0</v>
      </c>
    </row>
    <row r="577" ht="15.75" customHeight="1">
      <c r="A577" s="50"/>
      <c r="B577" s="50"/>
      <c r="C577" s="56" t="s">
        <v>2254</v>
      </c>
      <c r="D577" s="56" t="s">
        <v>7230</v>
      </c>
      <c r="E577" s="50" t="s">
        <v>8159</v>
      </c>
      <c r="F577" s="98"/>
      <c r="G577" s="50" t="s">
        <v>8160</v>
      </c>
      <c r="H577" s="53" t="s">
        <v>8161</v>
      </c>
      <c r="I577" s="96" t="s">
        <v>8162</v>
      </c>
      <c r="J577" s="56" t="s">
        <v>8163</v>
      </c>
      <c r="K577" s="58" t="s">
        <v>7220</v>
      </c>
      <c r="L577" s="53" t="s">
        <v>8164</v>
      </c>
      <c r="M577" s="50" t="s">
        <v>8165</v>
      </c>
      <c r="N577" s="53" t="s">
        <v>8166</v>
      </c>
      <c r="O577" s="50"/>
      <c r="P577" s="53" t="s">
        <v>8167</v>
      </c>
      <c r="Q577" s="50"/>
      <c r="R577" s="50"/>
      <c r="S577" s="50" t="s">
        <v>8168</v>
      </c>
      <c r="T577" s="50"/>
      <c r="U577" s="56" t="s">
        <v>8168</v>
      </c>
      <c r="V577" s="50">
        <v>577.0</v>
      </c>
      <c r="W577" s="53" t="s">
        <v>8164</v>
      </c>
      <c r="X577" s="50"/>
      <c r="Y577" s="81"/>
      <c r="Z577" s="84" t="s">
        <v>7226</v>
      </c>
      <c r="AA577" s="84" t="s">
        <v>7227</v>
      </c>
      <c r="AB577" s="84" t="s">
        <v>7228</v>
      </c>
      <c r="AC577" s="84" t="s">
        <v>8169</v>
      </c>
      <c r="AD577" s="87">
        <v>12844.0</v>
      </c>
      <c r="AE577" s="82" t="s">
        <v>3651</v>
      </c>
      <c r="AF577" s="82" t="s">
        <v>4451</v>
      </c>
      <c r="AG577" s="58" t="s">
        <v>3653</v>
      </c>
      <c r="AH577" s="58">
        <v>1.0</v>
      </c>
      <c r="AI577" s="58">
        <v>12844.0</v>
      </c>
      <c r="AJ577" s="58">
        <v>12838.0</v>
      </c>
    </row>
    <row r="578" ht="15.75" customHeight="1">
      <c r="A578" s="32"/>
      <c r="B578" s="32"/>
      <c r="C578" s="38" t="s">
        <v>33</v>
      </c>
      <c r="D578" s="38" t="s">
        <v>8170</v>
      </c>
      <c r="E578" s="32" t="s">
        <v>8171</v>
      </c>
      <c r="F578" s="97"/>
      <c r="G578" s="32" t="s">
        <v>8172</v>
      </c>
      <c r="H578" s="35" t="s">
        <v>8173</v>
      </c>
      <c r="I578" s="77" t="s">
        <v>8174</v>
      </c>
      <c r="J578" s="38" t="s">
        <v>8175</v>
      </c>
      <c r="K578" s="40" t="s">
        <v>8176</v>
      </c>
      <c r="L578" s="35" t="s">
        <v>8177</v>
      </c>
      <c r="M578" s="32" t="s">
        <v>8178</v>
      </c>
      <c r="N578" s="35" t="s">
        <v>8179</v>
      </c>
      <c r="O578" s="32"/>
      <c r="P578" s="35" t="s">
        <v>8180</v>
      </c>
      <c r="Q578" s="32"/>
      <c r="R578" s="32"/>
      <c r="S578" s="32" t="s">
        <v>8181</v>
      </c>
      <c r="T578" s="32"/>
      <c r="U578" s="38" t="s">
        <v>8181</v>
      </c>
      <c r="V578" s="14">
        <v>578.0</v>
      </c>
      <c r="W578" s="35" t="s">
        <v>8177</v>
      </c>
      <c r="X578" s="32"/>
      <c r="Z578" s="41" t="s">
        <v>8182</v>
      </c>
      <c r="AA578" s="41" t="s">
        <v>8183</v>
      </c>
      <c r="AB578" s="41" t="s">
        <v>8184</v>
      </c>
      <c r="AC578" s="41" t="s">
        <v>8185</v>
      </c>
      <c r="AE578" s="39" t="s">
        <v>3218</v>
      </c>
      <c r="AF578" s="39" t="s">
        <v>4357</v>
      </c>
      <c r="AG578" s="40" t="s">
        <v>3220</v>
      </c>
      <c r="AH578" s="40">
        <v>1.0</v>
      </c>
      <c r="AI578" s="40"/>
      <c r="AJ578" s="40"/>
    </row>
    <row r="579" ht="15.75" customHeight="1">
      <c r="A579" s="32"/>
      <c r="B579" s="32"/>
      <c r="C579" s="38" t="s">
        <v>82</v>
      </c>
      <c r="D579" s="38" t="s">
        <v>8170</v>
      </c>
      <c r="E579" s="32" t="s">
        <v>8186</v>
      </c>
      <c r="F579" s="97"/>
      <c r="G579" s="32" t="s">
        <v>8187</v>
      </c>
      <c r="H579" s="32"/>
      <c r="I579" s="33"/>
      <c r="J579" s="38" t="s">
        <v>8188</v>
      </c>
      <c r="K579" s="99"/>
      <c r="L579" s="35" t="s">
        <v>8189</v>
      </c>
      <c r="M579" s="32" t="s">
        <v>8190</v>
      </c>
      <c r="N579" s="32"/>
      <c r="O579" s="32"/>
      <c r="P579" s="32"/>
      <c r="Q579" s="32"/>
      <c r="R579" s="32"/>
      <c r="S579" s="32" t="s">
        <v>8191</v>
      </c>
      <c r="T579" s="32"/>
      <c r="U579" s="38" t="s">
        <v>8191</v>
      </c>
      <c r="V579" s="14">
        <v>579.0</v>
      </c>
      <c r="W579" s="35" t="s">
        <v>8189</v>
      </c>
      <c r="X579" s="32"/>
      <c r="Z579" s="41" t="s">
        <v>8192</v>
      </c>
      <c r="AA579" s="41" t="s">
        <v>8193</v>
      </c>
      <c r="AC579" s="41" t="s">
        <v>8194</v>
      </c>
      <c r="AE579" s="39" t="s">
        <v>3182</v>
      </c>
      <c r="AF579" s="39" t="s">
        <v>4637</v>
      </c>
      <c r="AG579" s="40" t="s">
        <v>3184</v>
      </c>
      <c r="AH579" s="40">
        <v>1.0</v>
      </c>
      <c r="AI579" s="40"/>
      <c r="AJ579" s="40"/>
    </row>
    <row r="580" ht="15.75" customHeight="1">
      <c r="A580" s="32"/>
      <c r="B580" s="32"/>
      <c r="C580" s="38" t="s">
        <v>123</v>
      </c>
      <c r="D580" s="38" t="s">
        <v>8170</v>
      </c>
      <c r="E580" s="32" t="s">
        <v>8195</v>
      </c>
      <c r="F580" s="97"/>
      <c r="G580" s="32" t="s">
        <v>8196</v>
      </c>
      <c r="H580" s="32"/>
      <c r="I580" s="33"/>
      <c r="J580" s="38" t="s">
        <v>8197</v>
      </c>
      <c r="K580" s="99"/>
      <c r="L580" s="35" t="s">
        <v>8198</v>
      </c>
      <c r="M580" s="32" t="s">
        <v>8199</v>
      </c>
      <c r="N580" s="32"/>
      <c r="O580" s="32"/>
      <c r="P580" s="32"/>
      <c r="Q580" s="32"/>
      <c r="R580" s="32"/>
      <c r="S580" s="32" t="s">
        <v>8200</v>
      </c>
      <c r="T580" s="32"/>
      <c r="U580" s="38" t="s">
        <v>8200</v>
      </c>
      <c r="V580" s="14">
        <v>580.0</v>
      </c>
      <c r="W580" s="35" t="s">
        <v>8198</v>
      </c>
      <c r="X580" s="32"/>
      <c r="Z580" s="41" t="s">
        <v>8192</v>
      </c>
      <c r="AA580" s="41" t="s">
        <v>8193</v>
      </c>
      <c r="AC580" s="41" t="s">
        <v>8201</v>
      </c>
      <c r="AE580" s="39" t="s">
        <v>3327</v>
      </c>
      <c r="AF580" s="39" t="s">
        <v>4574</v>
      </c>
      <c r="AG580" s="40" t="s">
        <v>3329</v>
      </c>
      <c r="AH580" s="40">
        <v>1.0</v>
      </c>
      <c r="AI580" s="40"/>
      <c r="AJ580" s="40"/>
    </row>
    <row r="581" ht="15.75" customHeight="1">
      <c r="A581" s="32"/>
      <c r="B581" s="32"/>
      <c r="C581" s="38" t="s">
        <v>167</v>
      </c>
      <c r="D581" s="38" t="s">
        <v>8170</v>
      </c>
      <c r="E581" s="32" t="s">
        <v>8202</v>
      </c>
      <c r="F581" s="97"/>
      <c r="G581" s="32" t="s">
        <v>8203</v>
      </c>
      <c r="H581" s="32"/>
      <c r="I581" s="33"/>
      <c r="J581" s="38" t="s">
        <v>8204</v>
      </c>
      <c r="K581" s="99"/>
      <c r="L581" s="35" t="s">
        <v>8205</v>
      </c>
      <c r="M581" s="32" t="s">
        <v>8206</v>
      </c>
      <c r="N581" s="32"/>
      <c r="O581" s="32"/>
      <c r="P581" s="32"/>
      <c r="Q581" s="32"/>
      <c r="R581" s="32"/>
      <c r="S581" s="32" t="s">
        <v>8207</v>
      </c>
      <c r="T581" s="32"/>
      <c r="U581" s="38" t="s">
        <v>8207</v>
      </c>
      <c r="V581" s="14">
        <v>581.0</v>
      </c>
      <c r="W581" s="35" t="s">
        <v>8205</v>
      </c>
      <c r="X581" s="32"/>
      <c r="Z581" s="41" t="s">
        <v>8192</v>
      </c>
      <c r="AA581" s="41" t="s">
        <v>8193</v>
      </c>
      <c r="AC581" s="41" t="s">
        <v>8208</v>
      </c>
      <c r="AE581" s="39" t="s">
        <v>3363</v>
      </c>
      <c r="AF581" s="39" t="s">
        <v>5050</v>
      </c>
      <c r="AG581" s="40" t="s">
        <v>3365</v>
      </c>
      <c r="AH581" s="40">
        <v>1.0</v>
      </c>
      <c r="AI581" s="40"/>
      <c r="AJ581" s="40"/>
    </row>
    <row r="582" ht="15.75" customHeight="1">
      <c r="A582" s="32"/>
      <c r="B582" s="32"/>
      <c r="C582" s="38" t="s">
        <v>210</v>
      </c>
      <c r="D582" s="38" t="s">
        <v>8170</v>
      </c>
      <c r="E582" s="32" t="s">
        <v>8209</v>
      </c>
      <c r="F582" s="97"/>
      <c r="G582" s="32" t="s">
        <v>8210</v>
      </c>
      <c r="H582" s="32"/>
      <c r="I582" s="33"/>
      <c r="J582" s="38" t="s">
        <v>8211</v>
      </c>
      <c r="K582" s="99"/>
      <c r="L582" s="35" t="s">
        <v>8212</v>
      </c>
      <c r="M582" s="32" t="s">
        <v>8213</v>
      </c>
      <c r="N582" s="32"/>
      <c r="O582" s="32"/>
      <c r="P582" s="32"/>
      <c r="Q582" s="32"/>
      <c r="R582" s="32"/>
      <c r="S582" s="32" t="s">
        <v>8214</v>
      </c>
      <c r="T582" s="32"/>
      <c r="U582" s="38" t="s">
        <v>8214</v>
      </c>
      <c r="V582" s="14">
        <v>582.0</v>
      </c>
      <c r="W582" s="35" t="s">
        <v>8212</v>
      </c>
      <c r="X582" s="32"/>
      <c r="Z582" s="41" t="s">
        <v>8192</v>
      </c>
      <c r="AA582" s="41" t="s">
        <v>8193</v>
      </c>
      <c r="AC582" s="41" t="s">
        <v>8215</v>
      </c>
      <c r="AE582" s="39" t="s">
        <v>3236</v>
      </c>
      <c r="AF582" s="39" t="s">
        <v>4851</v>
      </c>
      <c r="AG582" s="40" t="s">
        <v>3238</v>
      </c>
      <c r="AH582" s="40">
        <v>2.0</v>
      </c>
      <c r="AI582" s="40"/>
      <c r="AJ582" s="40"/>
    </row>
    <row r="583" ht="15.75" customHeight="1">
      <c r="A583" s="32"/>
      <c r="B583" s="32"/>
      <c r="C583" s="38" t="s">
        <v>248</v>
      </c>
      <c r="D583" s="38" t="s">
        <v>8170</v>
      </c>
      <c r="E583" s="32" t="s">
        <v>8216</v>
      </c>
      <c r="F583" s="97"/>
      <c r="G583" s="32" t="s">
        <v>8217</v>
      </c>
      <c r="H583" s="32"/>
      <c r="I583" s="33"/>
      <c r="J583" s="38" t="s">
        <v>8218</v>
      </c>
      <c r="K583" s="99"/>
      <c r="L583" s="35" t="s">
        <v>8219</v>
      </c>
      <c r="M583" s="32" t="s">
        <v>8220</v>
      </c>
      <c r="N583" s="32"/>
      <c r="O583" s="32"/>
      <c r="P583" s="32"/>
      <c r="Q583" s="32"/>
      <c r="R583" s="32"/>
      <c r="S583" s="32" t="s">
        <v>8221</v>
      </c>
      <c r="T583" s="32"/>
      <c r="U583" s="38" t="s">
        <v>8221</v>
      </c>
      <c r="V583" s="14">
        <v>583.0</v>
      </c>
      <c r="W583" s="35" t="s">
        <v>8219</v>
      </c>
      <c r="X583" s="32"/>
      <c r="Z583" s="41" t="s">
        <v>8192</v>
      </c>
      <c r="AA583" s="41" t="s">
        <v>8193</v>
      </c>
      <c r="AC583" s="41" t="s">
        <v>8222</v>
      </c>
      <c r="AE583" s="39" t="s">
        <v>3164</v>
      </c>
      <c r="AF583" s="39" t="s">
        <v>4261</v>
      </c>
      <c r="AG583" s="40" t="s">
        <v>3166</v>
      </c>
      <c r="AH583" s="40">
        <v>2.0</v>
      </c>
      <c r="AI583" s="40"/>
      <c r="AJ583" s="40"/>
    </row>
    <row r="584" ht="15.75" customHeight="1">
      <c r="A584" s="32"/>
      <c r="B584" s="32"/>
      <c r="C584" s="38" t="s">
        <v>284</v>
      </c>
      <c r="D584" s="38" t="s">
        <v>8170</v>
      </c>
      <c r="E584" s="32" t="s">
        <v>8223</v>
      </c>
      <c r="F584" s="97"/>
      <c r="G584" s="32" t="s">
        <v>8224</v>
      </c>
      <c r="H584" s="32"/>
      <c r="I584" s="33"/>
      <c r="J584" s="38" t="s">
        <v>8225</v>
      </c>
      <c r="K584" s="99"/>
      <c r="L584" s="35" t="s">
        <v>8226</v>
      </c>
      <c r="M584" s="32" t="s">
        <v>8227</v>
      </c>
      <c r="N584" s="32"/>
      <c r="O584" s="32"/>
      <c r="P584" s="32"/>
      <c r="Q584" s="32"/>
      <c r="R584" s="32"/>
      <c r="S584" s="32" t="s">
        <v>8228</v>
      </c>
      <c r="T584" s="32"/>
      <c r="U584" s="38" t="s">
        <v>8228</v>
      </c>
      <c r="V584" s="14">
        <v>584.0</v>
      </c>
      <c r="W584" s="35" t="s">
        <v>8226</v>
      </c>
      <c r="X584" s="32"/>
      <c r="Z584" s="41" t="s">
        <v>8192</v>
      </c>
      <c r="AA584" s="41" t="s">
        <v>8193</v>
      </c>
      <c r="AC584" s="41" t="s">
        <v>8229</v>
      </c>
      <c r="AE584" s="39" t="s">
        <v>3218</v>
      </c>
      <c r="AF584" s="39" t="s">
        <v>4357</v>
      </c>
      <c r="AG584" s="40" t="s">
        <v>3220</v>
      </c>
      <c r="AH584" s="40">
        <v>1.0</v>
      </c>
      <c r="AI584" s="40"/>
      <c r="AJ584" s="40"/>
    </row>
    <row r="585" ht="15.75" customHeight="1">
      <c r="A585" s="32"/>
      <c r="B585" s="32"/>
      <c r="C585" s="38" t="s">
        <v>324</v>
      </c>
      <c r="D585" s="38" t="s">
        <v>8170</v>
      </c>
      <c r="E585" s="32" t="s">
        <v>8230</v>
      </c>
      <c r="F585" s="97"/>
      <c r="G585" s="32" t="s">
        <v>8231</v>
      </c>
      <c r="H585" s="32"/>
      <c r="I585" s="33"/>
      <c r="J585" s="38" t="s">
        <v>8232</v>
      </c>
      <c r="K585" s="99"/>
      <c r="L585" s="35" t="s">
        <v>8233</v>
      </c>
      <c r="M585" s="32" t="s">
        <v>8234</v>
      </c>
      <c r="N585" s="32"/>
      <c r="O585" s="32"/>
      <c r="P585" s="32"/>
      <c r="Q585" s="32"/>
      <c r="R585" s="32"/>
      <c r="S585" s="32" t="s">
        <v>8235</v>
      </c>
      <c r="T585" s="32"/>
      <c r="U585" s="38" t="s">
        <v>8235</v>
      </c>
      <c r="V585" s="14">
        <v>585.0</v>
      </c>
      <c r="W585" s="35" t="s">
        <v>8233</v>
      </c>
      <c r="X585" s="32"/>
      <c r="Z585" s="41" t="s">
        <v>8192</v>
      </c>
      <c r="AA585" s="41" t="s">
        <v>8193</v>
      </c>
      <c r="AC585" s="41" t="s">
        <v>8236</v>
      </c>
      <c r="AE585" s="39" t="s">
        <v>3309</v>
      </c>
      <c r="AF585" s="39" t="s">
        <v>5202</v>
      </c>
      <c r="AG585" s="40" t="s">
        <v>3311</v>
      </c>
      <c r="AH585" s="40">
        <v>1.0</v>
      </c>
      <c r="AI585" s="40"/>
      <c r="AJ585" s="40"/>
    </row>
    <row r="586" ht="15.75" customHeight="1">
      <c r="A586" s="32"/>
      <c r="B586" s="32"/>
      <c r="C586" s="38" t="s">
        <v>353</v>
      </c>
      <c r="D586" s="38" t="s">
        <v>8170</v>
      </c>
      <c r="E586" s="32" t="s">
        <v>8237</v>
      </c>
      <c r="F586" s="97"/>
      <c r="G586" s="32" t="s">
        <v>8238</v>
      </c>
      <c r="H586" s="32"/>
      <c r="I586" s="33"/>
      <c r="J586" s="38" t="s">
        <v>8239</v>
      </c>
      <c r="K586" s="99"/>
      <c r="L586" s="35" t="s">
        <v>8240</v>
      </c>
      <c r="M586" s="32" t="s">
        <v>8241</v>
      </c>
      <c r="N586" s="32"/>
      <c r="O586" s="32"/>
      <c r="P586" s="32"/>
      <c r="Q586" s="32"/>
      <c r="R586" s="32"/>
      <c r="S586" s="32" t="s">
        <v>8242</v>
      </c>
      <c r="T586" s="32"/>
      <c r="U586" s="38" t="s">
        <v>8242</v>
      </c>
      <c r="V586" s="14">
        <v>586.0</v>
      </c>
      <c r="W586" s="35" t="s">
        <v>8240</v>
      </c>
      <c r="X586" s="32"/>
      <c r="Z586" s="41" t="s">
        <v>8192</v>
      </c>
      <c r="AA586" s="41" t="s">
        <v>8193</v>
      </c>
      <c r="AC586" s="41" t="s">
        <v>8243</v>
      </c>
      <c r="AE586" s="39" t="s">
        <v>3182</v>
      </c>
      <c r="AF586" s="39" t="s">
        <v>4637</v>
      </c>
      <c r="AG586" s="40" t="s">
        <v>3184</v>
      </c>
      <c r="AH586" s="40">
        <v>1.0</v>
      </c>
      <c r="AI586" s="40"/>
      <c r="AJ586" s="40"/>
    </row>
    <row r="587" ht="15.75" customHeight="1">
      <c r="A587" s="32"/>
      <c r="B587" s="32"/>
      <c r="C587" s="38" t="s">
        <v>392</v>
      </c>
      <c r="D587" s="38" t="s">
        <v>8170</v>
      </c>
      <c r="E587" s="32" t="s">
        <v>8244</v>
      </c>
      <c r="F587" s="97"/>
      <c r="G587" s="32" t="s">
        <v>8245</v>
      </c>
      <c r="H587" s="32"/>
      <c r="I587" s="33"/>
      <c r="J587" s="38" t="s">
        <v>8246</v>
      </c>
      <c r="K587" s="99"/>
      <c r="L587" s="35" t="s">
        <v>8247</v>
      </c>
      <c r="M587" s="32" t="s">
        <v>8248</v>
      </c>
      <c r="N587" s="32"/>
      <c r="O587" s="32"/>
      <c r="P587" s="32"/>
      <c r="Q587" s="32"/>
      <c r="R587" s="32"/>
      <c r="S587" s="32" t="s">
        <v>8249</v>
      </c>
      <c r="T587" s="32"/>
      <c r="U587" s="38" t="s">
        <v>8249</v>
      </c>
      <c r="V587" s="14">
        <v>587.0</v>
      </c>
      <c r="W587" s="35" t="s">
        <v>8247</v>
      </c>
      <c r="X587" s="32"/>
      <c r="Z587" s="41" t="s">
        <v>8192</v>
      </c>
      <c r="AA587" s="41" t="s">
        <v>8193</v>
      </c>
      <c r="AC587" s="41" t="s">
        <v>8222</v>
      </c>
      <c r="AE587" s="39" t="s">
        <v>3164</v>
      </c>
      <c r="AF587" s="39" t="s">
        <v>4261</v>
      </c>
      <c r="AG587" s="40" t="s">
        <v>3166</v>
      </c>
      <c r="AH587" s="40">
        <v>2.0</v>
      </c>
      <c r="AI587" s="40"/>
      <c r="AJ587" s="40"/>
    </row>
    <row r="588" ht="15.75" customHeight="1">
      <c r="A588" s="32"/>
      <c r="B588" s="32"/>
      <c r="C588" s="38" t="s">
        <v>433</v>
      </c>
      <c r="D588" s="38" t="s">
        <v>8170</v>
      </c>
      <c r="E588" s="32" t="s">
        <v>8250</v>
      </c>
      <c r="F588" s="97"/>
      <c r="G588" s="32" t="s">
        <v>8251</v>
      </c>
      <c r="H588" s="32"/>
      <c r="I588" s="33"/>
      <c r="J588" s="38" t="s">
        <v>8252</v>
      </c>
      <c r="K588" s="99"/>
      <c r="L588" s="35" t="s">
        <v>8253</v>
      </c>
      <c r="M588" s="32" t="s">
        <v>8254</v>
      </c>
      <c r="N588" s="32"/>
      <c r="O588" s="32"/>
      <c r="P588" s="32"/>
      <c r="Q588" s="32"/>
      <c r="R588" s="32"/>
      <c r="S588" s="32" t="s">
        <v>8255</v>
      </c>
      <c r="T588" s="32"/>
      <c r="U588" s="38" t="s">
        <v>8255</v>
      </c>
      <c r="V588" s="14">
        <v>588.0</v>
      </c>
      <c r="W588" s="35" t="s">
        <v>8253</v>
      </c>
      <c r="X588" s="32"/>
      <c r="Z588" s="41" t="s">
        <v>8192</v>
      </c>
      <c r="AA588" s="41" t="s">
        <v>8193</v>
      </c>
      <c r="AC588" s="41" t="s">
        <v>8256</v>
      </c>
      <c r="AE588" s="39" t="s">
        <v>3543</v>
      </c>
      <c r="AF588" s="39" t="s">
        <v>4482</v>
      </c>
      <c r="AG588" s="40" t="s">
        <v>3545</v>
      </c>
      <c r="AH588" s="40">
        <v>1.0</v>
      </c>
      <c r="AI588" s="40"/>
      <c r="AJ588" s="40"/>
    </row>
    <row r="589" ht="15.75" customHeight="1">
      <c r="A589" s="32"/>
      <c r="B589" s="32"/>
      <c r="C589" s="38" t="s">
        <v>472</v>
      </c>
      <c r="D589" s="38" t="s">
        <v>8170</v>
      </c>
      <c r="E589" s="32" t="s">
        <v>8257</v>
      </c>
      <c r="F589" s="97"/>
      <c r="G589" s="32" t="s">
        <v>8258</v>
      </c>
      <c r="H589" s="32"/>
      <c r="I589" s="33"/>
      <c r="J589" s="38" t="s">
        <v>8259</v>
      </c>
      <c r="K589" s="99"/>
      <c r="L589" s="35" t="s">
        <v>8260</v>
      </c>
      <c r="M589" s="32" t="s">
        <v>8261</v>
      </c>
      <c r="N589" s="32"/>
      <c r="O589" s="32"/>
      <c r="P589" s="32"/>
      <c r="Q589" s="32"/>
      <c r="R589" s="32"/>
      <c r="S589" s="32" t="s">
        <v>8262</v>
      </c>
      <c r="T589" s="32"/>
      <c r="U589" s="38" t="s">
        <v>8262</v>
      </c>
      <c r="V589" s="14">
        <v>589.0</v>
      </c>
      <c r="W589" s="35" t="s">
        <v>8260</v>
      </c>
      <c r="X589" s="32"/>
      <c r="Z589" s="41" t="s">
        <v>8192</v>
      </c>
      <c r="AA589" s="41" t="s">
        <v>8193</v>
      </c>
      <c r="AC589" s="41" t="s">
        <v>8263</v>
      </c>
      <c r="AE589" s="39" t="s">
        <v>3507</v>
      </c>
      <c r="AF589" s="39" t="s">
        <v>4820</v>
      </c>
      <c r="AG589" s="40" t="s">
        <v>3509</v>
      </c>
      <c r="AH589" s="40">
        <v>1.0</v>
      </c>
      <c r="AI589" s="40"/>
      <c r="AJ589" s="40"/>
    </row>
    <row r="590" ht="15.75" customHeight="1">
      <c r="A590" s="32"/>
      <c r="B590" s="32"/>
      <c r="C590" s="38" t="s">
        <v>517</v>
      </c>
      <c r="D590" s="38" t="s">
        <v>8170</v>
      </c>
      <c r="E590" s="32" t="s">
        <v>8264</v>
      </c>
      <c r="F590" s="97"/>
      <c r="G590" s="32" t="s">
        <v>8265</v>
      </c>
      <c r="H590" s="32"/>
      <c r="I590" s="33"/>
      <c r="J590" s="38" t="s">
        <v>8266</v>
      </c>
      <c r="K590" s="99"/>
      <c r="L590" s="35" t="s">
        <v>8267</v>
      </c>
      <c r="M590" s="32" t="s">
        <v>8268</v>
      </c>
      <c r="N590" s="32"/>
      <c r="O590" s="32"/>
      <c r="P590" s="32"/>
      <c r="Q590" s="32"/>
      <c r="R590" s="32"/>
      <c r="S590" s="32" t="s">
        <v>8269</v>
      </c>
      <c r="T590" s="32"/>
      <c r="U590" s="38" t="s">
        <v>8269</v>
      </c>
      <c r="V590" s="14">
        <v>590.0</v>
      </c>
      <c r="W590" s="35" t="s">
        <v>8267</v>
      </c>
      <c r="X590" s="32"/>
      <c r="Z590" s="41" t="s">
        <v>8192</v>
      </c>
      <c r="AA590" s="41" t="s">
        <v>8193</v>
      </c>
      <c r="AC590" s="41" t="s">
        <v>8270</v>
      </c>
      <c r="AE590" s="39" t="s">
        <v>3417</v>
      </c>
      <c r="AF590" s="39" t="s">
        <v>4621</v>
      </c>
      <c r="AG590" s="40" t="s">
        <v>3419</v>
      </c>
      <c r="AH590" s="40">
        <v>1.0</v>
      </c>
      <c r="AI590" s="40"/>
      <c r="AJ590" s="40"/>
    </row>
    <row r="591" ht="15.75" customHeight="1">
      <c r="A591" s="32"/>
      <c r="B591" s="32"/>
      <c r="C591" s="38" t="s">
        <v>558</v>
      </c>
      <c r="D591" s="38" t="s">
        <v>8170</v>
      </c>
      <c r="E591" s="32" t="s">
        <v>8271</v>
      </c>
      <c r="F591" s="97"/>
      <c r="G591" s="32" t="s">
        <v>8272</v>
      </c>
      <c r="H591" s="32"/>
      <c r="I591" s="33"/>
      <c r="J591" s="38" t="s">
        <v>8273</v>
      </c>
      <c r="K591" s="99"/>
      <c r="L591" s="35" t="s">
        <v>8274</v>
      </c>
      <c r="M591" s="32" t="s">
        <v>8275</v>
      </c>
      <c r="N591" s="32"/>
      <c r="O591" s="32"/>
      <c r="P591" s="32"/>
      <c r="Q591" s="32"/>
      <c r="R591" s="32"/>
      <c r="S591" s="32" t="s">
        <v>8276</v>
      </c>
      <c r="T591" s="32"/>
      <c r="U591" s="38" t="s">
        <v>8276</v>
      </c>
      <c r="V591" s="14">
        <v>591.0</v>
      </c>
      <c r="W591" s="35" t="s">
        <v>8274</v>
      </c>
      <c r="X591" s="32"/>
      <c r="Z591" s="41" t="s">
        <v>8192</v>
      </c>
      <c r="AA591" s="41" t="s">
        <v>8193</v>
      </c>
      <c r="AC591" s="41" t="s">
        <v>8256</v>
      </c>
      <c r="AE591" s="39" t="s">
        <v>3543</v>
      </c>
      <c r="AF591" s="39" t="s">
        <v>4482</v>
      </c>
      <c r="AG591" s="40" t="s">
        <v>3545</v>
      </c>
      <c r="AH591" s="40">
        <v>1.0</v>
      </c>
      <c r="AI591" s="40"/>
      <c r="AJ591" s="40"/>
    </row>
    <row r="592" ht="15.75" customHeight="1">
      <c r="A592" s="32"/>
      <c r="B592" s="32"/>
      <c r="C592" s="38" t="s">
        <v>595</v>
      </c>
      <c r="D592" s="38" t="s">
        <v>8170</v>
      </c>
      <c r="E592" s="32" t="s">
        <v>8277</v>
      </c>
      <c r="F592" s="97"/>
      <c r="G592" s="32" t="s">
        <v>8278</v>
      </c>
      <c r="H592" s="32"/>
      <c r="I592" s="33"/>
      <c r="J592" s="38" t="s">
        <v>8279</v>
      </c>
      <c r="K592" s="99"/>
      <c r="L592" s="35" t="s">
        <v>8280</v>
      </c>
      <c r="M592" s="32" t="s">
        <v>8281</v>
      </c>
      <c r="N592" s="32"/>
      <c r="O592" s="32"/>
      <c r="P592" s="32"/>
      <c r="Q592" s="32"/>
      <c r="R592" s="32"/>
      <c r="S592" s="32" t="s">
        <v>8282</v>
      </c>
      <c r="T592" s="32"/>
      <c r="U592" s="38" t="s">
        <v>8282</v>
      </c>
      <c r="V592" s="14">
        <v>592.0</v>
      </c>
      <c r="W592" s="35" t="s">
        <v>8280</v>
      </c>
      <c r="X592" s="32"/>
      <c r="Z592" s="41" t="s">
        <v>8192</v>
      </c>
      <c r="AA592" s="41" t="s">
        <v>8193</v>
      </c>
      <c r="AC592" s="41" t="s">
        <v>8283</v>
      </c>
      <c r="AE592" s="39" t="s">
        <v>3273</v>
      </c>
      <c r="AF592" s="39" t="s">
        <v>4309</v>
      </c>
      <c r="AG592" s="40" t="s">
        <v>3275</v>
      </c>
      <c r="AH592" s="40">
        <v>2.0</v>
      </c>
      <c r="AI592" s="40"/>
      <c r="AJ592" s="40"/>
    </row>
    <row r="593" ht="15.75" customHeight="1">
      <c r="A593" s="32"/>
      <c r="B593" s="32"/>
      <c r="C593" s="38" t="s">
        <v>632</v>
      </c>
      <c r="D593" s="38" t="s">
        <v>8170</v>
      </c>
      <c r="E593" s="32" t="s">
        <v>8284</v>
      </c>
      <c r="F593" s="97"/>
      <c r="G593" s="32" t="s">
        <v>8285</v>
      </c>
      <c r="H593" s="32"/>
      <c r="I593" s="33"/>
      <c r="J593" s="38" t="s">
        <v>8286</v>
      </c>
      <c r="K593" s="99"/>
      <c r="L593" s="35" t="s">
        <v>8287</v>
      </c>
      <c r="M593" s="32" t="s">
        <v>8288</v>
      </c>
      <c r="N593" s="32"/>
      <c r="O593" s="32"/>
      <c r="P593" s="32"/>
      <c r="Q593" s="32"/>
      <c r="R593" s="32"/>
      <c r="S593" s="32" t="s">
        <v>8289</v>
      </c>
      <c r="T593" s="32"/>
      <c r="U593" s="38" t="s">
        <v>8289</v>
      </c>
      <c r="V593" s="14">
        <v>593.0</v>
      </c>
      <c r="W593" s="35" t="s">
        <v>8287</v>
      </c>
      <c r="X593" s="32"/>
      <c r="Z593" s="41" t="s">
        <v>8192</v>
      </c>
      <c r="AA593" s="41" t="s">
        <v>8193</v>
      </c>
      <c r="AC593" s="41" t="s">
        <v>8215</v>
      </c>
      <c r="AE593" s="39" t="s">
        <v>3236</v>
      </c>
      <c r="AF593" s="39" t="s">
        <v>4851</v>
      </c>
      <c r="AG593" s="40" t="s">
        <v>3238</v>
      </c>
      <c r="AH593" s="40">
        <v>2.0</v>
      </c>
      <c r="AI593" s="40"/>
      <c r="AJ593" s="40"/>
    </row>
    <row r="594" ht="15.75" customHeight="1">
      <c r="A594" s="32"/>
      <c r="B594" s="32"/>
      <c r="C594" s="38" t="s">
        <v>670</v>
      </c>
      <c r="D594" s="38" t="s">
        <v>8170</v>
      </c>
      <c r="E594" s="32" t="s">
        <v>8290</v>
      </c>
      <c r="F594" s="97"/>
      <c r="G594" s="32" t="s">
        <v>8291</v>
      </c>
      <c r="H594" s="32"/>
      <c r="I594" s="33"/>
      <c r="J594" s="38" t="s">
        <v>8292</v>
      </c>
      <c r="K594" s="99"/>
      <c r="L594" s="35" t="s">
        <v>8293</v>
      </c>
      <c r="M594" s="32" t="s">
        <v>8294</v>
      </c>
      <c r="N594" s="32"/>
      <c r="O594" s="32"/>
      <c r="P594" s="32"/>
      <c r="Q594" s="32"/>
      <c r="R594" s="32"/>
      <c r="S594" s="32" t="s">
        <v>8295</v>
      </c>
      <c r="T594" s="32"/>
      <c r="U594" s="38" t="s">
        <v>8295</v>
      </c>
      <c r="V594" s="14">
        <v>594.0</v>
      </c>
      <c r="W594" s="35" t="s">
        <v>8293</v>
      </c>
      <c r="X594" s="32"/>
      <c r="Z594" s="41" t="s">
        <v>8192</v>
      </c>
      <c r="AA594" s="41" t="s">
        <v>8193</v>
      </c>
      <c r="AC594" s="41" t="s">
        <v>5592</v>
      </c>
      <c r="AE594" s="39" t="s">
        <v>3597</v>
      </c>
      <c r="AF594" s="39" t="s">
        <v>5592</v>
      </c>
      <c r="AG594" s="40" t="s">
        <v>3599</v>
      </c>
      <c r="AH594" s="40">
        <v>1.0</v>
      </c>
      <c r="AI594" s="40"/>
      <c r="AJ594" s="40"/>
    </row>
    <row r="595" ht="15.75" customHeight="1">
      <c r="A595" s="32"/>
      <c r="B595" s="32"/>
      <c r="C595" s="38" t="s">
        <v>710</v>
      </c>
      <c r="D595" s="38" t="s">
        <v>8170</v>
      </c>
      <c r="E595" s="32" t="s">
        <v>8296</v>
      </c>
      <c r="F595" s="97"/>
      <c r="G595" s="32" t="s">
        <v>8297</v>
      </c>
      <c r="H595" s="32"/>
      <c r="I595" s="33"/>
      <c r="J595" s="38" t="s">
        <v>8298</v>
      </c>
      <c r="K595" s="99"/>
      <c r="L595" s="35" t="s">
        <v>8299</v>
      </c>
      <c r="M595" s="32" t="s">
        <v>8300</v>
      </c>
      <c r="N595" s="32"/>
      <c r="O595" s="32"/>
      <c r="P595" s="32"/>
      <c r="Q595" s="32"/>
      <c r="R595" s="32"/>
      <c r="S595" s="32" t="s">
        <v>8301</v>
      </c>
      <c r="T595" s="32"/>
      <c r="U595" s="38" t="s">
        <v>8301</v>
      </c>
      <c r="V595" s="14">
        <v>595.0</v>
      </c>
      <c r="W595" s="35" t="s">
        <v>8299</v>
      </c>
      <c r="X595" s="32"/>
      <c r="Z595" s="41" t="s">
        <v>8192</v>
      </c>
      <c r="AA595" s="41" t="s">
        <v>8193</v>
      </c>
      <c r="AC595" s="41" t="s">
        <v>8302</v>
      </c>
      <c r="AE595" s="39" t="s">
        <v>3200</v>
      </c>
      <c r="AF595" s="39" t="s">
        <v>4605</v>
      </c>
      <c r="AG595" s="40" t="s">
        <v>3202</v>
      </c>
      <c r="AH595" s="40">
        <v>1.0</v>
      </c>
      <c r="AI595" s="40"/>
      <c r="AJ595" s="40"/>
    </row>
    <row r="596" ht="15.75" customHeight="1">
      <c r="A596" s="32"/>
      <c r="B596" s="32"/>
      <c r="C596" s="38" t="s">
        <v>2494</v>
      </c>
      <c r="D596" s="38" t="s">
        <v>8170</v>
      </c>
      <c r="E596" s="32" t="s">
        <v>8303</v>
      </c>
      <c r="F596" s="97"/>
      <c r="G596" s="32" t="s">
        <v>8304</v>
      </c>
      <c r="H596" s="32"/>
      <c r="I596" s="33"/>
      <c r="J596" s="38" t="s">
        <v>8305</v>
      </c>
      <c r="K596" s="99"/>
      <c r="L596" s="35" t="s">
        <v>8306</v>
      </c>
      <c r="M596" s="32" t="s">
        <v>8307</v>
      </c>
      <c r="N596" s="32"/>
      <c r="O596" s="32"/>
      <c r="P596" s="32"/>
      <c r="Q596" s="32"/>
      <c r="R596" s="32"/>
      <c r="S596" s="32" t="s">
        <v>8308</v>
      </c>
      <c r="T596" s="32"/>
      <c r="U596" s="38" t="s">
        <v>8308</v>
      </c>
      <c r="V596" s="14">
        <v>596.0</v>
      </c>
      <c r="W596" s="35" t="s">
        <v>8306</v>
      </c>
      <c r="X596" s="32"/>
      <c r="Z596" s="41" t="s">
        <v>8192</v>
      </c>
      <c r="AA596" s="41" t="s">
        <v>8193</v>
      </c>
      <c r="AC596" s="41" t="s">
        <v>8208</v>
      </c>
      <c r="AE596" s="39" t="s">
        <v>3363</v>
      </c>
      <c r="AF596" s="39" t="s">
        <v>5050</v>
      </c>
      <c r="AG596" s="40" t="s">
        <v>3365</v>
      </c>
      <c r="AH596" s="40">
        <v>1.0</v>
      </c>
      <c r="AI596" s="40"/>
      <c r="AJ596" s="40"/>
    </row>
    <row r="597" ht="15.75" customHeight="1">
      <c r="A597" s="32"/>
      <c r="B597" s="32"/>
      <c r="C597" s="38" t="s">
        <v>2507</v>
      </c>
      <c r="D597" s="38" t="s">
        <v>8170</v>
      </c>
      <c r="E597" s="32" t="s">
        <v>8309</v>
      </c>
      <c r="F597" s="97"/>
      <c r="G597" s="32" t="s">
        <v>8310</v>
      </c>
      <c r="H597" s="32"/>
      <c r="I597" s="33"/>
      <c r="J597" s="38" t="s">
        <v>8311</v>
      </c>
      <c r="K597" s="99"/>
      <c r="L597" s="35" t="s">
        <v>8312</v>
      </c>
      <c r="M597" s="32" t="s">
        <v>8313</v>
      </c>
      <c r="N597" s="32"/>
      <c r="O597" s="32"/>
      <c r="P597" s="32"/>
      <c r="Q597" s="32"/>
      <c r="R597" s="32"/>
      <c r="S597" s="32" t="s">
        <v>8314</v>
      </c>
      <c r="T597" s="32"/>
      <c r="U597" s="38" t="s">
        <v>8314</v>
      </c>
      <c r="V597" s="14">
        <v>597.0</v>
      </c>
      <c r="W597" s="35" t="s">
        <v>8312</v>
      </c>
      <c r="X597" s="32"/>
      <c r="Z597" s="41" t="s">
        <v>8192</v>
      </c>
      <c r="AA597" s="41" t="s">
        <v>8193</v>
      </c>
      <c r="AC597" s="41" t="s">
        <v>8315</v>
      </c>
      <c r="AE597" s="39" t="s">
        <v>3128</v>
      </c>
      <c r="AF597" s="39" t="s">
        <v>4373</v>
      </c>
      <c r="AG597" s="40" t="s">
        <v>3130</v>
      </c>
      <c r="AH597" s="40">
        <v>1.0</v>
      </c>
      <c r="AI597" s="40"/>
      <c r="AJ597" s="40"/>
    </row>
    <row r="598" ht="15.75" customHeight="1">
      <c r="A598" s="32"/>
      <c r="B598" s="32"/>
      <c r="C598" s="38" t="s">
        <v>818</v>
      </c>
      <c r="D598" s="38" t="s">
        <v>8170</v>
      </c>
      <c r="E598" s="32" t="s">
        <v>8316</v>
      </c>
      <c r="F598" s="97"/>
      <c r="G598" s="32" t="s">
        <v>8317</v>
      </c>
      <c r="H598" s="32"/>
      <c r="I598" s="33"/>
      <c r="J598" s="38" t="s">
        <v>8318</v>
      </c>
      <c r="K598" s="99"/>
      <c r="L598" s="35" t="s">
        <v>8319</v>
      </c>
      <c r="M598" s="32" t="s">
        <v>8320</v>
      </c>
      <c r="N598" s="32"/>
      <c r="O598" s="32"/>
      <c r="P598" s="32"/>
      <c r="Q598" s="32"/>
      <c r="R598" s="32"/>
      <c r="S598" s="32" t="s">
        <v>8321</v>
      </c>
      <c r="T598" s="32"/>
      <c r="U598" s="38" t="s">
        <v>8321</v>
      </c>
      <c r="V598" s="14">
        <v>598.0</v>
      </c>
      <c r="W598" s="35" t="s">
        <v>8319</v>
      </c>
      <c r="X598" s="32"/>
      <c r="Z598" s="41" t="s">
        <v>8192</v>
      </c>
      <c r="AA598" s="41" t="s">
        <v>8193</v>
      </c>
      <c r="AC598" s="41" t="s">
        <v>8322</v>
      </c>
      <c r="AE598" s="39" t="s">
        <v>3273</v>
      </c>
      <c r="AF598" s="39" t="s">
        <v>4309</v>
      </c>
      <c r="AG598" s="40" t="s">
        <v>3275</v>
      </c>
      <c r="AH598" s="40">
        <v>2.0</v>
      </c>
      <c r="AI598" s="40"/>
      <c r="AJ598" s="40"/>
    </row>
    <row r="599" ht="15.75" customHeight="1">
      <c r="A599" s="32"/>
      <c r="B599" s="32"/>
      <c r="C599" s="38" t="s">
        <v>857</v>
      </c>
      <c r="D599" s="38" t="s">
        <v>8170</v>
      </c>
      <c r="E599" s="32" t="s">
        <v>8323</v>
      </c>
      <c r="F599" s="97"/>
      <c r="G599" s="32" t="s">
        <v>8324</v>
      </c>
      <c r="H599" s="32"/>
      <c r="I599" s="33"/>
      <c r="J599" s="38" t="s">
        <v>8325</v>
      </c>
      <c r="K599" s="99"/>
      <c r="L599" s="35" t="s">
        <v>8326</v>
      </c>
      <c r="M599" s="32" t="s">
        <v>8327</v>
      </c>
      <c r="N599" s="32"/>
      <c r="O599" s="32"/>
      <c r="P599" s="32"/>
      <c r="Q599" s="32"/>
      <c r="R599" s="32"/>
      <c r="S599" s="32" t="s">
        <v>8328</v>
      </c>
      <c r="T599" s="32"/>
      <c r="U599" s="38" t="s">
        <v>8328</v>
      </c>
      <c r="V599" s="14">
        <v>599.0</v>
      </c>
      <c r="W599" s="35" t="s">
        <v>8326</v>
      </c>
      <c r="X599" s="32"/>
      <c r="Z599" s="41" t="s">
        <v>8192</v>
      </c>
      <c r="AA599" s="41" t="s">
        <v>8193</v>
      </c>
      <c r="AC599" s="41" t="s">
        <v>5592</v>
      </c>
      <c r="AE599" s="39" t="s">
        <v>3597</v>
      </c>
      <c r="AF599" s="39" t="s">
        <v>5592</v>
      </c>
      <c r="AG599" s="40" t="s">
        <v>3599</v>
      </c>
      <c r="AH599" s="40">
        <v>1.0</v>
      </c>
      <c r="AI599" s="40"/>
      <c r="AJ599" s="40"/>
    </row>
    <row r="600" ht="15.75" customHeight="1">
      <c r="A600" s="32"/>
      <c r="B600" s="32"/>
      <c r="C600" s="38" t="s">
        <v>895</v>
      </c>
      <c r="D600" s="38" t="s">
        <v>8170</v>
      </c>
      <c r="E600" s="32" t="s">
        <v>8329</v>
      </c>
      <c r="F600" s="97"/>
      <c r="G600" s="32" t="s">
        <v>8330</v>
      </c>
      <c r="H600" s="32"/>
      <c r="I600" s="33"/>
      <c r="J600" s="38" t="s">
        <v>8331</v>
      </c>
      <c r="K600" s="99"/>
      <c r="L600" s="35" t="s">
        <v>8332</v>
      </c>
      <c r="M600" s="32" t="s">
        <v>8333</v>
      </c>
      <c r="N600" s="32"/>
      <c r="O600" s="32"/>
      <c r="P600" s="32"/>
      <c r="Q600" s="32"/>
      <c r="R600" s="32"/>
      <c r="S600" s="32" t="s">
        <v>8334</v>
      </c>
      <c r="T600" s="32"/>
      <c r="U600" s="38" t="s">
        <v>8334</v>
      </c>
      <c r="V600" s="14">
        <v>600.0</v>
      </c>
      <c r="W600" s="35" t="s">
        <v>8332</v>
      </c>
      <c r="X600" s="32"/>
      <c r="Z600" s="41" t="s">
        <v>8192</v>
      </c>
      <c r="AA600" s="41" t="s">
        <v>8193</v>
      </c>
      <c r="AC600" s="41" t="s">
        <v>8270</v>
      </c>
      <c r="AE600" s="39" t="s">
        <v>3417</v>
      </c>
      <c r="AF600" s="39" t="s">
        <v>4621</v>
      </c>
      <c r="AG600" s="40" t="s">
        <v>3419</v>
      </c>
      <c r="AH600" s="40">
        <v>1.0</v>
      </c>
      <c r="AI600" s="40"/>
      <c r="AJ600" s="40"/>
    </row>
    <row r="601" ht="15.75" customHeight="1">
      <c r="A601" s="32"/>
      <c r="B601" s="32"/>
      <c r="C601" s="38" t="s">
        <v>934</v>
      </c>
      <c r="D601" s="38" t="s">
        <v>8170</v>
      </c>
      <c r="E601" s="32" t="s">
        <v>8335</v>
      </c>
      <c r="F601" s="97"/>
      <c r="G601" s="32" t="s">
        <v>8336</v>
      </c>
      <c r="H601" s="32"/>
      <c r="I601" s="33"/>
      <c r="J601" s="38" t="s">
        <v>8337</v>
      </c>
      <c r="K601" s="99"/>
      <c r="L601" s="35" t="s">
        <v>8338</v>
      </c>
      <c r="M601" s="32" t="s">
        <v>8339</v>
      </c>
      <c r="N601" s="32"/>
      <c r="O601" s="32"/>
      <c r="P601" s="32"/>
      <c r="Q601" s="32"/>
      <c r="R601" s="32"/>
      <c r="S601" s="32" t="s">
        <v>8340</v>
      </c>
      <c r="T601" s="32"/>
      <c r="U601" s="38" t="s">
        <v>8340</v>
      </c>
      <c r="V601" s="14">
        <v>601.0</v>
      </c>
      <c r="W601" s="35" t="s">
        <v>8338</v>
      </c>
      <c r="X601" s="32"/>
      <c r="Z601" s="41" t="s">
        <v>8192</v>
      </c>
      <c r="AA601" s="41" t="s">
        <v>8193</v>
      </c>
      <c r="AC601" s="41" t="s">
        <v>8341</v>
      </c>
      <c r="AE601" s="39" t="s">
        <v>3254</v>
      </c>
      <c r="AF601" s="39" t="s">
        <v>4277</v>
      </c>
      <c r="AG601" s="40" t="s">
        <v>3256</v>
      </c>
      <c r="AH601" s="40">
        <v>1.0</v>
      </c>
      <c r="AI601" s="40"/>
      <c r="AJ601" s="40"/>
    </row>
    <row r="602" ht="15.75" customHeight="1">
      <c r="A602" s="32"/>
      <c r="B602" s="32"/>
      <c r="C602" s="38" t="s">
        <v>970</v>
      </c>
      <c r="D602" s="38" t="s">
        <v>8170</v>
      </c>
      <c r="E602" s="32" t="s">
        <v>8342</v>
      </c>
      <c r="F602" s="97"/>
      <c r="G602" s="32" t="s">
        <v>8343</v>
      </c>
      <c r="H602" s="32"/>
      <c r="I602" s="33"/>
      <c r="J602" s="38" t="s">
        <v>8344</v>
      </c>
      <c r="K602" s="99"/>
      <c r="L602" s="35" t="s">
        <v>8345</v>
      </c>
      <c r="M602" s="32" t="s">
        <v>8346</v>
      </c>
      <c r="N602" s="32"/>
      <c r="O602" s="32"/>
      <c r="P602" s="32"/>
      <c r="Q602" s="32"/>
      <c r="R602" s="32"/>
      <c r="S602" s="32" t="s">
        <v>8347</v>
      </c>
      <c r="T602" s="32"/>
      <c r="U602" s="38" t="s">
        <v>8347</v>
      </c>
      <c r="V602" s="14">
        <v>602.0</v>
      </c>
      <c r="W602" s="35" t="s">
        <v>8345</v>
      </c>
      <c r="X602" s="32"/>
      <c r="Z602" s="41" t="s">
        <v>8192</v>
      </c>
      <c r="AA602" s="41" t="s">
        <v>8193</v>
      </c>
      <c r="AC602" s="41" t="s">
        <v>8348</v>
      </c>
      <c r="AE602" s="39" t="s">
        <v>3615</v>
      </c>
      <c r="AF602" s="39" t="s">
        <v>4293</v>
      </c>
      <c r="AG602" s="40" t="s">
        <v>3617</v>
      </c>
      <c r="AH602" s="40">
        <v>2.0</v>
      </c>
      <c r="AI602" s="40"/>
      <c r="AJ602" s="40"/>
    </row>
    <row r="603" ht="15.75" customHeight="1">
      <c r="A603" s="32"/>
      <c r="B603" s="32"/>
      <c r="C603" s="38" t="s">
        <v>1008</v>
      </c>
      <c r="D603" s="38" t="s">
        <v>8170</v>
      </c>
      <c r="E603" s="32" t="s">
        <v>8349</v>
      </c>
      <c r="F603" s="97"/>
      <c r="G603" s="32" t="s">
        <v>8350</v>
      </c>
      <c r="H603" s="32"/>
      <c r="I603" s="33"/>
      <c r="J603" s="38" t="s">
        <v>8351</v>
      </c>
      <c r="K603" s="99"/>
      <c r="L603" s="35" t="s">
        <v>8352</v>
      </c>
      <c r="M603" s="32" t="s">
        <v>8353</v>
      </c>
      <c r="N603" s="32"/>
      <c r="O603" s="32"/>
      <c r="P603" s="32"/>
      <c r="Q603" s="32"/>
      <c r="R603" s="32"/>
      <c r="S603" s="32" t="s">
        <v>8354</v>
      </c>
      <c r="T603" s="32"/>
      <c r="U603" s="38" t="s">
        <v>8354</v>
      </c>
      <c r="V603" s="14">
        <v>603.0</v>
      </c>
      <c r="W603" s="35" t="s">
        <v>8352</v>
      </c>
      <c r="X603" s="32"/>
      <c r="Z603" s="41" t="s">
        <v>8192</v>
      </c>
      <c r="AA603" s="41" t="s">
        <v>8193</v>
      </c>
      <c r="AC603" s="41" t="s">
        <v>8302</v>
      </c>
      <c r="AE603" s="39" t="s">
        <v>3200</v>
      </c>
      <c r="AF603" s="39" t="s">
        <v>4605</v>
      </c>
      <c r="AG603" s="40" t="s">
        <v>3202</v>
      </c>
      <c r="AH603" s="40">
        <v>1.0</v>
      </c>
      <c r="AI603" s="40"/>
      <c r="AJ603" s="40"/>
    </row>
    <row r="604" ht="15.75" customHeight="1">
      <c r="A604" s="32"/>
      <c r="B604" s="32"/>
      <c r="C604" s="38" t="s">
        <v>1045</v>
      </c>
      <c r="D604" s="38" t="s">
        <v>8170</v>
      </c>
      <c r="E604" s="32" t="s">
        <v>8355</v>
      </c>
      <c r="F604" s="97"/>
      <c r="G604" s="32" t="s">
        <v>8356</v>
      </c>
      <c r="H604" s="32"/>
      <c r="I604" s="33"/>
      <c r="J604" s="38" t="s">
        <v>8357</v>
      </c>
      <c r="K604" s="99"/>
      <c r="L604" s="35" t="s">
        <v>8358</v>
      </c>
      <c r="M604" s="32" t="s">
        <v>8359</v>
      </c>
      <c r="N604" s="32"/>
      <c r="O604" s="32"/>
      <c r="P604" s="32"/>
      <c r="Q604" s="32"/>
      <c r="R604" s="32"/>
      <c r="S604" s="32" t="s">
        <v>8360</v>
      </c>
      <c r="T604" s="32"/>
      <c r="U604" s="38" t="s">
        <v>8360</v>
      </c>
      <c r="V604" s="14">
        <v>604.0</v>
      </c>
      <c r="W604" s="35" t="s">
        <v>8358</v>
      </c>
      <c r="X604" s="32"/>
      <c r="Z604" s="41" t="s">
        <v>8192</v>
      </c>
      <c r="AA604" s="41" t="s">
        <v>8193</v>
      </c>
      <c r="AC604" s="41" t="s">
        <v>8361</v>
      </c>
      <c r="AE604" s="39" t="s">
        <v>3471</v>
      </c>
      <c r="AF604" s="39" t="s">
        <v>5034</v>
      </c>
      <c r="AG604" s="40" t="s">
        <v>3473</v>
      </c>
      <c r="AH604" s="40">
        <v>1.0</v>
      </c>
      <c r="AI604" s="40"/>
      <c r="AJ604" s="40"/>
    </row>
    <row r="605" ht="15.75" customHeight="1">
      <c r="A605" s="32"/>
      <c r="B605" s="32"/>
      <c r="C605" s="38" t="s">
        <v>1071</v>
      </c>
      <c r="D605" s="38" t="s">
        <v>8170</v>
      </c>
      <c r="E605" s="32" t="s">
        <v>8362</v>
      </c>
      <c r="F605" s="97"/>
      <c r="G605" s="32" t="s">
        <v>8363</v>
      </c>
      <c r="H605" s="32"/>
      <c r="I605" s="33"/>
      <c r="J605" s="38" t="s">
        <v>8364</v>
      </c>
      <c r="K605" s="99"/>
      <c r="L605" s="35" t="s">
        <v>8365</v>
      </c>
      <c r="M605" s="32" t="s">
        <v>8366</v>
      </c>
      <c r="N605" s="32"/>
      <c r="O605" s="32"/>
      <c r="P605" s="32"/>
      <c r="Q605" s="32"/>
      <c r="R605" s="32"/>
      <c r="S605" s="32" t="s">
        <v>8367</v>
      </c>
      <c r="T605" s="32"/>
      <c r="U605" s="38" t="s">
        <v>8367</v>
      </c>
      <c r="V605" s="14">
        <v>605.0</v>
      </c>
      <c r="W605" s="35" t="s">
        <v>8365</v>
      </c>
      <c r="X605" s="32"/>
      <c r="Z605" s="41" t="s">
        <v>8192</v>
      </c>
      <c r="AA605" s="41" t="s">
        <v>8193</v>
      </c>
      <c r="AC605" s="41" t="s">
        <v>8368</v>
      </c>
      <c r="AE605" s="39" t="s">
        <v>3633</v>
      </c>
      <c r="AF605" s="39" t="s">
        <v>4404</v>
      </c>
      <c r="AG605" s="40" t="s">
        <v>3635</v>
      </c>
      <c r="AH605" s="40">
        <v>1.0</v>
      </c>
      <c r="AI605" s="40"/>
      <c r="AJ605" s="40"/>
    </row>
    <row r="606" ht="15.75" customHeight="1">
      <c r="A606" s="32"/>
      <c r="B606" s="32"/>
      <c r="C606" s="38" t="s">
        <v>1099</v>
      </c>
      <c r="D606" s="38" t="s">
        <v>8170</v>
      </c>
      <c r="E606" s="32" t="s">
        <v>8369</v>
      </c>
      <c r="F606" s="97"/>
      <c r="G606" s="32" t="s">
        <v>8370</v>
      </c>
      <c r="H606" s="32"/>
      <c r="I606" s="33"/>
      <c r="J606" s="38" t="s">
        <v>8371</v>
      </c>
      <c r="K606" s="99"/>
      <c r="L606" s="35" t="s">
        <v>8372</v>
      </c>
      <c r="M606" s="32" t="s">
        <v>8373</v>
      </c>
      <c r="N606" s="32"/>
      <c r="O606" s="32"/>
      <c r="P606" s="32"/>
      <c r="Q606" s="32"/>
      <c r="R606" s="32"/>
      <c r="S606" s="32" t="s">
        <v>8374</v>
      </c>
      <c r="T606" s="32"/>
      <c r="U606" s="38" t="s">
        <v>8374</v>
      </c>
      <c r="V606" s="14">
        <v>606.0</v>
      </c>
      <c r="W606" s="35" t="s">
        <v>8372</v>
      </c>
      <c r="X606" s="32"/>
      <c r="Z606" s="41" t="s">
        <v>8192</v>
      </c>
      <c r="AA606" s="41" t="s">
        <v>8193</v>
      </c>
      <c r="AC606" s="41" t="s">
        <v>8322</v>
      </c>
      <c r="AE606" s="39" t="s">
        <v>3273</v>
      </c>
      <c r="AF606" s="39" t="s">
        <v>4309</v>
      </c>
      <c r="AG606" s="40" t="s">
        <v>3275</v>
      </c>
      <c r="AH606" s="40">
        <v>2.0</v>
      </c>
      <c r="AI606" s="40"/>
      <c r="AJ606" s="40"/>
    </row>
    <row r="607" ht="15.75" customHeight="1">
      <c r="A607" s="32"/>
      <c r="B607" s="32"/>
      <c r="C607" s="38" t="s">
        <v>1127</v>
      </c>
      <c r="D607" s="38" t="s">
        <v>8170</v>
      </c>
      <c r="E607" s="32" t="s">
        <v>8375</v>
      </c>
      <c r="F607" s="97"/>
      <c r="G607" s="32" t="s">
        <v>8376</v>
      </c>
      <c r="H607" s="32"/>
      <c r="I607" s="33"/>
      <c r="J607" s="38" t="s">
        <v>8377</v>
      </c>
      <c r="K607" s="99"/>
      <c r="L607" s="35" t="s">
        <v>8378</v>
      </c>
      <c r="M607" s="32" t="s">
        <v>8379</v>
      </c>
      <c r="N607" s="32"/>
      <c r="O607" s="32"/>
      <c r="P607" s="32"/>
      <c r="Q607" s="32"/>
      <c r="R607" s="32"/>
      <c r="S607" s="32" t="s">
        <v>8380</v>
      </c>
      <c r="T607" s="32"/>
      <c r="U607" s="38" t="s">
        <v>8380</v>
      </c>
      <c r="V607" s="14">
        <v>607.0</v>
      </c>
      <c r="W607" s="35" t="s">
        <v>8378</v>
      </c>
      <c r="X607" s="32"/>
      <c r="Z607" s="41" t="s">
        <v>8192</v>
      </c>
      <c r="AA607" s="41" t="s">
        <v>8193</v>
      </c>
      <c r="AC607" s="41" t="s">
        <v>8256</v>
      </c>
      <c r="AE607" s="39" t="s">
        <v>3543</v>
      </c>
      <c r="AF607" s="39" t="s">
        <v>4482</v>
      </c>
      <c r="AG607" s="40" t="s">
        <v>3545</v>
      </c>
      <c r="AH607" s="40">
        <v>1.0</v>
      </c>
      <c r="AI607" s="40"/>
      <c r="AJ607" s="40"/>
    </row>
    <row r="608" ht="15.75" customHeight="1">
      <c r="A608" s="32"/>
      <c r="B608" s="32"/>
      <c r="C608" s="38" t="s">
        <v>1153</v>
      </c>
      <c r="D608" s="38" t="s">
        <v>8170</v>
      </c>
      <c r="E608" s="32" t="s">
        <v>8381</v>
      </c>
      <c r="F608" s="97"/>
      <c r="G608" s="32" t="s">
        <v>8382</v>
      </c>
      <c r="H608" s="32"/>
      <c r="I608" s="33"/>
      <c r="J608" s="38" t="s">
        <v>8383</v>
      </c>
      <c r="K608" s="99"/>
      <c r="L608" s="35" t="s">
        <v>8384</v>
      </c>
      <c r="M608" s="32" t="s">
        <v>8385</v>
      </c>
      <c r="N608" s="32"/>
      <c r="O608" s="32"/>
      <c r="P608" s="32"/>
      <c r="Q608" s="32"/>
      <c r="R608" s="32"/>
      <c r="S608" s="32" t="s">
        <v>8386</v>
      </c>
      <c r="T608" s="32"/>
      <c r="U608" s="38" t="s">
        <v>8386</v>
      </c>
      <c r="V608" s="14">
        <v>608.0</v>
      </c>
      <c r="W608" s="35" t="s">
        <v>8384</v>
      </c>
      <c r="X608" s="32"/>
      <c r="Z608" s="41" t="s">
        <v>8192</v>
      </c>
      <c r="AA608" s="41" t="s">
        <v>8193</v>
      </c>
      <c r="AC608" s="41" t="s">
        <v>8341</v>
      </c>
      <c r="AE608" s="39" t="s">
        <v>3254</v>
      </c>
      <c r="AF608" s="39" t="s">
        <v>4277</v>
      </c>
      <c r="AG608" s="40" t="s">
        <v>3256</v>
      </c>
      <c r="AH608" s="40">
        <v>1.0</v>
      </c>
      <c r="AI608" s="40"/>
      <c r="AJ608" s="40"/>
    </row>
    <row r="609" ht="15.75" customHeight="1">
      <c r="A609" s="32"/>
      <c r="B609" s="32"/>
      <c r="C609" s="38" t="s">
        <v>1179</v>
      </c>
      <c r="D609" s="38" t="s">
        <v>8170</v>
      </c>
      <c r="E609" s="32" t="s">
        <v>8387</v>
      </c>
      <c r="F609" s="97"/>
      <c r="G609" s="32" t="s">
        <v>8388</v>
      </c>
      <c r="H609" s="32"/>
      <c r="I609" s="33"/>
      <c r="J609" s="38" t="s">
        <v>8389</v>
      </c>
      <c r="K609" s="99"/>
      <c r="L609" s="35" t="s">
        <v>8390</v>
      </c>
      <c r="M609" s="32" t="s">
        <v>8391</v>
      </c>
      <c r="N609" s="32"/>
      <c r="O609" s="32"/>
      <c r="P609" s="32"/>
      <c r="Q609" s="32"/>
      <c r="R609" s="32"/>
      <c r="S609" s="32" t="s">
        <v>8392</v>
      </c>
      <c r="T609" s="32"/>
      <c r="U609" s="38" t="s">
        <v>8392</v>
      </c>
      <c r="V609" s="14">
        <v>609.0</v>
      </c>
      <c r="W609" s="35" t="s">
        <v>8390</v>
      </c>
      <c r="X609" s="32"/>
      <c r="Z609" s="41" t="s">
        <v>8192</v>
      </c>
      <c r="AA609" s="41" t="s">
        <v>8193</v>
      </c>
      <c r="AC609" s="41" t="s">
        <v>8361</v>
      </c>
      <c r="AE609" s="39" t="s">
        <v>3471</v>
      </c>
      <c r="AF609" s="39" t="s">
        <v>5034</v>
      </c>
      <c r="AG609" s="40" t="s">
        <v>3473</v>
      </c>
      <c r="AH609" s="40">
        <v>1.0</v>
      </c>
      <c r="AI609" s="40"/>
      <c r="AJ609" s="40"/>
    </row>
    <row r="610" ht="15.75" customHeight="1">
      <c r="A610" s="32"/>
      <c r="B610" s="32"/>
      <c r="C610" s="38" t="s">
        <v>1215</v>
      </c>
      <c r="D610" s="38" t="s">
        <v>8170</v>
      </c>
      <c r="E610" s="32" t="s">
        <v>8393</v>
      </c>
      <c r="F610" s="97"/>
      <c r="G610" s="32" t="s">
        <v>8394</v>
      </c>
      <c r="H610" s="32"/>
      <c r="I610" s="33"/>
      <c r="J610" s="38" t="s">
        <v>8395</v>
      </c>
      <c r="K610" s="99"/>
      <c r="L610" s="35" t="s">
        <v>8396</v>
      </c>
      <c r="M610" s="32" t="s">
        <v>8397</v>
      </c>
      <c r="N610" s="32"/>
      <c r="O610" s="32"/>
      <c r="P610" s="32"/>
      <c r="Q610" s="32"/>
      <c r="R610" s="32"/>
      <c r="S610" s="32" t="s">
        <v>8398</v>
      </c>
      <c r="T610" s="32"/>
      <c r="U610" s="38" t="s">
        <v>8398</v>
      </c>
      <c r="V610" s="14">
        <v>610.0</v>
      </c>
      <c r="W610" s="35" t="s">
        <v>8396</v>
      </c>
      <c r="X610" s="32"/>
      <c r="Z610" s="41" t="s">
        <v>8192</v>
      </c>
      <c r="AA610" s="41" t="s">
        <v>8193</v>
      </c>
      <c r="AC610" s="41" t="s">
        <v>4451</v>
      </c>
      <c r="AE610" s="39" t="s">
        <v>3651</v>
      </c>
      <c r="AF610" s="39" t="s">
        <v>4451</v>
      </c>
      <c r="AG610" s="40" t="s">
        <v>3653</v>
      </c>
      <c r="AH610" s="40">
        <v>1.0</v>
      </c>
      <c r="AI610" s="40"/>
      <c r="AJ610" s="40"/>
    </row>
    <row r="611" ht="15.75" customHeight="1">
      <c r="A611" s="32"/>
      <c r="B611" s="32"/>
      <c r="C611" s="38" t="s">
        <v>1240</v>
      </c>
      <c r="D611" s="38" t="s">
        <v>8170</v>
      </c>
      <c r="E611" s="32" t="s">
        <v>8399</v>
      </c>
      <c r="F611" s="97"/>
      <c r="G611" s="32" t="s">
        <v>8400</v>
      </c>
      <c r="H611" s="32"/>
      <c r="I611" s="33"/>
      <c r="J611" s="38" t="s">
        <v>8401</v>
      </c>
      <c r="K611" s="99"/>
      <c r="L611" s="35" t="s">
        <v>8402</v>
      </c>
      <c r="M611" s="32" t="s">
        <v>8403</v>
      </c>
      <c r="N611" s="32"/>
      <c r="O611" s="32"/>
      <c r="P611" s="32"/>
      <c r="Q611" s="32"/>
      <c r="R611" s="32"/>
      <c r="S611" s="32" t="s">
        <v>8404</v>
      </c>
      <c r="T611" s="32"/>
      <c r="U611" s="38" t="s">
        <v>8404</v>
      </c>
      <c r="V611" s="14">
        <v>611.0</v>
      </c>
      <c r="W611" s="35" t="s">
        <v>8402</v>
      </c>
      <c r="X611" s="32"/>
      <c r="Z611" s="41" t="s">
        <v>8192</v>
      </c>
      <c r="AA611" s="41" t="s">
        <v>8193</v>
      </c>
      <c r="AC611" s="41" t="s">
        <v>8263</v>
      </c>
      <c r="AE611" s="39" t="s">
        <v>3507</v>
      </c>
      <c r="AF611" s="39" t="s">
        <v>4820</v>
      </c>
      <c r="AG611" s="40" t="s">
        <v>3509</v>
      </c>
      <c r="AH611" s="40">
        <v>1.0</v>
      </c>
      <c r="AI611" s="40"/>
      <c r="AJ611" s="40"/>
    </row>
    <row r="612" ht="15.75" customHeight="1">
      <c r="A612" s="32"/>
      <c r="B612" s="32"/>
      <c r="C612" s="38" t="s">
        <v>1264</v>
      </c>
      <c r="D612" s="38" t="s">
        <v>8170</v>
      </c>
      <c r="E612" s="32" t="s">
        <v>8405</v>
      </c>
      <c r="F612" s="97"/>
      <c r="G612" s="32" t="s">
        <v>8406</v>
      </c>
      <c r="H612" s="32"/>
      <c r="I612" s="33"/>
      <c r="J612" s="38" t="s">
        <v>8407</v>
      </c>
      <c r="K612" s="99"/>
      <c r="L612" s="35" t="s">
        <v>8408</v>
      </c>
      <c r="M612" s="32" t="s">
        <v>8409</v>
      </c>
      <c r="N612" s="32"/>
      <c r="O612" s="32"/>
      <c r="P612" s="32"/>
      <c r="Q612" s="32"/>
      <c r="R612" s="32"/>
      <c r="S612" s="32" t="s">
        <v>8410</v>
      </c>
      <c r="T612" s="32"/>
      <c r="U612" s="38" t="s">
        <v>8410</v>
      </c>
      <c r="V612" s="14">
        <v>612.0</v>
      </c>
      <c r="W612" s="35" t="s">
        <v>8408</v>
      </c>
      <c r="X612" s="32"/>
      <c r="Z612" s="41" t="s">
        <v>8192</v>
      </c>
      <c r="AA612" s="41" t="s">
        <v>8193</v>
      </c>
      <c r="AC612" s="41" t="s">
        <v>8270</v>
      </c>
      <c r="AE612" s="39" t="s">
        <v>3417</v>
      </c>
      <c r="AF612" s="39" t="s">
        <v>4621</v>
      </c>
      <c r="AG612" s="40" t="s">
        <v>3419</v>
      </c>
      <c r="AH612" s="40">
        <v>1.0</v>
      </c>
      <c r="AI612" s="40"/>
      <c r="AJ612" s="40"/>
    </row>
    <row r="613" ht="15.75" customHeight="1">
      <c r="A613" s="32"/>
      <c r="B613" s="32"/>
      <c r="C613" s="38" t="s">
        <v>1288</v>
      </c>
      <c r="D613" s="38" t="s">
        <v>8170</v>
      </c>
      <c r="E613" s="32" t="s">
        <v>8411</v>
      </c>
      <c r="F613" s="97"/>
      <c r="G613" s="32" t="s">
        <v>8412</v>
      </c>
      <c r="H613" s="32"/>
      <c r="I613" s="33"/>
      <c r="J613" s="38" t="s">
        <v>8413</v>
      </c>
      <c r="K613" s="99"/>
      <c r="L613" s="35" t="s">
        <v>8414</v>
      </c>
      <c r="M613" s="32" t="s">
        <v>8415</v>
      </c>
      <c r="N613" s="32"/>
      <c r="O613" s="32"/>
      <c r="P613" s="32"/>
      <c r="Q613" s="32"/>
      <c r="R613" s="32"/>
      <c r="S613" s="32" t="s">
        <v>8416</v>
      </c>
      <c r="T613" s="32"/>
      <c r="U613" s="38" t="s">
        <v>8416</v>
      </c>
      <c r="V613" s="14">
        <v>613.0</v>
      </c>
      <c r="W613" s="35" t="s">
        <v>8414</v>
      </c>
      <c r="X613" s="32"/>
      <c r="Z613" s="41" t="s">
        <v>8192</v>
      </c>
      <c r="AA613" s="41" t="s">
        <v>8193</v>
      </c>
      <c r="AC613" s="41" t="s">
        <v>8270</v>
      </c>
      <c r="AE613" s="39" t="s">
        <v>3417</v>
      </c>
      <c r="AF613" s="39" t="s">
        <v>4621</v>
      </c>
      <c r="AG613" s="40" t="s">
        <v>3419</v>
      </c>
      <c r="AH613" s="40">
        <v>1.0</v>
      </c>
      <c r="AI613" s="40"/>
      <c r="AJ613" s="40"/>
    </row>
    <row r="614" ht="15.75" customHeight="1">
      <c r="A614" s="32"/>
      <c r="B614" s="32"/>
      <c r="C614" s="38" t="s">
        <v>1335</v>
      </c>
      <c r="D614" s="38" t="s">
        <v>8170</v>
      </c>
      <c r="E614" s="32" t="s">
        <v>8417</v>
      </c>
      <c r="F614" s="97"/>
      <c r="G614" s="32" t="s">
        <v>8418</v>
      </c>
      <c r="H614" s="32"/>
      <c r="I614" s="33"/>
      <c r="J614" s="38" t="s">
        <v>8419</v>
      </c>
      <c r="K614" s="99"/>
      <c r="L614" s="35" t="s">
        <v>8420</v>
      </c>
      <c r="M614" s="32" t="s">
        <v>8421</v>
      </c>
      <c r="N614" s="32"/>
      <c r="O614" s="32"/>
      <c r="P614" s="32"/>
      <c r="Q614" s="32"/>
      <c r="R614" s="32"/>
      <c r="S614" s="32" t="s">
        <v>8422</v>
      </c>
      <c r="T614" s="32"/>
      <c r="U614" s="38" t="s">
        <v>8422</v>
      </c>
      <c r="V614" s="14">
        <v>614.0</v>
      </c>
      <c r="W614" s="35" t="s">
        <v>8420</v>
      </c>
      <c r="X614" s="32"/>
      <c r="Z614" s="41" t="s">
        <v>8192</v>
      </c>
      <c r="AA614" s="41" t="s">
        <v>8193</v>
      </c>
      <c r="AC614" s="41" t="s">
        <v>5354</v>
      </c>
      <c r="AE614" s="39" t="s">
        <v>3579</v>
      </c>
      <c r="AF614" s="39" t="s">
        <v>5354</v>
      </c>
      <c r="AG614" s="40" t="s">
        <v>3581</v>
      </c>
      <c r="AH614" s="40">
        <v>1.0</v>
      </c>
      <c r="AI614" s="40"/>
      <c r="AJ614" s="40"/>
    </row>
    <row r="615" ht="15.75" customHeight="1">
      <c r="A615" s="32"/>
      <c r="B615" s="32"/>
      <c r="C615" s="38" t="s">
        <v>1382</v>
      </c>
      <c r="D615" s="38" t="s">
        <v>8170</v>
      </c>
      <c r="E615" s="32" t="s">
        <v>8423</v>
      </c>
      <c r="F615" s="97"/>
      <c r="G615" s="32" t="s">
        <v>8424</v>
      </c>
      <c r="H615" s="32"/>
      <c r="I615" s="33"/>
      <c r="J615" s="38" t="s">
        <v>8425</v>
      </c>
      <c r="K615" s="99"/>
      <c r="L615" s="35" t="s">
        <v>8426</v>
      </c>
      <c r="M615" s="32" t="s">
        <v>8427</v>
      </c>
      <c r="N615" s="32"/>
      <c r="O615" s="32"/>
      <c r="P615" s="32"/>
      <c r="Q615" s="32"/>
      <c r="R615" s="32"/>
      <c r="S615" s="32" t="s">
        <v>8428</v>
      </c>
      <c r="T615" s="32"/>
      <c r="U615" s="38" t="s">
        <v>8428</v>
      </c>
      <c r="V615" s="14">
        <v>615.0</v>
      </c>
      <c r="W615" s="35" t="s">
        <v>8426</v>
      </c>
      <c r="X615" s="32"/>
      <c r="Z615" s="41" t="s">
        <v>8192</v>
      </c>
      <c r="AA615" s="41" t="s">
        <v>8193</v>
      </c>
      <c r="AC615" s="41" t="s">
        <v>8429</v>
      </c>
      <c r="AE615" s="39" t="s">
        <v>3345</v>
      </c>
      <c r="AF615" s="39" t="s">
        <v>4912</v>
      </c>
      <c r="AG615" s="40" t="s">
        <v>3347</v>
      </c>
      <c r="AH615" s="40">
        <v>1.0</v>
      </c>
      <c r="AI615" s="40"/>
      <c r="AJ615" s="40"/>
    </row>
    <row r="616" ht="15.75" customHeight="1">
      <c r="A616" s="32"/>
      <c r="B616" s="32"/>
      <c r="C616" s="38" t="s">
        <v>1423</v>
      </c>
      <c r="D616" s="38" t="s">
        <v>8170</v>
      </c>
      <c r="E616" s="32" t="s">
        <v>8430</v>
      </c>
      <c r="F616" s="97"/>
      <c r="G616" s="32" t="s">
        <v>8431</v>
      </c>
      <c r="H616" s="32"/>
      <c r="I616" s="33"/>
      <c r="J616" s="38" t="s">
        <v>8432</v>
      </c>
      <c r="K616" s="99"/>
      <c r="L616" s="35" t="s">
        <v>8433</v>
      </c>
      <c r="M616" s="32" t="s">
        <v>8434</v>
      </c>
      <c r="N616" s="32"/>
      <c r="O616" s="32"/>
      <c r="P616" s="32"/>
      <c r="Q616" s="32"/>
      <c r="R616" s="32"/>
      <c r="S616" s="32" t="s">
        <v>8435</v>
      </c>
      <c r="T616" s="32"/>
      <c r="U616" s="38" t="s">
        <v>8435</v>
      </c>
      <c r="V616" s="14">
        <v>616.0</v>
      </c>
      <c r="W616" s="35" t="s">
        <v>8433</v>
      </c>
      <c r="X616" s="32"/>
      <c r="Z616" s="41" t="s">
        <v>8192</v>
      </c>
      <c r="AA616" s="41" t="s">
        <v>8193</v>
      </c>
      <c r="AC616" s="41" t="s">
        <v>5592</v>
      </c>
      <c r="AE616" s="39" t="s">
        <v>3597</v>
      </c>
      <c r="AF616" s="39" t="s">
        <v>5592</v>
      </c>
      <c r="AG616" s="40" t="s">
        <v>3599</v>
      </c>
      <c r="AH616" s="40">
        <v>1.0</v>
      </c>
      <c r="AI616" s="40"/>
      <c r="AJ616" s="40"/>
    </row>
    <row r="617" ht="15.75" customHeight="1">
      <c r="A617" s="32"/>
      <c r="B617" s="32"/>
      <c r="C617" s="38" t="s">
        <v>1448</v>
      </c>
      <c r="D617" s="38" t="s">
        <v>8170</v>
      </c>
      <c r="E617" s="32" t="s">
        <v>8436</v>
      </c>
      <c r="F617" s="97"/>
      <c r="G617" s="32" t="s">
        <v>8437</v>
      </c>
      <c r="H617" s="32"/>
      <c r="I617" s="33"/>
      <c r="J617" s="38" t="s">
        <v>8438</v>
      </c>
      <c r="K617" s="99"/>
      <c r="L617" s="35" t="s">
        <v>8439</v>
      </c>
      <c r="M617" s="32" t="s">
        <v>8440</v>
      </c>
      <c r="N617" s="32"/>
      <c r="O617" s="32"/>
      <c r="P617" s="32"/>
      <c r="Q617" s="32"/>
      <c r="R617" s="32"/>
      <c r="S617" s="32" t="s">
        <v>8441</v>
      </c>
      <c r="T617" s="32"/>
      <c r="U617" s="38" t="s">
        <v>8441</v>
      </c>
      <c r="V617" s="14">
        <v>617.0</v>
      </c>
      <c r="W617" s="35" t="s">
        <v>8439</v>
      </c>
      <c r="X617" s="32"/>
      <c r="Z617" s="41" t="s">
        <v>8192</v>
      </c>
      <c r="AA617" s="41" t="s">
        <v>8193</v>
      </c>
      <c r="AC617" s="41" t="s">
        <v>8442</v>
      </c>
      <c r="AE617" s="39" t="s">
        <v>3561</v>
      </c>
      <c r="AF617" s="39" t="s">
        <v>4435</v>
      </c>
      <c r="AG617" s="40" t="s">
        <v>3563</v>
      </c>
      <c r="AH617" s="40">
        <v>1.0</v>
      </c>
      <c r="AI617" s="40"/>
      <c r="AJ617" s="40"/>
    </row>
    <row r="618" ht="15.75" customHeight="1">
      <c r="A618" s="32"/>
      <c r="B618" s="32"/>
      <c r="C618" s="38" t="s">
        <v>1476</v>
      </c>
      <c r="D618" s="38" t="s">
        <v>8170</v>
      </c>
      <c r="E618" s="32" t="s">
        <v>8443</v>
      </c>
      <c r="F618" s="97"/>
      <c r="G618" s="32" t="s">
        <v>8444</v>
      </c>
      <c r="H618" s="32"/>
      <c r="I618" s="33"/>
      <c r="J618" s="38" t="s">
        <v>8445</v>
      </c>
      <c r="K618" s="99"/>
      <c r="L618" s="35" t="s">
        <v>8446</v>
      </c>
      <c r="M618" s="32" t="s">
        <v>8447</v>
      </c>
      <c r="N618" s="32"/>
      <c r="O618" s="32"/>
      <c r="P618" s="32"/>
      <c r="Q618" s="32"/>
      <c r="R618" s="32"/>
      <c r="S618" s="32" t="s">
        <v>8448</v>
      </c>
      <c r="T618" s="32"/>
      <c r="U618" s="38" t="s">
        <v>8448</v>
      </c>
      <c r="V618" s="14">
        <v>618.0</v>
      </c>
      <c r="W618" s="35" t="s">
        <v>8446</v>
      </c>
      <c r="X618" s="32"/>
      <c r="Z618" s="41" t="s">
        <v>8192</v>
      </c>
      <c r="AA618" s="41" t="s">
        <v>8193</v>
      </c>
      <c r="AC618" s="41" t="s">
        <v>8302</v>
      </c>
      <c r="AE618" s="39" t="s">
        <v>3200</v>
      </c>
      <c r="AF618" s="39" t="s">
        <v>4605</v>
      </c>
      <c r="AG618" s="40" t="s">
        <v>3202</v>
      </c>
      <c r="AH618" s="40">
        <v>1.0</v>
      </c>
      <c r="AI618" s="40"/>
      <c r="AJ618" s="40"/>
    </row>
    <row r="619" ht="15.75" customHeight="1">
      <c r="A619" s="32"/>
      <c r="B619" s="32"/>
      <c r="C619" s="38" t="s">
        <v>1513</v>
      </c>
      <c r="D619" s="38" t="s">
        <v>8170</v>
      </c>
      <c r="E619" s="32" t="s">
        <v>8449</v>
      </c>
      <c r="F619" s="97"/>
      <c r="G619" s="32" t="s">
        <v>8450</v>
      </c>
      <c r="H619" s="32"/>
      <c r="I619" s="33"/>
      <c r="J619" s="38" t="s">
        <v>8451</v>
      </c>
      <c r="K619" s="99"/>
      <c r="L619" s="35" t="s">
        <v>8452</v>
      </c>
      <c r="M619" s="32" t="s">
        <v>8453</v>
      </c>
      <c r="N619" s="32"/>
      <c r="O619" s="32"/>
      <c r="P619" s="32"/>
      <c r="Q619" s="32"/>
      <c r="R619" s="32"/>
      <c r="S619" s="32" t="s">
        <v>8454</v>
      </c>
      <c r="T619" s="32"/>
      <c r="U619" s="38" t="s">
        <v>8454</v>
      </c>
      <c r="V619" s="14">
        <v>619.0</v>
      </c>
      <c r="W619" s="35" t="s">
        <v>8452</v>
      </c>
      <c r="X619" s="32"/>
      <c r="Z619" s="41" t="s">
        <v>8192</v>
      </c>
      <c r="AA619" s="41" t="s">
        <v>8193</v>
      </c>
      <c r="AC619" s="41" t="s">
        <v>8315</v>
      </c>
      <c r="AE619" s="39" t="s">
        <v>3128</v>
      </c>
      <c r="AF619" s="39" t="s">
        <v>4373</v>
      </c>
      <c r="AG619" s="40" t="s">
        <v>3130</v>
      </c>
      <c r="AH619" s="40">
        <v>1.0</v>
      </c>
      <c r="AI619" s="40"/>
      <c r="AJ619" s="40"/>
    </row>
    <row r="620" ht="15.75" customHeight="1">
      <c r="A620" s="32"/>
      <c r="B620" s="32"/>
      <c r="C620" s="38" t="s">
        <v>1538</v>
      </c>
      <c r="D620" s="38" t="s">
        <v>8170</v>
      </c>
      <c r="E620" s="32" t="s">
        <v>8455</v>
      </c>
      <c r="F620" s="97"/>
      <c r="G620" s="32" t="s">
        <v>8456</v>
      </c>
      <c r="H620" s="32"/>
      <c r="I620" s="33"/>
      <c r="J620" s="38" t="s">
        <v>8457</v>
      </c>
      <c r="K620" s="99"/>
      <c r="L620" s="35" t="s">
        <v>8458</v>
      </c>
      <c r="M620" s="32" t="s">
        <v>8459</v>
      </c>
      <c r="N620" s="32"/>
      <c r="O620" s="32"/>
      <c r="P620" s="32"/>
      <c r="Q620" s="32"/>
      <c r="R620" s="32"/>
      <c r="S620" s="32" t="s">
        <v>8460</v>
      </c>
      <c r="T620" s="32"/>
      <c r="U620" s="38" t="s">
        <v>8460</v>
      </c>
      <c r="V620" s="14">
        <v>620.0</v>
      </c>
      <c r="W620" s="35" t="s">
        <v>8458</v>
      </c>
      <c r="X620" s="32"/>
      <c r="Z620" s="41" t="s">
        <v>8192</v>
      </c>
      <c r="AA620" s="41" t="s">
        <v>8193</v>
      </c>
      <c r="AC620" s="41" t="s">
        <v>8361</v>
      </c>
      <c r="AE620" s="39" t="s">
        <v>3471</v>
      </c>
      <c r="AF620" s="39" t="s">
        <v>5034</v>
      </c>
      <c r="AG620" s="40" t="s">
        <v>3473</v>
      </c>
      <c r="AH620" s="40">
        <v>1.0</v>
      </c>
      <c r="AI620" s="40"/>
      <c r="AJ620" s="40"/>
    </row>
    <row r="621" ht="15.75" customHeight="1">
      <c r="A621" s="32"/>
      <c r="B621" s="32"/>
      <c r="C621" s="38" t="s">
        <v>1562</v>
      </c>
      <c r="D621" s="38" t="s">
        <v>8170</v>
      </c>
      <c r="E621" s="32" t="s">
        <v>8461</v>
      </c>
      <c r="F621" s="97"/>
      <c r="G621" s="32" t="s">
        <v>8462</v>
      </c>
      <c r="H621" s="32"/>
      <c r="I621" s="33"/>
      <c r="J621" s="38" t="s">
        <v>8463</v>
      </c>
      <c r="K621" s="99"/>
      <c r="L621" s="35" t="s">
        <v>8464</v>
      </c>
      <c r="M621" s="32" t="s">
        <v>8465</v>
      </c>
      <c r="N621" s="32"/>
      <c r="O621" s="32"/>
      <c r="P621" s="32"/>
      <c r="Q621" s="32"/>
      <c r="R621" s="32"/>
      <c r="S621" s="32" t="s">
        <v>8466</v>
      </c>
      <c r="T621" s="32"/>
      <c r="U621" s="38" t="s">
        <v>8466</v>
      </c>
      <c r="V621" s="14">
        <v>621.0</v>
      </c>
      <c r="W621" s="35" t="s">
        <v>8464</v>
      </c>
      <c r="X621" s="32"/>
      <c r="Z621" s="41" t="s">
        <v>8192</v>
      </c>
      <c r="AA621" s="41" t="s">
        <v>8193</v>
      </c>
      <c r="AC621" s="41" t="s">
        <v>8467</v>
      </c>
      <c r="AE621" s="39" t="s">
        <v>3525</v>
      </c>
      <c r="AF621" s="39" t="s">
        <v>5471</v>
      </c>
      <c r="AG621" s="40" t="s">
        <v>3527</v>
      </c>
      <c r="AH621" s="40">
        <v>1.0</v>
      </c>
      <c r="AI621" s="40"/>
      <c r="AJ621" s="40"/>
    </row>
    <row r="622" ht="15.75" customHeight="1">
      <c r="A622" s="32"/>
      <c r="B622" s="32"/>
      <c r="C622" s="38" t="s">
        <v>1588</v>
      </c>
      <c r="D622" s="38" t="s">
        <v>8170</v>
      </c>
      <c r="E622" s="32" t="s">
        <v>8468</v>
      </c>
      <c r="F622" s="97"/>
      <c r="G622" s="32" t="s">
        <v>8469</v>
      </c>
      <c r="H622" s="32"/>
      <c r="I622" s="33"/>
      <c r="J622" s="38" t="s">
        <v>8470</v>
      </c>
      <c r="K622" s="99"/>
      <c r="L622" s="35" t="s">
        <v>8471</v>
      </c>
      <c r="M622" s="32" t="s">
        <v>8472</v>
      </c>
      <c r="N622" s="32"/>
      <c r="O622" s="32"/>
      <c r="P622" s="32"/>
      <c r="Q622" s="32"/>
      <c r="R622" s="32"/>
      <c r="S622" s="32" t="s">
        <v>8473</v>
      </c>
      <c r="T622" s="32"/>
      <c r="U622" s="38" t="s">
        <v>8473</v>
      </c>
      <c r="V622" s="14">
        <v>622.0</v>
      </c>
      <c r="W622" s="35" t="s">
        <v>8471</v>
      </c>
      <c r="X622" s="32"/>
      <c r="Z622" s="41" t="s">
        <v>8192</v>
      </c>
      <c r="AA622" s="41" t="s">
        <v>8193</v>
      </c>
      <c r="AC622" s="41" t="s">
        <v>8315</v>
      </c>
      <c r="AE622" s="39" t="s">
        <v>3128</v>
      </c>
      <c r="AF622" s="39" t="s">
        <v>4373</v>
      </c>
      <c r="AG622" s="40" t="s">
        <v>3130</v>
      </c>
      <c r="AH622" s="40">
        <v>1.0</v>
      </c>
      <c r="AI622" s="40"/>
      <c r="AJ622" s="40"/>
    </row>
    <row r="623" ht="15.75" customHeight="1">
      <c r="A623" s="32"/>
      <c r="B623" s="32"/>
      <c r="C623" s="38" t="s">
        <v>1629</v>
      </c>
      <c r="D623" s="38" t="s">
        <v>8170</v>
      </c>
      <c r="E623" s="32" t="s">
        <v>8474</v>
      </c>
      <c r="F623" s="97"/>
      <c r="G623" s="32" t="s">
        <v>8475</v>
      </c>
      <c r="H623" s="32"/>
      <c r="I623" s="33"/>
      <c r="J623" s="38" t="s">
        <v>8476</v>
      </c>
      <c r="K623" s="99"/>
      <c r="L623" s="35" t="s">
        <v>8477</v>
      </c>
      <c r="M623" s="32" t="s">
        <v>8478</v>
      </c>
      <c r="N623" s="32"/>
      <c r="O623" s="32"/>
      <c r="P623" s="32"/>
      <c r="Q623" s="32"/>
      <c r="R623" s="32"/>
      <c r="S623" s="32" t="s">
        <v>8479</v>
      </c>
      <c r="T623" s="32"/>
      <c r="U623" s="38" t="s">
        <v>8479</v>
      </c>
      <c r="V623" s="14">
        <v>623.0</v>
      </c>
      <c r="W623" s="35" t="s">
        <v>8477</v>
      </c>
      <c r="X623" s="32"/>
      <c r="Z623" s="41" t="s">
        <v>8192</v>
      </c>
      <c r="AA623" s="41" t="s">
        <v>8193</v>
      </c>
      <c r="AC623" s="41" t="s">
        <v>4451</v>
      </c>
      <c r="AE623" s="39" t="s">
        <v>3651</v>
      </c>
      <c r="AF623" s="39" t="s">
        <v>4451</v>
      </c>
      <c r="AG623" s="40" t="s">
        <v>3653</v>
      </c>
      <c r="AH623" s="40">
        <v>1.0</v>
      </c>
      <c r="AI623" s="40"/>
      <c r="AJ623" s="40"/>
    </row>
    <row r="624" ht="15.75" customHeight="1">
      <c r="A624" s="32"/>
      <c r="B624" s="32"/>
      <c r="C624" s="38" t="s">
        <v>1671</v>
      </c>
      <c r="D624" s="38" t="s">
        <v>8170</v>
      </c>
      <c r="E624" s="32" t="s">
        <v>8480</v>
      </c>
      <c r="F624" s="97"/>
      <c r="G624" s="32" t="s">
        <v>8481</v>
      </c>
      <c r="H624" s="32"/>
      <c r="I624" s="33"/>
      <c r="J624" s="38" t="s">
        <v>8482</v>
      </c>
      <c r="K624" s="99"/>
      <c r="L624" s="35" t="s">
        <v>8483</v>
      </c>
      <c r="M624" s="32" t="s">
        <v>8484</v>
      </c>
      <c r="N624" s="32"/>
      <c r="O624" s="32"/>
      <c r="P624" s="32"/>
      <c r="Q624" s="32"/>
      <c r="R624" s="32"/>
      <c r="S624" s="32" t="s">
        <v>8485</v>
      </c>
      <c r="T624" s="32"/>
      <c r="U624" s="38" t="s">
        <v>8485</v>
      </c>
      <c r="V624" s="14">
        <v>624.0</v>
      </c>
      <c r="W624" s="35" t="s">
        <v>8483</v>
      </c>
      <c r="X624" s="32"/>
      <c r="Z624" s="41" t="s">
        <v>8192</v>
      </c>
      <c r="AA624" s="41" t="s">
        <v>8193</v>
      </c>
      <c r="AC624" s="41" t="s">
        <v>8486</v>
      </c>
      <c r="AE624" s="39" t="s">
        <v>3200</v>
      </c>
      <c r="AF624" s="39" t="s">
        <v>4605</v>
      </c>
      <c r="AG624" s="40" t="s">
        <v>3202</v>
      </c>
      <c r="AH624" s="40">
        <v>1.0</v>
      </c>
      <c r="AI624" s="40"/>
      <c r="AJ624" s="40"/>
    </row>
    <row r="625" ht="15.75" customHeight="1">
      <c r="A625" s="32"/>
      <c r="B625" s="32"/>
      <c r="C625" s="38" t="s">
        <v>1698</v>
      </c>
      <c r="D625" s="38" t="s">
        <v>8170</v>
      </c>
      <c r="E625" s="32" t="s">
        <v>8487</v>
      </c>
      <c r="F625" s="97"/>
      <c r="G625" s="32" t="s">
        <v>8488</v>
      </c>
      <c r="H625" s="32"/>
      <c r="I625" s="33"/>
      <c r="J625" s="38" t="s">
        <v>8489</v>
      </c>
      <c r="K625" s="99"/>
      <c r="L625" s="35" t="s">
        <v>8490</v>
      </c>
      <c r="M625" s="32" t="s">
        <v>8491</v>
      </c>
      <c r="N625" s="32"/>
      <c r="O625" s="32"/>
      <c r="P625" s="32"/>
      <c r="Q625" s="32"/>
      <c r="R625" s="32"/>
      <c r="S625" s="32" t="s">
        <v>8492</v>
      </c>
      <c r="T625" s="32"/>
      <c r="U625" s="38" t="s">
        <v>8492</v>
      </c>
      <c r="V625" s="14">
        <v>625.0</v>
      </c>
      <c r="W625" s="35" t="s">
        <v>8490</v>
      </c>
      <c r="X625" s="32"/>
      <c r="Z625" s="41" t="s">
        <v>8192</v>
      </c>
      <c r="AA625" s="41" t="s">
        <v>8193</v>
      </c>
      <c r="AC625" s="41" t="s">
        <v>8493</v>
      </c>
      <c r="AE625" s="39" t="s">
        <v>3164</v>
      </c>
      <c r="AF625" s="39" t="s">
        <v>4261</v>
      </c>
      <c r="AG625" s="40" t="s">
        <v>3166</v>
      </c>
      <c r="AH625" s="40">
        <v>2.0</v>
      </c>
      <c r="AI625" s="40"/>
      <c r="AJ625" s="40"/>
    </row>
    <row r="626" ht="15.75" customHeight="1">
      <c r="A626" s="32"/>
      <c r="B626" s="32"/>
      <c r="C626" s="38" t="s">
        <v>1725</v>
      </c>
      <c r="D626" s="38" t="s">
        <v>8170</v>
      </c>
      <c r="E626" s="32" t="s">
        <v>8494</v>
      </c>
      <c r="F626" s="97"/>
      <c r="G626" s="32" t="s">
        <v>8495</v>
      </c>
      <c r="H626" s="32"/>
      <c r="I626" s="33"/>
      <c r="J626" s="38" t="s">
        <v>8496</v>
      </c>
      <c r="K626" s="99"/>
      <c r="L626" s="35" t="s">
        <v>8497</v>
      </c>
      <c r="M626" s="32" t="s">
        <v>8498</v>
      </c>
      <c r="N626" s="32"/>
      <c r="O626" s="32"/>
      <c r="P626" s="32"/>
      <c r="Q626" s="32"/>
      <c r="R626" s="32"/>
      <c r="S626" s="32" t="s">
        <v>8499</v>
      </c>
      <c r="T626" s="32"/>
      <c r="U626" s="38" t="s">
        <v>8499</v>
      </c>
      <c r="V626" s="14">
        <v>626.0</v>
      </c>
      <c r="W626" s="35" t="s">
        <v>8497</v>
      </c>
      <c r="X626" s="32"/>
      <c r="Z626" s="41" t="s">
        <v>8192</v>
      </c>
      <c r="AA626" s="41" t="s">
        <v>8193</v>
      </c>
      <c r="AC626" s="41" t="s">
        <v>8201</v>
      </c>
      <c r="AE626" s="39" t="s">
        <v>3327</v>
      </c>
      <c r="AF626" s="39" t="s">
        <v>4574</v>
      </c>
      <c r="AG626" s="40" t="s">
        <v>3329</v>
      </c>
      <c r="AH626" s="40">
        <v>1.0</v>
      </c>
      <c r="AI626" s="40"/>
      <c r="AJ626" s="40"/>
    </row>
    <row r="627" ht="15.75" customHeight="1">
      <c r="A627" s="32"/>
      <c r="B627" s="32"/>
      <c r="C627" s="38" t="s">
        <v>1752</v>
      </c>
      <c r="D627" s="38" t="s">
        <v>8170</v>
      </c>
      <c r="E627" s="32" t="s">
        <v>8500</v>
      </c>
      <c r="F627" s="97"/>
      <c r="G627" s="32" t="s">
        <v>8501</v>
      </c>
      <c r="H627" s="32"/>
      <c r="I627" s="33"/>
      <c r="J627" s="38" t="s">
        <v>8502</v>
      </c>
      <c r="K627" s="99"/>
      <c r="L627" s="35" t="s">
        <v>8503</v>
      </c>
      <c r="M627" s="32" t="s">
        <v>8504</v>
      </c>
      <c r="N627" s="32"/>
      <c r="O627" s="32"/>
      <c r="P627" s="32"/>
      <c r="Q627" s="32"/>
      <c r="R627" s="32"/>
      <c r="S627" s="32" t="s">
        <v>8505</v>
      </c>
      <c r="T627" s="32"/>
      <c r="U627" s="38" t="s">
        <v>8505</v>
      </c>
      <c r="V627" s="14">
        <v>627.0</v>
      </c>
      <c r="W627" s="35" t="s">
        <v>8503</v>
      </c>
      <c r="X627" s="32"/>
      <c r="Z627" s="41" t="s">
        <v>8192</v>
      </c>
      <c r="AA627" s="41" t="s">
        <v>8193</v>
      </c>
      <c r="AC627" s="41" t="s">
        <v>8506</v>
      </c>
      <c r="AE627" s="39" t="s">
        <v>3453</v>
      </c>
      <c r="AF627" s="39" t="s">
        <v>4759</v>
      </c>
      <c r="AG627" s="40" t="s">
        <v>3455</v>
      </c>
      <c r="AH627" s="40">
        <v>1.0</v>
      </c>
      <c r="AI627" s="40"/>
      <c r="AJ627" s="40"/>
    </row>
    <row r="628" ht="15.75" customHeight="1">
      <c r="A628" s="32"/>
      <c r="B628" s="32"/>
      <c r="C628" s="38" t="s">
        <v>1789</v>
      </c>
      <c r="D628" s="38" t="s">
        <v>8170</v>
      </c>
      <c r="E628" s="32" t="s">
        <v>8507</v>
      </c>
      <c r="F628" s="97"/>
      <c r="G628" s="32" t="s">
        <v>8508</v>
      </c>
      <c r="H628" s="32"/>
      <c r="I628" s="33"/>
      <c r="J628" s="38" t="s">
        <v>8509</v>
      </c>
      <c r="K628" s="99"/>
      <c r="L628" s="35" t="s">
        <v>8510</v>
      </c>
      <c r="M628" s="32" t="s">
        <v>8511</v>
      </c>
      <c r="N628" s="32"/>
      <c r="O628" s="32"/>
      <c r="P628" s="32"/>
      <c r="Q628" s="32"/>
      <c r="R628" s="32"/>
      <c r="S628" s="32" t="s">
        <v>8512</v>
      </c>
      <c r="T628" s="32"/>
      <c r="U628" s="38" t="s">
        <v>8512</v>
      </c>
      <c r="V628" s="14">
        <v>628.0</v>
      </c>
      <c r="W628" s="35" t="s">
        <v>8510</v>
      </c>
      <c r="X628" s="32"/>
      <c r="Z628" s="41" t="s">
        <v>8192</v>
      </c>
      <c r="AA628" s="41" t="s">
        <v>8193</v>
      </c>
      <c r="AC628" s="41" t="s">
        <v>5081</v>
      </c>
      <c r="AE628" s="39" t="s">
        <v>3435</v>
      </c>
      <c r="AF628" s="39" t="s">
        <v>5081</v>
      </c>
      <c r="AG628" s="40" t="s">
        <v>3437</v>
      </c>
      <c r="AH628" s="40">
        <v>1.0</v>
      </c>
      <c r="AI628" s="40"/>
      <c r="AJ628" s="40"/>
    </row>
    <row r="629" ht="15.75" customHeight="1">
      <c r="A629" s="32"/>
      <c r="B629" s="32"/>
      <c r="C629" s="38" t="s">
        <v>1814</v>
      </c>
      <c r="D629" s="38" t="s">
        <v>8170</v>
      </c>
      <c r="E629" s="32" t="s">
        <v>8513</v>
      </c>
      <c r="F629" s="97"/>
      <c r="G629" s="32" t="s">
        <v>8514</v>
      </c>
      <c r="H629" s="32"/>
      <c r="I629" s="33"/>
      <c r="J629" s="38" t="s">
        <v>8515</v>
      </c>
      <c r="K629" s="99"/>
      <c r="L629" s="35" t="s">
        <v>8516</v>
      </c>
      <c r="M629" s="32" t="s">
        <v>8517</v>
      </c>
      <c r="N629" s="32"/>
      <c r="O629" s="32"/>
      <c r="P629" s="32"/>
      <c r="Q629" s="32"/>
      <c r="R629" s="32"/>
      <c r="S629" s="32" t="s">
        <v>8518</v>
      </c>
      <c r="T629" s="32"/>
      <c r="U629" s="38" t="s">
        <v>8518</v>
      </c>
      <c r="V629" s="14">
        <v>629.0</v>
      </c>
      <c r="W629" s="35" t="s">
        <v>8516</v>
      </c>
      <c r="X629" s="32"/>
      <c r="Z629" s="41" t="s">
        <v>8192</v>
      </c>
      <c r="AA629" s="41" t="s">
        <v>8193</v>
      </c>
      <c r="AC629" s="41" t="s">
        <v>4451</v>
      </c>
      <c r="AE629" s="39" t="s">
        <v>3651</v>
      </c>
      <c r="AF629" s="39" t="s">
        <v>4451</v>
      </c>
      <c r="AG629" s="40" t="s">
        <v>3653</v>
      </c>
      <c r="AH629" s="40">
        <v>1.0</v>
      </c>
      <c r="AI629" s="40"/>
      <c r="AJ629" s="40"/>
    </row>
    <row r="630" ht="15.75" customHeight="1">
      <c r="A630" s="32"/>
      <c r="B630" s="32"/>
      <c r="C630" s="38" t="s">
        <v>1839</v>
      </c>
      <c r="D630" s="38" t="s">
        <v>8170</v>
      </c>
      <c r="E630" s="32" t="s">
        <v>8519</v>
      </c>
      <c r="F630" s="97"/>
      <c r="G630" s="32" t="s">
        <v>8520</v>
      </c>
      <c r="H630" s="32"/>
      <c r="I630" s="33"/>
      <c r="J630" s="38" t="s">
        <v>8521</v>
      </c>
      <c r="K630" s="99"/>
      <c r="L630" s="35" t="s">
        <v>8522</v>
      </c>
      <c r="M630" s="32" t="s">
        <v>8523</v>
      </c>
      <c r="N630" s="32"/>
      <c r="O630" s="32"/>
      <c r="P630" s="32"/>
      <c r="Q630" s="32"/>
      <c r="R630" s="32"/>
      <c r="S630" s="32" t="s">
        <v>8524</v>
      </c>
      <c r="T630" s="32"/>
      <c r="U630" s="38" t="s">
        <v>8524</v>
      </c>
      <c r="V630" s="14">
        <v>630.0</v>
      </c>
      <c r="W630" s="35" t="s">
        <v>8522</v>
      </c>
      <c r="X630" s="32"/>
      <c r="Z630" s="41" t="s">
        <v>8192</v>
      </c>
      <c r="AA630" s="41" t="s">
        <v>8193</v>
      </c>
      <c r="AC630" s="41" t="s">
        <v>8525</v>
      </c>
      <c r="AE630" s="39" t="s">
        <v>3489</v>
      </c>
      <c r="AF630" s="39" t="s">
        <v>4683</v>
      </c>
      <c r="AG630" s="40" t="s">
        <v>3491</v>
      </c>
      <c r="AH630" s="40">
        <v>1.0</v>
      </c>
      <c r="AI630" s="40"/>
      <c r="AJ630" s="40"/>
    </row>
    <row r="631" ht="15.75" customHeight="1">
      <c r="A631" s="32"/>
      <c r="B631" s="32"/>
      <c r="C631" s="38" t="s">
        <v>1864</v>
      </c>
      <c r="D631" s="38" t="s">
        <v>8170</v>
      </c>
      <c r="E631" s="32" t="s">
        <v>8526</v>
      </c>
      <c r="F631" s="97"/>
      <c r="G631" s="32" t="s">
        <v>8527</v>
      </c>
      <c r="H631" s="32"/>
      <c r="I631" s="33"/>
      <c r="J631" s="38" t="s">
        <v>8528</v>
      </c>
      <c r="K631" s="99"/>
      <c r="L631" s="35" t="s">
        <v>8529</v>
      </c>
      <c r="M631" s="32" t="s">
        <v>8530</v>
      </c>
      <c r="N631" s="32"/>
      <c r="O631" s="32"/>
      <c r="P631" s="32"/>
      <c r="Q631" s="32"/>
      <c r="R631" s="32"/>
      <c r="S631" s="32" t="s">
        <v>8531</v>
      </c>
      <c r="T631" s="32"/>
      <c r="U631" s="38" t="s">
        <v>8531</v>
      </c>
      <c r="V631" s="14">
        <v>631.0</v>
      </c>
      <c r="W631" s="35" t="s">
        <v>8529</v>
      </c>
      <c r="X631" s="32"/>
      <c r="Z631" s="41" t="s">
        <v>8192</v>
      </c>
      <c r="AA631" s="41" t="s">
        <v>8193</v>
      </c>
      <c r="AC631" s="41" t="s">
        <v>8532</v>
      </c>
      <c r="AE631" s="39" t="s">
        <v>3291</v>
      </c>
      <c r="AF631" s="39" t="s">
        <v>4498</v>
      </c>
      <c r="AG631" s="40" t="s">
        <v>3293</v>
      </c>
      <c r="AH631" s="40">
        <v>1.0</v>
      </c>
      <c r="AI631" s="40"/>
      <c r="AJ631" s="40"/>
    </row>
    <row r="632" ht="15.75" customHeight="1">
      <c r="A632" s="32"/>
      <c r="B632" s="32"/>
      <c r="C632" s="38" t="s">
        <v>1888</v>
      </c>
      <c r="D632" s="38" t="s">
        <v>8170</v>
      </c>
      <c r="E632" s="32" t="s">
        <v>8533</v>
      </c>
      <c r="F632" s="97"/>
      <c r="G632" s="32" t="s">
        <v>8534</v>
      </c>
      <c r="H632" s="32"/>
      <c r="I632" s="33"/>
      <c r="J632" s="38" t="s">
        <v>8535</v>
      </c>
      <c r="K632" s="99"/>
      <c r="L632" s="35" t="s">
        <v>8536</v>
      </c>
      <c r="M632" s="32" t="s">
        <v>8537</v>
      </c>
      <c r="N632" s="32"/>
      <c r="O632" s="32"/>
      <c r="P632" s="32"/>
      <c r="Q632" s="32"/>
      <c r="R632" s="32"/>
      <c r="S632" s="32" t="s">
        <v>8538</v>
      </c>
      <c r="T632" s="32"/>
      <c r="U632" s="38" t="s">
        <v>8538</v>
      </c>
      <c r="V632" s="14">
        <v>632.0</v>
      </c>
      <c r="W632" s="35" t="s">
        <v>8536</v>
      </c>
      <c r="X632" s="32"/>
      <c r="Z632" s="41" t="s">
        <v>8192</v>
      </c>
      <c r="AA632" s="41" t="s">
        <v>8193</v>
      </c>
      <c r="AC632" s="41" t="s">
        <v>8539</v>
      </c>
      <c r="AE632" s="39" t="s">
        <v>3561</v>
      </c>
      <c r="AF632" s="39" t="s">
        <v>4435</v>
      </c>
      <c r="AG632" s="40" t="s">
        <v>3563</v>
      </c>
      <c r="AH632" s="40">
        <v>1.0</v>
      </c>
      <c r="AI632" s="40"/>
      <c r="AJ632" s="40"/>
    </row>
    <row r="633" ht="15.75" customHeight="1">
      <c r="A633" s="32"/>
      <c r="B633" s="32"/>
      <c r="C633" s="38" t="s">
        <v>1911</v>
      </c>
      <c r="D633" s="38" t="s">
        <v>8170</v>
      </c>
      <c r="E633" s="32" t="s">
        <v>8540</v>
      </c>
      <c r="F633" s="97"/>
      <c r="G633" s="32" t="s">
        <v>8541</v>
      </c>
      <c r="H633" s="32"/>
      <c r="I633" s="33"/>
      <c r="J633" s="38" t="s">
        <v>8542</v>
      </c>
      <c r="K633" s="99"/>
      <c r="L633" s="35" t="s">
        <v>8543</v>
      </c>
      <c r="M633" s="32" t="s">
        <v>8544</v>
      </c>
      <c r="N633" s="32"/>
      <c r="O633" s="32"/>
      <c r="P633" s="32"/>
      <c r="Q633" s="32"/>
      <c r="R633" s="32"/>
      <c r="S633" s="32" t="s">
        <v>8545</v>
      </c>
      <c r="T633" s="32"/>
      <c r="U633" s="38" t="s">
        <v>8545</v>
      </c>
      <c r="V633" s="14">
        <v>633.0</v>
      </c>
      <c r="W633" s="35" t="s">
        <v>8543</v>
      </c>
      <c r="X633" s="32"/>
      <c r="Z633" s="41" t="s">
        <v>8192</v>
      </c>
      <c r="AA633" s="41" t="s">
        <v>8193</v>
      </c>
      <c r="AC633" s="41" t="s">
        <v>8442</v>
      </c>
      <c r="AE633" s="39" t="s">
        <v>3561</v>
      </c>
      <c r="AF633" s="39" t="s">
        <v>4435</v>
      </c>
      <c r="AG633" s="40" t="s">
        <v>3563</v>
      </c>
      <c r="AH633" s="40">
        <v>1.0</v>
      </c>
      <c r="AI633" s="40"/>
      <c r="AJ633" s="40"/>
    </row>
    <row r="634" ht="15.75" customHeight="1">
      <c r="A634" s="32"/>
      <c r="B634" s="32"/>
      <c r="C634" s="38" t="s">
        <v>1938</v>
      </c>
      <c r="D634" s="38" t="s">
        <v>8170</v>
      </c>
      <c r="E634" s="32" t="s">
        <v>8546</v>
      </c>
      <c r="F634" s="97"/>
      <c r="G634" s="32" t="s">
        <v>8547</v>
      </c>
      <c r="H634" s="32"/>
      <c r="I634" s="33"/>
      <c r="J634" s="38" t="s">
        <v>8548</v>
      </c>
      <c r="K634" s="99"/>
      <c r="L634" s="35" t="s">
        <v>8549</v>
      </c>
      <c r="M634" s="32" t="s">
        <v>8550</v>
      </c>
      <c r="N634" s="32"/>
      <c r="O634" s="32"/>
      <c r="P634" s="32"/>
      <c r="Q634" s="32"/>
      <c r="R634" s="32"/>
      <c r="S634" s="32" t="s">
        <v>8551</v>
      </c>
      <c r="T634" s="32"/>
      <c r="U634" s="38" t="s">
        <v>8551</v>
      </c>
      <c r="V634" s="14">
        <v>634.0</v>
      </c>
      <c r="W634" s="35" t="s">
        <v>8549</v>
      </c>
      <c r="X634" s="32"/>
      <c r="Z634" s="41" t="s">
        <v>8192</v>
      </c>
      <c r="AA634" s="41" t="s">
        <v>8193</v>
      </c>
      <c r="AC634" s="41" t="s">
        <v>8532</v>
      </c>
      <c r="AE634" s="39" t="s">
        <v>3291</v>
      </c>
      <c r="AF634" s="39" t="s">
        <v>4498</v>
      </c>
      <c r="AG634" s="40" t="s">
        <v>3293</v>
      </c>
      <c r="AH634" s="40">
        <v>1.0</v>
      </c>
      <c r="AI634" s="40"/>
      <c r="AJ634" s="40"/>
    </row>
    <row r="635" ht="15.75" customHeight="1">
      <c r="A635" s="32"/>
      <c r="B635" s="32"/>
      <c r="C635" s="38" t="s">
        <v>1966</v>
      </c>
      <c r="D635" s="38" t="s">
        <v>8170</v>
      </c>
      <c r="E635" s="32" t="s">
        <v>8552</v>
      </c>
      <c r="F635" s="97"/>
      <c r="G635" s="32" t="s">
        <v>8553</v>
      </c>
      <c r="H635" s="32"/>
      <c r="I635" s="33"/>
      <c r="J635" s="38" t="s">
        <v>8554</v>
      </c>
      <c r="K635" s="99"/>
      <c r="L635" s="35" t="s">
        <v>8555</v>
      </c>
      <c r="M635" s="32" t="s">
        <v>8556</v>
      </c>
      <c r="N635" s="32"/>
      <c r="O635" s="32"/>
      <c r="P635" s="32"/>
      <c r="Q635" s="32"/>
      <c r="R635" s="32"/>
      <c r="S635" s="32" t="s">
        <v>8557</v>
      </c>
      <c r="T635" s="32"/>
      <c r="U635" s="38" t="s">
        <v>8557</v>
      </c>
      <c r="V635" s="14">
        <v>635.0</v>
      </c>
      <c r="W635" s="35" t="s">
        <v>8555</v>
      </c>
      <c r="X635" s="32"/>
      <c r="Z635" s="41" t="s">
        <v>8192</v>
      </c>
      <c r="AA635" s="41" t="s">
        <v>8193</v>
      </c>
      <c r="AC635" s="41" t="s">
        <v>8283</v>
      </c>
      <c r="AE635" s="39" t="s">
        <v>3273</v>
      </c>
      <c r="AF635" s="39" t="s">
        <v>4309</v>
      </c>
      <c r="AG635" s="40" t="s">
        <v>3275</v>
      </c>
      <c r="AH635" s="40">
        <v>2.0</v>
      </c>
      <c r="AI635" s="40"/>
      <c r="AJ635" s="40"/>
    </row>
    <row r="636" ht="15.75" customHeight="1">
      <c r="A636" s="32"/>
      <c r="B636" s="32"/>
      <c r="C636" s="38" t="s">
        <v>2004</v>
      </c>
      <c r="D636" s="38" t="s">
        <v>8170</v>
      </c>
      <c r="E636" s="32" t="s">
        <v>8558</v>
      </c>
      <c r="F636" s="97"/>
      <c r="G636" s="32" t="s">
        <v>8559</v>
      </c>
      <c r="H636" s="32"/>
      <c r="I636" s="33"/>
      <c r="J636" s="38" t="s">
        <v>8560</v>
      </c>
      <c r="K636" s="99"/>
      <c r="L636" s="35" t="s">
        <v>8561</v>
      </c>
      <c r="M636" s="32" t="s">
        <v>8562</v>
      </c>
      <c r="N636" s="32"/>
      <c r="O636" s="32"/>
      <c r="P636" s="32"/>
      <c r="Q636" s="32"/>
      <c r="R636" s="32"/>
      <c r="S636" s="32" t="s">
        <v>8563</v>
      </c>
      <c r="T636" s="32"/>
      <c r="U636" s="38" t="s">
        <v>8563</v>
      </c>
      <c r="V636" s="14">
        <v>636.0</v>
      </c>
      <c r="W636" s="35" t="s">
        <v>8561</v>
      </c>
      <c r="X636" s="32"/>
      <c r="Z636" s="41" t="s">
        <v>8192</v>
      </c>
      <c r="AA636" s="41" t="s">
        <v>8193</v>
      </c>
      <c r="AC636" s="41" t="s">
        <v>8539</v>
      </c>
      <c r="AE636" s="39" t="s">
        <v>3561</v>
      </c>
      <c r="AF636" s="39" t="s">
        <v>4435</v>
      </c>
      <c r="AG636" s="40" t="s">
        <v>3563</v>
      </c>
      <c r="AH636" s="40">
        <v>1.0</v>
      </c>
      <c r="AI636" s="40"/>
      <c r="AJ636" s="40"/>
    </row>
    <row r="637" ht="15.75" customHeight="1">
      <c r="A637" s="32"/>
      <c r="B637" s="32"/>
      <c r="C637" s="38" t="s">
        <v>2031</v>
      </c>
      <c r="D637" s="38" t="s">
        <v>8170</v>
      </c>
      <c r="E637" s="32" t="s">
        <v>8564</v>
      </c>
      <c r="F637" s="97"/>
      <c r="G637" s="32" t="s">
        <v>8565</v>
      </c>
      <c r="H637" s="32"/>
      <c r="I637" s="33"/>
      <c r="J637" s="38" t="s">
        <v>8566</v>
      </c>
      <c r="K637" s="99"/>
      <c r="L637" s="35" t="s">
        <v>8567</v>
      </c>
      <c r="M637" s="32" t="s">
        <v>8568</v>
      </c>
      <c r="N637" s="32"/>
      <c r="O637" s="32"/>
      <c r="P637" s="32"/>
      <c r="Q637" s="32"/>
      <c r="R637" s="32"/>
      <c r="S637" s="32" t="s">
        <v>8569</v>
      </c>
      <c r="T637" s="32"/>
      <c r="U637" s="38" t="s">
        <v>8569</v>
      </c>
      <c r="V637" s="14">
        <v>637.0</v>
      </c>
      <c r="W637" s="35" t="s">
        <v>8567</v>
      </c>
      <c r="X637" s="32"/>
      <c r="Z637" s="41" t="s">
        <v>8192</v>
      </c>
      <c r="AA637" s="41" t="s">
        <v>8193</v>
      </c>
      <c r="AC637" s="41" t="s">
        <v>8570</v>
      </c>
      <c r="AE637" s="39" t="s">
        <v>3381</v>
      </c>
      <c r="AF637" s="39" t="s">
        <v>5884</v>
      </c>
      <c r="AG637" s="40" t="s">
        <v>3383</v>
      </c>
      <c r="AH637" s="40">
        <v>1.0</v>
      </c>
      <c r="AI637" s="40"/>
      <c r="AJ637" s="40"/>
    </row>
    <row r="638" ht="15.75" customHeight="1">
      <c r="A638" s="32"/>
      <c r="B638" s="32"/>
      <c r="C638" s="38" t="s">
        <v>2057</v>
      </c>
      <c r="D638" s="38" t="s">
        <v>8170</v>
      </c>
      <c r="E638" s="32" t="s">
        <v>8571</v>
      </c>
      <c r="F638" s="97"/>
      <c r="G638" s="32" t="s">
        <v>8572</v>
      </c>
      <c r="H638" s="32"/>
      <c r="I638" s="33"/>
      <c r="J638" s="38" t="s">
        <v>8573</v>
      </c>
      <c r="K638" s="99"/>
      <c r="L638" s="35" t="s">
        <v>8574</v>
      </c>
      <c r="M638" s="32" t="s">
        <v>8575</v>
      </c>
      <c r="N638" s="32"/>
      <c r="O638" s="32"/>
      <c r="P638" s="32"/>
      <c r="Q638" s="32"/>
      <c r="R638" s="32"/>
      <c r="S638" s="32" t="s">
        <v>8576</v>
      </c>
      <c r="T638" s="32"/>
      <c r="U638" s="38" t="s">
        <v>8576</v>
      </c>
      <c r="V638" s="14">
        <v>638.0</v>
      </c>
      <c r="W638" s="35" t="s">
        <v>8574</v>
      </c>
      <c r="X638" s="32"/>
      <c r="Z638" s="41" t="s">
        <v>8192</v>
      </c>
      <c r="AA638" s="41" t="s">
        <v>8193</v>
      </c>
      <c r="AC638" s="41" t="s">
        <v>5592</v>
      </c>
      <c r="AE638" s="39" t="s">
        <v>3597</v>
      </c>
      <c r="AF638" s="39" t="s">
        <v>5592</v>
      </c>
      <c r="AG638" s="40" t="s">
        <v>3599</v>
      </c>
      <c r="AH638" s="40">
        <v>1.0</v>
      </c>
      <c r="AI638" s="40"/>
      <c r="AJ638" s="40"/>
    </row>
    <row r="639" ht="15.75" customHeight="1">
      <c r="A639" s="32"/>
      <c r="B639" s="32"/>
      <c r="C639" s="38" t="s">
        <v>2084</v>
      </c>
      <c r="D639" s="38" t="s">
        <v>8170</v>
      </c>
      <c r="E639" s="32" t="s">
        <v>8577</v>
      </c>
      <c r="F639" s="97"/>
      <c r="G639" s="32" t="s">
        <v>8578</v>
      </c>
      <c r="H639" s="32"/>
      <c r="I639" s="33"/>
      <c r="J639" s="38" t="s">
        <v>8579</v>
      </c>
      <c r="K639" s="99"/>
      <c r="L639" s="35" t="s">
        <v>8580</v>
      </c>
      <c r="M639" s="32" t="s">
        <v>8581</v>
      </c>
      <c r="N639" s="32"/>
      <c r="O639" s="32"/>
      <c r="P639" s="32"/>
      <c r="Q639" s="32"/>
      <c r="R639" s="32"/>
      <c r="S639" s="32" t="s">
        <v>8582</v>
      </c>
      <c r="T639" s="32"/>
      <c r="U639" s="38" t="s">
        <v>8582</v>
      </c>
      <c r="V639" s="14">
        <v>639.0</v>
      </c>
      <c r="W639" s="35" t="s">
        <v>8580</v>
      </c>
      <c r="X639" s="32"/>
      <c r="Z639" s="41" t="s">
        <v>8192</v>
      </c>
      <c r="AA639" s="41" t="s">
        <v>8193</v>
      </c>
      <c r="AC639" s="41" t="s">
        <v>8201</v>
      </c>
      <c r="AE639" s="39" t="s">
        <v>3327</v>
      </c>
      <c r="AF639" s="39" t="s">
        <v>4574</v>
      </c>
      <c r="AG639" s="40" t="s">
        <v>3329</v>
      </c>
      <c r="AH639" s="40">
        <v>1.0</v>
      </c>
      <c r="AI639" s="40"/>
      <c r="AJ639" s="40"/>
    </row>
    <row r="640" ht="15.75" customHeight="1">
      <c r="A640" s="32"/>
      <c r="B640" s="32"/>
      <c r="C640" s="38" t="s">
        <v>2112</v>
      </c>
      <c r="D640" s="38" t="s">
        <v>8170</v>
      </c>
      <c r="E640" s="32" t="s">
        <v>8583</v>
      </c>
      <c r="F640" s="97"/>
      <c r="G640" s="32" t="s">
        <v>8584</v>
      </c>
      <c r="H640" s="32"/>
      <c r="I640" s="33"/>
      <c r="J640" s="38" t="s">
        <v>8585</v>
      </c>
      <c r="K640" s="99"/>
      <c r="L640" s="35" t="s">
        <v>8586</v>
      </c>
      <c r="M640" s="32" t="s">
        <v>8587</v>
      </c>
      <c r="N640" s="32"/>
      <c r="O640" s="32"/>
      <c r="P640" s="32"/>
      <c r="Q640" s="32"/>
      <c r="R640" s="32"/>
      <c r="S640" s="32" t="s">
        <v>8588</v>
      </c>
      <c r="T640" s="32"/>
      <c r="U640" s="38" t="s">
        <v>8588</v>
      </c>
      <c r="V640" s="14">
        <v>640.0</v>
      </c>
      <c r="W640" s="35" t="s">
        <v>8586</v>
      </c>
      <c r="X640" s="32"/>
      <c r="Z640" s="41" t="s">
        <v>8192</v>
      </c>
      <c r="AA640" s="41" t="s">
        <v>8193</v>
      </c>
      <c r="AC640" s="41" t="s">
        <v>4325</v>
      </c>
      <c r="AE640" s="39" t="s">
        <v>3399</v>
      </c>
      <c r="AF640" s="39" t="s">
        <v>4325</v>
      </c>
      <c r="AG640" s="40" t="s">
        <v>3401</v>
      </c>
      <c r="AH640" s="40">
        <v>1.0</v>
      </c>
      <c r="AI640" s="40"/>
      <c r="AJ640" s="40"/>
    </row>
    <row r="641" ht="15.75" customHeight="1">
      <c r="A641" s="32"/>
      <c r="B641" s="32"/>
      <c r="C641" s="38" t="s">
        <v>2152</v>
      </c>
      <c r="D641" s="38" t="s">
        <v>8170</v>
      </c>
      <c r="E641" s="32" t="s">
        <v>8589</v>
      </c>
      <c r="F641" s="97"/>
      <c r="G641" s="32" t="s">
        <v>8590</v>
      </c>
      <c r="H641" s="32"/>
      <c r="I641" s="33"/>
      <c r="J641" s="38" t="s">
        <v>8591</v>
      </c>
      <c r="K641" s="99"/>
      <c r="L641" s="35" t="s">
        <v>8592</v>
      </c>
      <c r="M641" s="32" t="s">
        <v>8593</v>
      </c>
      <c r="N641" s="32"/>
      <c r="O641" s="32"/>
      <c r="P641" s="32"/>
      <c r="Q641" s="32"/>
      <c r="R641" s="32"/>
      <c r="S641" s="32" t="s">
        <v>8594</v>
      </c>
      <c r="T641" s="32"/>
      <c r="U641" s="38" t="s">
        <v>8594</v>
      </c>
      <c r="V641" s="14">
        <v>641.0</v>
      </c>
      <c r="W641" s="35" t="s">
        <v>8592</v>
      </c>
      <c r="X641" s="32"/>
      <c r="Z641" s="41" t="s">
        <v>8192</v>
      </c>
      <c r="AA641" s="41" t="s">
        <v>8193</v>
      </c>
      <c r="AC641" s="41" t="s">
        <v>8263</v>
      </c>
      <c r="AE641" s="39" t="s">
        <v>3507</v>
      </c>
      <c r="AF641" s="39" t="s">
        <v>4820</v>
      </c>
      <c r="AG641" s="40" t="s">
        <v>3509</v>
      </c>
      <c r="AH641" s="40">
        <v>1.0</v>
      </c>
      <c r="AI641" s="40"/>
      <c r="AJ641" s="40"/>
    </row>
    <row r="642" ht="15.75" customHeight="1">
      <c r="A642" s="32"/>
      <c r="B642" s="32"/>
      <c r="C642" s="38" t="s">
        <v>2189</v>
      </c>
      <c r="D642" s="38" t="s">
        <v>8170</v>
      </c>
      <c r="E642" s="32" t="s">
        <v>8595</v>
      </c>
      <c r="F642" s="97"/>
      <c r="G642" s="32" t="s">
        <v>8596</v>
      </c>
      <c r="H642" s="32"/>
      <c r="I642" s="33"/>
      <c r="J642" s="38" t="s">
        <v>8597</v>
      </c>
      <c r="K642" s="99"/>
      <c r="L642" s="35" t="s">
        <v>8598</v>
      </c>
      <c r="M642" s="32" t="s">
        <v>8599</v>
      </c>
      <c r="N642" s="32"/>
      <c r="O642" s="32"/>
      <c r="P642" s="32"/>
      <c r="Q642" s="32"/>
      <c r="R642" s="32"/>
      <c r="S642" s="32" t="s">
        <v>8600</v>
      </c>
      <c r="T642" s="32"/>
      <c r="U642" s="38" t="s">
        <v>8600</v>
      </c>
      <c r="V642" s="14">
        <v>642.0</v>
      </c>
      <c r="W642" s="35" t="s">
        <v>8598</v>
      </c>
      <c r="X642" s="32"/>
      <c r="Z642" s="41" t="s">
        <v>8192</v>
      </c>
      <c r="AA642" s="41" t="s">
        <v>8193</v>
      </c>
      <c r="AC642" s="41" t="s">
        <v>8229</v>
      </c>
      <c r="AE642" s="39" t="s">
        <v>3218</v>
      </c>
      <c r="AF642" s="39" t="s">
        <v>4357</v>
      </c>
      <c r="AG642" s="40" t="s">
        <v>3220</v>
      </c>
      <c r="AH642" s="40">
        <v>1.0</v>
      </c>
      <c r="AI642" s="40"/>
      <c r="AJ642" s="40"/>
    </row>
    <row r="643" ht="15.75" customHeight="1">
      <c r="A643" s="32"/>
      <c r="B643" s="32"/>
      <c r="C643" s="38" t="s">
        <v>2227</v>
      </c>
      <c r="D643" s="38" t="s">
        <v>8170</v>
      </c>
      <c r="E643" s="32" t="s">
        <v>8601</v>
      </c>
      <c r="F643" s="97"/>
      <c r="G643" s="32" t="s">
        <v>8602</v>
      </c>
      <c r="H643" s="32"/>
      <c r="I643" s="33"/>
      <c r="J643" s="38" t="s">
        <v>8603</v>
      </c>
      <c r="K643" s="99"/>
      <c r="L643" s="35" t="s">
        <v>8604</v>
      </c>
      <c r="M643" s="32" t="s">
        <v>8605</v>
      </c>
      <c r="N643" s="32"/>
      <c r="O643" s="32"/>
      <c r="P643" s="32"/>
      <c r="Q643" s="32"/>
      <c r="R643" s="32"/>
      <c r="S643" s="32" t="s">
        <v>8606</v>
      </c>
      <c r="T643" s="32"/>
      <c r="U643" s="38" t="s">
        <v>8606</v>
      </c>
      <c r="V643" s="14">
        <v>643.0</v>
      </c>
      <c r="W643" s="35" t="s">
        <v>8604</v>
      </c>
      <c r="X643" s="32"/>
      <c r="Z643" s="41" t="s">
        <v>8192</v>
      </c>
      <c r="AA643" s="41" t="s">
        <v>8193</v>
      </c>
      <c r="AC643" s="41" t="s">
        <v>8229</v>
      </c>
      <c r="AE643" s="39" t="s">
        <v>3218</v>
      </c>
      <c r="AF643" s="39" t="s">
        <v>4357</v>
      </c>
      <c r="AG643" s="40" t="s">
        <v>3220</v>
      </c>
      <c r="AH643" s="40">
        <v>1.0</v>
      </c>
      <c r="AI643" s="40"/>
      <c r="AJ643" s="40"/>
    </row>
    <row r="644" ht="15.75" customHeight="1">
      <c r="A644" s="32"/>
      <c r="B644" s="32"/>
      <c r="C644" s="38" t="s">
        <v>2254</v>
      </c>
      <c r="D644" s="38" t="s">
        <v>8170</v>
      </c>
      <c r="E644" s="32" t="s">
        <v>8607</v>
      </c>
      <c r="F644" s="97"/>
      <c r="G644" s="32" t="s">
        <v>8608</v>
      </c>
      <c r="H644" s="32"/>
      <c r="I644" s="33"/>
      <c r="J644" s="38" t="s">
        <v>8609</v>
      </c>
      <c r="K644" s="99"/>
      <c r="L644" s="35" t="s">
        <v>8610</v>
      </c>
      <c r="M644" s="32" t="s">
        <v>8611</v>
      </c>
      <c r="N644" s="32"/>
      <c r="O644" s="32"/>
      <c r="P644" s="32"/>
      <c r="Q644" s="32"/>
      <c r="R644" s="32"/>
      <c r="S644" s="32" t="s">
        <v>8612</v>
      </c>
      <c r="T644" s="32"/>
      <c r="U644" s="38" t="s">
        <v>8612</v>
      </c>
      <c r="V644" s="14">
        <v>644.0</v>
      </c>
      <c r="W644" s="35" t="s">
        <v>8610</v>
      </c>
      <c r="X644" s="32"/>
      <c r="Z644" s="41" t="s">
        <v>8192</v>
      </c>
      <c r="AA644" s="41" t="s">
        <v>8193</v>
      </c>
      <c r="AC644" s="41" t="s">
        <v>8315</v>
      </c>
      <c r="AE644" s="39" t="s">
        <v>3128</v>
      </c>
      <c r="AF644" s="39" t="s">
        <v>4373</v>
      </c>
      <c r="AG644" s="40" t="s">
        <v>3130</v>
      </c>
      <c r="AH644" s="40">
        <v>1.0</v>
      </c>
      <c r="AI644" s="40"/>
      <c r="AJ644" s="40"/>
    </row>
    <row r="645" ht="15.75" customHeight="1">
      <c r="A645" s="32"/>
      <c r="B645" s="32"/>
      <c r="C645" s="38" t="s">
        <v>33</v>
      </c>
      <c r="D645" s="38" t="s">
        <v>8613</v>
      </c>
      <c r="E645" s="32" t="str">
        <f t="shared" ref="E645:E1021" si="3">C645&amp;" to "&amp;D645
</f>
        <v>Ahmedabad to Croatia</v>
      </c>
      <c r="F645" s="97"/>
      <c r="G645" s="32" t="str">
        <f t="shared" ref="G645:G1021" si="4">CHOOSE(MOD(ROW()-2,4)+1,
"International Courier Service from ",
"Top International Courier Service from ",
"Best International Courier Service from ",
"Reliable International Courier Service from "
)&amp;E645
</f>
        <v>Reliable International Courier Service from Ahmedabad to Croatia</v>
      </c>
      <c r="H645" s="32"/>
      <c r="I645" s="33"/>
      <c r="J645" s="38" t="str">
        <f>IFERROR(__xludf.DUMMYFUNCTION("""&lt;h4&gt;Explore more delivery options from your city&lt;/h4&gt;&lt;ul&gt;"" &amp;
TEXTJOIN("""", TRUE,
ARRAYFORMULA(
IF(S646:S649&lt;&gt;"""",
""&lt;li&gt;&lt;a href="""""" &amp; S646:S649 &amp; """"""&gt;International Courier Service from "" &amp;
PROPER(
SUBSTITUTE(
REGEXREPLACE(S646:S649,""^.*/servi"&amp;"ce/"",""""),
""-"","" ""
)
) &amp;
""&lt;/a&gt;&lt;/li&gt;"",
"""")
)
) &amp;
""&lt;/ul&gt;&lt;h2&gt;FAQs for "" &amp; G645 &amp; ""&lt;/h2&gt;""
"),"&lt;h4&gt;Explore more delivery options from your city&lt;/h4&gt;&lt;ul&gt;&lt;li&gt;&lt;a href=""https://shipglobal.in/service/surat-to-croatia""&gt;International Courier Service from Surat To Croatia&lt;/a&gt;&lt;/li&gt;&lt;li&gt;&lt;a href=""https://shipglobal.in/service/vadodara-to-croatia""&gt;Internati"&amp;"onal Courier Service from Vadodara To Croatia&lt;/a&gt;&lt;/li&gt;&lt;li&gt;&lt;a href=""https://shipglobal.in/service/rajkot-to-croatia""&gt;International Courier Service from Rajkot To Croatia&lt;/a&gt;&lt;/li&gt;&lt;li&gt;&lt;a href=""https://shipglobal.in/service/gandhidham-to-croatia""&gt;Internat"&amp;"ional Courier Service from Gandhidham To Croatia&lt;/a&gt;&lt;/li&gt;&lt;/ul&gt;&lt;h2&gt;FAQs for Reliable International Courier Service from Ahmedabad to Croatia&lt;/h2&gt;")</f>
        <v>&lt;h4&gt;Explore more delivery options from your city&lt;/h4&gt;&lt;ul&gt;&lt;li&gt;&lt;a href="https://shipglobal.in/service/surat-to-croatia"&gt;International Courier Service from Surat To Croatia&lt;/a&gt;&lt;/li&gt;&lt;li&gt;&lt;a href="https://shipglobal.in/service/vadodara-to-croatia"&gt;International Courier Service from Vadodara To Croatia&lt;/a&gt;&lt;/li&gt;&lt;li&gt;&lt;a href="https://shipglobal.in/service/rajkot-to-croatia"&gt;International Courier Service from Rajkot To Croatia&lt;/a&gt;&lt;/li&gt;&lt;li&gt;&lt;a href="https://shipglobal.in/service/gandhidham-to-croatia"&gt;International Courier Service from Gandhidham To Croatia&lt;/a&gt;&lt;/li&gt;&lt;/ul&gt;&lt;h2&gt;FAQs for Reliable International Courier Service from Ahmedabad to Croatia&lt;/h2&gt;</v>
      </c>
      <c r="K645" s="99"/>
      <c r="L645" s="32"/>
      <c r="M645" s="32" t="str">
        <f t="shared" ref="M645:M1034" si="5">"service/"&amp;LOWER(SUBSTITUTE(E645," ","-"))
</f>
        <v>service/ahmedabad-to-croatia</v>
      </c>
      <c r="N645" s="32"/>
      <c r="O645" s="32"/>
      <c r="P645" s="32"/>
      <c r="Q645" s="32"/>
      <c r="R645" s="32"/>
      <c r="S645" s="47" t="str">
        <f t="shared" ref="S645:S1034" si="6">"https://shipglobal.in/"&amp;LOWER(SUBSTITUTE(TRIM(M645)," ","-"))
</f>
        <v>https://shipglobal.in/service/ahmedabad-to-croatia</v>
      </c>
      <c r="T645" s="32"/>
      <c r="V645" s="14">
        <v>645.0</v>
      </c>
      <c r="W645" s="32"/>
      <c r="X645" s="32"/>
      <c r="Z645" s="41" t="s">
        <v>8192</v>
      </c>
      <c r="AA645" s="41" t="s">
        <v>8193</v>
      </c>
      <c r="AC645" s="41" t="s">
        <v>8614</v>
      </c>
      <c r="AE645" s="39" t="s">
        <v>3146</v>
      </c>
      <c r="AF645" s="39" t="s">
        <v>4341</v>
      </c>
      <c r="AG645" s="40" t="s">
        <v>3148</v>
      </c>
      <c r="AH645" s="40">
        <v>2.0</v>
      </c>
      <c r="AI645" s="40"/>
      <c r="AJ645" s="40"/>
    </row>
    <row r="646" ht="15.75" customHeight="1">
      <c r="A646" s="32"/>
      <c r="B646" s="32"/>
      <c r="C646" s="38" t="s">
        <v>82</v>
      </c>
      <c r="D646" s="38" t="s">
        <v>8613</v>
      </c>
      <c r="E646" s="32" t="str">
        <f t="shared" si="3"/>
        <v>Surat to Croatia</v>
      </c>
      <c r="F646" s="97"/>
      <c r="G646" s="32" t="str">
        <f t="shared" si="4"/>
        <v>International Courier Service from Surat to Croatia</v>
      </c>
      <c r="H646" s="32"/>
      <c r="I646" s="33"/>
      <c r="J646" s="38" t="str">
        <f>IFERROR(__xludf.DUMMYFUNCTION("""&lt;h4&gt;Explore more delivery options from your city&lt;/h4&gt;&lt;ul&gt;"" &amp;
TEXTJOIN("""", TRUE,
ARRAYFORMULA(
IF(S647:S650&lt;&gt;"""",
""&lt;li&gt;&lt;a href="""""" &amp; S647:S650 &amp; """"""&gt;International Courier Service from "" &amp;
PROPER(
SUBSTITUTE(
REGEXREPLACE(S647:S650,""^.*/servi"&amp;"ce/"",""""),
""-"","" ""
)
) &amp;
""&lt;/a&gt;&lt;/li&gt;"",
"""")
)
) &amp;
""&lt;/ul&gt;&lt;h2&gt;FAQs for "" &amp; G646 &amp; ""&lt;/h2&gt;""
"),"&lt;h4&gt;Explore more delivery options from your city&lt;/h4&gt;&lt;ul&gt;&lt;li&gt;&lt;a href=""https://shipglobal.in/service/vadodara-to-croatia""&gt;International Courier Service from Vadodara To Croatia&lt;/a&gt;&lt;/li&gt;&lt;li&gt;&lt;a href=""https://shipglobal.in/service/rajkot-to-croatia""&gt;Inter"&amp;"national Courier Service from Rajkot To Croatia&lt;/a&gt;&lt;/li&gt;&lt;li&gt;&lt;a href=""https://shipglobal.in/service/gandhidham-to-croatia""&gt;International Courier Service from Gandhidham To Croatia&lt;/a&gt;&lt;/li&gt;&lt;li&gt;&lt;a href=""https://shipglobal.in/service/mumbai-to-croatia""&gt;In"&amp;"ternational Courier Service from Mumbai To Croatia&lt;/a&gt;&lt;/li&gt;&lt;/ul&gt;&lt;h2&gt;FAQs for International Courier Service from Surat to Croatia&lt;/h2&gt;")</f>
        <v>&lt;h4&gt;Explore more delivery options from your city&lt;/h4&gt;&lt;ul&gt;&lt;li&gt;&lt;a href="https://shipglobal.in/service/vadodara-to-croatia"&gt;International Courier Service from Vadodara To Croatia&lt;/a&gt;&lt;/li&gt;&lt;li&gt;&lt;a href="https://shipglobal.in/service/rajkot-to-croatia"&gt;International Courier Service from Rajkot To Croatia&lt;/a&gt;&lt;/li&gt;&lt;li&gt;&lt;a href="https://shipglobal.in/service/gandhidham-to-croatia"&gt;International Courier Service from Gandhidham To Croatia&lt;/a&gt;&lt;/li&gt;&lt;li&gt;&lt;a href="https://shipglobal.in/service/mumbai-to-croatia"&gt;International Courier Service from Mumbai To Croatia&lt;/a&gt;&lt;/li&gt;&lt;/ul&gt;&lt;h2&gt;FAQs for International Courier Service from Surat to Croatia&lt;/h2&gt;</v>
      </c>
      <c r="K646" s="99"/>
      <c r="L646" s="32"/>
      <c r="M646" s="32" t="str">
        <f t="shared" si="5"/>
        <v>service/surat-to-croatia</v>
      </c>
      <c r="N646" s="32"/>
      <c r="O646" s="32"/>
      <c r="P646" s="32"/>
      <c r="Q646" s="32"/>
      <c r="R646" s="32"/>
      <c r="S646" s="47" t="str">
        <f t="shared" si="6"/>
        <v>https://shipglobal.in/service/surat-to-croatia</v>
      </c>
      <c r="T646" s="32"/>
      <c r="V646" s="14">
        <v>646.0</v>
      </c>
      <c r="W646" s="32"/>
      <c r="X646" s="32"/>
      <c r="Z646" s="41" t="s">
        <v>8192</v>
      </c>
      <c r="AA646" s="41" t="s">
        <v>8193</v>
      </c>
      <c r="AC646" s="41" t="s">
        <v>8270</v>
      </c>
      <c r="AE646" s="39" t="s">
        <v>3417</v>
      </c>
      <c r="AF646" s="39" t="s">
        <v>4621</v>
      </c>
      <c r="AG646" s="40" t="s">
        <v>3419</v>
      </c>
      <c r="AH646" s="40">
        <v>1.0</v>
      </c>
      <c r="AI646" s="40"/>
      <c r="AJ646" s="40"/>
    </row>
    <row r="647" ht="15.75" customHeight="1">
      <c r="A647" s="32"/>
      <c r="B647" s="32"/>
      <c r="C647" s="38" t="s">
        <v>123</v>
      </c>
      <c r="D647" s="38" t="s">
        <v>8613</v>
      </c>
      <c r="E647" s="32" t="str">
        <f t="shared" si="3"/>
        <v>Vadodara to Croatia</v>
      </c>
      <c r="F647" s="97"/>
      <c r="G647" s="32" t="str">
        <f t="shared" si="4"/>
        <v>Top International Courier Service from Vadodara to Croatia</v>
      </c>
      <c r="H647" s="32"/>
      <c r="I647" s="33"/>
      <c r="J647" s="38" t="str">
        <f>IFERROR(__xludf.DUMMYFUNCTION("""&lt;h4&gt;Explore more delivery options from your city&lt;/h4&gt;&lt;ul&gt;"" &amp;
TEXTJOIN("""", TRUE,
ARRAYFORMULA(
IF(S648:S651&lt;&gt;"""",
""&lt;li&gt;&lt;a href="""""" &amp; S648:S651 &amp; """"""&gt;International Courier Service from "" &amp;
PROPER(
SUBSTITUTE(
REGEXREPLACE(S648:S651,""^.*/servi"&amp;"ce/"",""""),
""-"","" ""
)
) &amp;
""&lt;/a&gt;&lt;/li&gt;"",
"""")
)
) &amp;
""&lt;/ul&gt;&lt;h2&gt;FAQs for "" &amp; G647 &amp; ""&lt;/h2&gt;""
"),"&lt;h4&gt;Explore more delivery options from your city&lt;/h4&gt;&lt;ul&gt;&lt;li&gt;&lt;a href=""https://shipglobal.in/service/rajkot-to-croatia""&gt;International Courier Service from Rajkot To Croatia&lt;/a&gt;&lt;/li&gt;&lt;li&gt;&lt;a href=""https://shipglobal.in/service/gandhidham-to-croatia""&gt;Inter"&amp;"national Courier Service from Gandhidham To Croatia&lt;/a&gt;&lt;/li&gt;&lt;li&gt;&lt;a href=""https://shipglobal.in/service/mumbai-to-croatia""&gt;International Courier Service from Mumbai To Croatia&lt;/a&gt;&lt;/li&gt;&lt;li&gt;&lt;a href=""https://shipglobal.in/service/pune-to-croatia""&gt;Internat"&amp;"ional Courier Service from Pune To Croatia&lt;/a&gt;&lt;/li&gt;&lt;/ul&gt;&lt;h2&gt;FAQs for Top International Courier Service from Vadodara to Croatia&lt;/h2&gt;")</f>
        <v>&lt;h4&gt;Explore more delivery options from your city&lt;/h4&gt;&lt;ul&gt;&lt;li&gt;&lt;a href="https://shipglobal.in/service/rajkot-to-croatia"&gt;International Courier Service from Rajkot To Croatia&lt;/a&gt;&lt;/li&gt;&lt;li&gt;&lt;a href="https://shipglobal.in/service/gandhidham-to-croatia"&gt;International Courier Service from Gandhidham To Croatia&lt;/a&gt;&lt;/li&gt;&lt;li&gt;&lt;a href="https://shipglobal.in/service/mumbai-to-croatia"&gt;International Courier Service from Mumbai To Croatia&lt;/a&gt;&lt;/li&gt;&lt;li&gt;&lt;a href="https://shipglobal.in/service/pune-to-croatia"&gt;International Courier Service from Pune To Croatia&lt;/a&gt;&lt;/li&gt;&lt;/ul&gt;&lt;h2&gt;FAQs for Top International Courier Service from Vadodara to Croatia&lt;/h2&gt;</v>
      </c>
      <c r="K647" s="99"/>
      <c r="L647" s="32"/>
      <c r="M647" s="32" t="str">
        <f t="shared" si="5"/>
        <v>service/vadodara-to-croatia</v>
      </c>
      <c r="N647" s="32"/>
      <c r="O647" s="32"/>
      <c r="P647" s="32"/>
      <c r="Q647" s="32"/>
      <c r="R647" s="32"/>
      <c r="S647" s="47" t="str">
        <f t="shared" si="6"/>
        <v>https://shipglobal.in/service/vadodara-to-croatia</v>
      </c>
      <c r="T647" s="32"/>
      <c r="V647" s="14">
        <v>647.0</v>
      </c>
      <c r="W647" s="32"/>
      <c r="X647" s="32"/>
      <c r="Z647" s="41" t="s">
        <v>8192</v>
      </c>
      <c r="AA647" s="41" t="s">
        <v>8193</v>
      </c>
      <c r="AC647" s="41" t="s">
        <v>8532</v>
      </c>
      <c r="AE647" s="39" t="s">
        <v>3291</v>
      </c>
      <c r="AF647" s="39" t="s">
        <v>4498</v>
      </c>
      <c r="AG647" s="40" t="s">
        <v>3293</v>
      </c>
      <c r="AH647" s="40">
        <v>1.0</v>
      </c>
      <c r="AI647" s="40"/>
      <c r="AJ647" s="40"/>
    </row>
    <row r="648" ht="15.75" customHeight="1">
      <c r="A648" s="32"/>
      <c r="B648" s="32"/>
      <c r="C648" s="38" t="s">
        <v>167</v>
      </c>
      <c r="D648" s="38" t="s">
        <v>8613</v>
      </c>
      <c r="E648" s="32" t="str">
        <f t="shared" si="3"/>
        <v>Rajkot to Croatia</v>
      </c>
      <c r="F648" s="97"/>
      <c r="G648" s="32" t="str">
        <f t="shared" si="4"/>
        <v>Best International Courier Service from Rajkot to Croatia</v>
      </c>
      <c r="H648" s="32"/>
      <c r="I648" s="33"/>
      <c r="J648" s="38" t="str">
        <f>IFERROR(__xludf.DUMMYFUNCTION("""&lt;h4&gt;Explore more delivery options from your city&lt;/h4&gt;&lt;ul&gt;"" &amp;
TEXTJOIN("""", TRUE,
ARRAYFORMULA(
IF(S649:S652&lt;&gt;"""",
""&lt;li&gt;&lt;a href="""""" &amp; S649:S652 &amp; """"""&gt;International Courier Service from "" &amp;
PROPER(
SUBSTITUTE(
REGEXREPLACE(S649:S652,""^.*/servi"&amp;"ce/"",""""),
""-"","" ""
)
) &amp;
""&lt;/a&gt;&lt;/li&gt;"",
"""")
)
) &amp;
""&lt;/ul&gt;&lt;h2&gt;FAQs for "" &amp; G648 &amp; ""&lt;/h2&gt;""
"),"&lt;h4&gt;Explore more delivery options from your city&lt;/h4&gt;&lt;ul&gt;&lt;li&gt;&lt;a href=""https://shipglobal.in/service/gandhidham-to-croatia""&gt;International Courier Service from Gandhidham To Croatia&lt;/a&gt;&lt;/li&gt;&lt;li&gt;&lt;a href=""https://shipglobal.in/service/mumbai-to-croatia""&gt;I"&amp;"nternational Courier Service from Mumbai To Croatia&lt;/a&gt;&lt;/li&gt;&lt;li&gt;&lt;a href=""https://shipglobal.in/service/pune-to-croatia""&gt;International Courier Service from Pune To Croatia&lt;/a&gt;&lt;/li&gt;&lt;li&gt;&lt;a href=""https://shipglobal.in/service/nagpur-to-croatia""&gt;Internatio"&amp;"nal Courier Service from Nagpur To Croatia&lt;/a&gt;&lt;/li&gt;&lt;/ul&gt;&lt;h2&gt;FAQs for Best International Courier Service from Rajkot to Croatia&lt;/h2&gt;")</f>
        <v>&lt;h4&gt;Explore more delivery options from your city&lt;/h4&gt;&lt;ul&gt;&lt;li&gt;&lt;a href="https://shipglobal.in/service/gandhidham-to-croatia"&gt;International Courier Service from Gandhidham To Croatia&lt;/a&gt;&lt;/li&gt;&lt;li&gt;&lt;a href="https://shipglobal.in/service/mumbai-to-croatia"&gt;International Courier Service from Mumbai To Croatia&lt;/a&gt;&lt;/li&gt;&lt;li&gt;&lt;a href="https://shipglobal.in/service/pune-to-croatia"&gt;International Courier Service from Pune To Croatia&lt;/a&gt;&lt;/li&gt;&lt;li&gt;&lt;a href="https://shipglobal.in/service/nagpur-to-croatia"&gt;International Courier Service from Nagpur To Croatia&lt;/a&gt;&lt;/li&gt;&lt;/ul&gt;&lt;h2&gt;FAQs for Best International Courier Service from Rajkot to Croatia&lt;/h2&gt;</v>
      </c>
      <c r="K648" s="99"/>
      <c r="L648" s="32"/>
      <c r="M648" s="32" t="str">
        <f t="shared" si="5"/>
        <v>service/rajkot-to-croatia</v>
      </c>
      <c r="N648" s="32"/>
      <c r="O648" s="32"/>
      <c r="P648" s="32"/>
      <c r="Q648" s="32"/>
      <c r="R648" s="32"/>
      <c r="S648" s="47" t="str">
        <f t="shared" si="6"/>
        <v>https://shipglobal.in/service/rajkot-to-croatia</v>
      </c>
      <c r="T648" s="32"/>
      <c r="V648" s="14">
        <v>648.0</v>
      </c>
      <c r="W648" s="32"/>
      <c r="X648" s="32"/>
      <c r="Z648" s="41" t="s">
        <v>8192</v>
      </c>
      <c r="AA648" s="41" t="s">
        <v>8193</v>
      </c>
      <c r="AC648" s="41" t="s">
        <v>8194</v>
      </c>
      <c r="AE648" s="39" t="s">
        <v>3182</v>
      </c>
      <c r="AF648" s="39" t="s">
        <v>4637</v>
      </c>
      <c r="AG648" s="40" t="s">
        <v>3184</v>
      </c>
      <c r="AH648" s="40">
        <v>1.0</v>
      </c>
      <c r="AI648" s="40"/>
      <c r="AJ648" s="40"/>
    </row>
    <row r="649" ht="15.75" customHeight="1">
      <c r="A649" s="32"/>
      <c r="B649" s="32"/>
      <c r="C649" s="38" t="s">
        <v>210</v>
      </c>
      <c r="D649" s="38" t="s">
        <v>8613</v>
      </c>
      <c r="E649" s="32" t="str">
        <f t="shared" si="3"/>
        <v>Gandhidham to Croatia</v>
      </c>
      <c r="F649" s="97"/>
      <c r="G649" s="32" t="str">
        <f t="shared" si="4"/>
        <v>Reliable International Courier Service from Gandhidham to Croatia</v>
      </c>
      <c r="H649" s="32"/>
      <c r="I649" s="33"/>
      <c r="J649" s="38" t="str">
        <f>IFERROR(__xludf.DUMMYFUNCTION("""&lt;h4&gt;Explore more delivery options from your city&lt;/h4&gt;&lt;ul&gt;"" &amp;
TEXTJOIN("""", TRUE,
ARRAYFORMULA(
IF(S650:S653&lt;&gt;"""",
""&lt;li&gt;&lt;a href="""""" &amp; S650:S653 &amp; """"""&gt;International Courier Service from "" &amp;
PROPER(
SUBSTITUTE(
REGEXREPLACE(S650:S653,""^.*/servi"&amp;"ce/"",""""),
""-"","" ""
)
) &amp;
""&lt;/a&gt;&lt;/li&gt;"",
"""")
)
) &amp;
""&lt;/ul&gt;&lt;h2&gt;FAQs for "" &amp; G649 &amp; ""&lt;/h2&gt;""
"),"&lt;h4&gt;Explore more delivery options from your city&lt;/h4&gt;&lt;ul&gt;&lt;li&gt;&lt;a href=""https://shipglobal.in/service/mumbai-to-croatia""&gt;International Courier Service from Mumbai To Croatia&lt;/a&gt;&lt;/li&gt;&lt;li&gt;&lt;a href=""https://shipglobal.in/service/pune-to-croatia""&gt;Internation"&amp;"al Courier Service from Pune To Croatia&lt;/a&gt;&lt;/li&gt;&lt;li&gt;&lt;a href=""https://shipglobal.in/service/nagpur-to-croatia""&gt;International Courier Service from Nagpur To Croatia&lt;/a&gt;&lt;/li&gt;&lt;li&gt;&lt;a href=""https://shipglobal.in/service/nashik-to-croatia""&gt;International Cour"&amp;"ier Service from Nashik To Croatia&lt;/a&gt;&lt;/li&gt;&lt;/ul&gt;&lt;h2&gt;FAQs for Reliable International Courier Service from Gandhidham to Croatia&lt;/h2&gt;")</f>
        <v>&lt;h4&gt;Explore more delivery options from your city&lt;/h4&gt;&lt;ul&gt;&lt;li&gt;&lt;a href="https://shipglobal.in/service/mumbai-to-croatia"&gt;International Courier Service from Mumbai To Croatia&lt;/a&gt;&lt;/li&gt;&lt;li&gt;&lt;a href="https://shipglobal.in/service/pune-to-croatia"&gt;International Courier Service from Pune To Croatia&lt;/a&gt;&lt;/li&gt;&lt;li&gt;&lt;a href="https://shipglobal.in/service/nagpur-to-croatia"&gt;International Courier Service from Nagpur To Croatia&lt;/a&gt;&lt;/li&gt;&lt;li&gt;&lt;a href="https://shipglobal.in/service/nashik-to-croatia"&gt;International Courier Service from Nashik To Croatia&lt;/a&gt;&lt;/li&gt;&lt;/ul&gt;&lt;h2&gt;FAQs for Reliable International Courier Service from Gandhidham to Croatia&lt;/h2&gt;</v>
      </c>
      <c r="K649" s="99"/>
      <c r="L649" s="32"/>
      <c r="M649" s="32" t="str">
        <f t="shared" si="5"/>
        <v>service/gandhidham-to-croatia</v>
      </c>
      <c r="N649" s="32"/>
      <c r="O649" s="32"/>
      <c r="P649" s="32"/>
      <c r="Q649" s="32"/>
      <c r="R649" s="32"/>
      <c r="S649" s="47" t="str">
        <f t="shared" si="6"/>
        <v>https://shipglobal.in/service/gandhidham-to-croatia</v>
      </c>
      <c r="T649" s="32"/>
      <c r="V649" s="14">
        <v>649.0</v>
      </c>
      <c r="W649" s="32"/>
      <c r="X649" s="32"/>
      <c r="Z649" s="41" t="s">
        <v>8192</v>
      </c>
      <c r="AA649" s="41" t="s">
        <v>8193</v>
      </c>
      <c r="AC649" s="41" t="s">
        <v>4325</v>
      </c>
      <c r="AE649" s="39" t="s">
        <v>3399</v>
      </c>
      <c r="AF649" s="39" t="s">
        <v>4325</v>
      </c>
      <c r="AG649" s="40" t="s">
        <v>3401</v>
      </c>
      <c r="AH649" s="40">
        <v>1.0</v>
      </c>
      <c r="AI649" s="40"/>
      <c r="AJ649" s="40"/>
    </row>
    <row r="650" ht="15.75" customHeight="1">
      <c r="A650" s="32"/>
      <c r="B650" s="32"/>
      <c r="C650" s="38" t="s">
        <v>248</v>
      </c>
      <c r="D650" s="38" t="s">
        <v>8613</v>
      </c>
      <c r="E650" s="32" t="str">
        <f t="shared" si="3"/>
        <v>Mumbai to Croatia</v>
      </c>
      <c r="F650" s="97"/>
      <c r="G650" s="32" t="str">
        <f t="shared" si="4"/>
        <v>International Courier Service from Mumbai to Croatia</v>
      </c>
      <c r="H650" s="32"/>
      <c r="I650" s="33"/>
      <c r="J650" s="38" t="str">
        <f>IFERROR(__xludf.DUMMYFUNCTION("""&lt;h4&gt;Explore more delivery options from your city&lt;/h4&gt;&lt;ul&gt;"" &amp;
TEXTJOIN("""", TRUE,
ARRAYFORMULA(
IF(S651:S654&lt;&gt;"""",
""&lt;li&gt;&lt;a href="""""" &amp; S651:S654 &amp; """"""&gt;International Courier Service from "" &amp;
PROPER(
SUBSTITUTE(
REGEXREPLACE(S651:S654,""^.*/servi"&amp;"ce/"",""""),
""-"","" ""
)
) &amp;
""&lt;/a&gt;&lt;/li&gt;"",
"""")
)
) &amp;
""&lt;/ul&gt;&lt;h2&gt;FAQs for "" &amp; G650 &amp; ""&lt;/h2&gt;""
"),"&lt;h4&gt;Explore more delivery options from your city&lt;/h4&gt;&lt;ul&gt;&lt;li&gt;&lt;a href=""https://shipglobal.in/service/pune-to-croatia""&gt;International Courier Service from Pune To Croatia&lt;/a&gt;&lt;/li&gt;&lt;li&gt;&lt;a href=""https://shipglobal.in/service/nagpur-to-croatia""&gt;International"&amp;" Courier Service from Nagpur To Croatia&lt;/a&gt;&lt;/li&gt;&lt;li&gt;&lt;a href=""https://shipglobal.in/service/nashik-to-croatia""&gt;International Courier Service from Nashik To Croatia&lt;/a&gt;&lt;/li&gt;&lt;li&gt;&lt;a href=""https://shipglobal.in/service/aurangabad-to-croatia""&gt;International "&amp;"Courier Service from Aurangabad To Croatia&lt;/a&gt;&lt;/li&gt;&lt;/ul&gt;&lt;h2&gt;FAQs for International Courier Service from Mumbai to Croatia&lt;/h2&gt;")</f>
        <v>&lt;h4&gt;Explore more delivery options from your city&lt;/h4&gt;&lt;ul&gt;&lt;li&gt;&lt;a href="https://shipglobal.in/service/pune-to-croatia"&gt;International Courier Service from Pune To Croatia&lt;/a&gt;&lt;/li&gt;&lt;li&gt;&lt;a href="https://shipglobal.in/service/nagpur-to-croatia"&gt;International Courier Service from Nagpur To Croatia&lt;/a&gt;&lt;/li&gt;&lt;li&gt;&lt;a href="https://shipglobal.in/service/nashik-to-croatia"&gt;International Courier Service from Nashik To Croatia&lt;/a&gt;&lt;/li&gt;&lt;li&gt;&lt;a href="https://shipglobal.in/service/aurangabad-to-croatia"&gt;International Courier Service from Aurangabad To Croatia&lt;/a&gt;&lt;/li&gt;&lt;/ul&gt;&lt;h2&gt;FAQs for International Courier Service from Mumbai to Croatia&lt;/h2&gt;</v>
      </c>
      <c r="K650" s="99"/>
      <c r="L650" s="32"/>
      <c r="M650" s="32" t="str">
        <f t="shared" si="5"/>
        <v>service/mumbai-to-croatia</v>
      </c>
      <c r="N650" s="32"/>
      <c r="O650" s="32"/>
      <c r="P650" s="32"/>
      <c r="Q650" s="32"/>
      <c r="R650" s="32"/>
      <c r="S650" s="47" t="str">
        <f t="shared" si="6"/>
        <v>https://shipglobal.in/service/mumbai-to-croatia</v>
      </c>
      <c r="T650" s="32"/>
      <c r="V650" s="14">
        <v>650.0</v>
      </c>
      <c r="W650" s="32"/>
      <c r="X650" s="32"/>
      <c r="Z650" s="41" t="s">
        <v>8192</v>
      </c>
      <c r="AA650" s="41" t="s">
        <v>8193</v>
      </c>
      <c r="AC650" s="41" t="s">
        <v>8532</v>
      </c>
      <c r="AE650" s="39" t="s">
        <v>3291</v>
      </c>
      <c r="AF650" s="39" t="s">
        <v>4498</v>
      </c>
      <c r="AG650" s="40" t="s">
        <v>3293</v>
      </c>
      <c r="AH650" s="40">
        <v>1.0</v>
      </c>
      <c r="AI650" s="40"/>
      <c r="AJ650" s="40"/>
    </row>
    <row r="651" ht="15.75" customHeight="1">
      <c r="A651" s="32"/>
      <c r="B651" s="32"/>
      <c r="C651" s="38" t="s">
        <v>284</v>
      </c>
      <c r="D651" s="38" t="s">
        <v>8613</v>
      </c>
      <c r="E651" s="32" t="str">
        <f t="shared" si="3"/>
        <v>Pune to Croatia</v>
      </c>
      <c r="F651" s="97"/>
      <c r="G651" s="32" t="str">
        <f t="shared" si="4"/>
        <v>Top International Courier Service from Pune to Croatia</v>
      </c>
      <c r="H651" s="32"/>
      <c r="I651" s="33"/>
      <c r="J651" s="38" t="str">
        <f>IFERROR(__xludf.DUMMYFUNCTION("""&lt;h4&gt;Explore more delivery options from your city&lt;/h4&gt;&lt;ul&gt;"" &amp;
TEXTJOIN("""", TRUE,
ARRAYFORMULA(
IF(S652:S655&lt;&gt;"""",
""&lt;li&gt;&lt;a href="""""" &amp; S652:S655 &amp; """"""&gt;International Courier Service from "" &amp;
PROPER(
SUBSTITUTE(
REGEXREPLACE(S652:S655,""^.*/servi"&amp;"ce/"",""""),
""-"","" ""
)
) &amp;
""&lt;/a&gt;&lt;/li&gt;"",
"""")
)
) &amp;
""&lt;/ul&gt;&lt;h2&gt;FAQs for "" &amp; G651 &amp; ""&lt;/h2&gt;""
"),"&lt;h4&gt;Explore more delivery options from your city&lt;/h4&gt;&lt;ul&gt;&lt;li&gt;&lt;a href=""https://shipglobal.in/service/nagpur-to-croatia""&gt;International Courier Service from Nagpur To Croatia&lt;/a&gt;&lt;/li&gt;&lt;li&gt;&lt;a href=""https://shipglobal.in/service/nashik-to-croatia""&gt;Internati"&amp;"onal Courier Service from Nashik To Croatia&lt;/a&gt;&lt;/li&gt;&lt;li&gt;&lt;a href=""https://shipglobal.in/service/aurangabad-to-croatia""&gt;International Courier Service from Aurangabad To Croatia&lt;/a&gt;&lt;/li&gt;&lt;li&gt;&lt;a href=""https://shipglobal.in/service/chennai-to-croatia""&gt;Inter"&amp;"national Courier Service from Chennai To Croatia&lt;/a&gt;&lt;/li&gt;&lt;/ul&gt;&lt;h2&gt;FAQs for Top International Courier Service from Pune to Croatia&lt;/h2&gt;")</f>
        <v>&lt;h4&gt;Explore more delivery options from your city&lt;/h4&gt;&lt;ul&gt;&lt;li&gt;&lt;a href="https://shipglobal.in/service/nagpur-to-croatia"&gt;International Courier Service from Nagpur To Croatia&lt;/a&gt;&lt;/li&gt;&lt;li&gt;&lt;a href="https://shipglobal.in/service/nashik-to-croatia"&gt;International Courier Service from Nashik To Croatia&lt;/a&gt;&lt;/li&gt;&lt;li&gt;&lt;a href="https://shipglobal.in/service/aurangabad-to-croatia"&gt;International Courier Service from Aurangabad To Croatia&lt;/a&gt;&lt;/li&gt;&lt;li&gt;&lt;a href="https://shipglobal.in/service/chennai-to-croatia"&gt;International Courier Service from Chennai To Croatia&lt;/a&gt;&lt;/li&gt;&lt;/ul&gt;&lt;h2&gt;FAQs for Top International Courier Service from Pune to Croatia&lt;/h2&gt;</v>
      </c>
      <c r="K651" s="99"/>
      <c r="L651" s="32"/>
      <c r="M651" s="32" t="str">
        <f t="shared" si="5"/>
        <v>service/pune-to-croatia</v>
      </c>
      <c r="N651" s="32"/>
      <c r="O651" s="32"/>
      <c r="P651" s="32"/>
      <c r="Q651" s="32"/>
      <c r="R651" s="32"/>
      <c r="S651" s="47" t="str">
        <f t="shared" si="6"/>
        <v>https://shipglobal.in/service/pune-to-croatia</v>
      </c>
      <c r="T651" s="32"/>
      <c r="V651" s="14">
        <v>651.0</v>
      </c>
      <c r="W651" s="32"/>
      <c r="X651" s="32"/>
      <c r="Z651" s="41" t="s">
        <v>8192</v>
      </c>
      <c r="AA651" s="41" t="s">
        <v>8193</v>
      </c>
      <c r="AC651" s="41" t="s">
        <v>8368</v>
      </c>
      <c r="AE651" s="39" t="s">
        <v>3633</v>
      </c>
      <c r="AF651" s="39" t="s">
        <v>4404</v>
      </c>
      <c r="AG651" s="40" t="s">
        <v>3635</v>
      </c>
      <c r="AH651" s="40">
        <v>1.0</v>
      </c>
      <c r="AI651" s="40"/>
      <c r="AJ651" s="40"/>
    </row>
    <row r="652" ht="15.75" customHeight="1">
      <c r="A652" s="32"/>
      <c r="B652" s="32"/>
      <c r="C652" s="38" t="s">
        <v>324</v>
      </c>
      <c r="D652" s="38" t="s">
        <v>8613</v>
      </c>
      <c r="E652" s="32" t="str">
        <f t="shared" si="3"/>
        <v>Nagpur to Croatia</v>
      </c>
      <c r="F652" s="97"/>
      <c r="G652" s="32" t="str">
        <f t="shared" si="4"/>
        <v>Best International Courier Service from Nagpur to Croatia</v>
      </c>
      <c r="H652" s="32"/>
      <c r="I652" s="33"/>
      <c r="J652" s="38" t="str">
        <f>IFERROR(__xludf.DUMMYFUNCTION("""&lt;h4&gt;Explore more delivery options from your city&lt;/h4&gt;&lt;ul&gt;"" &amp;
TEXTJOIN("""", TRUE,
ARRAYFORMULA(
IF(S653:S656&lt;&gt;"""",
""&lt;li&gt;&lt;a href="""""" &amp; S653:S656 &amp; """"""&gt;International Courier Service from "" &amp;
PROPER(
SUBSTITUTE(
REGEXREPLACE(S653:S656,""^.*/servi"&amp;"ce/"",""""),
""-"","" ""
)
) &amp;
""&lt;/a&gt;&lt;/li&gt;"",
"""")
)
) &amp;
""&lt;/ul&gt;&lt;h2&gt;FAQs for "" &amp; G652 &amp; ""&lt;/h2&gt;""
"),"&lt;h4&gt;Explore more delivery options from your city&lt;/h4&gt;&lt;ul&gt;&lt;li&gt;&lt;a href=""https://shipglobal.in/service/nashik-to-croatia""&gt;International Courier Service from Nashik To Croatia&lt;/a&gt;&lt;/li&gt;&lt;li&gt;&lt;a href=""https://shipglobal.in/service/aurangabad-to-croatia""&gt;Inter"&amp;"national Courier Service from Aurangabad To Croatia&lt;/a&gt;&lt;/li&gt;&lt;li&gt;&lt;a href=""https://shipglobal.in/service/chennai-to-croatia""&gt;International Courier Service from Chennai To Croatia&lt;/a&gt;&lt;/li&gt;&lt;li&gt;&lt;a href=""https://shipglobal.in/service/coimbatore-to-croatia""&gt;"&amp;"International Courier Service from Coimbatore To Croatia&lt;/a&gt;&lt;/li&gt;&lt;/ul&gt;&lt;h2&gt;FAQs for Best International Courier Service from Nagpur to Croatia&lt;/h2&gt;")</f>
        <v>&lt;h4&gt;Explore more delivery options from your city&lt;/h4&gt;&lt;ul&gt;&lt;li&gt;&lt;a href="https://shipglobal.in/service/nashik-to-croatia"&gt;International Courier Service from Nashik To Croatia&lt;/a&gt;&lt;/li&gt;&lt;li&gt;&lt;a href="https://shipglobal.in/service/aurangabad-to-croatia"&gt;International Courier Service from Aurangabad To Croatia&lt;/a&gt;&lt;/li&gt;&lt;li&gt;&lt;a href="https://shipglobal.in/service/chennai-to-croatia"&gt;International Courier Service from Chennai To Croatia&lt;/a&gt;&lt;/li&gt;&lt;li&gt;&lt;a href="https://shipglobal.in/service/coimbatore-to-croatia"&gt;International Courier Service from Coimbatore To Croatia&lt;/a&gt;&lt;/li&gt;&lt;/ul&gt;&lt;h2&gt;FAQs for Best International Courier Service from Nagpur to Croatia&lt;/h2&gt;</v>
      </c>
      <c r="K652" s="99"/>
      <c r="L652" s="32"/>
      <c r="M652" s="32" t="str">
        <f t="shared" si="5"/>
        <v>service/nagpur-to-croatia</v>
      </c>
      <c r="N652" s="32"/>
      <c r="O652" s="32"/>
      <c r="P652" s="32"/>
      <c r="Q652" s="32"/>
      <c r="R652" s="32"/>
      <c r="S652" s="47" t="str">
        <f t="shared" si="6"/>
        <v>https://shipglobal.in/service/nagpur-to-croatia</v>
      </c>
      <c r="T652" s="32"/>
      <c r="V652" s="14">
        <v>652.0</v>
      </c>
      <c r="W652" s="32"/>
      <c r="X652" s="32"/>
      <c r="Z652" s="41" t="s">
        <v>8192</v>
      </c>
      <c r="AA652" s="41" t="s">
        <v>8193</v>
      </c>
      <c r="AC652" s="41" t="s">
        <v>8368</v>
      </c>
      <c r="AE652" s="39" t="s">
        <v>3633</v>
      </c>
      <c r="AF652" s="39" t="s">
        <v>4404</v>
      </c>
      <c r="AG652" s="40" t="s">
        <v>3635</v>
      </c>
      <c r="AH652" s="40">
        <v>1.0</v>
      </c>
      <c r="AI652" s="40"/>
      <c r="AJ652" s="40"/>
    </row>
    <row r="653" ht="15.75" customHeight="1">
      <c r="A653" s="32"/>
      <c r="B653" s="32"/>
      <c r="C653" s="38" t="s">
        <v>353</v>
      </c>
      <c r="D653" s="38" t="s">
        <v>8613</v>
      </c>
      <c r="E653" s="32" t="str">
        <f t="shared" si="3"/>
        <v>Nashik to Croatia</v>
      </c>
      <c r="F653" s="97"/>
      <c r="G653" s="32" t="str">
        <f t="shared" si="4"/>
        <v>Reliable International Courier Service from Nashik to Croatia</v>
      </c>
      <c r="H653" s="32"/>
      <c r="I653" s="33"/>
      <c r="J653" s="38" t="str">
        <f>IFERROR(__xludf.DUMMYFUNCTION("""&lt;h4&gt;Explore more delivery options from your city&lt;/h4&gt;&lt;ul&gt;"" &amp;
TEXTJOIN("""", TRUE,
ARRAYFORMULA(
IF(S654:S657&lt;&gt;"""",
""&lt;li&gt;&lt;a href="""""" &amp; S654:S657 &amp; """"""&gt;International Courier Service from "" &amp;
PROPER(
SUBSTITUTE(
REGEXREPLACE(S654:S657,""^.*/servi"&amp;"ce/"",""""),
""-"","" ""
)
) &amp;
""&lt;/a&gt;&lt;/li&gt;"",
"""")
)
) &amp;
""&lt;/ul&gt;&lt;h2&gt;FAQs for "" &amp; G653 &amp; ""&lt;/h2&gt;""
"),"&lt;h4&gt;Explore more delivery options from your city&lt;/h4&gt;&lt;ul&gt;&lt;li&gt;&lt;a href=""https://shipglobal.in/service/aurangabad-to-croatia""&gt;International Courier Service from Aurangabad To Croatia&lt;/a&gt;&lt;/li&gt;&lt;li&gt;&lt;a href=""https://shipglobal.in/service/chennai-to-croatia""&gt;"&amp;"International Courier Service from Chennai To Croatia&lt;/a&gt;&lt;/li&gt;&lt;li&gt;&lt;a href=""https://shipglobal.in/service/coimbatore-to-croatia""&gt;International Courier Service from Coimbatore To Croatia&lt;/a&gt;&lt;/li&gt;&lt;li&gt;&lt;a href=""https://shipglobal.in/service/tiruppur-to-croa"&amp;"tia""&gt;International Courier Service from Tiruppur To Croatia&lt;/a&gt;&lt;/li&gt;&lt;/ul&gt;&lt;h2&gt;FAQs for Reliable International Courier Service from Nashik to Croatia&lt;/h2&gt;")</f>
        <v>&lt;h4&gt;Explore more delivery options from your city&lt;/h4&gt;&lt;ul&gt;&lt;li&gt;&lt;a href="https://shipglobal.in/service/aurangabad-to-croatia"&gt;International Courier Service from Aurangabad To Croatia&lt;/a&gt;&lt;/li&gt;&lt;li&gt;&lt;a href="https://shipglobal.in/service/chennai-to-croatia"&gt;International Courier Service from Chennai To Croatia&lt;/a&gt;&lt;/li&gt;&lt;li&gt;&lt;a href="https://shipglobal.in/service/coimbatore-to-croatia"&gt;International Courier Service from Coimbatore To Croatia&lt;/a&gt;&lt;/li&gt;&lt;li&gt;&lt;a href="https://shipglobal.in/service/tiruppur-to-croatia"&gt;International Courier Service from Tiruppur To Croatia&lt;/a&gt;&lt;/li&gt;&lt;/ul&gt;&lt;h2&gt;FAQs for Reliable International Courier Service from Nashik to Croatia&lt;/h2&gt;</v>
      </c>
      <c r="K653" s="99"/>
      <c r="L653" s="32"/>
      <c r="M653" s="32" t="str">
        <f t="shared" si="5"/>
        <v>service/nashik-to-croatia</v>
      </c>
      <c r="N653" s="32"/>
      <c r="O653" s="32"/>
      <c r="P653" s="32"/>
      <c r="Q653" s="32"/>
      <c r="R653" s="32"/>
      <c r="S653" s="47" t="str">
        <f t="shared" si="6"/>
        <v>https://shipglobal.in/service/nashik-to-croatia</v>
      </c>
      <c r="T653" s="32"/>
      <c r="V653" s="14">
        <v>653.0</v>
      </c>
      <c r="W653" s="32"/>
      <c r="X653" s="32"/>
      <c r="Z653" s="41" t="s">
        <v>8192</v>
      </c>
      <c r="AA653" s="41" t="s">
        <v>8193</v>
      </c>
      <c r="AC653" s="41" t="s">
        <v>8442</v>
      </c>
      <c r="AE653" s="39" t="s">
        <v>3561</v>
      </c>
      <c r="AF653" s="39" t="s">
        <v>4435</v>
      </c>
      <c r="AG653" s="40" t="s">
        <v>3563</v>
      </c>
      <c r="AH653" s="40">
        <v>1.0</v>
      </c>
      <c r="AI653" s="40"/>
      <c r="AJ653" s="40"/>
    </row>
    <row r="654" ht="15.75" customHeight="1">
      <c r="A654" s="32"/>
      <c r="B654" s="32"/>
      <c r="C654" s="38" t="s">
        <v>392</v>
      </c>
      <c r="D654" s="38" t="s">
        <v>8613</v>
      </c>
      <c r="E654" s="32" t="str">
        <f t="shared" si="3"/>
        <v>Aurangabad to Croatia</v>
      </c>
      <c r="F654" s="97"/>
      <c r="G654" s="32" t="str">
        <f t="shared" si="4"/>
        <v>International Courier Service from Aurangabad to Croatia</v>
      </c>
      <c r="H654" s="32"/>
      <c r="I654" s="33"/>
      <c r="J654" s="38" t="str">
        <f>IFERROR(__xludf.DUMMYFUNCTION("""&lt;h4&gt;Explore more delivery options from your city&lt;/h4&gt;&lt;ul&gt;"" &amp;
TEXTJOIN("""", TRUE,
ARRAYFORMULA(
IF(S655:S658&lt;&gt;"""",
""&lt;li&gt;&lt;a href="""""" &amp; S655:S658 &amp; """"""&gt;International Courier Service from "" &amp;
PROPER(
SUBSTITUTE(
REGEXREPLACE(S655:S658,""^.*/servi"&amp;"ce/"",""""),
""-"","" ""
)
) &amp;
""&lt;/a&gt;&lt;/li&gt;"",
"""")
)
) &amp;
""&lt;/ul&gt;&lt;h2&gt;FAQs for "" &amp; G654 &amp; ""&lt;/h2&gt;""
"),"&lt;h4&gt;Explore more delivery options from your city&lt;/h4&gt;&lt;ul&gt;&lt;li&gt;&lt;a href=""https://shipglobal.in/service/chennai-to-croatia""&gt;International Courier Service from Chennai To Croatia&lt;/a&gt;&lt;/li&gt;&lt;li&gt;&lt;a href=""https://shipglobal.in/service/coimbatore-to-croatia""&gt;Int"&amp;"ernational Courier Service from Coimbatore To Croatia&lt;/a&gt;&lt;/li&gt;&lt;li&gt;&lt;a href=""https://shipglobal.in/service/tiruppur-to-croatia""&gt;International Courier Service from Tiruppur To Croatia&lt;/a&gt;&lt;/li&gt;&lt;li&gt;&lt;a href=""https://shipglobal.in/service/madurai-to-croatia"""&amp;"&gt;International Courier Service from Madurai To Croatia&lt;/a&gt;&lt;/li&gt;&lt;/ul&gt;&lt;h2&gt;FAQs for International Courier Service from Aurangabad to Croatia&lt;/h2&gt;")</f>
        <v>&lt;h4&gt;Explore more delivery options from your city&lt;/h4&gt;&lt;ul&gt;&lt;li&gt;&lt;a href="https://shipglobal.in/service/chennai-to-croatia"&gt;International Courier Service from Chennai To Croatia&lt;/a&gt;&lt;/li&gt;&lt;li&gt;&lt;a href="https://shipglobal.in/service/coimbatore-to-croatia"&gt;International Courier Service from Coimbatore To Croatia&lt;/a&gt;&lt;/li&gt;&lt;li&gt;&lt;a href="https://shipglobal.in/service/tiruppur-to-croatia"&gt;International Courier Service from Tiruppur To Croatia&lt;/a&gt;&lt;/li&gt;&lt;li&gt;&lt;a href="https://shipglobal.in/service/madurai-to-croatia"&gt;International Courier Service from Madurai To Croatia&lt;/a&gt;&lt;/li&gt;&lt;/ul&gt;&lt;h2&gt;FAQs for International Courier Service from Aurangabad to Croatia&lt;/h2&gt;</v>
      </c>
      <c r="K654" s="99"/>
      <c r="L654" s="32"/>
      <c r="M654" s="32" t="str">
        <f t="shared" si="5"/>
        <v>service/aurangabad-to-croatia</v>
      </c>
      <c r="N654" s="32"/>
      <c r="O654" s="32"/>
      <c r="P654" s="32"/>
      <c r="Q654" s="32"/>
      <c r="R654" s="32"/>
      <c r="S654" s="47" t="str">
        <f t="shared" si="6"/>
        <v>https://shipglobal.in/service/aurangabad-to-croatia</v>
      </c>
      <c r="T654" s="32"/>
      <c r="V654" s="14">
        <v>654.0</v>
      </c>
      <c r="W654" s="32"/>
      <c r="X654" s="32"/>
      <c r="Z654" s="41" t="s">
        <v>8192</v>
      </c>
      <c r="AA654" s="41" t="s">
        <v>8193</v>
      </c>
      <c r="AC654" s="41" t="s">
        <v>8322</v>
      </c>
      <c r="AE654" s="39" t="s">
        <v>3273</v>
      </c>
      <c r="AF654" s="39" t="s">
        <v>4309</v>
      </c>
      <c r="AG654" s="40" t="s">
        <v>3275</v>
      </c>
      <c r="AH654" s="40">
        <v>2.0</v>
      </c>
      <c r="AI654" s="40"/>
      <c r="AJ654" s="40"/>
    </row>
    <row r="655" ht="15.75" customHeight="1">
      <c r="A655" s="32"/>
      <c r="B655" s="32"/>
      <c r="C655" s="38" t="s">
        <v>433</v>
      </c>
      <c r="D655" s="38" t="s">
        <v>8613</v>
      </c>
      <c r="E655" s="32" t="str">
        <f t="shared" si="3"/>
        <v>Chennai to Croatia</v>
      </c>
      <c r="F655" s="97"/>
      <c r="G655" s="32" t="str">
        <f t="shared" si="4"/>
        <v>Top International Courier Service from Chennai to Croatia</v>
      </c>
      <c r="H655" s="32"/>
      <c r="I655" s="33"/>
      <c r="J655" s="38" t="str">
        <f>IFERROR(__xludf.DUMMYFUNCTION("""&lt;h4&gt;Explore more delivery options from your city&lt;/h4&gt;&lt;ul&gt;"" &amp;
TEXTJOIN("""", TRUE,
ARRAYFORMULA(
IF(S656:S659&lt;&gt;"""",
""&lt;li&gt;&lt;a href="""""" &amp; S656:S659 &amp; """"""&gt;International Courier Service from "" &amp;
PROPER(
SUBSTITUTE(
REGEXREPLACE(S656:S659,""^.*/servi"&amp;"ce/"",""""),
""-"","" ""
)
) &amp;
""&lt;/a&gt;&lt;/li&gt;"",
"""")
)
) &amp;
""&lt;/ul&gt;&lt;h2&gt;FAQs for "" &amp; G655 &amp; ""&lt;/h2&gt;""
"),"&lt;h4&gt;Explore more delivery options from your city&lt;/h4&gt;&lt;ul&gt;&lt;li&gt;&lt;a href=""https://shipglobal.in/service/coimbatore-to-croatia""&gt;International Courier Service from Coimbatore To Croatia&lt;/a&gt;&lt;/li&gt;&lt;li&gt;&lt;a href=""https://shipglobal.in/service/tiruppur-to-croatia"""&amp;"&gt;International Courier Service from Tiruppur To Croatia&lt;/a&gt;&lt;/li&gt;&lt;li&gt;&lt;a href=""https://shipglobal.in/service/madurai-to-croatia""&gt;International Courier Service from Madurai To Croatia&lt;/a&gt;&lt;/li&gt;&lt;li&gt;&lt;a href=""https://shipglobal.in/service/erode-to-croatia""&gt;I"&amp;"nternational Courier Service from Erode To Croatia&lt;/a&gt;&lt;/li&gt;&lt;/ul&gt;&lt;h2&gt;FAQs for Top International Courier Service from Chennai to Croatia&lt;/h2&gt;")</f>
        <v>&lt;h4&gt;Explore more delivery options from your city&lt;/h4&gt;&lt;ul&gt;&lt;li&gt;&lt;a href="https://shipglobal.in/service/coimbatore-to-croatia"&gt;International Courier Service from Coimbatore To Croatia&lt;/a&gt;&lt;/li&gt;&lt;li&gt;&lt;a href="https://shipglobal.in/service/tiruppur-to-croatia"&gt;International Courier Service from Tiruppur To Croatia&lt;/a&gt;&lt;/li&gt;&lt;li&gt;&lt;a href="https://shipglobal.in/service/madurai-to-croatia"&gt;International Courier Service from Madurai To Croatia&lt;/a&gt;&lt;/li&gt;&lt;li&gt;&lt;a href="https://shipglobal.in/service/erode-to-croatia"&gt;International Courier Service from Erode To Croatia&lt;/a&gt;&lt;/li&gt;&lt;/ul&gt;&lt;h2&gt;FAQs for Top International Courier Service from Chennai to Croatia&lt;/h2&gt;</v>
      </c>
      <c r="K655" s="99"/>
      <c r="L655" s="32"/>
      <c r="M655" s="32" t="str">
        <f t="shared" si="5"/>
        <v>service/chennai-to-croatia</v>
      </c>
      <c r="N655" s="32"/>
      <c r="O655" s="32"/>
      <c r="P655" s="32"/>
      <c r="Q655" s="32"/>
      <c r="R655" s="32"/>
      <c r="S655" s="47" t="str">
        <f t="shared" si="6"/>
        <v>https://shipglobal.in/service/chennai-to-croatia</v>
      </c>
      <c r="T655" s="32"/>
      <c r="V655" s="14">
        <v>655.0</v>
      </c>
      <c r="W655" s="32"/>
      <c r="X655" s="32"/>
      <c r="Z655" s="41" t="s">
        <v>8192</v>
      </c>
      <c r="AA655" s="41" t="s">
        <v>8193</v>
      </c>
      <c r="AC655" s="41" t="s">
        <v>8270</v>
      </c>
      <c r="AE655" s="39" t="s">
        <v>3417</v>
      </c>
      <c r="AF655" s="39" t="s">
        <v>4621</v>
      </c>
      <c r="AG655" s="40" t="s">
        <v>3419</v>
      </c>
      <c r="AH655" s="40">
        <v>1.0</v>
      </c>
      <c r="AI655" s="40"/>
      <c r="AJ655" s="40"/>
    </row>
    <row r="656" ht="15.75" customHeight="1">
      <c r="A656" s="32"/>
      <c r="B656" s="32"/>
      <c r="C656" s="38" t="s">
        <v>472</v>
      </c>
      <c r="D656" s="38" t="s">
        <v>8613</v>
      </c>
      <c r="E656" s="32" t="str">
        <f t="shared" si="3"/>
        <v>Coimbatore to Croatia</v>
      </c>
      <c r="F656" s="97"/>
      <c r="G656" s="32" t="str">
        <f t="shared" si="4"/>
        <v>Best International Courier Service from Coimbatore to Croatia</v>
      </c>
      <c r="H656" s="32"/>
      <c r="I656" s="33"/>
      <c r="J656" s="38" t="str">
        <f>IFERROR(__xludf.DUMMYFUNCTION("""&lt;h4&gt;Explore more delivery options from your city&lt;/h4&gt;&lt;ul&gt;"" &amp;
TEXTJOIN("""", TRUE,
ARRAYFORMULA(
IF(S657:S660&lt;&gt;"""",
""&lt;li&gt;&lt;a href="""""" &amp; S657:S660 &amp; """"""&gt;International Courier Service from "" &amp;
PROPER(
SUBSTITUTE(
REGEXREPLACE(S657:S660,""^.*/servi"&amp;"ce/"",""""),
""-"","" ""
)
) &amp;
""&lt;/a&gt;&lt;/li&gt;"",
"""")
)
) &amp;
""&lt;/ul&gt;&lt;h2&gt;FAQs for "" &amp; G656 &amp; ""&lt;/h2&gt;""
"),"&lt;h4&gt;Explore more delivery options from your city&lt;/h4&gt;&lt;ul&gt;&lt;li&gt;&lt;a href=""https://shipglobal.in/service/tiruppur-to-croatia""&gt;International Courier Service from Tiruppur To Croatia&lt;/a&gt;&lt;/li&gt;&lt;li&gt;&lt;a href=""https://shipglobal.in/service/madurai-to-croatia""&gt;Inte"&amp;"rnational Courier Service from Madurai To Croatia&lt;/a&gt;&lt;/li&gt;&lt;li&gt;&lt;a href=""https://shipglobal.in/service/erode-to-croatia""&gt;International Courier Service from Erode To Croatia&lt;/a&gt;&lt;/li&gt;&lt;li&gt;&lt;a href=""https://shipglobal.in/service/bengaluru-to-croatia""&gt;Interna"&amp;"tional Courier Service from Bengaluru To Croatia&lt;/a&gt;&lt;/li&gt;&lt;/ul&gt;&lt;h2&gt;FAQs for Best International Courier Service from Coimbatore to Croatia&lt;/h2&gt;")</f>
        <v>&lt;h4&gt;Explore more delivery options from your city&lt;/h4&gt;&lt;ul&gt;&lt;li&gt;&lt;a href="https://shipglobal.in/service/tiruppur-to-croatia"&gt;International Courier Service from Tiruppur To Croatia&lt;/a&gt;&lt;/li&gt;&lt;li&gt;&lt;a href="https://shipglobal.in/service/madurai-to-croatia"&gt;International Courier Service from Madurai To Croatia&lt;/a&gt;&lt;/li&gt;&lt;li&gt;&lt;a href="https://shipglobal.in/service/erode-to-croatia"&gt;International Courier Service from Erode To Croatia&lt;/a&gt;&lt;/li&gt;&lt;li&gt;&lt;a href="https://shipglobal.in/service/bengaluru-to-croatia"&gt;International Courier Service from Bengaluru To Croatia&lt;/a&gt;&lt;/li&gt;&lt;/ul&gt;&lt;h2&gt;FAQs for Best International Courier Service from Coimbatore to Croatia&lt;/h2&gt;</v>
      </c>
      <c r="K656" s="99"/>
      <c r="L656" s="32"/>
      <c r="M656" s="32" t="str">
        <f t="shared" si="5"/>
        <v>service/coimbatore-to-croatia</v>
      </c>
      <c r="N656" s="32"/>
      <c r="O656" s="32"/>
      <c r="P656" s="32"/>
      <c r="Q656" s="32"/>
      <c r="R656" s="32"/>
      <c r="S656" s="47" t="str">
        <f t="shared" si="6"/>
        <v>https://shipglobal.in/service/coimbatore-to-croatia</v>
      </c>
      <c r="T656" s="32"/>
      <c r="V656" s="14">
        <v>656.0</v>
      </c>
      <c r="W656" s="32"/>
      <c r="X656" s="32"/>
      <c r="Z656" s="41" t="s">
        <v>8192</v>
      </c>
      <c r="AA656" s="41" t="s">
        <v>8193</v>
      </c>
      <c r="AC656" s="41" t="s">
        <v>5081</v>
      </c>
      <c r="AE656" s="39" t="s">
        <v>3435</v>
      </c>
      <c r="AF656" s="39" t="s">
        <v>5081</v>
      </c>
      <c r="AG656" s="40" t="s">
        <v>3437</v>
      </c>
      <c r="AH656" s="40">
        <v>1.0</v>
      </c>
      <c r="AI656" s="40"/>
      <c r="AJ656" s="40"/>
    </row>
    <row r="657" ht="15.75" customHeight="1">
      <c r="A657" s="32"/>
      <c r="B657" s="32"/>
      <c r="C657" s="38" t="s">
        <v>517</v>
      </c>
      <c r="D657" s="38" t="s">
        <v>8613</v>
      </c>
      <c r="E657" s="32" t="str">
        <f t="shared" si="3"/>
        <v>Tiruppur to Croatia</v>
      </c>
      <c r="F657" s="97"/>
      <c r="G657" s="32" t="str">
        <f t="shared" si="4"/>
        <v>Reliable International Courier Service from Tiruppur to Croatia</v>
      </c>
      <c r="H657" s="32"/>
      <c r="I657" s="33"/>
      <c r="J657" s="38" t="str">
        <f>IFERROR(__xludf.DUMMYFUNCTION("""&lt;h4&gt;Explore more delivery options from your city&lt;/h4&gt;&lt;ul&gt;"" &amp;
TEXTJOIN("""", TRUE,
ARRAYFORMULA(
IF(S658:S661&lt;&gt;"""",
""&lt;li&gt;&lt;a href="""""" &amp; S658:S661 &amp; """"""&gt;International Courier Service from "" &amp;
PROPER(
SUBSTITUTE(
REGEXREPLACE(S658:S661,""^.*/servi"&amp;"ce/"",""""),
""-"","" ""
)
) &amp;
""&lt;/a&gt;&lt;/li&gt;"",
"""")
)
) &amp;
""&lt;/ul&gt;&lt;h2&gt;FAQs for "" &amp; G657 &amp; ""&lt;/h2&gt;""
"),"&lt;h4&gt;Explore more delivery options from your city&lt;/h4&gt;&lt;ul&gt;&lt;li&gt;&lt;a href=""https://shipglobal.in/service/madurai-to-croatia""&gt;International Courier Service from Madurai To Croatia&lt;/a&gt;&lt;/li&gt;&lt;li&gt;&lt;a href=""https://shipglobal.in/service/erode-to-croatia""&gt;Internat"&amp;"ional Courier Service from Erode To Croatia&lt;/a&gt;&lt;/li&gt;&lt;li&gt;&lt;a href=""https://shipglobal.in/service/bengaluru-to-croatia""&gt;International Courier Service from Bengaluru To Croatia&lt;/a&gt;&lt;/li&gt;&lt;li&gt;&lt;a href=""https://shipglobal.in/service/mangaluru-to-croatia""&gt;Inter"&amp;"national Courier Service from Mangaluru To Croatia&lt;/a&gt;&lt;/li&gt;&lt;/ul&gt;&lt;h2&gt;FAQs for Reliable International Courier Service from Tiruppur to Croatia&lt;/h2&gt;")</f>
        <v>&lt;h4&gt;Explore more delivery options from your city&lt;/h4&gt;&lt;ul&gt;&lt;li&gt;&lt;a href="https://shipglobal.in/service/madurai-to-croatia"&gt;International Courier Service from Madurai To Croatia&lt;/a&gt;&lt;/li&gt;&lt;li&gt;&lt;a href="https://shipglobal.in/service/erode-to-croatia"&gt;International Courier Service from Erode To Croatia&lt;/a&gt;&lt;/li&gt;&lt;li&gt;&lt;a href="https://shipglobal.in/service/bengaluru-to-croatia"&gt;International Courier Service from Bengaluru To Croatia&lt;/a&gt;&lt;/li&gt;&lt;li&gt;&lt;a href="https://shipglobal.in/service/mangaluru-to-croatia"&gt;International Courier Service from Mangaluru To Croatia&lt;/a&gt;&lt;/li&gt;&lt;/ul&gt;&lt;h2&gt;FAQs for Reliable International Courier Service from Tiruppur to Croatia&lt;/h2&gt;</v>
      </c>
      <c r="K657" s="99"/>
      <c r="L657" s="32"/>
      <c r="M657" s="32" t="str">
        <f t="shared" si="5"/>
        <v>service/tiruppur-to-croatia</v>
      </c>
      <c r="N657" s="32"/>
      <c r="O657" s="32"/>
      <c r="P657" s="32"/>
      <c r="Q657" s="32"/>
      <c r="R657" s="32"/>
      <c r="S657" s="47" t="str">
        <f t="shared" si="6"/>
        <v>https://shipglobal.in/service/tiruppur-to-croatia</v>
      </c>
      <c r="T657" s="32"/>
      <c r="V657" s="14">
        <v>657.0</v>
      </c>
      <c r="W657" s="32"/>
      <c r="X657" s="32"/>
      <c r="Z657" s="41" t="s">
        <v>8192</v>
      </c>
      <c r="AA657" s="41" t="s">
        <v>8193</v>
      </c>
      <c r="AC657" s="41" t="s">
        <v>8263</v>
      </c>
      <c r="AE657" s="39" t="s">
        <v>3507</v>
      </c>
      <c r="AF657" s="39" t="s">
        <v>4820</v>
      </c>
      <c r="AG657" s="40" t="s">
        <v>3509</v>
      </c>
      <c r="AH657" s="40">
        <v>1.0</v>
      </c>
      <c r="AI657" s="40"/>
      <c r="AJ657" s="40"/>
    </row>
    <row r="658" ht="15.75" customHeight="1">
      <c r="A658" s="32"/>
      <c r="B658" s="32"/>
      <c r="C658" s="38" t="s">
        <v>558</v>
      </c>
      <c r="D658" s="38" t="s">
        <v>8613</v>
      </c>
      <c r="E658" s="32" t="str">
        <f t="shared" si="3"/>
        <v>Madurai to Croatia</v>
      </c>
      <c r="F658" s="97"/>
      <c r="G658" s="32" t="str">
        <f t="shared" si="4"/>
        <v>International Courier Service from Madurai to Croatia</v>
      </c>
      <c r="H658" s="32"/>
      <c r="I658" s="33"/>
      <c r="J658" s="38" t="str">
        <f>IFERROR(__xludf.DUMMYFUNCTION("""&lt;h4&gt;Explore more delivery options from your city&lt;/h4&gt;&lt;ul&gt;"" &amp;
TEXTJOIN("""", TRUE,
ARRAYFORMULA(
IF(S659:S662&lt;&gt;"""",
""&lt;li&gt;&lt;a href="""""" &amp; S659:S662 &amp; """"""&gt;International Courier Service from "" &amp;
PROPER(
SUBSTITUTE(
REGEXREPLACE(S659:S662,""^.*/servi"&amp;"ce/"",""""),
""-"","" ""
)
) &amp;
""&lt;/a&gt;&lt;/li&gt;"",
"""")
)
) &amp;
""&lt;/ul&gt;&lt;h2&gt;FAQs for "" &amp; G658 &amp; ""&lt;/h2&gt;""
"),"&lt;h4&gt;Explore more delivery options from your city&lt;/h4&gt;&lt;ul&gt;&lt;li&gt;&lt;a href=""https://shipglobal.in/service/erode-to-croatia""&gt;International Courier Service from Erode To Croatia&lt;/a&gt;&lt;/li&gt;&lt;li&gt;&lt;a href=""https://shipglobal.in/service/bengaluru-to-croatia""&gt;Internat"&amp;"ional Courier Service from Bengaluru To Croatia&lt;/a&gt;&lt;/li&gt;&lt;li&gt;&lt;a href=""https://shipglobal.in/service/mangaluru-to-croatia""&gt;International Courier Service from Mangaluru To Croatia&lt;/a&gt;&lt;/li&gt;&lt;li&gt;&lt;a href=""https://shipglobal.in/service/mysuru-to-croatia""&gt;Inte"&amp;"rnational Courier Service from Mysuru To Croatia&lt;/a&gt;&lt;/li&gt;&lt;/ul&gt;&lt;h2&gt;FAQs for International Courier Service from Madurai to Croatia&lt;/h2&gt;")</f>
        <v>&lt;h4&gt;Explore more delivery options from your city&lt;/h4&gt;&lt;ul&gt;&lt;li&gt;&lt;a href="https://shipglobal.in/service/erode-to-croatia"&gt;International Courier Service from Erode To Croatia&lt;/a&gt;&lt;/li&gt;&lt;li&gt;&lt;a href="https://shipglobal.in/service/bengaluru-to-croatia"&gt;International Courier Service from Bengaluru To Croatia&lt;/a&gt;&lt;/li&gt;&lt;li&gt;&lt;a href="https://shipglobal.in/service/mangaluru-to-croatia"&gt;International Courier Service from Mangaluru To Croatia&lt;/a&gt;&lt;/li&gt;&lt;li&gt;&lt;a href="https://shipglobal.in/service/mysuru-to-croatia"&gt;International Courier Service from Mysuru To Croatia&lt;/a&gt;&lt;/li&gt;&lt;/ul&gt;&lt;h2&gt;FAQs for International Courier Service from Madurai to Croatia&lt;/h2&gt;</v>
      </c>
      <c r="K658" s="99"/>
      <c r="L658" s="32"/>
      <c r="M658" s="32" t="str">
        <f t="shared" si="5"/>
        <v>service/madurai-to-croatia</v>
      </c>
      <c r="N658" s="32"/>
      <c r="O658" s="32"/>
      <c r="P658" s="32"/>
      <c r="Q658" s="32"/>
      <c r="R658" s="32"/>
      <c r="S658" s="47" t="str">
        <f t="shared" si="6"/>
        <v>https://shipglobal.in/service/madurai-to-croatia</v>
      </c>
      <c r="T658" s="32"/>
      <c r="V658" s="14">
        <v>658.0</v>
      </c>
      <c r="W658" s="32"/>
      <c r="X658" s="32"/>
      <c r="Z658" s="41" t="s">
        <v>8192</v>
      </c>
      <c r="AA658" s="41" t="s">
        <v>8193</v>
      </c>
      <c r="AC658" s="41" t="s">
        <v>8208</v>
      </c>
      <c r="AE658" s="39" t="s">
        <v>3363</v>
      </c>
      <c r="AF658" s="39" t="s">
        <v>5050</v>
      </c>
      <c r="AG658" s="40" t="s">
        <v>3365</v>
      </c>
      <c r="AH658" s="40">
        <v>1.0</v>
      </c>
      <c r="AI658" s="40"/>
      <c r="AJ658" s="40"/>
    </row>
    <row r="659" ht="15.75" customHeight="1">
      <c r="A659" s="32"/>
      <c r="B659" s="32"/>
      <c r="C659" s="38" t="s">
        <v>595</v>
      </c>
      <c r="D659" s="38" t="s">
        <v>8613</v>
      </c>
      <c r="E659" s="32" t="str">
        <f t="shared" si="3"/>
        <v>Erode to Croatia</v>
      </c>
      <c r="F659" s="97"/>
      <c r="G659" s="32" t="str">
        <f t="shared" si="4"/>
        <v>Top International Courier Service from Erode to Croatia</v>
      </c>
      <c r="H659" s="32"/>
      <c r="I659" s="33"/>
      <c r="J659" s="38" t="str">
        <f>IFERROR(__xludf.DUMMYFUNCTION("""&lt;h4&gt;Explore more delivery options from your city&lt;/h4&gt;&lt;ul&gt;"" &amp;
TEXTJOIN("""", TRUE,
ARRAYFORMULA(
IF(S660:S663&lt;&gt;"""",
""&lt;li&gt;&lt;a href="""""" &amp; S660:S663 &amp; """"""&gt;International Courier Service from "" &amp;
PROPER(
SUBSTITUTE(
REGEXREPLACE(S660:S663,""^.*/servi"&amp;"ce/"",""""),
""-"","" ""
)
) &amp;
""&lt;/a&gt;&lt;/li&gt;"",
"""")
)
) &amp;
""&lt;/ul&gt;&lt;h2&gt;FAQs for "" &amp; G659 &amp; ""&lt;/h2&gt;""
"),"&lt;h4&gt;Explore more delivery options from your city&lt;/h4&gt;&lt;ul&gt;&lt;li&gt;&lt;a href=""https://shipglobal.in/service/bengaluru-to-croatia""&gt;International Courier Service from Bengaluru To Croatia&lt;/a&gt;&lt;/li&gt;&lt;li&gt;&lt;a href=""https://shipglobal.in/service/mangaluru-to-croatia""&gt;"&amp;"International Courier Service from Mangaluru To Croatia&lt;/a&gt;&lt;/li&gt;&lt;li&gt;&lt;a href=""https://shipglobal.in/service/mysuru-to-croatia""&gt;International Courier Service from Mysuru To Croatia&lt;/a&gt;&lt;/li&gt;&lt;li&gt;&lt;a href=""https://shipglobal.in/service/hubballi-to-croatia""&gt;"&amp;"International Courier Service from Hubballi To Croatia&lt;/a&gt;&lt;/li&gt;&lt;/ul&gt;&lt;h2&gt;FAQs for Top International Courier Service from Erode to Croatia&lt;/h2&gt;")</f>
        <v>&lt;h4&gt;Explore more delivery options from your city&lt;/h4&gt;&lt;ul&gt;&lt;li&gt;&lt;a href="https://shipglobal.in/service/bengaluru-to-croatia"&gt;International Courier Service from Bengaluru To Croatia&lt;/a&gt;&lt;/li&gt;&lt;li&gt;&lt;a href="https://shipglobal.in/service/mangaluru-to-croatia"&gt;International Courier Service from Mangaluru To Croatia&lt;/a&gt;&lt;/li&gt;&lt;li&gt;&lt;a href="https://shipglobal.in/service/mysuru-to-croatia"&gt;International Courier Service from Mysuru To Croatia&lt;/a&gt;&lt;/li&gt;&lt;li&gt;&lt;a href="https://shipglobal.in/service/hubballi-to-croatia"&gt;International Courier Service from Hubballi To Croatia&lt;/a&gt;&lt;/li&gt;&lt;/ul&gt;&lt;h2&gt;FAQs for Top International Courier Service from Erode to Croatia&lt;/h2&gt;</v>
      </c>
      <c r="K659" s="99"/>
      <c r="L659" s="32"/>
      <c r="M659" s="32" t="str">
        <f t="shared" si="5"/>
        <v>service/erode-to-croatia</v>
      </c>
      <c r="N659" s="32"/>
      <c r="O659" s="32"/>
      <c r="P659" s="32"/>
      <c r="Q659" s="32"/>
      <c r="R659" s="32"/>
      <c r="S659" s="47" t="str">
        <f t="shared" si="6"/>
        <v>https://shipglobal.in/service/erode-to-croatia</v>
      </c>
      <c r="T659" s="32"/>
      <c r="V659" s="14">
        <v>659.0</v>
      </c>
      <c r="W659" s="32"/>
      <c r="X659" s="32"/>
      <c r="Z659" s="41" t="s">
        <v>8192</v>
      </c>
      <c r="AA659" s="41" t="s">
        <v>8193</v>
      </c>
      <c r="AC659" s="41" t="s">
        <v>8315</v>
      </c>
      <c r="AE659" s="39" t="s">
        <v>3128</v>
      </c>
      <c r="AF659" s="39" t="s">
        <v>4373</v>
      </c>
      <c r="AG659" s="40" t="s">
        <v>3130</v>
      </c>
      <c r="AH659" s="40">
        <v>1.0</v>
      </c>
      <c r="AI659" s="40"/>
      <c r="AJ659" s="40"/>
    </row>
    <row r="660" ht="15.75" customHeight="1">
      <c r="A660" s="32"/>
      <c r="B660" s="32"/>
      <c r="C660" s="38" t="s">
        <v>632</v>
      </c>
      <c r="D660" s="38" t="s">
        <v>8613</v>
      </c>
      <c r="E660" s="32" t="str">
        <f t="shared" si="3"/>
        <v>Bengaluru to Croatia</v>
      </c>
      <c r="F660" s="97"/>
      <c r="G660" s="32" t="str">
        <f t="shared" si="4"/>
        <v>Best International Courier Service from Bengaluru to Croatia</v>
      </c>
      <c r="H660" s="32"/>
      <c r="I660" s="33"/>
      <c r="J660" s="38" t="str">
        <f>IFERROR(__xludf.DUMMYFUNCTION("""&lt;h4&gt;Explore more delivery options from your city&lt;/h4&gt;&lt;ul&gt;"" &amp;
TEXTJOIN("""", TRUE,
ARRAYFORMULA(
IF(S661:S664&lt;&gt;"""",
""&lt;li&gt;&lt;a href="""""" &amp; S661:S664 &amp; """"""&gt;International Courier Service from "" &amp;
PROPER(
SUBSTITUTE(
REGEXREPLACE(S661:S664,""^.*/servi"&amp;"ce/"",""""),
""-"","" ""
)
) &amp;
""&lt;/a&gt;&lt;/li&gt;"",
"""")
)
) &amp;
""&lt;/ul&gt;&lt;h2&gt;FAQs for "" &amp; G660 &amp; ""&lt;/h2&gt;""
"),"&lt;h4&gt;Explore more delivery options from your city&lt;/h4&gt;&lt;ul&gt;&lt;li&gt;&lt;a href=""https://shipglobal.in/service/mangaluru-to-croatia""&gt;International Courier Service from Mangaluru To Croatia&lt;/a&gt;&lt;/li&gt;&lt;li&gt;&lt;a href=""https://shipglobal.in/service/mysuru-to-croatia""&gt;Int"&amp;"ernational Courier Service from Mysuru To Croatia&lt;/a&gt;&lt;/li&gt;&lt;li&gt;&lt;a href=""https://shipglobal.in/service/hubballi-to-croatia""&gt;International Courier Service from Hubballi To Croatia&lt;/a&gt;&lt;/li&gt;&lt;li&gt;&lt;a href=""https://shipglobal.in/service/dharwad-to-croatia""&gt;Int"&amp;"ernational Courier Service from Dharwad To Croatia&lt;/a&gt;&lt;/li&gt;&lt;/ul&gt;&lt;h2&gt;FAQs for Best International Courier Service from Bengaluru to Croatia&lt;/h2&gt;")</f>
        <v>&lt;h4&gt;Explore more delivery options from your city&lt;/h4&gt;&lt;ul&gt;&lt;li&gt;&lt;a href="https://shipglobal.in/service/mangaluru-to-croatia"&gt;International Courier Service from Mangaluru To Croatia&lt;/a&gt;&lt;/li&gt;&lt;li&gt;&lt;a href="https://shipglobal.in/service/mysuru-to-croatia"&gt;International Courier Service from Mysuru To Croatia&lt;/a&gt;&lt;/li&gt;&lt;li&gt;&lt;a href="https://shipglobal.in/service/hubballi-to-croatia"&gt;International Courier Service from Hubballi To Croatia&lt;/a&gt;&lt;/li&gt;&lt;li&gt;&lt;a href="https://shipglobal.in/service/dharwad-to-croatia"&gt;International Courier Service from Dharwad To Croatia&lt;/a&gt;&lt;/li&gt;&lt;/ul&gt;&lt;h2&gt;FAQs for Best International Courier Service from Bengaluru to Croatia&lt;/h2&gt;</v>
      </c>
      <c r="K660" s="99"/>
      <c r="L660" s="32"/>
      <c r="M660" s="32" t="str">
        <f t="shared" si="5"/>
        <v>service/bengaluru-to-croatia</v>
      </c>
      <c r="N660" s="32"/>
      <c r="O660" s="32"/>
      <c r="P660" s="32"/>
      <c r="Q660" s="32"/>
      <c r="R660" s="32"/>
      <c r="S660" s="47" t="str">
        <f t="shared" si="6"/>
        <v>https://shipglobal.in/service/bengaluru-to-croatia</v>
      </c>
      <c r="T660" s="32"/>
      <c r="V660" s="14">
        <v>660.0</v>
      </c>
      <c r="W660" s="32"/>
      <c r="X660" s="32"/>
      <c r="Z660" s="41" t="s">
        <v>8192</v>
      </c>
      <c r="AA660" s="41" t="s">
        <v>8193</v>
      </c>
      <c r="AC660" s="41" t="s">
        <v>8322</v>
      </c>
      <c r="AE660" s="39" t="s">
        <v>3273</v>
      </c>
      <c r="AF660" s="39" t="s">
        <v>4309</v>
      </c>
      <c r="AG660" s="40" t="s">
        <v>3275</v>
      </c>
      <c r="AH660" s="40">
        <v>2.0</v>
      </c>
      <c r="AI660" s="40"/>
      <c r="AJ660" s="40"/>
    </row>
    <row r="661" ht="15.75" customHeight="1">
      <c r="A661" s="32"/>
      <c r="B661" s="32"/>
      <c r="C661" s="38" t="s">
        <v>670</v>
      </c>
      <c r="D661" s="38" t="s">
        <v>8613</v>
      </c>
      <c r="E661" s="32" t="str">
        <f t="shared" si="3"/>
        <v>Mangaluru to Croatia</v>
      </c>
      <c r="F661" s="97"/>
      <c r="G661" s="32" t="str">
        <f t="shared" si="4"/>
        <v>Reliable International Courier Service from Mangaluru to Croatia</v>
      </c>
      <c r="H661" s="32"/>
      <c r="I661" s="33"/>
      <c r="J661" s="38" t="str">
        <f>IFERROR(__xludf.DUMMYFUNCTION("""&lt;h4&gt;Explore more delivery options from your city&lt;/h4&gt;&lt;ul&gt;"" &amp;
TEXTJOIN("""", TRUE,
ARRAYFORMULA(
IF(S662:S665&lt;&gt;"""",
""&lt;li&gt;&lt;a href="""""" &amp; S662:S665 &amp; """"""&gt;International Courier Service from "" &amp;
PROPER(
SUBSTITUTE(
REGEXREPLACE(S662:S665,""^.*/servi"&amp;"ce/"",""""),
""-"","" ""
)
) &amp;
""&lt;/a&gt;&lt;/li&gt;"",
"""")
)
) &amp;
""&lt;/ul&gt;&lt;h2&gt;FAQs for "" &amp; G661 &amp; ""&lt;/h2&gt;""
"),"&lt;h4&gt;Explore more delivery options from your city&lt;/h4&gt;&lt;ul&gt;&lt;li&gt;&lt;a href=""https://shipglobal.in/service/mysuru-to-croatia""&gt;International Courier Service from Mysuru To Croatia&lt;/a&gt;&lt;/li&gt;&lt;li&gt;&lt;a href=""https://shipglobal.in/service/hubballi-to-croatia""&gt;Interna"&amp;"tional Courier Service from Hubballi To Croatia&lt;/a&gt;&lt;/li&gt;&lt;li&gt;&lt;a href=""https://shipglobal.in/service/dharwad-to-croatia""&gt;International Courier Service from Dharwad To Croatia&lt;/a&gt;&lt;/li&gt;&lt;li&gt;&lt;a href=""https://shipglobal.in/service/belagavi-to-croatia""&gt;Intern"&amp;"ational Courier Service from Belagavi To Croatia&lt;/a&gt;&lt;/li&gt;&lt;/ul&gt;&lt;h2&gt;FAQs for Reliable International Courier Service from Mangaluru to Croatia&lt;/h2&gt;")</f>
        <v>&lt;h4&gt;Explore more delivery options from your city&lt;/h4&gt;&lt;ul&gt;&lt;li&gt;&lt;a href="https://shipglobal.in/service/mysuru-to-croatia"&gt;International Courier Service from Mysuru To Croatia&lt;/a&gt;&lt;/li&gt;&lt;li&gt;&lt;a href="https://shipglobal.in/service/hubballi-to-croatia"&gt;International Courier Service from Hubballi To Croatia&lt;/a&gt;&lt;/li&gt;&lt;li&gt;&lt;a href="https://shipglobal.in/service/dharwad-to-croatia"&gt;International Courier Service from Dharwad To Croatia&lt;/a&gt;&lt;/li&gt;&lt;li&gt;&lt;a href="https://shipglobal.in/service/belagavi-to-croatia"&gt;International Courier Service from Belagavi To Croatia&lt;/a&gt;&lt;/li&gt;&lt;/ul&gt;&lt;h2&gt;FAQs for Reliable International Courier Service from Mangaluru to Croatia&lt;/h2&gt;</v>
      </c>
      <c r="K661" s="99"/>
      <c r="L661" s="32"/>
      <c r="M661" s="32" t="str">
        <f t="shared" si="5"/>
        <v>service/mangaluru-to-croatia</v>
      </c>
      <c r="N661" s="32"/>
      <c r="O661" s="32"/>
      <c r="P661" s="32"/>
      <c r="Q661" s="32"/>
      <c r="R661" s="32"/>
      <c r="S661" s="47" t="str">
        <f t="shared" si="6"/>
        <v>https://shipglobal.in/service/mangaluru-to-croatia</v>
      </c>
      <c r="T661" s="32"/>
      <c r="V661" s="14">
        <v>661.0</v>
      </c>
      <c r="W661" s="32"/>
      <c r="X661" s="32"/>
      <c r="Z661" s="41" t="s">
        <v>8192</v>
      </c>
      <c r="AA661" s="41" t="s">
        <v>8193</v>
      </c>
      <c r="AC661" s="41" t="s">
        <v>4325</v>
      </c>
      <c r="AE661" s="39" t="s">
        <v>3399</v>
      </c>
      <c r="AF661" s="39" t="s">
        <v>4325</v>
      </c>
      <c r="AG661" s="40" t="s">
        <v>3401</v>
      </c>
      <c r="AH661" s="40">
        <v>1.0</v>
      </c>
      <c r="AI661" s="40"/>
      <c r="AJ661" s="40"/>
    </row>
    <row r="662" ht="15.75" customHeight="1">
      <c r="A662" s="32"/>
      <c r="B662" s="32"/>
      <c r="C662" s="38" t="s">
        <v>710</v>
      </c>
      <c r="D662" s="38" t="s">
        <v>8613</v>
      </c>
      <c r="E662" s="32" t="str">
        <f t="shared" si="3"/>
        <v>Mysuru to Croatia</v>
      </c>
      <c r="F662" s="97"/>
      <c r="G662" s="32" t="str">
        <f t="shared" si="4"/>
        <v>International Courier Service from Mysuru to Croatia</v>
      </c>
      <c r="H662" s="32"/>
      <c r="I662" s="33"/>
      <c r="J662" s="38" t="str">
        <f>IFERROR(__xludf.DUMMYFUNCTION("""&lt;h4&gt;Explore more delivery options from your city&lt;/h4&gt;&lt;ul&gt;"" &amp;
TEXTJOIN("""", TRUE,
ARRAYFORMULA(
IF(S663:S666&lt;&gt;"""",
""&lt;li&gt;&lt;a href="""""" &amp; S663:S666 &amp; """"""&gt;International Courier Service from "" &amp;
PROPER(
SUBSTITUTE(
REGEXREPLACE(S663:S666,""^.*/servi"&amp;"ce/"",""""),
""-"","" ""
)
) &amp;
""&lt;/a&gt;&lt;/li&gt;"",
"""")
)
) &amp;
""&lt;/ul&gt;&lt;h2&gt;FAQs for "" &amp; G662 &amp; ""&lt;/h2&gt;""
"),"&lt;h4&gt;Explore more delivery options from your city&lt;/h4&gt;&lt;ul&gt;&lt;li&gt;&lt;a href=""https://shipglobal.in/service/hubballi-to-croatia""&gt;International Courier Service from Hubballi To Croatia&lt;/a&gt;&lt;/li&gt;&lt;li&gt;&lt;a href=""https://shipglobal.in/service/dharwad-to-croatia""&gt;Inte"&amp;"rnational Courier Service from Dharwad To Croatia&lt;/a&gt;&lt;/li&gt;&lt;li&gt;&lt;a href=""https://shipglobal.in/service/belagavi-to-croatia""&gt;International Courier Service from Belagavi To Croatia&lt;/a&gt;&lt;/li&gt;&lt;li&gt;&lt;a href=""https://shipglobal.in/service/kanpur-to-croatia""&gt;Inte"&amp;"rnational Courier Service from Kanpur To Croatia&lt;/a&gt;&lt;/li&gt;&lt;/ul&gt;&lt;h2&gt;FAQs for International Courier Service from Mysuru to Croatia&lt;/h2&gt;")</f>
        <v>&lt;h4&gt;Explore more delivery options from your city&lt;/h4&gt;&lt;ul&gt;&lt;li&gt;&lt;a href="https://shipglobal.in/service/hubballi-to-croatia"&gt;International Courier Service from Hubballi To Croatia&lt;/a&gt;&lt;/li&gt;&lt;li&gt;&lt;a href="https://shipglobal.in/service/dharwad-to-croatia"&gt;International Courier Service from Dharwad To Croatia&lt;/a&gt;&lt;/li&gt;&lt;li&gt;&lt;a href="https://shipglobal.in/service/belagavi-to-croatia"&gt;International Courier Service from Belagavi To Croatia&lt;/a&gt;&lt;/li&gt;&lt;li&gt;&lt;a href="https://shipglobal.in/service/kanpur-to-croatia"&gt;International Courier Service from Kanpur To Croatia&lt;/a&gt;&lt;/li&gt;&lt;/ul&gt;&lt;h2&gt;FAQs for International Courier Service from Mysuru to Croatia&lt;/h2&gt;</v>
      </c>
      <c r="K662" s="99"/>
      <c r="L662" s="32"/>
      <c r="M662" s="32" t="str">
        <f t="shared" si="5"/>
        <v>service/mysuru-to-croatia</v>
      </c>
      <c r="N662" s="32"/>
      <c r="O662" s="32"/>
      <c r="P662" s="32"/>
      <c r="Q662" s="32"/>
      <c r="R662" s="32"/>
      <c r="S662" s="47" t="str">
        <f t="shared" si="6"/>
        <v>https://shipglobal.in/service/mysuru-to-croatia</v>
      </c>
      <c r="T662" s="32"/>
      <c r="V662" s="14">
        <v>662.0</v>
      </c>
      <c r="W662" s="32"/>
      <c r="X662" s="32"/>
      <c r="Z662" s="41" t="s">
        <v>8192</v>
      </c>
      <c r="AA662" s="41" t="s">
        <v>8193</v>
      </c>
      <c r="AC662" s="41" t="s">
        <v>5081</v>
      </c>
      <c r="AE662" s="39" t="s">
        <v>3435</v>
      </c>
      <c r="AF662" s="39" t="s">
        <v>5081</v>
      </c>
      <c r="AG662" s="40" t="s">
        <v>3437</v>
      </c>
      <c r="AH662" s="40">
        <v>1.0</v>
      </c>
      <c r="AI662" s="40"/>
      <c r="AJ662" s="40"/>
    </row>
    <row r="663" ht="15.75" customHeight="1">
      <c r="A663" s="32"/>
      <c r="B663" s="32"/>
      <c r="C663" s="38" t="s">
        <v>2494</v>
      </c>
      <c r="D663" s="38" t="s">
        <v>8613</v>
      </c>
      <c r="E663" s="32" t="str">
        <f t="shared" si="3"/>
        <v>Hubballi to Croatia</v>
      </c>
      <c r="F663" s="97"/>
      <c r="G663" s="32" t="str">
        <f t="shared" si="4"/>
        <v>Top International Courier Service from Hubballi to Croatia</v>
      </c>
      <c r="H663" s="32"/>
      <c r="I663" s="33"/>
      <c r="J663" s="38" t="str">
        <f>IFERROR(__xludf.DUMMYFUNCTION("""&lt;h4&gt;Explore more delivery options from your city&lt;/h4&gt;&lt;ul&gt;"" &amp;
TEXTJOIN("""", TRUE,
ARRAYFORMULA(
IF(S664:S667&lt;&gt;"""",
""&lt;li&gt;&lt;a href="""""" &amp; S664:S667 &amp; """"""&gt;International Courier Service from "" &amp;
PROPER(
SUBSTITUTE(
REGEXREPLACE(S664:S667,""^.*/servi"&amp;"ce/"",""""),
""-"","" ""
)
) &amp;
""&lt;/a&gt;&lt;/li&gt;"",
"""")
)
) &amp;
""&lt;/ul&gt;&lt;h2&gt;FAQs for "" &amp; G663 &amp; ""&lt;/h2&gt;""
"),"&lt;h4&gt;Explore more delivery options from your city&lt;/h4&gt;&lt;ul&gt;&lt;li&gt;&lt;a href=""https://shipglobal.in/service/dharwad-to-croatia""&gt;International Courier Service from Dharwad To Croatia&lt;/a&gt;&lt;/li&gt;&lt;li&gt;&lt;a href=""https://shipglobal.in/service/belagavi-to-croatia""&gt;Inter"&amp;"national Courier Service from Belagavi To Croatia&lt;/a&gt;&lt;/li&gt;&lt;li&gt;&lt;a href=""https://shipglobal.in/service/kanpur-to-croatia""&gt;International Courier Service from Kanpur To Croatia&lt;/a&gt;&lt;/li&gt;&lt;li&gt;&lt;a href=""https://shipglobal.in/service/noida-to-croatia""&gt;Internati"&amp;"onal Courier Service from Noida To Croatia&lt;/a&gt;&lt;/li&gt;&lt;/ul&gt;&lt;h2&gt;FAQs for Top International Courier Service from Hubballi to Croatia&lt;/h2&gt;")</f>
        <v>&lt;h4&gt;Explore more delivery options from your city&lt;/h4&gt;&lt;ul&gt;&lt;li&gt;&lt;a href="https://shipglobal.in/service/dharwad-to-croatia"&gt;International Courier Service from Dharwad To Croatia&lt;/a&gt;&lt;/li&gt;&lt;li&gt;&lt;a href="https://shipglobal.in/service/belagavi-to-croatia"&gt;International Courier Service from Belagavi To Croatia&lt;/a&gt;&lt;/li&gt;&lt;li&gt;&lt;a href="https://shipglobal.in/service/kanpur-to-croatia"&gt;International Courier Service from Kanpur To Croatia&lt;/a&gt;&lt;/li&gt;&lt;li&gt;&lt;a href="https://shipglobal.in/service/noida-to-croatia"&gt;International Courier Service from Noida To Croatia&lt;/a&gt;&lt;/li&gt;&lt;/ul&gt;&lt;h2&gt;FAQs for Top International Courier Service from Hubballi to Croatia&lt;/h2&gt;</v>
      </c>
      <c r="K663" s="99"/>
      <c r="L663" s="32"/>
      <c r="M663" s="32" t="str">
        <f t="shared" si="5"/>
        <v>service/hubballi-to-croatia</v>
      </c>
      <c r="N663" s="32"/>
      <c r="O663" s="32"/>
      <c r="P663" s="32"/>
      <c r="Q663" s="32"/>
      <c r="R663" s="32"/>
      <c r="S663" s="47" t="str">
        <f t="shared" si="6"/>
        <v>https://shipglobal.in/service/hubballi-to-croatia</v>
      </c>
      <c r="T663" s="32"/>
      <c r="V663" s="14">
        <v>663.0</v>
      </c>
      <c r="W663" s="32"/>
      <c r="X663" s="32"/>
      <c r="Z663" s="41" t="s">
        <v>8192</v>
      </c>
      <c r="AA663" s="41" t="s">
        <v>8193</v>
      </c>
      <c r="AC663" s="41" t="s">
        <v>8270</v>
      </c>
      <c r="AE663" s="39" t="s">
        <v>3417</v>
      </c>
      <c r="AF663" s="39" t="s">
        <v>4621</v>
      </c>
      <c r="AG663" s="40" t="s">
        <v>3419</v>
      </c>
      <c r="AH663" s="40">
        <v>1.0</v>
      </c>
      <c r="AI663" s="40"/>
      <c r="AJ663" s="40"/>
    </row>
    <row r="664" ht="15.75" customHeight="1">
      <c r="A664" s="32"/>
      <c r="B664" s="32"/>
      <c r="C664" s="38" t="s">
        <v>2507</v>
      </c>
      <c r="D664" s="38" t="s">
        <v>8613</v>
      </c>
      <c r="E664" s="32" t="str">
        <f t="shared" si="3"/>
        <v>Dharwad to Croatia</v>
      </c>
      <c r="F664" s="97"/>
      <c r="G664" s="32" t="str">
        <f t="shared" si="4"/>
        <v>Best International Courier Service from Dharwad to Croatia</v>
      </c>
      <c r="H664" s="32"/>
      <c r="I664" s="33"/>
      <c r="J664" s="38" t="str">
        <f>IFERROR(__xludf.DUMMYFUNCTION("""&lt;h4&gt;Explore more delivery options from your city&lt;/h4&gt;&lt;ul&gt;"" &amp;
TEXTJOIN("""", TRUE,
ARRAYFORMULA(
IF(S665:S668&lt;&gt;"""",
""&lt;li&gt;&lt;a href="""""" &amp; S665:S668 &amp; """"""&gt;International Courier Service from "" &amp;
PROPER(
SUBSTITUTE(
REGEXREPLACE(S665:S668,""^.*/servi"&amp;"ce/"",""""),
""-"","" ""
)
) &amp;
""&lt;/a&gt;&lt;/li&gt;"",
"""")
)
) &amp;
""&lt;/ul&gt;&lt;h2&gt;FAQs for "" &amp; G664 &amp; ""&lt;/h2&gt;""
"),"&lt;h4&gt;Explore more delivery options from your city&lt;/h4&gt;&lt;ul&gt;&lt;li&gt;&lt;a href=""https://shipglobal.in/service/belagavi-to-croatia""&gt;International Courier Service from Belagavi To Croatia&lt;/a&gt;&lt;/li&gt;&lt;li&gt;&lt;a href=""https://shipglobal.in/service/kanpur-to-croatia""&gt;Inter"&amp;"national Courier Service from Kanpur To Croatia&lt;/a&gt;&lt;/li&gt;&lt;li&gt;&lt;a href=""https://shipglobal.in/service/noida-to-croatia""&gt;International Courier Service from Noida To Croatia&lt;/a&gt;&lt;/li&gt;&lt;li&gt;&lt;a href=""https://shipglobal.in/service/moradabad-to-croatia""&gt;Internati"&amp;"onal Courier Service from Moradabad To Croatia&lt;/a&gt;&lt;/li&gt;&lt;/ul&gt;&lt;h2&gt;FAQs for Best International Courier Service from Dharwad to Croatia&lt;/h2&gt;")</f>
        <v>&lt;h4&gt;Explore more delivery options from your city&lt;/h4&gt;&lt;ul&gt;&lt;li&gt;&lt;a href="https://shipglobal.in/service/belagavi-to-croatia"&gt;International Courier Service from Belagavi To Croatia&lt;/a&gt;&lt;/li&gt;&lt;li&gt;&lt;a href="https://shipglobal.in/service/kanpur-to-croatia"&gt;International Courier Service from Kanpur To Croatia&lt;/a&gt;&lt;/li&gt;&lt;li&gt;&lt;a href="https://shipglobal.in/service/noida-to-croatia"&gt;International Courier Service from Noida To Croatia&lt;/a&gt;&lt;/li&gt;&lt;li&gt;&lt;a href="https://shipglobal.in/service/moradabad-to-croatia"&gt;International Courier Service from Moradabad To Croatia&lt;/a&gt;&lt;/li&gt;&lt;/ul&gt;&lt;h2&gt;FAQs for Best International Courier Service from Dharwad to Croatia&lt;/h2&gt;</v>
      </c>
      <c r="K664" s="99"/>
      <c r="L664" s="32"/>
      <c r="M664" s="32" t="str">
        <f t="shared" si="5"/>
        <v>service/dharwad-to-croatia</v>
      </c>
      <c r="N664" s="32"/>
      <c r="O664" s="32"/>
      <c r="P664" s="32"/>
      <c r="Q664" s="32"/>
      <c r="R664" s="32"/>
      <c r="S664" s="47" t="str">
        <f t="shared" si="6"/>
        <v>https://shipglobal.in/service/dharwad-to-croatia</v>
      </c>
      <c r="T664" s="32"/>
      <c r="V664" s="14">
        <v>664.0</v>
      </c>
      <c r="W664" s="32"/>
      <c r="X664" s="32"/>
      <c r="Z664" s="41" t="s">
        <v>8192</v>
      </c>
      <c r="AA664" s="41" t="s">
        <v>8193</v>
      </c>
      <c r="AC664" s="41" t="s">
        <v>8283</v>
      </c>
      <c r="AE664" s="39" t="s">
        <v>3273</v>
      </c>
      <c r="AF664" s="39" t="s">
        <v>4309</v>
      </c>
      <c r="AG664" s="40" t="s">
        <v>3275</v>
      </c>
      <c r="AH664" s="40">
        <v>2.0</v>
      </c>
      <c r="AI664" s="40"/>
      <c r="AJ664" s="40"/>
    </row>
    <row r="665" ht="15.75" customHeight="1">
      <c r="A665" s="32"/>
      <c r="B665" s="32"/>
      <c r="C665" s="38" t="s">
        <v>818</v>
      </c>
      <c r="D665" s="38" t="s">
        <v>8613</v>
      </c>
      <c r="E665" s="32" t="str">
        <f t="shared" si="3"/>
        <v>Belagavi to Croatia</v>
      </c>
      <c r="F665" s="97"/>
      <c r="G665" s="32" t="str">
        <f t="shared" si="4"/>
        <v>Reliable International Courier Service from Belagavi to Croatia</v>
      </c>
      <c r="H665" s="32"/>
      <c r="I665" s="33"/>
      <c r="J665" s="38" t="str">
        <f>IFERROR(__xludf.DUMMYFUNCTION("""&lt;h4&gt;Explore more delivery options from your city&lt;/h4&gt;&lt;ul&gt;"" &amp;
TEXTJOIN("""", TRUE,
ARRAYFORMULA(
IF(S666:S669&lt;&gt;"""",
""&lt;li&gt;&lt;a href="""""" &amp; S666:S669 &amp; """"""&gt;International Courier Service from "" &amp;
PROPER(
SUBSTITUTE(
REGEXREPLACE(S666:S669,""^.*/servi"&amp;"ce/"",""""),
""-"","" ""
)
) &amp;
""&lt;/a&gt;&lt;/li&gt;"",
"""")
)
) &amp;
""&lt;/ul&gt;&lt;h2&gt;FAQs for "" &amp; G665 &amp; ""&lt;/h2&gt;""
"),"&lt;h4&gt;Explore more delivery options from your city&lt;/h4&gt;&lt;ul&gt;&lt;li&gt;&lt;a href=""https://shipglobal.in/service/kanpur-to-croatia""&gt;International Courier Service from Kanpur To Croatia&lt;/a&gt;&lt;/li&gt;&lt;li&gt;&lt;a href=""https://shipglobal.in/service/noida-to-croatia""&gt;Internatio"&amp;"nal Courier Service from Noida To Croatia&lt;/a&gt;&lt;/li&gt;&lt;li&gt;&lt;a href=""https://shipglobal.in/service/moradabad-to-croatia""&gt;International Courier Service from Moradabad To Croatia&lt;/a&gt;&lt;/li&gt;&lt;li&gt;&lt;a href=""https://shipglobal.in/service/varanasi-to-croatia""&gt;Internat"&amp;"ional Courier Service from Varanasi To Croatia&lt;/a&gt;&lt;/li&gt;&lt;/ul&gt;&lt;h2&gt;FAQs for Reliable International Courier Service from Belagavi to Croatia&lt;/h2&gt;")</f>
        <v>&lt;h4&gt;Explore more delivery options from your city&lt;/h4&gt;&lt;ul&gt;&lt;li&gt;&lt;a href="https://shipglobal.in/service/kanpur-to-croatia"&gt;International Courier Service from Kanpur To Croatia&lt;/a&gt;&lt;/li&gt;&lt;li&gt;&lt;a href="https://shipglobal.in/service/noida-to-croatia"&gt;International Courier Service from Noida To Croatia&lt;/a&gt;&lt;/li&gt;&lt;li&gt;&lt;a href="https://shipglobal.in/service/moradabad-to-croatia"&gt;International Courier Service from Moradabad To Croatia&lt;/a&gt;&lt;/li&gt;&lt;li&gt;&lt;a href="https://shipglobal.in/service/varanasi-to-croatia"&gt;International Courier Service from Varanasi To Croatia&lt;/a&gt;&lt;/li&gt;&lt;/ul&gt;&lt;h2&gt;FAQs for Reliable International Courier Service from Belagavi to Croatia&lt;/h2&gt;</v>
      </c>
      <c r="K665" s="99"/>
      <c r="L665" s="32"/>
      <c r="M665" s="32" t="str">
        <f t="shared" si="5"/>
        <v>service/belagavi-to-croatia</v>
      </c>
      <c r="N665" s="32"/>
      <c r="O665" s="32"/>
      <c r="P665" s="32"/>
      <c r="Q665" s="32"/>
      <c r="R665" s="32"/>
      <c r="S665" s="47" t="str">
        <f t="shared" si="6"/>
        <v>https://shipglobal.in/service/belagavi-to-croatia</v>
      </c>
      <c r="T665" s="32"/>
      <c r="V665" s="14">
        <v>665.0</v>
      </c>
      <c r="W665" s="32"/>
      <c r="X665" s="32"/>
      <c r="Z665" s="41" t="s">
        <v>8192</v>
      </c>
      <c r="AA665" s="41" t="s">
        <v>8193</v>
      </c>
      <c r="AC665" s="41" t="s">
        <v>8615</v>
      </c>
      <c r="AE665" s="39" t="s">
        <v>3345</v>
      </c>
      <c r="AF665" s="39" t="s">
        <v>4912</v>
      </c>
      <c r="AG665" s="40" t="s">
        <v>3347</v>
      </c>
      <c r="AH665" s="40">
        <v>1.0</v>
      </c>
      <c r="AI665" s="40"/>
      <c r="AJ665" s="40"/>
    </row>
    <row r="666" ht="15.75" customHeight="1">
      <c r="A666" s="32"/>
      <c r="B666" s="32"/>
      <c r="C666" s="38" t="s">
        <v>857</v>
      </c>
      <c r="D666" s="38" t="s">
        <v>8613</v>
      </c>
      <c r="E666" s="32" t="str">
        <f t="shared" si="3"/>
        <v>Kanpur to Croatia</v>
      </c>
      <c r="F666" s="97"/>
      <c r="G666" s="32" t="str">
        <f t="shared" si="4"/>
        <v>International Courier Service from Kanpur to Croatia</v>
      </c>
      <c r="H666" s="32"/>
      <c r="I666" s="33"/>
      <c r="J666" s="38" t="str">
        <f>IFERROR(__xludf.DUMMYFUNCTION("""&lt;h4&gt;Explore more delivery options from your city&lt;/h4&gt;&lt;ul&gt;"" &amp;
TEXTJOIN("""", TRUE,
ARRAYFORMULA(
IF(S667:S670&lt;&gt;"""",
""&lt;li&gt;&lt;a href="""""" &amp; S667:S670 &amp; """"""&gt;International Courier Service from "" &amp;
PROPER(
SUBSTITUTE(
REGEXREPLACE(S667:S670,""^.*/servi"&amp;"ce/"",""""),
""-"","" ""
)
) &amp;
""&lt;/a&gt;&lt;/li&gt;"",
"""")
)
) &amp;
""&lt;/ul&gt;&lt;h2&gt;FAQs for "" &amp; G666 &amp; ""&lt;/h2&gt;""
"),"&lt;h4&gt;Explore more delivery options from your city&lt;/h4&gt;&lt;ul&gt;&lt;li&gt;&lt;a href=""https://shipglobal.in/service/noida-to-croatia""&gt;International Courier Service from Noida To Croatia&lt;/a&gt;&lt;/li&gt;&lt;li&gt;&lt;a href=""https://shipglobal.in/service/moradabad-to-croatia""&gt;Internat"&amp;"ional Courier Service from Moradabad To Croatia&lt;/a&gt;&lt;/li&gt;&lt;li&gt;&lt;a href=""https://shipglobal.in/service/varanasi-to-croatia""&gt;International Courier Service from Varanasi To Croatia&lt;/a&gt;&lt;/li&gt;&lt;li&gt;&lt;a href=""https://shipglobal.in/service/agra-to-croatia""&gt;Internat"&amp;"ional Courier Service from Agra To Croatia&lt;/a&gt;&lt;/li&gt;&lt;/ul&gt;&lt;h2&gt;FAQs for International Courier Service from Kanpur to Croatia&lt;/h2&gt;")</f>
        <v>&lt;h4&gt;Explore more delivery options from your city&lt;/h4&gt;&lt;ul&gt;&lt;li&gt;&lt;a href="https://shipglobal.in/service/noida-to-croatia"&gt;International Courier Service from Noida To Croatia&lt;/a&gt;&lt;/li&gt;&lt;li&gt;&lt;a href="https://shipglobal.in/service/moradabad-to-croatia"&gt;International Courier Service from Moradabad To Croatia&lt;/a&gt;&lt;/li&gt;&lt;li&gt;&lt;a href="https://shipglobal.in/service/varanasi-to-croatia"&gt;International Courier Service from Varanasi To Croatia&lt;/a&gt;&lt;/li&gt;&lt;li&gt;&lt;a href="https://shipglobal.in/service/agra-to-croatia"&gt;International Courier Service from Agra To Croatia&lt;/a&gt;&lt;/li&gt;&lt;/ul&gt;&lt;h2&gt;FAQs for International Courier Service from Kanpur to Croatia&lt;/h2&gt;</v>
      </c>
      <c r="K666" s="99"/>
      <c r="L666" s="32"/>
      <c r="M666" s="32" t="str">
        <f t="shared" si="5"/>
        <v>service/kanpur-to-croatia</v>
      </c>
      <c r="N666" s="32"/>
      <c r="O666" s="32"/>
      <c r="P666" s="32"/>
      <c r="Q666" s="32"/>
      <c r="R666" s="32"/>
      <c r="S666" s="47" t="str">
        <f t="shared" si="6"/>
        <v>https://shipglobal.in/service/kanpur-to-croatia</v>
      </c>
      <c r="T666" s="32"/>
      <c r="V666" s="14">
        <v>666.0</v>
      </c>
      <c r="W666" s="32"/>
      <c r="X666" s="32"/>
      <c r="Z666" s="41" t="s">
        <v>8192</v>
      </c>
      <c r="AA666" s="41" t="s">
        <v>8193</v>
      </c>
      <c r="AC666" s="41" t="s">
        <v>8532</v>
      </c>
      <c r="AD666" s="42">
        <v>266.0</v>
      </c>
      <c r="AE666" s="39" t="s">
        <v>3291</v>
      </c>
      <c r="AF666" s="39" t="s">
        <v>4498</v>
      </c>
      <c r="AG666" s="40" t="s">
        <v>3293</v>
      </c>
      <c r="AH666" s="40">
        <v>1.0</v>
      </c>
      <c r="AI666" s="40">
        <v>266.0</v>
      </c>
      <c r="AJ666" s="40">
        <v>267.0</v>
      </c>
    </row>
    <row r="667" ht="15.75" customHeight="1">
      <c r="A667" s="32"/>
      <c r="B667" s="32"/>
      <c r="C667" s="38" t="s">
        <v>895</v>
      </c>
      <c r="D667" s="38" t="s">
        <v>8613</v>
      </c>
      <c r="E667" s="32" t="str">
        <f t="shared" si="3"/>
        <v>Noida to Croatia</v>
      </c>
      <c r="F667" s="97"/>
      <c r="G667" s="32" t="str">
        <f t="shared" si="4"/>
        <v>Top International Courier Service from Noida to Croatia</v>
      </c>
      <c r="H667" s="32"/>
      <c r="I667" s="33"/>
      <c r="J667" s="38" t="str">
        <f>IFERROR(__xludf.DUMMYFUNCTION("""&lt;h4&gt;Explore more delivery options from your city&lt;/h4&gt;&lt;ul&gt;"" &amp;
TEXTJOIN("""", TRUE,
ARRAYFORMULA(
IF(S668:S671&lt;&gt;"""",
""&lt;li&gt;&lt;a href="""""" &amp; S668:S671 &amp; """"""&gt;International Courier Service from "" &amp;
PROPER(
SUBSTITUTE(
REGEXREPLACE(S668:S671,""^.*/servi"&amp;"ce/"",""""),
""-"","" ""
)
) &amp;
""&lt;/a&gt;&lt;/li&gt;"",
"""")
)
) &amp;
""&lt;/ul&gt;&lt;h2&gt;FAQs for "" &amp; G667 &amp; ""&lt;/h2&gt;""
"),"&lt;h4&gt;Explore more delivery options from your city&lt;/h4&gt;&lt;ul&gt;&lt;li&gt;&lt;a href=""https://shipglobal.in/service/moradabad-to-croatia""&gt;International Courier Service from Moradabad To Croatia&lt;/a&gt;&lt;/li&gt;&lt;li&gt;&lt;a href=""https://shipglobal.in/service/varanasi-to-croatia""&gt;I"&amp;"nternational Courier Service from Varanasi To Croatia&lt;/a&gt;&lt;/li&gt;&lt;li&gt;&lt;a href=""https://shipglobal.in/service/agra-to-croatia""&gt;International Courier Service from Agra To Croatia&lt;/a&gt;&lt;/li&gt;&lt;li&gt;&lt;a href=""https://shipglobal.in/service/visakhapatnam-to-croatia""&gt;I"&amp;"nternational Courier Service from Visakhapatnam To Croatia&lt;/a&gt;&lt;/li&gt;&lt;/ul&gt;&lt;h2&gt;FAQs for Top International Courier Service from Noida to Croatia&lt;/h2&gt;")</f>
        <v>&lt;h4&gt;Explore more delivery options from your city&lt;/h4&gt;&lt;ul&gt;&lt;li&gt;&lt;a href="https://shipglobal.in/service/moradabad-to-croatia"&gt;International Courier Service from Moradabad To Croatia&lt;/a&gt;&lt;/li&gt;&lt;li&gt;&lt;a href="https://shipglobal.in/service/varanasi-to-croatia"&gt;International Courier Service from Varanasi To Croatia&lt;/a&gt;&lt;/li&gt;&lt;li&gt;&lt;a href="https://shipglobal.in/service/agra-to-croatia"&gt;International Courier Service from Agra To Croatia&lt;/a&gt;&lt;/li&gt;&lt;li&gt;&lt;a href="https://shipglobal.in/service/visakhapatnam-to-croatia"&gt;International Courier Service from Visakhapatnam To Croatia&lt;/a&gt;&lt;/li&gt;&lt;/ul&gt;&lt;h2&gt;FAQs for Top International Courier Service from Noida to Croatia&lt;/h2&gt;</v>
      </c>
      <c r="K667" s="99"/>
      <c r="L667" s="32"/>
      <c r="M667" s="32" t="str">
        <f t="shared" si="5"/>
        <v>service/noida-to-croatia</v>
      </c>
      <c r="N667" s="32"/>
      <c r="O667" s="32"/>
      <c r="P667" s="32"/>
      <c r="Q667" s="32"/>
      <c r="R667" s="32"/>
      <c r="S667" s="47" t="str">
        <f t="shared" si="6"/>
        <v>https://shipglobal.in/service/noida-to-croatia</v>
      </c>
      <c r="T667" s="32"/>
      <c r="V667" s="14">
        <v>667.0</v>
      </c>
      <c r="W667" s="32"/>
      <c r="X667" s="32"/>
      <c r="Z667" s="41" t="s">
        <v>8192</v>
      </c>
      <c r="AA667" s="41" t="s">
        <v>8193</v>
      </c>
      <c r="AC667" s="41" t="s">
        <v>8315</v>
      </c>
      <c r="AE667" s="39" t="s">
        <v>3128</v>
      </c>
      <c r="AF667" s="39" t="s">
        <v>4373</v>
      </c>
      <c r="AG667" s="40" t="s">
        <v>3130</v>
      </c>
      <c r="AH667" s="40">
        <v>1.0</v>
      </c>
      <c r="AI667" s="40"/>
      <c r="AJ667" s="40"/>
    </row>
    <row r="668" ht="15.75" customHeight="1">
      <c r="A668" s="32"/>
      <c r="B668" s="32"/>
      <c r="C668" s="38" t="s">
        <v>934</v>
      </c>
      <c r="D668" s="38" t="s">
        <v>8613</v>
      </c>
      <c r="E668" s="32" t="str">
        <f t="shared" si="3"/>
        <v>Moradabad to Croatia</v>
      </c>
      <c r="F668" s="97"/>
      <c r="G668" s="32" t="str">
        <f t="shared" si="4"/>
        <v>Best International Courier Service from Moradabad to Croatia</v>
      </c>
      <c r="H668" s="32"/>
      <c r="I668" s="33"/>
      <c r="J668" s="38" t="str">
        <f>IFERROR(__xludf.DUMMYFUNCTION("""&lt;h4&gt;Explore more delivery options from your city&lt;/h4&gt;&lt;ul&gt;"" &amp;
TEXTJOIN("""", TRUE,
ARRAYFORMULA(
IF(S669:S672&lt;&gt;"""",
""&lt;li&gt;&lt;a href="""""" &amp; S669:S672 &amp; """"""&gt;International Courier Service from "" &amp;
PROPER(
SUBSTITUTE(
REGEXREPLACE(S669:S672,""^.*/servi"&amp;"ce/"",""""),
""-"","" ""
)
) &amp;
""&lt;/a&gt;&lt;/li&gt;"",
"""")
)
) &amp;
""&lt;/ul&gt;&lt;h2&gt;FAQs for "" &amp; G668 &amp; ""&lt;/h2&gt;""
"),"&lt;h4&gt;Explore more delivery options from your city&lt;/h4&gt;&lt;ul&gt;&lt;li&gt;&lt;a href=""https://shipglobal.in/service/varanasi-to-croatia""&gt;International Courier Service from Varanasi To Croatia&lt;/a&gt;&lt;/li&gt;&lt;li&gt;&lt;a href=""https://shipglobal.in/service/agra-to-croatia""&gt;Interna"&amp;"tional Courier Service from Agra To Croatia&lt;/a&gt;&lt;/li&gt;&lt;li&gt;&lt;a href=""https://shipglobal.in/service/visakhapatnam-to-croatia""&gt;International Courier Service from Visakhapatnam To Croatia&lt;/a&gt;&lt;/li&gt;&lt;li&gt;&lt;a href=""https://shipglobal.in/service/vijayawada-to-croati"&amp;"a""&gt;International Courier Service from Vijayawada To Croatia&lt;/a&gt;&lt;/li&gt;&lt;/ul&gt;&lt;h2&gt;FAQs for Best International Courier Service from Moradabad to Croatia&lt;/h2&gt;")</f>
        <v>&lt;h4&gt;Explore more delivery options from your city&lt;/h4&gt;&lt;ul&gt;&lt;li&gt;&lt;a href="https://shipglobal.in/service/varanasi-to-croatia"&gt;International Courier Service from Varanasi To Croatia&lt;/a&gt;&lt;/li&gt;&lt;li&gt;&lt;a href="https://shipglobal.in/service/agra-to-croatia"&gt;International Courier Service from Agra To Croatia&lt;/a&gt;&lt;/li&gt;&lt;li&gt;&lt;a href="https://shipglobal.in/service/visakhapatnam-to-croatia"&gt;International Courier Service from Visakhapatnam To Croatia&lt;/a&gt;&lt;/li&gt;&lt;li&gt;&lt;a href="https://shipglobal.in/service/vijayawada-to-croatia"&gt;International Courier Service from Vijayawada To Croatia&lt;/a&gt;&lt;/li&gt;&lt;/ul&gt;&lt;h2&gt;FAQs for Best International Courier Service from Moradabad to Croatia&lt;/h2&gt;</v>
      </c>
      <c r="K668" s="99"/>
      <c r="L668" s="32"/>
      <c r="M668" s="32" t="str">
        <f t="shared" si="5"/>
        <v>service/moradabad-to-croatia</v>
      </c>
      <c r="N668" s="32"/>
      <c r="O668" s="32"/>
      <c r="P668" s="32"/>
      <c r="Q668" s="32"/>
      <c r="R668" s="32"/>
      <c r="S668" s="47" t="str">
        <f t="shared" si="6"/>
        <v>https://shipglobal.in/service/moradabad-to-croatia</v>
      </c>
      <c r="T668" s="32"/>
      <c r="V668" s="14">
        <v>668.0</v>
      </c>
      <c r="W668" s="32"/>
      <c r="X668" s="32"/>
      <c r="Z668" s="41" t="s">
        <v>8192</v>
      </c>
      <c r="AA668" s="41" t="s">
        <v>8193</v>
      </c>
      <c r="AC668" s="41" t="s">
        <v>8348</v>
      </c>
      <c r="AE668" s="39" t="s">
        <v>3615</v>
      </c>
      <c r="AF668" s="39" t="s">
        <v>4293</v>
      </c>
      <c r="AG668" s="40" t="s">
        <v>3617</v>
      </c>
      <c r="AH668" s="40">
        <v>2.0</v>
      </c>
      <c r="AI668" s="40"/>
      <c r="AJ668" s="40"/>
    </row>
    <row r="669" ht="15.75" customHeight="1">
      <c r="A669" s="32"/>
      <c r="B669" s="32"/>
      <c r="C669" s="38" t="s">
        <v>970</v>
      </c>
      <c r="D669" s="38" t="s">
        <v>8613</v>
      </c>
      <c r="E669" s="32" t="str">
        <f t="shared" si="3"/>
        <v>Varanasi to Croatia</v>
      </c>
      <c r="F669" s="97"/>
      <c r="G669" s="32" t="str">
        <f t="shared" si="4"/>
        <v>Reliable International Courier Service from Varanasi to Croatia</v>
      </c>
      <c r="H669" s="32"/>
      <c r="I669" s="33"/>
      <c r="J669" s="38" t="str">
        <f>IFERROR(__xludf.DUMMYFUNCTION("""&lt;h4&gt;Explore more delivery options from your city&lt;/h4&gt;&lt;ul&gt;"" &amp;
TEXTJOIN("""", TRUE,
ARRAYFORMULA(
IF(S670:S673&lt;&gt;"""",
""&lt;li&gt;&lt;a href="""""" &amp; S670:S673 &amp; """"""&gt;International Courier Service from "" &amp;
PROPER(
SUBSTITUTE(
REGEXREPLACE(S670:S673,""^.*/servi"&amp;"ce/"",""""),
""-"","" ""
)
) &amp;
""&lt;/a&gt;&lt;/li&gt;"",
"""")
)
) &amp;
""&lt;/ul&gt;&lt;h2&gt;FAQs for "" &amp; G669 &amp; ""&lt;/h2&gt;""
"),"&lt;h4&gt;Explore more delivery options from your city&lt;/h4&gt;&lt;ul&gt;&lt;li&gt;&lt;a href=""https://shipglobal.in/service/agra-to-croatia""&gt;International Courier Service from Agra To Croatia&lt;/a&gt;&lt;/li&gt;&lt;li&gt;&lt;a href=""https://shipglobal.in/service/visakhapatnam-to-croatia""&gt;Intern"&amp;"ational Courier Service from Visakhapatnam To Croatia&lt;/a&gt;&lt;/li&gt;&lt;li&gt;&lt;a href=""https://shipglobal.in/service/vijayawada-to-croatia""&gt;International Courier Service from Vijayawada To Croatia&lt;/a&gt;&lt;/li&gt;&lt;li&gt;&lt;a href=""https://shipglobal.in/service/guntur-to-croati"&amp;"a""&gt;International Courier Service from Guntur To Croatia&lt;/a&gt;&lt;/li&gt;&lt;/ul&gt;&lt;h2&gt;FAQs for Reliable International Courier Service from Varanasi to Croatia&lt;/h2&gt;")</f>
        <v>&lt;h4&gt;Explore more delivery options from your city&lt;/h4&gt;&lt;ul&gt;&lt;li&gt;&lt;a href="https://shipglobal.in/service/agra-to-croatia"&gt;International Courier Service from Agra To Croatia&lt;/a&gt;&lt;/li&gt;&lt;li&gt;&lt;a href="https://shipglobal.in/service/visakhapatnam-to-croatia"&gt;International Courier Service from Visakhapatnam To Croatia&lt;/a&gt;&lt;/li&gt;&lt;li&gt;&lt;a href="https://shipglobal.in/service/vijayawada-to-croatia"&gt;International Courier Service from Vijayawada To Croatia&lt;/a&gt;&lt;/li&gt;&lt;li&gt;&lt;a href="https://shipglobal.in/service/guntur-to-croatia"&gt;International Courier Service from Guntur To Croatia&lt;/a&gt;&lt;/li&gt;&lt;/ul&gt;&lt;h2&gt;FAQs for Reliable International Courier Service from Varanasi to Croatia&lt;/h2&gt;</v>
      </c>
      <c r="K669" s="99"/>
      <c r="L669" s="32"/>
      <c r="M669" s="32" t="str">
        <f t="shared" si="5"/>
        <v>service/varanasi-to-croatia</v>
      </c>
      <c r="N669" s="32"/>
      <c r="O669" s="32"/>
      <c r="P669" s="32"/>
      <c r="Q669" s="32"/>
      <c r="R669" s="32"/>
      <c r="S669" s="47" t="str">
        <f t="shared" si="6"/>
        <v>https://shipglobal.in/service/varanasi-to-croatia</v>
      </c>
      <c r="T669" s="32"/>
      <c r="V669" s="14">
        <v>669.0</v>
      </c>
      <c r="W669" s="32"/>
      <c r="X669" s="32"/>
      <c r="Z669" s="41" t="s">
        <v>8192</v>
      </c>
      <c r="AA669" s="41" t="s">
        <v>8193</v>
      </c>
      <c r="AC669" s="41" t="s">
        <v>8263</v>
      </c>
      <c r="AE669" s="39" t="s">
        <v>3507</v>
      </c>
      <c r="AF669" s="39" t="s">
        <v>4820</v>
      </c>
      <c r="AG669" s="40" t="s">
        <v>3509</v>
      </c>
      <c r="AH669" s="40">
        <v>1.0</v>
      </c>
      <c r="AI669" s="40"/>
      <c r="AJ669" s="40"/>
    </row>
    <row r="670" ht="15.75" customHeight="1">
      <c r="A670" s="32"/>
      <c r="B670" s="32"/>
      <c r="C670" s="38" t="s">
        <v>1008</v>
      </c>
      <c r="D670" s="38" t="s">
        <v>8613</v>
      </c>
      <c r="E670" s="32" t="str">
        <f t="shared" si="3"/>
        <v>Agra to Croatia</v>
      </c>
      <c r="F670" s="97"/>
      <c r="G670" s="32" t="str">
        <f t="shared" si="4"/>
        <v>International Courier Service from Agra to Croatia</v>
      </c>
      <c r="H670" s="32"/>
      <c r="I670" s="33"/>
      <c r="J670" s="38" t="str">
        <f>IFERROR(__xludf.DUMMYFUNCTION("""&lt;h4&gt;Explore more delivery options from your city&lt;/h4&gt;&lt;ul&gt;"" &amp;
TEXTJOIN("""", TRUE,
ARRAYFORMULA(
IF(S671:S674&lt;&gt;"""",
""&lt;li&gt;&lt;a href="""""" &amp; S671:S674 &amp; """"""&gt;International Courier Service from "" &amp;
PROPER(
SUBSTITUTE(
REGEXREPLACE(S671:S674,""^.*/servi"&amp;"ce/"",""""),
""-"","" ""
)
) &amp;
""&lt;/a&gt;&lt;/li&gt;"",
"""")
)
) &amp;
""&lt;/ul&gt;&lt;h2&gt;FAQs for "" &amp; G670 &amp; ""&lt;/h2&gt;""
"),"&lt;h4&gt;Explore more delivery options from your city&lt;/h4&gt;&lt;ul&gt;&lt;li&gt;&lt;a href=""https://shipglobal.in/service/visakhapatnam-to-croatia""&gt;International Courier Service from Visakhapatnam To Croatia&lt;/a&gt;&lt;/li&gt;&lt;li&gt;&lt;a href=""https://shipglobal.in/service/vijayawada-to-c"&amp;"roatia""&gt;International Courier Service from Vijayawada To Croatia&lt;/a&gt;&lt;/li&gt;&lt;li&gt;&lt;a href=""https://shipglobal.in/service/guntur-to-croatia""&gt;International Courier Service from Guntur To Croatia&lt;/a&gt;&lt;/li&gt;&lt;li&gt;&lt;a href=""https://shipglobal.in/service/tirupati-to-"&amp;"croatia""&gt;International Courier Service from Tirupati To Croatia&lt;/a&gt;&lt;/li&gt;&lt;/ul&gt;&lt;h2&gt;FAQs for International Courier Service from Agra to Croatia&lt;/h2&gt;")</f>
        <v>&lt;h4&gt;Explore more delivery options from your city&lt;/h4&gt;&lt;ul&gt;&lt;li&gt;&lt;a href="https://shipglobal.in/service/visakhapatnam-to-croatia"&gt;International Courier Service from Visakhapatnam To Croatia&lt;/a&gt;&lt;/li&gt;&lt;li&gt;&lt;a href="https://shipglobal.in/service/vijayawada-to-croatia"&gt;International Courier Service from Vijayawada To Croatia&lt;/a&gt;&lt;/li&gt;&lt;li&gt;&lt;a href="https://shipglobal.in/service/guntur-to-croatia"&gt;International Courier Service from Guntur To Croatia&lt;/a&gt;&lt;/li&gt;&lt;li&gt;&lt;a href="https://shipglobal.in/service/tirupati-to-croatia"&gt;International Courier Service from Tirupati To Croatia&lt;/a&gt;&lt;/li&gt;&lt;/ul&gt;&lt;h2&gt;FAQs for International Courier Service from Agra to Croatia&lt;/h2&gt;</v>
      </c>
      <c r="K670" s="99"/>
      <c r="L670" s="32"/>
      <c r="M670" s="32" t="str">
        <f t="shared" si="5"/>
        <v>service/agra-to-croatia</v>
      </c>
      <c r="N670" s="32"/>
      <c r="O670" s="32"/>
      <c r="P670" s="32"/>
      <c r="Q670" s="32"/>
      <c r="R670" s="32"/>
      <c r="S670" s="47" t="str">
        <f t="shared" si="6"/>
        <v>https://shipglobal.in/service/agra-to-croatia</v>
      </c>
      <c r="T670" s="32"/>
      <c r="V670" s="14">
        <v>670.0</v>
      </c>
      <c r="W670" s="32"/>
      <c r="X670" s="32"/>
      <c r="Z670" s="41" t="s">
        <v>8192</v>
      </c>
      <c r="AA670" s="41" t="s">
        <v>8193</v>
      </c>
      <c r="AC670" s="41" t="s">
        <v>8615</v>
      </c>
      <c r="AE670" s="39" t="s">
        <v>3345</v>
      </c>
      <c r="AF670" s="39" t="s">
        <v>4912</v>
      </c>
      <c r="AG670" s="40" t="s">
        <v>3347</v>
      </c>
      <c r="AH670" s="40">
        <v>1.0</v>
      </c>
      <c r="AI670" s="40"/>
      <c r="AJ670" s="40"/>
    </row>
    <row r="671" ht="15.75" customHeight="1">
      <c r="A671" s="32"/>
      <c r="B671" s="32"/>
      <c r="C671" s="38" t="s">
        <v>1045</v>
      </c>
      <c r="D671" s="38" t="s">
        <v>8613</v>
      </c>
      <c r="E671" s="32" t="str">
        <f t="shared" si="3"/>
        <v>Visakhapatnam to Croatia</v>
      </c>
      <c r="F671" s="97"/>
      <c r="G671" s="32" t="str">
        <f t="shared" si="4"/>
        <v>Top International Courier Service from Visakhapatnam to Croatia</v>
      </c>
      <c r="H671" s="32"/>
      <c r="I671" s="33"/>
      <c r="J671" s="38" t="str">
        <f>IFERROR(__xludf.DUMMYFUNCTION("""&lt;h4&gt;Explore more delivery options from your city&lt;/h4&gt;&lt;ul&gt;"" &amp;
TEXTJOIN("""", TRUE,
ARRAYFORMULA(
IF(S672:S675&lt;&gt;"""",
""&lt;li&gt;&lt;a href="""""" &amp; S672:S675 &amp; """"""&gt;International Courier Service from "" &amp;
PROPER(
SUBSTITUTE(
REGEXREPLACE(S672:S675,""^.*/servi"&amp;"ce/"",""""),
""-"","" ""
)
) &amp;
""&lt;/a&gt;&lt;/li&gt;"",
"""")
)
) &amp;
""&lt;/ul&gt;&lt;h2&gt;FAQs for "" &amp; G671 &amp; ""&lt;/h2&gt;""
"),"&lt;h4&gt;Explore more delivery options from your city&lt;/h4&gt;&lt;ul&gt;&lt;li&gt;&lt;a href=""https://shipglobal.in/service/vijayawada-to-croatia""&gt;International Courier Service from Vijayawada To Croatia&lt;/a&gt;&lt;/li&gt;&lt;li&gt;&lt;a href=""https://shipglobal.in/service/guntur-to-croatia""&gt;I"&amp;"nternational Courier Service from Guntur To Croatia&lt;/a&gt;&lt;/li&gt;&lt;li&gt;&lt;a href=""https://shipglobal.in/service/tirupati-to-croatia""&gt;International Courier Service from Tirupati To Croatia&lt;/a&gt;&lt;/li&gt;&lt;li&gt;&lt;a href=""https://shipglobal.in/service/kakinada-to-croatia""&gt;"&amp;"International Courier Service from Kakinada To Croatia&lt;/a&gt;&lt;/li&gt;&lt;/ul&gt;&lt;h2&gt;FAQs for Top International Courier Service from Visakhapatnam to Croatia&lt;/h2&gt;")</f>
        <v>&lt;h4&gt;Explore more delivery options from your city&lt;/h4&gt;&lt;ul&gt;&lt;li&gt;&lt;a href="https://shipglobal.in/service/vijayawada-to-croatia"&gt;International Courier Service from Vijayawada To Croatia&lt;/a&gt;&lt;/li&gt;&lt;li&gt;&lt;a href="https://shipglobal.in/service/guntur-to-croatia"&gt;International Courier Service from Guntur To Croatia&lt;/a&gt;&lt;/li&gt;&lt;li&gt;&lt;a href="https://shipglobal.in/service/tirupati-to-croatia"&gt;International Courier Service from Tirupati To Croatia&lt;/a&gt;&lt;/li&gt;&lt;li&gt;&lt;a href="https://shipglobal.in/service/kakinada-to-croatia"&gt;International Courier Service from Kakinada To Croatia&lt;/a&gt;&lt;/li&gt;&lt;/ul&gt;&lt;h2&gt;FAQs for Top International Courier Service from Visakhapatnam to Croatia&lt;/h2&gt;</v>
      </c>
      <c r="K671" s="99"/>
      <c r="L671" s="32"/>
      <c r="M671" s="32" t="str">
        <f t="shared" si="5"/>
        <v>service/visakhapatnam-to-croatia</v>
      </c>
      <c r="N671" s="32"/>
      <c r="O671" s="32"/>
      <c r="P671" s="32"/>
      <c r="Q671" s="32"/>
      <c r="R671" s="32"/>
      <c r="S671" s="47" t="str">
        <f t="shared" si="6"/>
        <v>https://shipglobal.in/service/visakhapatnam-to-croatia</v>
      </c>
      <c r="T671" s="32"/>
      <c r="V671" s="14">
        <v>671.0</v>
      </c>
      <c r="W671" s="32"/>
      <c r="X671" s="32"/>
      <c r="Z671" s="41" t="s">
        <v>8192</v>
      </c>
      <c r="AA671" s="41" t="s">
        <v>8193</v>
      </c>
      <c r="AC671" s="41" t="s">
        <v>8429</v>
      </c>
      <c r="AE671" s="39" t="s">
        <v>3345</v>
      </c>
      <c r="AF671" s="39" t="s">
        <v>4912</v>
      </c>
      <c r="AG671" s="40" t="s">
        <v>3347</v>
      </c>
      <c r="AH671" s="40">
        <v>1.0</v>
      </c>
      <c r="AI671" s="40"/>
      <c r="AJ671" s="40"/>
    </row>
    <row r="672" ht="15.75" customHeight="1">
      <c r="A672" s="32"/>
      <c r="B672" s="32"/>
      <c r="C672" s="38" t="s">
        <v>1071</v>
      </c>
      <c r="D672" s="38" t="s">
        <v>8613</v>
      </c>
      <c r="E672" s="32" t="str">
        <f t="shared" si="3"/>
        <v>Vijayawada to Croatia</v>
      </c>
      <c r="F672" s="97"/>
      <c r="G672" s="32" t="str">
        <f t="shared" si="4"/>
        <v>Best International Courier Service from Vijayawada to Croatia</v>
      </c>
      <c r="H672" s="32"/>
      <c r="I672" s="33"/>
      <c r="J672" s="38" t="str">
        <f>IFERROR(__xludf.DUMMYFUNCTION("""&lt;h4&gt;Explore more delivery options from your city&lt;/h4&gt;&lt;ul&gt;"" &amp;
TEXTJOIN("""", TRUE,
ARRAYFORMULA(
IF(S673:S676&lt;&gt;"""",
""&lt;li&gt;&lt;a href="""""" &amp; S673:S676 &amp; """"""&gt;International Courier Service from "" &amp;
PROPER(
SUBSTITUTE(
REGEXREPLACE(S673:S676,""^.*/servi"&amp;"ce/"",""""),
""-"","" ""
)
) &amp;
""&lt;/a&gt;&lt;/li&gt;"",
"""")
)
) &amp;
""&lt;/ul&gt;&lt;h2&gt;FAQs for "" &amp; G672 &amp; ""&lt;/h2&gt;""
"),"&lt;h4&gt;Explore more delivery options from your city&lt;/h4&gt;&lt;ul&gt;&lt;li&gt;&lt;a href=""https://shipglobal.in/service/guntur-to-croatia""&gt;International Courier Service from Guntur To Croatia&lt;/a&gt;&lt;/li&gt;&lt;li&gt;&lt;a href=""https://shipglobal.in/service/tirupati-to-croatia""&gt;Interna"&amp;"tional Courier Service from Tirupati To Croatia&lt;/a&gt;&lt;/li&gt;&lt;li&gt;&lt;a href=""https://shipglobal.in/service/kakinada-to-croatia""&gt;International Courier Service from Kakinada To Croatia&lt;/a&gt;&lt;/li&gt;&lt;li&gt;&lt;a href=""https://shipglobal.in/service/hyderabad-to-croatia""&gt;Int"&amp;"ernational Courier Service from Hyderabad To Croatia&lt;/a&gt;&lt;/li&gt;&lt;/ul&gt;&lt;h2&gt;FAQs for Best International Courier Service from Vijayawada to Croatia&lt;/h2&gt;")</f>
        <v>&lt;h4&gt;Explore more delivery options from your city&lt;/h4&gt;&lt;ul&gt;&lt;li&gt;&lt;a href="https://shipglobal.in/service/guntur-to-croatia"&gt;International Courier Service from Guntur To Croatia&lt;/a&gt;&lt;/li&gt;&lt;li&gt;&lt;a href="https://shipglobal.in/service/tirupati-to-croatia"&gt;International Courier Service from Tirupati To Croatia&lt;/a&gt;&lt;/li&gt;&lt;li&gt;&lt;a href="https://shipglobal.in/service/kakinada-to-croatia"&gt;International Courier Service from Kakinada To Croatia&lt;/a&gt;&lt;/li&gt;&lt;li&gt;&lt;a href="https://shipglobal.in/service/hyderabad-to-croatia"&gt;International Courier Service from Hyderabad To Croatia&lt;/a&gt;&lt;/li&gt;&lt;/ul&gt;&lt;h2&gt;FAQs for Best International Courier Service from Vijayawada to Croatia&lt;/h2&gt;</v>
      </c>
      <c r="K672" s="99"/>
      <c r="L672" s="32"/>
      <c r="M672" s="32" t="str">
        <f t="shared" si="5"/>
        <v>service/vijayawada-to-croatia</v>
      </c>
      <c r="N672" s="32"/>
      <c r="O672" s="32"/>
      <c r="P672" s="32"/>
      <c r="Q672" s="32"/>
      <c r="R672" s="32"/>
      <c r="S672" s="47" t="str">
        <f t="shared" si="6"/>
        <v>https://shipglobal.in/service/vijayawada-to-croatia</v>
      </c>
      <c r="T672" s="32"/>
      <c r="V672" s="14">
        <v>672.0</v>
      </c>
      <c r="W672" s="32"/>
      <c r="X672" s="32"/>
      <c r="Z672" s="41" t="s">
        <v>8192</v>
      </c>
      <c r="AA672" s="41" t="s">
        <v>8193</v>
      </c>
      <c r="AC672" s="41" t="s">
        <v>8525</v>
      </c>
      <c r="AE672" s="39" t="s">
        <v>3489</v>
      </c>
      <c r="AF672" s="39" t="s">
        <v>4683</v>
      </c>
      <c r="AG672" s="40" t="s">
        <v>3491</v>
      </c>
      <c r="AH672" s="40">
        <v>1.0</v>
      </c>
      <c r="AI672" s="40"/>
      <c r="AJ672" s="40"/>
    </row>
    <row r="673" ht="15.75" customHeight="1">
      <c r="A673" s="32"/>
      <c r="B673" s="32"/>
      <c r="C673" s="38" t="s">
        <v>1099</v>
      </c>
      <c r="D673" s="38" t="s">
        <v>8613</v>
      </c>
      <c r="E673" s="32" t="str">
        <f t="shared" si="3"/>
        <v>Guntur to Croatia</v>
      </c>
      <c r="F673" s="97"/>
      <c r="G673" s="32" t="str">
        <f t="shared" si="4"/>
        <v>Reliable International Courier Service from Guntur to Croatia</v>
      </c>
      <c r="H673" s="32"/>
      <c r="I673" s="33"/>
      <c r="J673" s="38" t="str">
        <f>IFERROR(__xludf.DUMMYFUNCTION("""&lt;h4&gt;Explore more delivery options from your city&lt;/h4&gt;&lt;ul&gt;"" &amp;
TEXTJOIN("""", TRUE,
ARRAYFORMULA(
IF(S674:S677&lt;&gt;"""",
""&lt;li&gt;&lt;a href="""""" &amp; S674:S677 &amp; """"""&gt;International Courier Service from "" &amp;
PROPER(
SUBSTITUTE(
REGEXREPLACE(S674:S677,""^.*/servi"&amp;"ce/"",""""),
""-"","" ""
)
) &amp;
""&lt;/a&gt;&lt;/li&gt;"",
"""")
)
) &amp;
""&lt;/ul&gt;&lt;h2&gt;FAQs for "" &amp; G673 &amp; ""&lt;/h2&gt;""
"),"&lt;h4&gt;Explore more delivery options from your city&lt;/h4&gt;&lt;ul&gt;&lt;li&gt;&lt;a href=""https://shipglobal.in/service/tirupati-to-croatia""&gt;International Courier Service from Tirupati To Croatia&lt;/a&gt;&lt;/li&gt;&lt;li&gt;&lt;a href=""https://shipglobal.in/service/kakinada-to-croatia""&gt;Int"&amp;"ernational Courier Service from Kakinada To Croatia&lt;/a&gt;&lt;/li&gt;&lt;li&gt;&lt;a href=""https://shipglobal.in/service/hyderabad-to-croatia""&gt;International Courier Service from Hyderabad To Croatia&lt;/a&gt;&lt;/li&gt;&lt;li&gt;&lt;a href=""https://shipglobal.in/service/warangal-to-croatia"&amp;"""&gt;International Courier Service from Warangal To Croatia&lt;/a&gt;&lt;/li&gt;&lt;/ul&gt;&lt;h2&gt;FAQs for Reliable International Courier Service from Guntur to Croatia&lt;/h2&gt;")</f>
        <v>&lt;h4&gt;Explore more delivery options from your city&lt;/h4&gt;&lt;ul&gt;&lt;li&gt;&lt;a href="https://shipglobal.in/service/tirupati-to-croatia"&gt;International Courier Service from Tirupati To Croatia&lt;/a&gt;&lt;/li&gt;&lt;li&gt;&lt;a href="https://shipglobal.in/service/kakinada-to-croatia"&gt;International Courier Service from Kakinada To Croatia&lt;/a&gt;&lt;/li&gt;&lt;li&gt;&lt;a href="https://shipglobal.in/service/hyderabad-to-croatia"&gt;International Courier Service from Hyderabad To Croatia&lt;/a&gt;&lt;/li&gt;&lt;li&gt;&lt;a href="https://shipglobal.in/service/warangal-to-croatia"&gt;International Courier Service from Warangal To Croatia&lt;/a&gt;&lt;/li&gt;&lt;/ul&gt;&lt;h2&gt;FAQs for Reliable International Courier Service from Guntur to Croatia&lt;/h2&gt;</v>
      </c>
      <c r="K673" s="99"/>
      <c r="L673" s="32"/>
      <c r="M673" s="32" t="str">
        <f t="shared" si="5"/>
        <v>service/guntur-to-croatia</v>
      </c>
      <c r="N673" s="32"/>
      <c r="O673" s="32"/>
      <c r="P673" s="32"/>
      <c r="Q673" s="32"/>
      <c r="R673" s="32"/>
      <c r="S673" s="47" t="str">
        <f t="shared" si="6"/>
        <v>https://shipglobal.in/service/guntur-to-croatia</v>
      </c>
      <c r="T673" s="32"/>
      <c r="V673" s="14">
        <v>673.0</v>
      </c>
      <c r="W673" s="32"/>
      <c r="X673" s="32"/>
      <c r="Z673" s="41" t="s">
        <v>8192</v>
      </c>
      <c r="AA673" s="41" t="s">
        <v>8193</v>
      </c>
      <c r="AC673" s="41" t="s">
        <v>8270</v>
      </c>
      <c r="AE673" s="39" t="s">
        <v>3417</v>
      </c>
      <c r="AF673" s="39" t="s">
        <v>4621</v>
      </c>
      <c r="AG673" s="40" t="s">
        <v>3419</v>
      </c>
      <c r="AH673" s="40">
        <v>1.0</v>
      </c>
      <c r="AI673" s="40"/>
      <c r="AJ673" s="40"/>
    </row>
    <row r="674" ht="15.75" customHeight="1">
      <c r="A674" s="32"/>
      <c r="B674" s="32"/>
      <c r="C674" s="38" t="s">
        <v>1127</v>
      </c>
      <c r="D674" s="38" t="s">
        <v>8613</v>
      </c>
      <c r="E674" s="32" t="str">
        <f t="shared" si="3"/>
        <v>Tirupati to Croatia</v>
      </c>
      <c r="F674" s="97"/>
      <c r="G674" s="32" t="str">
        <f t="shared" si="4"/>
        <v>International Courier Service from Tirupati to Croatia</v>
      </c>
      <c r="H674" s="32"/>
      <c r="I674" s="33"/>
      <c r="J674" s="38" t="str">
        <f>IFERROR(__xludf.DUMMYFUNCTION("""&lt;h4&gt;Explore more delivery options from your city&lt;/h4&gt;&lt;ul&gt;"" &amp;
TEXTJOIN("""", TRUE,
ARRAYFORMULA(
IF(S675:S678&lt;&gt;"""",
""&lt;li&gt;&lt;a href="""""" &amp; S675:S678 &amp; """"""&gt;International Courier Service from "" &amp;
PROPER(
SUBSTITUTE(
REGEXREPLACE(S675:S678,""^.*/servi"&amp;"ce/"",""""),
""-"","" ""
)
) &amp;
""&lt;/a&gt;&lt;/li&gt;"",
"""")
)
) &amp;
""&lt;/ul&gt;&lt;h2&gt;FAQs for "" &amp; G674 &amp; ""&lt;/h2&gt;""
"),"&lt;h4&gt;Explore more delivery options from your city&lt;/h4&gt;&lt;ul&gt;&lt;li&gt;&lt;a href=""https://shipglobal.in/service/kakinada-to-croatia""&gt;International Courier Service from Kakinada To Croatia&lt;/a&gt;&lt;/li&gt;&lt;li&gt;&lt;a href=""https://shipglobal.in/service/hyderabad-to-croatia""&gt;In"&amp;"ternational Courier Service from Hyderabad To Croatia&lt;/a&gt;&lt;/li&gt;&lt;li&gt;&lt;a href=""https://shipglobal.in/service/warangal-to-croatia""&gt;International Courier Service from Warangal To Croatia&lt;/a&gt;&lt;/li&gt;&lt;li&gt;&lt;a href=""https://shipglobal.in/service/karimnagar-to-croati"&amp;"a""&gt;International Courier Service from Karimnagar To Croatia&lt;/a&gt;&lt;/li&gt;&lt;/ul&gt;&lt;h2&gt;FAQs for International Courier Service from Tirupati to Croatia&lt;/h2&gt;")</f>
        <v>&lt;h4&gt;Explore more delivery options from your city&lt;/h4&gt;&lt;ul&gt;&lt;li&gt;&lt;a href="https://shipglobal.in/service/kakinada-to-croatia"&gt;International Courier Service from Kakinada To Croatia&lt;/a&gt;&lt;/li&gt;&lt;li&gt;&lt;a href="https://shipglobal.in/service/hyderabad-to-croatia"&gt;International Courier Service from Hyderabad To Croatia&lt;/a&gt;&lt;/li&gt;&lt;li&gt;&lt;a href="https://shipglobal.in/service/warangal-to-croatia"&gt;International Courier Service from Warangal To Croatia&lt;/a&gt;&lt;/li&gt;&lt;li&gt;&lt;a href="https://shipglobal.in/service/karimnagar-to-croatia"&gt;International Courier Service from Karimnagar To Croatia&lt;/a&gt;&lt;/li&gt;&lt;/ul&gt;&lt;h2&gt;FAQs for International Courier Service from Tirupati to Croatia&lt;/h2&gt;</v>
      </c>
      <c r="K674" s="99"/>
      <c r="L674" s="32"/>
      <c r="M674" s="32" t="str">
        <f t="shared" si="5"/>
        <v>service/tirupati-to-croatia</v>
      </c>
      <c r="N674" s="32"/>
      <c r="O674" s="32"/>
      <c r="P674" s="32"/>
      <c r="Q674" s="32"/>
      <c r="R674" s="32"/>
      <c r="S674" s="47" t="str">
        <f t="shared" si="6"/>
        <v>https://shipglobal.in/service/tirupati-to-croatia</v>
      </c>
      <c r="T674" s="32"/>
      <c r="V674" s="14">
        <v>674.0</v>
      </c>
      <c r="W674" s="32"/>
      <c r="X674" s="32"/>
      <c r="Z674" s="41" t="s">
        <v>8192</v>
      </c>
      <c r="AA674" s="41" t="s">
        <v>8193</v>
      </c>
      <c r="AC674" s="41" t="s">
        <v>4325</v>
      </c>
      <c r="AE674" s="39" t="s">
        <v>3399</v>
      </c>
      <c r="AF674" s="39" t="s">
        <v>4325</v>
      </c>
      <c r="AG674" s="40" t="s">
        <v>3401</v>
      </c>
      <c r="AH674" s="40">
        <v>1.0</v>
      </c>
      <c r="AI674" s="40"/>
      <c r="AJ674" s="40"/>
    </row>
    <row r="675" ht="15.75" customHeight="1">
      <c r="A675" s="32"/>
      <c r="B675" s="32"/>
      <c r="C675" s="38" t="s">
        <v>1153</v>
      </c>
      <c r="D675" s="38" t="s">
        <v>8613</v>
      </c>
      <c r="E675" s="32" t="str">
        <f t="shared" si="3"/>
        <v>Kakinada to Croatia</v>
      </c>
      <c r="F675" s="97"/>
      <c r="G675" s="32" t="str">
        <f t="shared" si="4"/>
        <v>Top International Courier Service from Kakinada to Croatia</v>
      </c>
      <c r="H675" s="32"/>
      <c r="I675" s="33"/>
      <c r="J675" s="38" t="str">
        <f>IFERROR(__xludf.DUMMYFUNCTION("""&lt;h4&gt;Explore more delivery options from your city&lt;/h4&gt;&lt;ul&gt;"" &amp;
TEXTJOIN("""", TRUE,
ARRAYFORMULA(
IF(S676:S679&lt;&gt;"""",
""&lt;li&gt;&lt;a href="""""" &amp; S676:S679 &amp; """"""&gt;International Courier Service from "" &amp;
PROPER(
SUBSTITUTE(
REGEXREPLACE(S676:S679,""^.*/servi"&amp;"ce/"",""""),
""-"","" ""
)
) &amp;
""&lt;/a&gt;&lt;/li&gt;"",
"""")
)
) &amp;
""&lt;/ul&gt;&lt;h2&gt;FAQs for "" &amp; G675 &amp; ""&lt;/h2&gt;""
"),"&lt;h4&gt;Explore more delivery options from your city&lt;/h4&gt;&lt;ul&gt;&lt;li&gt;&lt;a href=""https://shipglobal.in/service/hyderabad-to-croatia""&gt;International Courier Service from Hyderabad To Croatia&lt;/a&gt;&lt;/li&gt;&lt;li&gt;&lt;a href=""https://shipglobal.in/service/warangal-to-croatia""&gt;I"&amp;"nternational Courier Service from Warangal To Croatia&lt;/a&gt;&lt;/li&gt;&lt;li&gt;&lt;a href=""https://shipglobal.in/service/karimnagar-to-croatia""&gt;International Courier Service from Karimnagar To Croatia&lt;/a&gt;&lt;/li&gt;&lt;li&gt;&lt;a href=""https://shipglobal.in/service/nizamabad-to-cro"&amp;"atia""&gt;International Courier Service from Nizamabad To Croatia&lt;/a&gt;&lt;/li&gt;&lt;/ul&gt;&lt;h2&gt;FAQs for Top International Courier Service from Kakinada to Croatia&lt;/h2&gt;")</f>
        <v>&lt;h4&gt;Explore more delivery options from your city&lt;/h4&gt;&lt;ul&gt;&lt;li&gt;&lt;a href="https://shipglobal.in/service/hyderabad-to-croatia"&gt;International Courier Service from Hyderabad To Croatia&lt;/a&gt;&lt;/li&gt;&lt;li&gt;&lt;a href="https://shipglobal.in/service/warangal-to-croatia"&gt;International Courier Service from Warangal To Croatia&lt;/a&gt;&lt;/li&gt;&lt;li&gt;&lt;a href="https://shipglobal.in/service/karimnagar-to-croatia"&gt;International Courier Service from Karimnagar To Croatia&lt;/a&gt;&lt;/li&gt;&lt;li&gt;&lt;a href="https://shipglobal.in/service/nizamabad-to-croatia"&gt;International Courier Service from Nizamabad To Croatia&lt;/a&gt;&lt;/li&gt;&lt;/ul&gt;&lt;h2&gt;FAQs for Top International Courier Service from Kakinada to Croatia&lt;/h2&gt;</v>
      </c>
      <c r="K675" s="99"/>
      <c r="L675" s="32"/>
      <c r="M675" s="32" t="str">
        <f t="shared" si="5"/>
        <v>service/kakinada-to-croatia</v>
      </c>
      <c r="N675" s="32"/>
      <c r="O675" s="32"/>
      <c r="P675" s="32"/>
      <c r="Q675" s="32"/>
      <c r="R675" s="32"/>
      <c r="S675" s="47" t="str">
        <f t="shared" si="6"/>
        <v>https://shipglobal.in/service/kakinada-to-croatia</v>
      </c>
      <c r="T675" s="32"/>
      <c r="V675" s="14">
        <v>675.0</v>
      </c>
      <c r="W675" s="32"/>
      <c r="X675" s="32"/>
      <c r="Z675" s="41" t="s">
        <v>8192</v>
      </c>
      <c r="AA675" s="41" t="s">
        <v>8193</v>
      </c>
      <c r="AC675" s="41" t="s">
        <v>8442</v>
      </c>
      <c r="AE675" s="39" t="s">
        <v>3561</v>
      </c>
      <c r="AF675" s="39" t="s">
        <v>4435</v>
      </c>
      <c r="AG675" s="40" t="s">
        <v>3563</v>
      </c>
      <c r="AH675" s="40">
        <v>1.0</v>
      </c>
      <c r="AI675" s="40"/>
      <c r="AJ675" s="40"/>
    </row>
    <row r="676" ht="15.75" customHeight="1">
      <c r="A676" s="32"/>
      <c r="B676" s="32"/>
      <c r="C676" s="38" t="s">
        <v>1179</v>
      </c>
      <c r="D676" s="38" t="s">
        <v>8613</v>
      </c>
      <c r="E676" s="32" t="str">
        <f t="shared" si="3"/>
        <v>Hyderabad to Croatia</v>
      </c>
      <c r="F676" s="97"/>
      <c r="G676" s="32" t="str">
        <f t="shared" si="4"/>
        <v>Best International Courier Service from Hyderabad to Croatia</v>
      </c>
      <c r="H676" s="32"/>
      <c r="I676" s="33"/>
      <c r="J676" s="38" t="str">
        <f>IFERROR(__xludf.DUMMYFUNCTION("""&lt;h4&gt;Explore more delivery options from your city&lt;/h4&gt;&lt;ul&gt;"" &amp;
TEXTJOIN("""", TRUE,
ARRAYFORMULA(
IF(S677:S680&lt;&gt;"""",
""&lt;li&gt;&lt;a href="""""" &amp; S677:S680 &amp; """"""&gt;International Courier Service from "" &amp;
PROPER(
SUBSTITUTE(
REGEXREPLACE(S677:S680,""^.*/servi"&amp;"ce/"",""""),
""-"","" ""
)
) &amp;
""&lt;/a&gt;&lt;/li&gt;"",
"""")
)
) &amp;
""&lt;/ul&gt;&lt;h2&gt;FAQs for "" &amp; G676 &amp; ""&lt;/h2&gt;""
"),"&lt;h4&gt;Explore more delivery options from your city&lt;/h4&gt;&lt;ul&gt;&lt;li&gt;&lt;a href=""https://shipglobal.in/service/warangal-to-croatia""&gt;International Courier Service from Warangal To Croatia&lt;/a&gt;&lt;/li&gt;&lt;li&gt;&lt;a href=""https://shipglobal.in/service/karimnagar-to-croatia""&gt;I"&amp;"nternational Courier Service from Karimnagar To Croatia&lt;/a&gt;&lt;/li&gt;&lt;li&gt;&lt;a href=""https://shipglobal.in/service/nizamabad-to-croatia""&gt;International Courier Service from Nizamabad To Croatia&lt;/a&gt;&lt;/li&gt;&lt;li&gt;&lt;a href=""https://shipglobal.in/service/gurugram-to-croa"&amp;"tia""&gt;International Courier Service from Gurugram To Croatia&lt;/a&gt;&lt;/li&gt;&lt;/ul&gt;&lt;h2&gt;FAQs for Best International Courier Service from Hyderabad to Croatia&lt;/h2&gt;")</f>
        <v>&lt;h4&gt;Explore more delivery options from your city&lt;/h4&gt;&lt;ul&gt;&lt;li&gt;&lt;a href="https://shipglobal.in/service/warangal-to-croatia"&gt;International Courier Service from Warangal To Croatia&lt;/a&gt;&lt;/li&gt;&lt;li&gt;&lt;a href="https://shipglobal.in/service/karimnagar-to-croatia"&gt;International Courier Service from Karimnagar To Croatia&lt;/a&gt;&lt;/li&gt;&lt;li&gt;&lt;a href="https://shipglobal.in/service/nizamabad-to-croatia"&gt;International Courier Service from Nizamabad To Croatia&lt;/a&gt;&lt;/li&gt;&lt;li&gt;&lt;a href="https://shipglobal.in/service/gurugram-to-croatia"&gt;International Courier Service from Gurugram To Croatia&lt;/a&gt;&lt;/li&gt;&lt;/ul&gt;&lt;h2&gt;FAQs for Best International Courier Service from Hyderabad to Croatia&lt;/h2&gt;</v>
      </c>
      <c r="K676" s="99"/>
      <c r="L676" s="32"/>
      <c r="M676" s="32" t="str">
        <f t="shared" si="5"/>
        <v>service/hyderabad-to-croatia</v>
      </c>
      <c r="N676" s="32"/>
      <c r="O676" s="32"/>
      <c r="P676" s="32"/>
      <c r="Q676" s="32"/>
      <c r="R676" s="32"/>
      <c r="S676" s="47" t="str">
        <f t="shared" si="6"/>
        <v>https://shipglobal.in/service/hyderabad-to-croatia</v>
      </c>
      <c r="T676" s="32"/>
      <c r="V676" s="14">
        <v>676.0</v>
      </c>
      <c r="W676" s="32"/>
      <c r="X676" s="32"/>
      <c r="Z676" s="41" t="s">
        <v>8192</v>
      </c>
      <c r="AA676" s="41" t="s">
        <v>8193</v>
      </c>
      <c r="AC676" s="41" t="s">
        <v>8215</v>
      </c>
      <c r="AE676" s="39" t="s">
        <v>3236</v>
      </c>
      <c r="AF676" s="39" t="s">
        <v>4851</v>
      </c>
      <c r="AG676" s="40" t="s">
        <v>3238</v>
      </c>
      <c r="AH676" s="40">
        <v>2.0</v>
      </c>
      <c r="AI676" s="40"/>
      <c r="AJ676" s="40"/>
    </row>
    <row r="677" ht="15.75" customHeight="1">
      <c r="A677" s="32"/>
      <c r="B677" s="32"/>
      <c r="C677" s="38" t="s">
        <v>1215</v>
      </c>
      <c r="D677" s="38" t="s">
        <v>8613</v>
      </c>
      <c r="E677" s="32" t="str">
        <f t="shared" si="3"/>
        <v>Warangal to Croatia</v>
      </c>
      <c r="F677" s="97"/>
      <c r="G677" s="32" t="str">
        <f t="shared" si="4"/>
        <v>Reliable International Courier Service from Warangal to Croatia</v>
      </c>
      <c r="H677" s="32"/>
      <c r="I677" s="33"/>
      <c r="J677" s="38" t="str">
        <f>IFERROR(__xludf.DUMMYFUNCTION("""&lt;h4&gt;Explore more delivery options from your city&lt;/h4&gt;&lt;ul&gt;"" &amp;
TEXTJOIN("""", TRUE,
ARRAYFORMULA(
IF(S678:S681&lt;&gt;"""",
""&lt;li&gt;&lt;a href="""""" &amp; S678:S681 &amp; """"""&gt;International Courier Service from "" &amp;
PROPER(
SUBSTITUTE(
REGEXREPLACE(S678:S681,""^.*/servi"&amp;"ce/"",""""),
""-"","" ""
)
) &amp;
""&lt;/a&gt;&lt;/li&gt;"",
"""")
)
) &amp;
""&lt;/ul&gt;&lt;h2&gt;FAQs for "" &amp; G677 &amp; ""&lt;/h2&gt;""
"),"&lt;h4&gt;Explore more delivery options from your city&lt;/h4&gt;&lt;ul&gt;&lt;li&gt;&lt;a href=""https://shipglobal.in/service/karimnagar-to-croatia""&gt;International Courier Service from Karimnagar To Croatia&lt;/a&gt;&lt;/li&gt;&lt;li&gt;&lt;a href=""https://shipglobal.in/service/nizamabad-to-croatia"&amp;"""&gt;International Courier Service from Nizamabad To Croatia&lt;/a&gt;&lt;/li&gt;&lt;li&gt;&lt;a href=""https://shipglobal.in/service/gurugram-to-croatia""&gt;International Courier Service from Gurugram To Croatia&lt;/a&gt;&lt;/li&gt;&lt;li&gt;&lt;a href=""https://shipglobal.in/service/faridabad-to-cr"&amp;"oatia""&gt;International Courier Service from Faridabad To Croatia&lt;/a&gt;&lt;/li&gt;&lt;/ul&gt;&lt;h2&gt;FAQs for Reliable International Courier Service from Warangal to Croatia&lt;/h2&gt;")</f>
        <v>&lt;h4&gt;Explore more delivery options from your city&lt;/h4&gt;&lt;ul&gt;&lt;li&gt;&lt;a href="https://shipglobal.in/service/karimnagar-to-croatia"&gt;International Courier Service from Karimnagar To Croatia&lt;/a&gt;&lt;/li&gt;&lt;li&gt;&lt;a href="https://shipglobal.in/service/nizamabad-to-croatia"&gt;International Courier Service from Nizamabad To Croatia&lt;/a&gt;&lt;/li&gt;&lt;li&gt;&lt;a href="https://shipglobal.in/service/gurugram-to-croatia"&gt;International Courier Service from Gurugram To Croatia&lt;/a&gt;&lt;/li&gt;&lt;li&gt;&lt;a href="https://shipglobal.in/service/faridabad-to-croatia"&gt;International Courier Service from Faridabad To Croatia&lt;/a&gt;&lt;/li&gt;&lt;/ul&gt;&lt;h2&gt;FAQs for Reliable International Courier Service from Warangal to Croatia&lt;/h2&gt;</v>
      </c>
      <c r="K677" s="99"/>
      <c r="L677" s="32"/>
      <c r="M677" s="32" t="str">
        <f t="shared" si="5"/>
        <v>service/warangal-to-croatia</v>
      </c>
      <c r="N677" s="32"/>
      <c r="O677" s="32"/>
      <c r="P677" s="32"/>
      <c r="Q677" s="32"/>
      <c r="R677" s="32"/>
      <c r="S677" s="47" t="str">
        <f t="shared" si="6"/>
        <v>https://shipglobal.in/service/warangal-to-croatia</v>
      </c>
      <c r="T677" s="32"/>
      <c r="V677" s="14">
        <v>677.0</v>
      </c>
      <c r="W677" s="32"/>
      <c r="X677" s="32"/>
      <c r="Z677" s="41" t="s">
        <v>8192</v>
      </c>
      <c r="AA677" s="41" t="s">
        <v>8193</v>
      </c>
      <c r="AC677" s="41" t="s">
        <v>8302</v>
      </c>
      <c r="AE677" s="39" t="s">
        <v>3200</v>
      </c>
      <c r="AF677" s="39" t="s">
        <v>4605</v>
      </c>
      <c r="AG677" s="40" t="s">
        <v>3202</v>
      </c>
      <c r="AH677" s="40">
        <v>1.0</v>
      </c>
      <c r="AI677" s="40"/>
      <c r="AJ677" s="40"/>
    </row>
    <row r="678" ht="15.75" customHeight="1">
      <c r="A678" s="32"/>
      <c r="B678" s="32"/>
      <c r="C678" s="38" t="s">
        <v>1240</v>
      </c>
      <c r="D678" s="38" t="s">
        <v>8613</v>
      </c>
      <c r="E678" s="32" t="str">
        <f t="shared" si="3"/>
        <v>Karimnagar to Croatia</v>
      </c>
      <c r="F678" s="97"/>
      <c r="G678" s="32" t="str">
        <f t="shared" si="4"/>
        <v>International Courier Service from Karimnagar to Croatia</v>
      </c>
      <c r="H678" s="32"/>
      <c r="I678" s="33"/>
      <c r="J678" s="38" t="str">
        <f>IFERROR(__xludf.DUMMYFUNCTION("""&lt;h4&gt;Explore more delivery options from your city&lt;/h4&gt;&lt;ul&gt;"" &amp;
TEXTJOIN("""", TRUE,
ARRAYFORMULA(
IF(S679:S682&lt;&gt;"""",
""&lt;li&gt;&lt;a href="""""" &amp; S679:S682 &amp; """"""&gt;International Courier Service from "" &amp;
PROPER(
SUBSTITUTE(
REGEXREPLACE(S679:S682,""^.*/servi"&amp;"ce/"",""""),
""-"","" ""
)
) &amp;
""&lt;/a&gt;&lt;/li&gt;"",
"""")
)
) &amp;
""&lt;/ul&gt;&lt;h2&gt;FAQs for "" &amp; G678 &amp; ""&lt;/h2&gt;""
"),"&lt;h4&gt;Explore more delivery options from your city&lt;/h4&gt;&lt;ul&gt;&lt;li&gt;&lt;a href=""https://shipglobal.in/service/nizamabad-to-croatia""&gt;International Courier Service from Nizamabad To Croatia&lt;/a&gt;&lt;/li&gt;&lt;li&gt;&lt;a href=""https://shipglobal.in/service/gurugram-to-croatia""&gt;I"&amp;"nternational Courier Service from Gurugram To Croatia&lt;/a&gt;&lt;/li&gt;&lt;li&gt;&lt;a href=""https://shipglobal.in/service/faridabad-to-croatia""&gt;International Courier Service from Faridabad To Croatia&lt;/a&gt;&lt;/li&gt;&lt;li&gt;&lt;a href=""https://shipglobal.in/service/panipat-to-croatia"&amp;"""&gt;International Courier Service from Panipat To Croatia&lt;/a&gt;&lt;/li&gt;&lt;/ul&gt;&lt;h2&gt;FAQs for International Courier Service from Karimnagar to Croatia&lt;/h2&gt;")</f>
        <v>&lt;h4&gt;Explore more delivery options from your city&lt;/h4&gt;&lt;ul&gt;&lt;li&gt;&lt;a href="https://shipglobal.in/service/nizamabad-to-croatia"&gt;International Courier Service from Nizamabad To Croatia&lt;/a&gt;&lt;/li&gt;&lt;li&gt;&lt;a href="https://shipglobal.in/service/gurugram-to-croatia"&gt;International Courier Service from Gurugram To Croatia&lt;/a&gt;&lt;/li&gt;&lt;li&gt;&lt;a href="https://shipglobal.in/service/faridabad-to-croatia"&gt;International Courier Service from Faridabad To Croatia&lt;/a&gt;&lt;/li&gt;&lt;li&gt;&lt;a href="https://shipglobal.in/service/panipat-to-croatia"&gt;International Courier Service from Panipat To Croatia&lt;/a&gt;&lt;/li&gt;&lt;/ul&gt;&lt;h2&gt;FAQs for International Courier Service from Karimnagar to Croatia&lt;/h2&gt;</v>
      </c>
      <c r="K678" s="99"/>
      <c r="L678" s="32"/>
      <c r="M678" s="32" t="str">
        <f t="shared" si="5"/>
        <v>service/karimnagar-to-croatia</v>
      </c>
      <c r="N678" s="32"/>
      <c r="O678" s="32"/>
      <c r="P678" s="32"/>
      <c r="Q678" s="32"/>
      <c r="R678" s="32"/>
      <c r="S678" s="47" t="str">
        <f t="shared" si="6"/>
        <v>https://shipglobal.in/service/karimnagar-to-croatia</v>
      </c>
      <c r="T678" s="32"/>
      <c r="V678" s="14">
        <v>678.0</v>
      </c>
      <c r="W678" s="32"/>
      <c r="X678" s="32"/>
      <c r="Z678" s="41" t="s">
        <v>8192</v>
      </c>
      <c r="AA678" s="41" t="s">
        <v>8193</v>
      </c>
      <c r="AC678" s="41" t="s">
        <v>8467</v>
      </c>
      <c r="AE678" s="39" t="s">
        <v>3525</v>
      </c>
      <c r="AF678" s="39" t="s">
        <v>5471</v>
      </c>
      <c r="AG678" s="40" t="s">
        <v>3527</v>
      </c>
      <c r="AH678" s="40">
        <v>1.0</v>
      </c>
      <c r="AI678" s="40"/>
      <c r="AJ678" s="40"/>
    </row>
    <row r="679" ht="15.75" customHeight="1">
      <c r="A679" s="32"/>
      <c r="B679" s="32"/>
      <c r="C679" s="38" t="s">
        <v>1264</v>
      </c>
      <c r="D679" s="38" t="s">
        <v>8613</v>
      </c>
      <c r="E679" s="32" t="str">
        <f t="shared" si="3"/>
        <v>Nizamabad to Croatia</v>
      </c>
      <c r="F679" s="97"/>
      <c r="G679" s="32" t="str">
        <f t="shared" si="4"/>
        <v>Top International Courier Service from Nizamabad to Croatia</v>
      </c>
      <c r="H679" s="32"/>
      <c r="I679" s="33"/>
      <c r="J679" s="38" t="str">
        <f>IFERROR(__xludf.DUMMYFUNCTION("""&lt;h4&gt;Explore more delivery options from your city&lt;/h4&gt;&lt;ul&gt;"" &amp;
TEXTJOIN("""", TRUE,
ARRAYFORMULA(
IF(S680:S683&lt;&gt;"""",
""&lt;li&gt;&lt;a href="""""" &amp; S680:S683 &amp; """"""&gt;International Courier Service from "" &amp;
PROPER(
SUBSTITUTE(
REGEXREPLACE(S680:S683,""^.*/servi"&amp;"ce/"",""""),
""-"","" ""
)
) &amp;
""&lt;/a&gt;&lt;/li&gt;"",
"""")
)
) &amp;
""&lt;/ul&gt;&lt;h2&gt;FAQs for "" &amp; G679 &amp; ""&lt;/h2&gt;""
"),"&lt;h4&gt;Explore more delivery options from your city&lt;/h4&gt;&lt;ul&gt;&lt;li&gt;&lt;a href=""https://shipglobal.in/service/gurugram-to-croatia""&gt;International Courier Service from Gurugram To Croatia&lt;/a&gt;&lt;/li&gt;&lt;li&gt;&lt;a href=""https://shipglobal.in/service/faridabad-to-croatia""&gt;In"&amp;"ternational Courier Service from Faridabad To Croatia&lt;/a&gt;&lt;/li&gt;&lt;li&gt;&lt;a href=""https://shipglobal.in/service/panipat-to-croatia""&gt;International Courier Service from Panipat To Croatia&lt;/a&gt;&lt;/li&gt;&lt;li&gt;&lt;a href=""https://shipglobal.in/service/karnal-to-croatia""&gt;In"&amp;"ternational Courier Service from Karnal To Croatia&lt;/a&gt;&lt;/li&gt;&lt;/ul&gt;&lt;h2&gt;FAQs for Top International Courier Service from Nizamabad to Croatia&lt;/h2&gt;")</f>
        <v>&lt;h4&gt;Explore more delivery options from your city&lt;/h4&gt;&lt;ul&gt;&lt;li&gt;&lt;a href="https://shipglobal.in/service/gurugram-to-croatia"&gt;International Courier Service from Gurugram To Croatia&lt;/a&gt;&lt;/li&gt;&lt;li&gt;&lt;a href="https://shipglobal.in/service/faridabad-to-croatia"&gt;International Courier Service from Faridabad To Croatia&lt;/a&gt;&lt;/li&gt;&lt;li&gt;&lt;a href="https://shipglobal.in/service/panipat-to-croatia"&gt;International Courier Service from Panipat To Croatia&lt;/a&gt;&lt;/li&gt;&lt;li&gt;&lt;a href="https://shipglobal.in/service/karnal-to-croatia"&gt;International Courier Service from Karnal To Croatia&lt;/a&gt;&lt;/li&gt;&lt;/ul&gt;&lt;h2&gt;FAQs for Top International Courier Service from Nizamabad to Croatia&lt;/h2&gt;</v>
      </c>
      <c r="K679" s="99"/>
      <c r="L679" s="32"/>
      <c r="M679" s="32" t="str">
        <f t="shared" si="5"/>
        <v>service/nizamabad-to-croatia</v>
      </c>
      <c r="N679" s="32"/>
      <c r="O679" s="32"/>
      <c r="P679" s="32"/>
      <c r="Q679" s="32"/>
      <c r="R679" s="32"/>
      <c r="S679" s="47" t="str">
        <f t="shared" si="6"/>
        <v>https://shipglobal.in/service/nizamabad-to-croatia</v>
      </c>
      <c r="T679" s="32"/>
      <c r="V679" s="14">
        <v>679.0</v>
      </c>
      <c r="W679" s="32"/>
      <c r="X679" s="32"/>
      <c r="Z679" s="41" t="s">
        <v>8192</v>
      </c>
      <c r="AA679" s="41" t="s">
        <v>8193</v>
      </c>
      <c r="AC679" s="41" t="s">
        <v>8229</v>
      </c>
      <c r="AE679" s="39" t="s">
        <v>3218</v>
      </c>
      <c r="AF679" s="39" t="s">
        <v>4357</v>
      </c>
      <c r="AG679" s="40" t="s">
        <v>3220</v>
      </c>
      <c r="AH679" s="40">
        <v>1.0</v>
      </c>
      <c r="AI679" s="40"/>
      <c r="AJ679" s="40"/>
    </row>
    <row r="680" ht="15.75" customHeight="1">
      <c r="A680" s="32"/>
      <c r="B680" s="32"/>
      <c r="C680" s="38" t="s">
        <v>1288</v>
      </c>
      <c r="D680" s="38" t="s">
        <v>8613</v>
      </c>
      <c r="E680" s="32" t="str">
        <f t="shared" si="3"/>
        <v>Gurugram to Croatia</v>
      </c>
      <c r="F680" s="97"/>
      <c r="G680" s="32" t="str">
        <f t="shared" si="4"/>
        <v>Best International Courier Service from Gurugram to Croatia</v>
      </c>
      <c r="H680" s="32"/>
      <c r="I680" s="33"/>
      <c r="J680" s="38" t="str">
        <f>IFERROR(__xludf.DUMMYFUNCTION("""&lt;h4&gt;Explore more delivery options from your city&lt;/h4&gt;&lt;ul&gt;"" &amp;
TEXTJOIN("""", TRUE,
ARRAYFORMULA(
IF(S681:S684&lt;&gt;"""",
""&lt;li&gt;&lt;a href="""""" &amp; S681:S684 &amp; """"""&gt;International Courier Service from "" &amp;
PROPER(
SUBSTITUTE(
REGEXREPLACE(S681:S684,""^.*/servi"&amp;"ce/"",""""),
""-"","" ""
)
) &amp;
""&lt;/a&gt;&lt;/li&gt;"",
"""")
)
) &amp;
""&lt;/ul&gt;&lt;h2&gt;FAQs for "" &amp; G680 &amp; ""&lt;/h2&gt;""
"),"&lt;h4&gt;Explore more delivery options from your city&lt;/h4&gt;&lt;ul&gt;&lt;li&gt;&lt;a href=""https://shipglobal.in/service/faridabad-to-croatia""&gt;International Courier Service from Faridabad To Croatia&lt;/a&gt;&lt;/li&gt;&lt;li&gt;&lt;a href=""https://shipglobal.in/service/panipat-to-croatia""&gt;In"&amp;"ternational Courier Service from Panipat To Croatia&lt;/a&gt;&lt;/li&gt;&lt;li&gt;&lt;a href=""https://shipglobal.in/service/karnal-to-croatia""&gt;International Courier Service from Karnal To Croatia&lt;/a&gt;&lt;/li&gt;&lt;li&gt;&lt;a href=""https://shipglobal.in/service/sonipat-to-croatia""&gt;Inter"&amp;"national Courier Service from Sonipat To Croatia&lt;/a&gt;&lt;/li&gt;&lt;/ul&gt;&lt;h2&gt;FAQs for Best International Courier Service from Gurugram to Croatia&lt;/h2&gt;")</f>
        <v>&lt;h4&gt;Explore more delivery options from your city&lt;/h4&gt;&lt;ul&gt;&lt;li&gt;&lt;a href="https://shipglobal.in/service/faridabad-to-croatia"&gt;International Courier Service from Faridabad To Croatia&lt;/a&gt;&lt;/li&gt;&lt;li&gt;&lt;a href="https://shipglobal.in/service/panipat-to-croatia"&gt;International Courier Service from Panipat To Croatia&lt;/a&gt;&lt;/li&gt;&lt;li&gt;&lt;a href="https://shipglobal.in/service/karnal-to-croatia"&gt;International Courier Service from Karnal To Croatia&lt;/a&gt;&lt;/li&gt;&lt;li&gt;&lt;a href="https://shipglobal.in/service/sonipat-to-croatia"&gt;International Courier Service from Sonipat To Croatia&lt;/a&gt;&lt;/li&gt;&lt;/ul&gt;&lt;h2&gt;FAQs for Best International Courier Service from Gurugram to Croatia&lt;/h2&gt;</v>
      </c>
      <c r="K680" s="99"/>
      <c r="L680" s="32"/>
      <c r="M680" s="32" t="str">
        <f t="shared" si="5"/>
        <v>service/gurugram-to-croatia</v>
      </c>
      <c r="N680" s="32"/>
      <c r="O680" s="32"/>
      <c r="P680" s="32"/>
      <c r="Q680" s="32"/>
      <c r="R680" s="32"/>
      <c r="S680" s="47" t="str">
        <f t="shared" si="6"/>
        <v>https://shipglobal.in/service/gurugram-to-croatia</v>
      </c>
      <c r="T680" s="32"/>
      <c r="V680" s="14">
        <v>680.0</v>
      </c>
      <c r="W680" s="32"/>
      <c r="X680" s="32"/>
      <c r="Z680" s="41" t="s">
        <v>8192</v>
      </c>
      <c r="AA680" s="41" t="s">
        <v>8193</v>
      </c>
      <c r="AC680" s="41" t="s">
        <v>5592</v>
      </c>
      <c r="AE680" s="39" t="s">
        <v>3597</v>
      </c>
      <c r="AF680" s="39" t="s">
        <v>5592</v>
      </c>
      <c r="AG680" s="40" t="s">
        <v>3599</v>
      </c>
      <c r="AH680" s="40">
        <v>1.0</v>
      </c>
      <c r="AI680" s="40"/>
      <c r="AJ680" s="40"/>
    </row>
    <row r="681" ht="15.75" customHeight="1">
      <c r="A681" s="32"/>
      <c r="B681" s="32"/>
      <c r="C681" s="38" t="s">
        <v>1335</v>
      </c>
      <c r="D681" s="38" t="s">
        <v>8613</v>
      </c>
      <c r="E681" s="32" t="str">
        <f t="shared" si="3"/>
        <v>Faridabad to Croatia</v>
      </c>
      <c r="F681" s="97"/>
      <c r="G681" s="32" t="str">
        <f t="shared" si="4"/>
        <v>Reliable International Courier Service from Faridabad to Croatia</v>
      </c>
      <c r="H681" s="32"/>
      <c r="I681" s="33"/>
      <c r="J681" s="38" t="str">
        <f>IFERROR(__xludf.DUMMYFUNCTION("""&lt;h4&gt;Explore more delivery options from your city&lt;/h4&gt;&lt;ul&gt;"" &amp;
TEXTJOIN("""", TRUE,
ARRAYFORMULA(
IF(S682:S685&lt;&gt;"""",
""&lt;li&gt;&lt;a href="""""" &amp; S682:S685 &amp; """"""&gt;International Courier Service from "" &amp;
PROPER(
SUBSTITUTE(
REGEXREPLACE(S682:S685,""^.*/servi"&amp;"ce/"",""""),
""-"","" ""
)
) &amp;
""&lt;/a&gt;&lt;/li&gt;"",
"""")
)
) &amp;
""&lt;/ul&gt;&lt;h2&gt;FAQs for "" &amp; G681 &amp; ""&lt;/h2&gt;""
"),"&lt;h4&gt;Explore more delivery options from your city&lt;/h4&gt;&lt;ul&gt;&lt;li&gt;&lt;a href=""https://shipglobal.in/service/panipat-to-croatia""&gt;International Courier Service from Panipat To Croatia&lt;/a&gt;&lt;/li&gt;&lt;li&gt;&lt;a href=""https://shipglobal.in/service/karnal-to-croatia""&gt;Interna"&amp;"tional Courier Service from Karnal To Croatia&lt;/a&gt;&lt;/li&gt;&lt;li&gt;&lt;a href=""https://shipglobal.in/service/sonipat-to-croatia""&gt;International Courier Service from Sonipat To Croatia&lt;/a&gt;&lt;/li&gt;&lt;li&gt;&lt;a href=""https://shipglobal.in/service/kolkata-to-croatia""&gt;Internati"&amp;"onal Courier Service from Kolkata To Croatia&lt;/a&gt;&lt;/li&gt;&lt;/ul&gt;&lt;h2&gt;FAQs for Reliable International Courier Service from Faridabad to Croatia&lt;/h2&gt;")</f>
        <v>&lt;h4&gt;Explore more delivery options from your city&lt;/h4&gt;&lt;ul&gt;&lt;li&gt;&lt;a href="https://shipglobal.in/service/panipat-to-croatia"&gt;International Courier Service from Panipat To Croatia&lt;/a&gt;&lt;/li&gt;&lt;li&gt;&lt;a href="https://shipglobal.in/service/karnal-to-croatia"&gt;International Courier Service from Karnal To Croatia&lt;/a&gt;&lt;/li&gt;&lt;li&gt;&lt;a href="https://shipglobal.in/service/sonipat-to-croatia"&gt;International Courier Service from Sonipat To Croatia&lt;/a&gt;&lt;/li&gt;&lt;li&gt;&lt;a href="https://shipglobal.in/service/kolkata-to-croatia"&gt;International Courier Service from Kolkata To Croatia&lt;/a&gt;&lt;/li&gt;&lt;/ul&gt;&lt;h2&gt;FAQs for Reliable International Courier Service from Faridabad to Croatia&lt;/h2&gt;</v>
      </c>
      <c r="K681" s="99"/>
      <c r="L681" s="32"/>
      <c r="M681" s="32" t="str">
        <f t="shared" si="5"/>
        <v>service/faridabad-to-croatia</v>
      </c>
      <c r="N681" s="32"/>
      <c r="O681" s="32"/>
      <c r="P681" s="32"/>
      <c r="Q681" s="32"/>
      <c r="R681" s="32"/>
      <c r="S681" s="47" t="str">
        <f t="shared" si="6"/>
        <v>https://shipglobal.in/service/faridabad-to-croatia</v>
      </c>
      <c r="T681" s="32"/>
      <c r="V681" s="14">
        <v>681.0</v>
      </c>
      <c r="W681" s="32"/>
      <c r="X681" s="32"/>
      <c r="Z681" s="41" t="s">
        <v>8192</v>
      </c>
      <c r="AA681" s="41" t="s">
        <v>8193</v>
      </c>
      <c r="AC681" s="41" t="s">
        <v>8361</v>
      </c>
      <c r="AE681" s="39" t="s">
        <v>3471</v>
      </c>
      <c r="AF681" s="39" t="s">
        <v>5034</v>
      </c>
      <c r="AG681" s="40" t="s">
        <v>3473</v>
      </c>
      <c r="AH681" s="40">
        <v>1.0</v>
      </c>
      <c r="AI681" s="40"/>
      <c r="AJ681" s="40"/>
    </row>
    <row r="682" ht="15.75" customHeight="1">
      <c r="A682" s="32"/>
      <c r="B682" s="32"/>
      <c r="C682" s="38" t="s">
        <v>1382</v>
      </c>
      <c r="D682" s="38" t="s">
        <v>8613</v>
      </c>
      <c r="E682" s="32" t="str">
        <f t="shared" si="3"/>
        <v>Panipat to Croatia</v>
      </c>
      <c r="F682" s="97"/>
      <c r="G682" s="32" t="str">
        <f t="shared" si="4"/>
        <v>International Courier Service from Panipat to Croatia</v>
      </c>
      <c r="H682" s="32"/>
      <c r="I682" s="33"/>
      <c r="J682" s="38" t="str">
        <f>IFERROR(__xludf.DUMMYFUNCTION("""&lt;h4&gt;Explore more delivery options from your city&lt;/h4&gt;&lt;ul&gt;"" &amp;
TEXTJOIN("""", TRUE,
ARRAYFORMULA(
IF(S683:S686&lt;&gt;"""",
""&lt;li&gt;&lt;a href="""""" &amp; S683:S686 &amp; """"""&gt;International Courier Service from "" &amp;
PROPER(
SUBSTITUTE(
REGEXREPLACE(S683:S686,""^.*/servi"&amp;"ce/"",""""),
""-"","" ""
)
) &amp;
""&lt;/a&gt;&lt;/li&gt;"",
"""")
)
) &amp;
""&lt;/ul&gt;&lt;h2&gt;FAQs for "" &amp; G682 &amp; ""&lt;/h2&gt;""
"),"&lt;h4&gt;Explore more delivery options from your city&lt;/h4&gt;&lt;ul&gt;&lt;li&gt;&lt;a href=""https://shipglobal.in/service/karnal-to-croatia""&gt;International Courier Service from Karnal To Croatia&lt;/a&gt;&lt;/li&gt;&lt;li&gt;&lt;a href=""https://shipglobal.in/service/sonipat-to-croatia""&gt;Internat"&amp;"ional Courier Service from Sonipat To Croatia&lt;/a&gt;&lt;/li&gt;&lt;li&gt;&lt;a href=""https://shipglobal.in/service/kolkata-to-croatia""&gt;International Courier Service from Kolkata To Croatia&lt;/a&gt;&lt;/li&gt;&lt;li&gt;&lt;a href=""https://shipglobal.in/service/howrah-to-croatia""&gt;Internatio"&amp;"nal Courier Service from Howrah To Croatia&lt;/a&gt;&lt;/li&gt;&lt;/ul&gt;&lt;h2&gt;FAQs for International Courier Service from Panipat to Croatia&lt;/h2&gt;")</f>
        <v>&lt;h4&gt;Explore more delivery options from your city&lt;/h4&gt;&lt;ul&gt;&lt;li&gt;&lt;a href="https://shipglobal.in/service/karnal-to-croatia"&gt;International Courier Service from Karnal To Croatia&lt;/a&gt;&lt;/li&gt;&lt;li&gt;&lt;a href="https://shipglobal.in/service/sonipat-to-croatia"&gt;International Courier Service from Sonipat To Croatia&lt;/a&gt;&lt;/li&gt;&lt;li&gt;&lt;a href="https://shipglobal.in/service/kolkata-to-croatia"&gt;International Courier Service from Kolkata To Croatia&lt;/a&gt;&lt;/li&gt;&lt;li&gt;&lt;a href="https://shipglobal.in/service/howrah-to-croatia"&gt;International Courier Service from Howrah To Croatia&lt;/a&gt;&lt;/li&gt;&lt;/ul&gt;&lt;h2&gt;FAQs for International Courier Service from Panipat to Croatia&lt;/h2&gt;</v>
      </c>
      <c r="K682" s="99"/>
      <c r="L682" s="32"/>
      <c r="M682" s="32" t="str">
        <f t="shared" si="5"/>
        <v>service/panipat-to-croatia</v>
      </c>
      <c r="N682" s="32"/>
      <c r="O682" s="32"/>
      <c r="P682" s="32"/>
      <c r="Q682" s="32"/>
      <c r="R682" s="32"/>
      <c r="S682" s="47" t="str">
        <f t="shared" si="6"/>
        <v>https://shipglobal.in/service/panipat-to-croatia</v>
      </c>
      <c r="T682" s="32"/>
      <c r="V682" s="14">
        <v>682.0</v>
      </c>
      <c r="W682" s="32"/>
      <c r="X682" s="32"/>
      <c r="Z682" s="41" t="s">
        <v>8192</v>
      </c>
      <c r="AA682" s="41" t="s">
        <v>8193</v>
      </c>
      <c r="AC682" s="41" t="s">
        <v>8506</v>
      </c>
      <c r="AE682" s="39" t="s">
        <v>3453</v>
      </c>
      <c r="AF682" s="39" t="s">
        <v>4759</v>
      </c>
      <c r="AG682" s="40" t="s">
        <v>3455</v>
      </c>
      <c r="AH682" s="40">
        <v>1.0</v>
      </c>
      <c r="AI682" s="40"/>
      <c r="AJ682" s="40"/>
    </row>
    <row r="683" ht="15.75" customHeight="1">
      <c r="A683" s="32"/>
      <c r="B683" s="32"/>
      <c r="C683" s="38" t="s">
        <v>1423</v>
      </c>
      <c r="D683" s="38" t="s">
        <v>8613</v>
      </c>
      <c r="E683" s="32" t="str">
        <f t="shared" si="3"/>
        <v>Karnal to Croatia</v>
      </c>
      <c r="F683" s="97"/>
      <c r="G683" s="32" t="str">
        <f t="shared" si="4"/>
        <v>Top International Courier Service from Karnal to Croatia</v>
      </c>
      <c r="H683" s="32"/>
      <c r="I683" s="33"/>
      <c r="J683" s="38" t="str">
        <f>IFERROR(__xludf.DUMMYFUNCTION("""&lt;h4&gt;Explore more delivery options from your city&lt;/h4&gt;&lt;ul&gt;"" &amp;
TEXTJOIN("""", TRUE,
ARRAYFORMULA(
IF(S684:S687&lt;&gt;"""",
""&lt;li&gt;&lt;a href="""""" &amp; S684:S687 &amp; """"""&gt;International Courier Service from "" &amp;
PROPER(
SUBSTITUTE(
REGEXREPLACE(S684:S687,""^.*/servi"&amp;"ce/"",""""),
""-"","" ""
)
) &amp;
""&lt;/a&gt;&lt;/li&gt;"",
"""")
)
) &amp;
""&lt;/ul&gt;&lt;h2&gt;FAQs for "" &amp; G683 &amp; ""&lt;/h2&gt;""
"),"&lt;h4&gt;Explore more delivery options from your city&lt;/h4&gt;&lt;ul&gt;&lt;li&gt;&lt;a href=""https://shipglobal.in/service/sonipat-to-croatia""&gt;International Courier Service from Sonipat To Croatia&lt;/a&gt;&lt;/li&gt;&lt;li&gt;&lt;a href=""https://shipglobal.in/service/kolkata-to-croatia""&gt;Intern"&amp;"ational Courier Service from Kolkata To Croatia&lt;/a&gt;&lt;/li&gt;&lt;li&gt;&lt;a href=""https://shipglobal.in/service/howrah-to-croatia""&gt;International Courier Service from Howrah To Croatia&lt;/a&gt;&lt;/li&gt;&lt;li&gt;&lt;a href=""https://shipglobal.in/service/siliguri-to-croatia""&gt;Internat"&amp;"ional Courier Service from Siliguri To Croatia&lt;/a&gt;&lt;/li&gt;&lt;/ul&gt;&lt;h2&gt;FAQs for Top International Courier Service from Karnal to Croatia&lt;/h2&gt;")</f>
        <v>&lt;h4&gt;Explore more delivery options from your city&lt;/h4&gt;&lt;ul&gt;&lt;li&gt;&lt;a href="https://shipglobal.in/service/sonipat-to-croatia"&gt;International Courier Service from Sonipat To Croatia&lt;/a&gt;&lt;/li&gt;&lt;li&gt;&lt;a href="https://shipglobal.in/service/kolkata-to-croatia"&gt;International Courier Service from Kolkata To Croatia&lt;/a&gt;&lt;/li&gt;&lt;li&gt;&lt;a href="https://shipglobal.in/service/howrah-to-croatia"&gt;International Courier Service from Howrah To Croatia&lt;/a&gt;&lt;/li&gt;&lt;li&gt;&lt;a href="https://shipglobal.in/service/siliguri-to-croatia"&gt;International Courier Service from Siliguri To Croatia&lt;/a&gt;&lt;/li&gt;&lt;/ul&gt;&lt;h2&gt;FAQs for Top International Courier Service from Karnal to Croatia&lt;/h2&gt;</v>
      </c>
      <c r="K683" s="99"/>
      <c r="L683" s="32"/>
      <c r="M683" s="32" t="str">
        <f t="shared" si="5"/>
        <v>service/karnal-to-croatia</v>
      </c>
      <c r="N683" s="32"/>
      <c r="O683" s="32"/>
      <c r="P683" s="32"/>
      <c r="Q683" s="32"/>
      <c r="R683" s="32"/>
      <c r="S683" s="47" t="str">
        <f t="shared" si="6"/>
        <v>https://shipglobal.in/service/karnal-to-croatia</v>
      </c>
      <c r="T683" s="32"/>
      <c r="V683" s="14">
        <v>683.0</v>
      </c>
      <c r="W683" s="32"/>
      <c r="X683" s="32"/>
      <c r="Z683" s="41" t="s">
        <v>8192</v>
      </c>
      <c r="AA683" s="41" t="s">
        <v>8193</v>
      </c>
      <c r="AC683" s="41" t="s">
        <v>8361</v>
      </c>
      <c r="AE683" s="39" t="s">
        <v>3471</v>
      </c>
      <c r="AF683" s="39" t="s">
        <v>5034</v>
      </c>
      <c r="AG683" s="40" t="s">
        <v>3473</v>
      </c>
      <c r="AH683" s="40">
        <v>1.0</v>
      </c>
      <c r="AI683" s="40"/>
      <c r="AJ683" s="40"/>
    </row>
    <row r="684" ht="15.75" customHeight="1">
      <c r="A684" s="32"/>
      <c r="B684" s="32"/>
      <c r="C684" s="38" t="s">
        <v>1448</v>
      </c>
      <c r="D684" s="38" t="s">
        <v>8613</v>
      </c>
      <c r="E684" s="32" t="str">
        <f t="shared" si="3"/>
        <v>Sonipat to Croatia</v>
      </c>
      <c r="F684" s="97"/>
      <c r="G684" s="32" t="str">
        <f t="shared" si="4"/>
        <v>Best International Courier Service from Sonipat to Croatia</v>
      </c>
      <c r="H684" s="32"/>
      <c r="I684" s="33"/>
      <c r="J684" s="38" t="str">
        <f>IFERROR(__xludf.DUMMYFUNCTION("""&lt;h4&gt;Explore more delivery options from your city&lt;/h4&gt;&lt;ul&gt;"" &amp;
TEXTJOIN("""", TRUE,
ARRAYFORMULA(
IF(S685:S688&lt;&gt;"""",
""&lt;li&gt;&lt;a href="""""" &amp; S685:S688 &amp; """"""&gt;International Courier Service from "" &amp;
PROPER(
SUBSTITUTE(
REGEXREPLACE(S685:S688,""^.*/servi"&amp;"ce/"",""""),
""-"","" ""
)
) &amp;
""&lt;/a&gt;&lt;/li&gt;"",
"""")
)
) &amp;
""&lt;/ul&gt;&lt;h2&gt;FAQs for "" &amp; G684 &amp; ""&lt;/h2&gt;""
"),"&lt;h4&gt;Explore more delivery options from your city&lt;/h4&gt;&lt;ul&gt;&lt;li&gt;&lt;a href=""https://shipglobal.in/service/kolkata-to-croatia""&gt;International Courier Service from Kolkata To Croatia&lt;/a&gt;&lt;/li&gt;&lt;li&gt;&lt;a href=""https://shipglobal.in/service/howrah-to-croatia""&gt;Interna"&amp;"tional Courier Service from Howrah To Croatia&lt;/a&gt;&lt;/li&gt;&lt;li&gt;&lt;a href=""https://shipglobal.in/service/siliguri-to-croatia""&gt;International Courier Service from Siliguri To Croatia&lt;/a&gt;&lt;/li&gt;&lt;li&gt;&lt;a href=""https://shipglobal.in/service/durgapur-to-croatia""&gt;Intern"&amp;"ational Courier Service from Durgapur To Croatia&lt;/a&gt;&lt;/li&gt;&lt;/ul&gt;&lt;h2&gt;FAQs for Best International Courier Service from Sonipat to Croatia&lt;/h2&gt;")</f>
        <v>&lt;h4&gt;Explore more delivery options from your city&lt;/h4&gt;&lt;ul&gt;&lt;li&gt;&lt;a href="https://shipglobal.in/service/kolkata-to-croatia"&gt;International Courier Service from Kolkata To Croatia&lt;/a&gt;&lt;/li&gt;&lt;li&gt;&lt;a href="https://shipglobal.in/service/howrah-to-croatia"&gt;International Courier Service from Howrah To Croatia&lt;/a&gt;&lt;/li&gt;&lt;li&gt;&lt;a href="https://shipglobal.in/service/siliguri-to-croatia"&gt;International Courier Service from Siliguri To Croatia&lt;/a&gt;&lt;/li&gt;&lt;li&gt;&lt;a href="https://shipglobal.in/service/durgapur-to-croatia"&gt;International Courier Service from Durgapur To Croatia&lt;/a&gt;&lt;/li&gt;&lt;/ul&gt;&lt;h2&gt;FAQs for Best International Courier Service from Sonipat to Croatia&lt;/h2&gt;</v>
      </c>
      <c r="K684" s="99"/>
      <c r="L684" s="32"/>
      <c r="M684" s="32" t="str">
        <f t="shared" si="5"/>
        <v>service/sonipat-to-croatia</v>
      </c>
      <c r="N684" s="32"/>
      <c r="O684" s="32"/>
      <c r="P684" s="32"/>
      <c r="Q684" s="32"/>
      <c r="R684" s="32"/>
      <c r="S684" s="47" t="str">
        <f t="shared" si="6"/>
        <v>https://shipglobal.in/service/sonipat-to-croatia</v>
      </c>
      <c r="T684" s="32"/>
      <c r="V684" s="14">
        <v>684.0</v>
      </c>
      <c r="W684" s="32"/>
      <c r="X684" s="32"/>
      <c r="Z684" s="41" t="s">
        <v>8192</v>
      </c>
      <c r="AA684" s="41" t="s">
        <v>8193</v>
      </c>
      <c r="AC684" s="41" t="s">
        <v>8616</v>
      </c>
      <c r="AE684" s="39" t="s">
        <v>3345</v>
      </c>
      <c r="AF684" s="39" t="s">
        <v>4912</v>
      </c>
      <c r="AG684" s="40" t="s">
        <v>3347</v>
      </c>
      <c r="AH684" s="40">
        <v>1.0</v>
      </c>
      <c r="AI684" s="40"/>
      <c r="AJ684" s="40"/>
    </row>
    <row r="685" ht="15.75" customHeight="1">
      <c r="A685" s="32"/>
      <c r="B685" s="32"/>
      <c r="C685" s="38" t="s">
        <v>1476</v>
      </c>
      <c r="D685" s="38" t="s">
        <v>8613</v>
      </c>
      <c r="E685" s="32" t="str">
        <f t="shared" si="3"/>
        <v>Kolkata to Croatia</v>
      </c>
      <c r="F685" s="97"/>
      <c r="G685" s="32" t="str">
        <f t="shared" si="4"/>
        <v>Reliable International Courier Service from Kolkata to Croatia</v>
      </c>
      <c r="H685" s="32"/>
      <c r="I685" s="33"/>
      <c r="J685" s="38" t="str">
        <f>IFERROR(__xludf.DUMMYFUNCTION("""&lt;h4&gt;Explore more delivery options from your city&lt;/h4&gt;&lt;ul&gt;"" &amp;
TEXTJOIN("""", TRUE,
ARRAYFORMULA(
IF(S686:S689&lt;&gt;"""",
""&lt;li&gt;&lt;a href="""""" &amp; S686:S689 &amp; """"""&gt;International Courier Service from "" &amp;
PROPER(
SUBSTITUTE(
REGEXREPLACE(S686:S689,""^.*/servi"&amp;"ce/"",""""),
""-"","" ""
)
) &amp;
""&lt;/a&gt;&lt;/li&gt;"",
"""")
)
) &amp;
""&lt;/ul&gt;&lt;h2&gt;FAQs for "" &amp; G685 &amp; ""&lt;/h2&gt;""
"),"&lt;h4&gt;Explore more delivery options from your city&lt;/h4&gt;&lt;ul&gt;&lt;li&gt;&lt;a href=""https://shipglobal.in/service/howrah-to-croatia""&gt;International Courier Service from Howrah To Croatia&lt;/a&gt;&lt;/li&gt;&lt;li&gt;&lt;a href=""https://shipglobal.in/service/siliguri-to-croatia""&gt;Interna"&amp;"tional Courier Service from Siliguri To Croatia&lt;/a&gt;&lt;/li&gt;&lt;li&gt;&lt;a href=""https://shipglobal.in/service/durgapur-to-croatia""&gt;International Courier Service from Durgapur To Croatia&lt;/a&gt;&lt;/li&gt;&lt;li&gt;&lt;a href=""https://shipglobal.in/service/jaipur-to-croatia""&gt;Intern"&amp;"ational Courier Service from Jaipur To Croatia&lt;/a&gt;&lt;/li&gt;&lt;/ul&gt;&lt;h2&gt;FAQs for Reliable International Courier Service from Kolkata to Croatia&lt;/h2&gt;")</f>
        <v>&lt;h4&gt;Explore more delivery options from your city&lt;/h4&gt;&lt;ul&gt;&lt;li&gt;&lt;a href="https://shipglobal.in/service/howrah-to-croatia"&gt;International Courier Service from Howrah To Croatia&lt;/a&gt;&lt;/li&gt;&lt;li&gt;&lt;a href="https://shipglobal.in/service/siliguri-to-croatia"&gt;International Courier Service from Siliguri To Croatia&lt;/a&gt;&lt;/li&gt;&lt;li&gt;&lt;a href="https://shipglobal.in/service/durgapur-to-croatia"&gt;International Courier Service from Durgapur To Croatia&lt;/a&gt;&lt;/li&gt;&lt;li&gt;&lt;a href="https://shipglobal.in/service/jaipur-to-croatia"&gt;International Courier Service from Jaipur To Croatia&lt;/a&gt;&lt;/li&gt;&lt;/ul&gt;&lt;h2&gt;FAQs for Reliable International Courier Service from Kolkata to Croatia&lt;/h2&gt;</v>
      </c>
      <c r="K685" s="99"/>
      <c r="L685" s="32"/>
      <c r="M685" s="32" t="str">
        <f t="shared" si="5"/>
        <v>service/kolkata-to-croatia</v>
      </c>
      <c r="N685" s="32"/>
      <c r="O685" s="32"/>
      <c r="P685" s="32"/>
      <c r="Q685" s="32"/>
      <c r="R685" s="32"/>
      <c r="S685" s="47" t="str">
        <f t="shared" si="6"/>
        <v>https://shipglobal.in/service/kolkata-to-croatia</v>
      </c>
      <c r="T685" s="32"/>
      <c r="V685" s="14">
        <v>685.0</v>
      </c>
      <c r="W685" s="32"/>
      <c r="X685" s="32"/>
      <c r="Z685" s="41" t="s">
        <v>8192</v>
      </c>
      <c r="AA685" s="41" t="s">
        <v>8193</v>
      </c>
      <c r="AC685" s="41" t="s">
        <v>8348</v>
      </c>
      <c r="AE685" s="39" t="s">
        <v>3615</v>
      </c>
      <c r="AF685" s="39" t="s">
        <v>4293</v>
      </c>
      <c r="AG685" s="40" t="s">
        <v>3617</v>
      </c>
      <c r="AH685" s="40">
        <v>2.0</v>
      </c>
      <c r="AI685" s="40"/>
      <c r="AJ685" s="40"/>
    </row>
    <row r="686" ht="15.75" customHeight="1">
      <c r="A686" s="32"/>
      <c r="B686" s="32"/>
      <c r="C686" s="38" t="s">
        <v>1513</v>
      </c>
      <c r="D686" s="38" t="s">
        <v>8613</v>
      </c>
      <c r="E686" s="32" t="str">
        <f t="shared" si="3"/>
        <v>Howrah to Croatia</v>
      </c>
      <c r="F686" s="97"/>
      <c r="G686" s="32" t="str">
        <f t="shared" si="4"/>
        <v>International Courier Service from Howrah to Croatia</v>
      </c>
      <c r="H686" s="32"/>
      <c r="I686" s="33"/>
      <c r="J686" s="38" t="str">
        <f>IFERROR(__xludf.DUMMYFUNCTION("""&lt;h4&gt;Explore more delivery options from your city&lt;/h4&gt;&lt;ul&gt;"" &amp;
TEXTJOIN("""", TRUE,
ARRAYFORMULA(
IF(S687:S690&lt;&gt;"""",
""&lt;li&gt;&lt;a href="""""" &amp; S687:S690 &amp; """"""&gt;International Courier Service from "" &amp;
PROPER(
SUBSTITUTE(
REGEXREPLACE(S687:S690,""^.*/servi"&amp;"ce/"",""""),
""-"","" ""
)
) &amp;
""&lt;/a&gt;&lt;/li&gt;"",
"""")
)
) &amp;
""&lt;/ul&gt;&lt;h2&gt;FAQs for "" &amp; G686 &amp; ""&lt;/h2&gt;""
"),"&lt;h4&gt;Explore more delivery options from your city&lt;/h4&gt;&lt;ul&gt;&lt;li&gt;&lt;a href=""https://shipglobal.in/service/siliguri-to-croatia""&gt;International Courier Service from Siliguri To Croatia&lt;/a&gt;&lt;/li&gt;&lt;li&gt;&lt;a href=""https://shipglobal.in/service/durgapur-to-croatia""&gt;Int"&amp;"ernational Courier Service from Durgapur To Croatia&lt;/a&gt;&lt;/li&gt;&lt;li&gt;&lt;a href=""https://shipglobal.in/service/jaipur-to-croatia""&gt;International Courier Service from Jaipur To Croatia&lt;/a&gt;&lt;/li&gt;&lt;li&gt;&lt;a href=""https://shipglobal.in/service/jodhpur-to-croatia""&gt;Inter"&amp;"national Courier Service from Jodhpur To Croatia&lt;/a&gt;&lt;/li&gt;&lt;/ul&gt;&lt;h2&gt;FAQs for International Courier Service from Howrah to Croatia&lt;/h2&gt;")</f>
        <v>&lt;h4&gt;Explore more delivery options from your city&lt;/h4&gt;&lt;ul&gt;&lt;li&gt;&lt;a href="https://shipglobal.in/service/siliguri-to-croatia"&gt;International Courier Service from Siliguri To Croatia&lt;/a&gt;&lt;/li&gt;&lt;li&gt;&lt;a href="https://shipglobal.in/service/durgapur-to-croatia"&gt;International Courier Service from Durgapur To Croatia&lt;/a&gt;&lt;/li&gt;&lt;li&gt;&lt;a href="https://shipglobal.in/service/jaipur-to-croatia"&gt;International Courier Service from Jaipur To Croatia&lt;/a&gt;&lt;/li&gt;&lt;li&gt;&lt;a href="https://shipglobal.in/service/jodhpur-to-croatia"&gt;International Courier Service from Jodhpur To Croatia&lt;/a&gt;&lt;/li&gt;&lt;/ul&gt;&lt;h2&gt;FAQs for International Courier Service from Howrah to Croatia&lt;/h2&gt;</v>
      </c>
      <c r="K686" s="99"/>
      <c r="L686" s="32"/>
      <c r="M686" s="32" t="str">
        <f t="shared" si="5"/>
        <v>service/howrah-to-croatia</v>
      </c>
      <c r="N686" s="32"/>
      <c r="O686" s="32"/>
      <c r="P686" s="32"/>
      <c r="Q686" s="32"/>
      <c r="R686" s="32"/>
      <c r="S686" s="47" t="str">
        <f t="shared" si="6"/>
        <v>https://shipglobal.in/service/howrah-to-croatia</v>
      </c>
      <c r="T686" s="32"/>
      <c r="V686" s="14">
        <v>686.0</v>
      </c>
      <c r="W686" s="32"/>
      <c r="X686" s="32"/>
      <c r="Z686" s="41" t="s">
        <v>8192</v>
      </c>
      <c r="AA686" s="41" t="s">
        <v>8193</v>
      </c>
      <c r="AC686" s="41" t="s">
        <v>8270</v>
      </c>
      <c r="AE686" s="39" t="s">
        <v>3417</v>
      </c>
      <c r="AF686" s="39" t="s">
        <v>4621</v>
      </c>
      <c r="AG686" s="40" t="s">
        <v>3419</v>
      </c>
      <c r="AH686" s="40">
        <v>1.0</v>
      </c>
      <c r="AI686" s="40"/>
      <c r="AJ686" s="40"/>
    </row>
    <row r="687" ht="15.75" customHeight="1">
      <c r="A687" s="32"/>
      <c r="B687" s="32"/>
      <c r="C687" s="38" t="s">
        <v>1538</v>
      </c>
      <c r="D687" s="38" t="s">
        <v>8613</v>
      </c>
      <c r="E687" s="32" t="str">
        <f t="shared" si="3"/>
        <v>Siliguri to Croatia</v>
      </c>
      <c r="F687" s="97"/>
      <c r="G687" s="32" t="str">
        <f t="shared" si="4"/>
        <v>Top International Courier Service from Siliguri to Croatia</v>
      </c>
      <c r="H687" s="32"/>
      <c r="I687" s="33"/>
      <c r="J687" s="38" t="str">
        <f>IFERROR(__xludf.DUMMYFUNCTION("""&lt;h4&gt;Explore more delivery options from your city&lt;/h4&gt;&lt;ul&gt;"" &amp;
TEXTJOIN("""", TRUE,
ARRAYFORMULA(
IF(S688:S691&lt;&gt;"""",
""&lt;li&gt;&lt;a href="""""" &amp; S688:S691 &amp; """"""&gt;International Courier Service from "" &amp;
PROPER(
SUBSTITUTE(
REGEXREPLACE(S688:S691,""^.*/servi"&amp;"ce/"",""""),
""-"","" ""
)
) &amp;
""&lt;/a&gt;&lt;/li&gt;"",
"""")
)
) &amp;
""&lt;/ul&gt;&lt;h2&gt;FAQs for "" &amp; G687 &amp; ""&lt;/h2&gt;""
"),"&lt;h4&gt;Explore more delivery options from your city&lt;/h4&gt;&lt;ul&gt;&lt;li&gt;&lt;a href=""https://shipglobal.in/service/durgapur-to-croatia""&gt;International Courier Service from Durgapur To Croatia&lt;/a&gt;&lt;/li&gt;&lt;li&gt;&lt;a href=""https://shipglobal.in/service/jaipur-to-croatia""&gt;Inter"&amp;"national Courier Service from Jaipur To Croatia&lt;/a&gt;&lt;/li&gt;&lt;li&gt;&lt;a href=""https://shipglobal.in/service/jodhpur-to-croatia""&gt;International Courier Service from Jodhpur To Croatia&lt;/a&gt;&lt;/li&gt;&lt;li&gt;&lt;a href=""https://shipglobal.in/service/udaipur-to-croatia""&gt;Interna"&amp;"tional Courier Service from Udaipur To Croatia&lt;/a&gt;&lt;/li&gt;&lt;/ul&gt;&lt;h2&gt;FAQs for Top International Courier Service from Siliguri to Croatia&lt;/h2&gt;")</f>
        <v>&lt;h4&gt;Explore more delivery options from your city&lt;/h4&gt;&lt;ul&gt;&lt;li&gt;&lt;a href="https://shipglobal.in/service/durgapur-to-croatia"&gt;International Courier Service from Durgapur To Croatia&lt;/a&gt;&lt;/li&gt;&lt;li&gt;&lt;a href="https://shipglobal.in/service/jaipur-to-croatia"&gt;International Courier Service from Jaipur To Croatia&lt;/a&gt;&lt;/li&gt;&lt;li&gt;&lt;a href="https://shipglobal.in/service/jodhpur-to-croatia"&gt;International Courier Service from Jodhpur To Croatia&lt;/a&gt;&lt;/li&gt;&lt;li&gt;&lt;a href="https://shipglobal.in/service/udaipur-to-croatia"&gt;International Courier Service from Udaipur To Croatia&lt;/a&gt;&lt;/li&gt;&lt;/ul&gt;&lt;h2&gt;FAQs for Top International Courier Service from Siliguri to Croatia&lt;/h2&gt;</v>
      </c>
      <c r="K687" s="99"/>
      <c r="L687" s="32"/>
      <c r="M687" s="32" t="str">
        <f t="shared" si="5"/>
        <v>service/siliguri-to-croatia</v>
      </c>
      <c r="N687" s="32"/>
      <c r="O687" s="32"/>
      <c r="P687" s="32"/>
      <c r="Q687" s="32"/>
      <c r="R687" s="32"/>
      <c r="S687" s="47" t="str">
        <f t="shared" si="6"/>
        <v>https://shipglobal.in/service/siliguri-to-croatia</v>
      </c>
      <c r="T687" s="32"/>
      <c r="V687" s="14">
        <v>687.0</v>
      </c>
      <c r="W687" s="32"/>
      <c r="X687" s="32"/>
      <c r="Z687" s="41" t="s">
        <v>8192</v>
      </c>
      <c r="AA687" s="41" t="s">
        <v>8193</v>
      </c>
      <c r="AC687" s="41" t="s">
        <v>8467</v>
      </c>
      <c r="AE687" s="39" t="s">
        <v>3525</v>
      </c>
      <c r="AF687" s="39" t="s">
        <v>5471</v>
      </c>
      <c r="AG687" s="40" t="s">
        <v>3527</v>
      </c>
      <c r="AH687" s="40">
        <v>1.0</v>
      </c>
      <c r="AI687" s="40"/>
      <c r="AJ687" s="40"/>
    </row>
    <row r="688" ht="15.75" customHeight="1">
      <c r="A688" s="32"/>
      <c r="B688" s="32"/>
      <c r="C688" s="38" t="s">
        <v>1562</v>
      </c>
      <c r="D688" s="38" t="s">
        <v>8613</v>
      </c>
      <c r="E688" s="32" t="str">
        <f t="shared" si="3"/>
        <v>Durgapur to Croatia</v>
      </c>
      <c r="F688" s="97"/>
      <c r="G688" s="32" t="str">
        <f t="shared" si="4"/>
        <v>Best International Courier Service from Durgapur to Croatia</v>
      </c>
      <c r="H688" s="32"/>
      <c r="I688" s="33"/>
      <c r="J688" s="38" t="str">
        <f>IFERROR(__xludf.DUMMYFUNCTION("""&lt;h4&gt;Explore more delivery options from your city&lt;/h4&gt;&lt;ul&gt;"" &amp;
TEXTJOIN("""", TRUE,
ARRAYFORMULA(
IF(S689:S692&lt;&gt;"""",
""&lt;li&gt;&lt;a href="""""" &amp; S689:S692 &amp; """"""&gt;International Courier Service from "" &amp;
PROPER(
SUBSTITUTE(
REGEXREPLACE(S689:S692,""^.*/servi"&amp;"ce/"",""""),
""-"","" ""
)
) &amp;
""&lt;/a&gt;&lt;/li&gt;"",
"""")
)
) &amp;
""&lt;/ul&gt;&lt;h2&gt;FAQs for "" &amp; G688 &amp; ""&lt;/h2&gt;""
"),"&lt;h4&gt;Explore more delivery options from your city&lt;/h4&gt;&lt;ul&gt;&lt;li&gt;&lt;a href=""https://shipglobal.in/service/jaipur-to-croatia""&gt;International Courier Service from Jaipur To Croatia&lt;/a&gt;&lt;/li&gt;&lt;li&gt;&lt;a href=""https://shipglobal.in/service/jodhpur-to-croatia""&gt;Internat"&amp;"ional Courier Service from Jodhpur To Croatia&lt;/a&gt;&lt;/li&gt;&lt;li&gt;&lt;a href=""https://shipglobal.in/service/udaipur-to-croatia""&gt;International Courier Service from Udaipur To Croatia&lt;/a&gt;&lt;/li&gt;&lt;li&gt;&lt;a href=""https://shipglobal.in/service/bhilwara-to-croatia""&gt;Internat"&amp;"ional Courier Service from Bhilwara To Croatia&lt;/a&gt;&lt;/li&gt;&lt;/ul&gt;&lt;h2&gt;FAQs for Best International Courier Service from Durgapur to Croatia&lt;/h2&gt;")</f>
        <v>&lt;h4&gt;Explore more delivery options from your city&lt;/h4&gt;&lt;ul&gt;&lt;li&gt;&lt;a href="https://shipglobal.in/service/jaipur-to-croatia"&gt;International Courier Service from Jaipur To Croatia&lt;/a&gt;&lt;/li&gt;&lt;li&gt;&lt;a href="https://shipglobal.in/service/jodhpur-to-croatia"&gt;International Courier Service from Jodhpur To Croatia&lt;/a&gt;&lt;/li&gt;&lt;li&gt;&lt;a href="https://shipglobal.in/service/udaipur-to-croatia"&gt;International Courier Service from Udaipur To Croatia&lt;/a&gt;&lt;/li&gt;&lt;li&gt;&lt;a href="https://shipglobal.in/service/bhilwara-to-croatia"&gt;International Courier Service from Bhilwara To Croatia&lt;/a&gt;&lt;/li&gt;&lt;/ul&gt;&lt;h2&gt;FAQs for Best International Courier Service from Durgapur to Croatia&lt;/h2&gt;</v>
      </c>
      <c r="K688" s="99"/>
      <c r="L688" s="32"/>
      <c r="M688" s="32" t="str">
        <f t="shared" si="5"/>
        <v>service/durgapur-to-croatia</v>
      </c>
      <c r="N688" s="32"/>
      <c r="O688" s="32"/>
      <c r="P688" s="32"/>
      <c r="Q688" s="32"/>
      <c r="R688" s="32"/>
      <c r="S688" s="47" t="str">
        <f t="shared" si="6"/>
        <v>https://shipglobal.in/service/durgapur-to-croatia</v>
      </c>
      <c r="T688" s="32"/>
      <c r="V688" s="14">
        <v>688.0</v>
      </c>
      <c r="W688" s="32"/>
      <c r="X688" s="32"/>
      <c r="Z688" s="41" t="s">
        <v>8192</v>
      </c>
      <c r="AA688" s="41" t="s">
        <v>8193</v>
      </c>
      <c r="AC688" s="41" t="s">
        <v>5354</v>
      </c>
      <c r="AE688" s="39" t="s">
        <v>3579</v>
      </c>
      <c r="AF688" s="39" t="s">
        <v>5354</v>
      </c>
      <c r="AG688" s="40" t="s">
        <v>3581</v>
      </c>
      <c r="AH688" s="40">
        <v>1.0</v>
      </c>
      <c r="AI688" s="40"/>
      <c r="AJ688" s="40"/>
    </row>
    <row r="689" ht="15.75" customHeight="1">
      <c r="A689" s="32"/>
      <c r="B689" s="32"/>
      <c r="C689" s="38" t="s">
        <v>1588</v>
      </c>
      <c r="D689" s="38" t="s">
        <v>8613</v>
      </c>
      <c r="E689" s="32" t="str">
        <f t="shared" si="3"/>
        <v>Jaipur to Croatia</v>
      </c>
      <c r="F689" s="97"/>
      <c r="G689" s="32" t="str">
        <f t="shared" si="4"/>
        <v>Reliable International Courier Service from Jaipur to Croatia</v>
      </c>
      <c r="H689" s="32"/>
      <c r="I689" s="33"/>
      <c r="J689" s="38" t="str">
        <f>IFERROR(__xludf.DUMMYFUNCTION("""&lt;h4&gt;Explore more delivery options from your city&lt;/h4&gt;&lt;ul&gt;"" &amp;
TEXTJOIN("""", TRUE,
ARRAYFORMULA(
IF(S690:S693&lt;&gt;"""",
""&lt;li&gt;&lt;a href="""""" &amp; S690:S693 &amp; """"""&gt;International Courier Service from "" &amp;
PROPER(
SUBSTITUTE(
REGEXREPLACE(S690:S693,""^.*/servi"&amp;"ce/"",""""),
""-"","" ""
)
) &amp;
""&lt;/a&gt;&lt;/li&gt;"",
"""")
)
) &amp;
""&lt;/ul&gt;&lt;h2&gt;FAQs for "" &amp; G689 &amp; ""&lt;/h2&gt;""
"),"&lt;h4&gt;Explore more delivery options from your city&lt;/h4&gt;&lt;ul&gt;&lt;li&gt;&lt;a href=""https://shipglobal.in/service/jodhpur-to-croatia""&gt;International Courier Service from Jodhpur To Croatia&lt;/a&gt;&lt;/li&gt;&lt;li&gt;&lt;a href=""https://shipglobal.in/service/udaipur-to-croatia""&gt;Intern"&amp;"ational Courier Service from Udaipur To Croatia&lt;/a&gt;&lt;/li&gt;&lt;li&gt;&lt;a href=""https://shipglobal.in/service/bhilwara-to-croatia""&gt;International Courier Service from Bhilwara To Croatia&lt;/a&gt;&lt;/li&gt;&lt;li&gt;&lt;a href=""https://shipglobal.in/service/kota-to-croatia""&gt;Internat"&amp;"ional Courier Service from Kota To Croatia&lt;/a&gt;&lt;/li&gt;&lt;/ul&gt;&lt;h2&gt;FAQs for Reliable International Courier Service from Jaipur to Croatia&lt;/h2&gt;")</f>
        <v>&lt;h4&gt;Explore more delivery options from your city&lt;/h4&gt;&lt;ul&gt;&lt;li&gt;&lt;a href="https://shipglobal.in/service/jodhpur-to-croatia"&gt;International Courier Service from Jodhpur To Croatia&lt;/a&gt;&lt;/li&gt;&lt;li&gt;&lt;a href="https://shipglobal.in/service/udaipur-to-croatia"&gt;International Courier Service from Udaipur To Croatia&lt;/a&gt;&lt;/li&gt;&lt;li&gt;&lt;a href="https://shipglobal.in/service/bhilwara-to-croatia"&gt;International Courier Service from Bhilwara To Croatia&lt;/a&gt;&lt;/li&gt;&lt;li&gt;&lt;a href="https://shipglobal.in/service/kota-to-croatia"&gt;International Courier Service from Kota To Croatia&lt;/a&gt;&lt;/li&gt;&lt;/ul&gt;&lt;h2&gt;FAQs for Reliable International Courier Service from Jaipur to Croatia&lt;/h2&gt;</v>
      </c>
      <c r="K689" s="99"/>
      <c r="L689" s="32"/>
      <c r="M689" s="32" t="str">
        <f t="shared" si="5"/>
        <v>service/jaipur-to-croatia</v>
      </c>
      <c r="N689" s="32"/>
      <c r="O689" s="32"/>
      <c r="P689" s="32"/>
      <c r="Q689" s="32"/>
      <c r="R689" s="32"/>
      <c r="S689" s="47" t="str">
        <f t="shared" si="6"/>
        <v>https://shipglobal.in/service/jaipur-to-croatia</v>
      </c>
      <c r="T689" s="32"/>
      <c r="V689" s="14">
        <v>689.0</v>
      </c>
      <c r="W689" s="32"/>
      <c r="X689" s="32"/>
      <c r="Z689" s="41" t="s">
        <v>8192</v>
      </c>
      <c r="AA689" s="41" t="s">
        <v>8193</v>
      </c>
      <c r="AC689" s="41" t="s">
        <v>8315</v>
      </c>
      <c r="AE689" s="39" t="s">
        <v>3128</v>
      </c>
      <c r="AF689" s="39" t="s">
        <v>4373</v>
      </c>
      <c r="AG689" s="40" t="s">
        <v>3130</v>
      </c>
      <c r="AH689" s="40">
        <v>1.0</v>
      </c>
      <c r="AI689" s="40"/>
      <c r="AJ689" s="40"/>
    </row>
    <row r="690" ht="15.75" customHeight="1">
      <c r="A690" s="32"/>
      <c r="B690" s="32"/>
      <c r="C690" s="38" t="s">
        <v>1629</v>
      </c>
      <c r="D690" s="38" t="s">
        <v>8613</v>
      </c>
      <c r="E690" s="32" t="str">
        <f t="shared" si="3"/>
        <v>Jodhpur to Croatia</v>
      </c>
      <c r="F690" s="97"/>
      <c r="G690" s="32" t="str">
        <f t="shared" si="4"/>
        <v>International Courier Service from Jodhpur to Croatia</v>
      </c>
      <c r="H690" s="32"/>
      <c r="I690" s="33"/>
      <c r="J690" s="38" t="str">
        <f>IFERROR(__xludf.DUMMYFUNCTION("""&lt;h4&gt;Explore more delivery options from your city&lt;/h4&gt;&lt;ul&gt;"" &amp;
TEXTJOIN("""", TRUE,
ARRAYFORMULA(
IF(S691:S694&lt;&gt;"""",
""&lt;li&gt;&lt;a href="""""" &amp; S691:S694 &amp; """"""&gt;International Courier Service from "" &amp;
PROPER(
SUBSTITUTE(
REGEXREPLACE(S691:S694,""^.*/servi"&amp;"ce/"",""""),
""-"","" ""
)
) &amp;
""&lt;/a&gt;&lt;/li&gt;"",
"""")
)
) &amp;
""&lt;/ul&gt;&lt;h2&gt;FAQs for "" &amp; G690 &amp; ""&lt;/h2&gt;""
"),"&lt;h4&gt;Explore more delivery options from your city&lt;/h4&gt;&lt;ul&gt;&lt;li&gt;&lt;a href=""https://shipglobal.in/service/udaipur-to-croatia""&gt;International Courier Service from Udaipur To Croatia&lt;/a&gt;&lt;/li&gt;&lt;li&gt;&lt;a href=""https://shipglobal.in/service/bhilwara-to-croatia""&gt;Inter"&amp;"national Courier Service from Bhilwara To Croatia&lt;/a&gt;&lt;/li&gt;&lt;li&gt;&lt;a href=""https://shipglobal.in/service/kota-to-croatia""&gt;International Courier Service from Kota To Croatia&lt;/a&gt;&lt;/li&gt;&lt;li&gt;&lt;a href=""https://shipglobal.in/service/new-delhi-to-croatia""&gt;Internati"&amp;"onal Courier Service from New Delhi To Croatia&lt;/a&gt;&lt;/li&gt;&lt;/ul&gt;&lt;h2&gt;FAQs for International Courier Service from Jodhpur to Croatia&lt;/h2&gt;")</f>
        <v>&lt;h4&gt;Explore more delivery options from your city&lt;/h4&gt;&lt;ul&gt;&lt;li&gt;&lt;a href="https://shipglobal.in/service/udaipur-to-croatia"&gt;International Courier Service from Udaipur To Croatia&lt;/a&gt;&lt;/li&gt;&lt;li&gt;&lt;a href="https://shipglobal.in/service/bhilwara-to-croatia"&gt;International Courier Service from Bhilwara To Croatia&lt;/a&gt;&lt;/li&gt;&lt;li&gt;&lt;a href="https://shipglobal.in/service/kota-to-croatia"&gt;International Courier Service from Kota To Croatia&lt;/a&gt;&lt;/li&gt;&lt;li&gt;&lt;a href="https://shipglobal.in/service/new-delhi-to-croatia"&gt;International Courier Service from New Delhi To Croatia&lt;/a&gt;&lt;/li&gt;&lt;/ul&gt;&lt;h2&gt;FAQs for International Courier Service from Jodhpur to Croatia&lt;/h2&gt;</v>
      </c>
      <c r="K690" s="99"/>
      <c r="L690" s="32"/>
      <c r="M690" s="32" t="str">
        <f t="shared" si="5"/>
        <v>service/jodhpur-to-croatia</v>
      </c>
      <c r="N690" s="32"/>
      <c r="O690" s="32"/>
      <c r="P690" s="32"/>
      <c r="Q690" s="32"/>
      <c r="R690" s="32"/>
      <c r="S690" s="47" t="str">
        <f t="shared" si="6"/>
        <v>https://shipglobal.in/service/jodhpur-to-croatia</v>
      </c>
      <c r="T690" s="32"/>
      <c r="V690" s="14">
        <v>690.0</v>
      </c>
      <c r="W690" s="32"/>
      <c r="X690" s="32"/>
      <c r="Z690" s="41" t="s">
        <v>8192</v>
      </c>
      <c r="AA690" s="41" t="s">
        <v>8193</v>
      </c>
      <c r="AC690" s="41" t="s">
        <v>8532</v>
      </c>
      <c r="AE690" s="39" t="s">
        <v>3291</v>
      </c>
      <c r="AF690" s="39" t="s">
        <v>4498</v>
      </c>
      <c r="AG690" s="40" t="s">
        <v>3293</v>
      </c>
      <c r="AH690" s="40">
        <v>1.0</v>
      </c>
      <c r="AI690" s="40"/>
      <c r="AJ690" s="40"/>
    </row>
    <row r="691" ht="15.75" customHeight="1">
      <c r="A691" s="32"/>
      <c r="B691" s="32"/>
      <c r="C691" s="38" t="s">
        <v>1671</v>
      </c>
      <c r="D691" s="38" t="s">
        <v>8613</v>
      </c>
      <c r="E691" s="32" t="str">
        <f t="shared" si="3"/>
        <v>Udaipur to Croatia</v>
      </c>
      <c r="F691" s="97"/>
      <c r="G691" s="32" t="str">
        <f t="shared" si="4"/>
        <v>Top International Courier Service from Udaipur to Croatia</v>
      </c>
      <c r="H691" s="32"/>
      <c r="I691" s="33"/>
      <c r="J691" s="38" t="str">
        <f>IFERROR(__xludf.DUMMYFUNCTION("""&lt;h4&gt;Explore more delivery options from your city&lt;/h4&gt;&lt;ul&gt;"" &amp;
TEXTJOIN("""", TRUE,
ARRAYFORMULA(
IF(S692:S695&lt;&gt;"""",
""&lt;li&gt;&lt;a href="""""" &amp; S692:S695 &amp; """"""&gt;International Courier Service from "" &amp;
PROPER(
SUBSTITUTE(
REGEXREPLACE(S692:S695,""^.*/servi"&amp;"ce/"",""""),
""-"","" ""
)
) &amp;
""&lt;/a&gt;&lt;/li&gt;"",
"""")
)
) &amp;
""&lt;/ul&gt;&lt;h2&gt;FAQs for "" &amp; G691 &amp; ""&lt;/h2&gt;""
"),"&lt;h4&gt;Explore more delivery options from your city&lt;/h4&gt;&lt;ul&gt;&lt;li&gt;&lt;a href=""https://shipglobal.in/service/bhilwara-to-croatia""&gt;International Courier Service from Bhilwara To Croatia&lt;/a&gt;&lt;/li&gt;&lt;li&gt;&lt;a href=""https://shipglobal.in/service/kota-to-croatia""&gt;Interna"&amp;"tional Courier Service from Kota To Croatia&lt;/a&gt;&lt;/li&gt;&lt;li&gt;&lt;a href=""https://shipglobal.in/service/new-delhi-to-croatia""&gt;International Courier Service from New Delhi To Croatia&lt;/a&gt;&lt;/li&gt;&lt;li&gt;&lt;a href=""https://shipglobal.in/service/okhla-to-croatia""&gt;Internati"&amp;"onal Courier Service from Okhla To Croatia&lt;/a&gt;&lt;/li&gt;&lt;/ul&gt;&lt;h2&gt;FAQs for Top International Courier Service from Udaipur to Croatia&lt;/h2&gt;")</f>
        <v>&lt;h4&gt;Explore more delivery options from your city&lt;/h4&gt;&lt;ul&gt;&lt;li&gt;&lt;a href="https://shipglobal.in/service/bhilwara-to-croatia"&gt;International Courier Service from Bhilwara To Croatia&lt;/a&gt;&lt;/li&gt;&lt;li&gt;&lt;a href="https://shipglobal.in/service/kota-to-croatia"&gt;International Courier Service from Kota To Croatia&lt;/a&gt;&lt;/li&gt;&lt;li&gt;&lt;a href="https://shipglobal.in/service/new-delhi-to-croatia"&gt;International Courier Service from New Delhi To Croatia&lt;/a&gt;&lt;/li&gt;&lt;li&gt;&lt;a href="https://shipglobal.in/service/okhla-to-croatia"&gt;International Courier Service from Okhla To Croatia&lt;/a&gt;&lt;/li&gt;&lt;/ul&gt;&lt;h2&gt;FAQs for Top International Courier Service from Udaipur to Croatia&lt;/h2&gt;</v>
      </c>
      <c r="K691" s="99"/>
      <c r="L691" s="32"/>
      <c r="M691" s="32" t="str">
        <f t="shared" si="5"/>
        <v>service/udaipur-to-croatia</v>
      </c>
      <c r="N691" s="32"/>
      <c r="O691" s="32"/>
      <c r="P691" s="32"/>
      <c r="Q691" s="32"/>
      <c r="R691" s="32"/>
      <c r="S691" s="47" t="str">
        <f t="shared" si="6"/>
        <v>https://shipglobal.in/service/udaipur-to-croatia</v>
      </c>
      <c r="T691" s="32"/>
      <c r="V691" s="14">
        <v>691.0</v>
      </c>
      <c r="W691" s="32"/>
      <c r="X691" s="32"/>
      <c r="Z691" s="41" t="s">
        <v>8192</v>
      </c>
      <c r="AA691" s="41" t="s">
        <v>8193</v>
      </c>
      <c r="AC691" s="41" t="s">
        <v>8315</v>
      </c>
      <c r="AE691" s="39" t="s">
        <v>3128</v>
      </c>
      <c r="AF691" s="39" t="s">
        <v>4373</v>
      </c>
      <c r="AG691" s="40" t="s">
        <v>3130</v>
      </c>
      <c r="AH691" s="40">
        <v>1.0</v>
      </c>
      <c r="AI691" s="40"/>
      <c r="AJ691" s="40"/>
    </row>
    <row r="692" ht="15.75" customHeight="1">
      <c r="A692" s="32"/>
      <c r="B692" s="32"/>
      <c r="C692" s="38" t="s">
        <v>1698</v>
      </c>
      <c r="D692" s="38" t="s">
        <v>8613</v>
      </c>
      <c r="E692" s="32" t="str">
        <f t="shared" si="3"/>
        <v>Bhilwara to Croatia</v>
      </c>
      <c r="F692" s="97"/>
      <c r="G692" s="32" t="str">
        <f t="shared" si="4"/>
        <v>Best International Courier Service from Bhilwara to Croatia</v>
      </c>
      <c r="H692" s="32"/>
      <c r="I692" s="33"/>
      <c r="J692" s="38" t="str">
        <f>IFERROR(__xludf.DUMMYFUNCTION("""&lt;h4&gt;Explore more delivery options from your city&lt;/h4&gt;&lt;ul&gt;"" &amp;
TEXTJOIN("""", TRUE,
ARRAYFORMULA(
IF(S693:S696&lt;&gt;"""",
""&lt;li&gt;&lt;a href="""""" &amp; S693:S696 &amp; """"""&gt;International Courier Service from "" &amp;
PROPER(
SUBSTITUTE(
REGEXREPLACE(S693:S696,""^.*/servi"&amp;"ce/"",""""),
""-"","" ""
)
) &amp;
""&lt;/a&gt;&lt;/li&gt;"",
"""")
)
) &amp;
""&lt;/ul&gt;&lt;h2&gt;FAQs for "" &amp; G692 &amp; ""&lt;/h2&gt;""
"),"&lt;h4&gt;Explore more delivery options from your city&lt;/h4&gt;&lt;ul&gt;&lt;li&gt;&lt;a href=""https://shipglobal.in/service/kota-to-croatia""&gt;International Courier Service from Kota To Croatia&lt;/a&gt;&lt;/li&gt;&lt;li&gt;&lt;a href=""https://shipglobal.in/service/new-delhi-to-croatia""&gt;Internatio"&amp;"nal Courier Service from New Delhi To Croatia&lt;/a&gt;&lt;/li&gt;&lt;li&gt;&lt;a href=""https://shipglobal.in/service/okhla-to-croatia""&gt;International Courier Service from Okhla To Croatia&lt;/a&gt;&lt;/li&gt;&lt;li&gt;&lt;a href=""https://shipglobal.in/service/naraina-to-croatia""&gt;International"&amp;" Courier Service from Naraina To Croatia&lt;/a&gt;&lt;/li&gt;&lt;/ul&gt;&lt;h2&gt;FAQs for Best International Courier Service from Bhilwara to Croatia&lt;/h2&gt;")</f>
        <v>&lt;h4&gt;Explore more delivery options from your city&lt;/h4&gt;&lt;ul&gt;&lt;li&gt;&lt;a href="https://shipglobal.in/service/kota-to-croatia"&gt;International Courier Service from Kota To Croatia&lt;/a&gt;&lt;/li&gt;&lt;li&gt;&lt;a href="https://shipglobal.in/service/new-delhi-to-croatia"&gt;International Courier Service from New Delhi To Croatia&lt;/a&gt;&lt;/li&gt;&lt;li&gt;&lt;a href="https://shipglobal.in/service/okhla-to-croatia"&gt;International Courier Service from Okhla To Croatia&lt;/a&gt;&lt;/li&gt;&lt;li&gt;&lt;a href="https://shipglobal.in/service/naraina-to-croatia"&gt;International Courier Service from Naraina To Croatia&lt;/a&gt;&lt;/li&gt;&lt;/ul&gt;&lt;h2&gt;FAQs for Best International Courier Service from Bhilwara to Croatia&lt;/h2&gt;</v>
      </c>
      <c r="K692" s="99"/>
      <c r="L692" s="32"/>
      <c r="M692" s="32" t="str">
        <f t="shared" si="5"/>
        <v>service/bhilwara-to-croatia</v>
      </c>
      <c r="N692" s="32"/>
      <c r="O692" s="32"/>
      <c r="P692" s="32"/>
      <c r="Q692" s="32"/>
      <c r="R692" s="32"/>
      <c r="S692" s="47" t="str">
        <f t="shared" si="6"/>
        <v>https://shipglobal.in/service/bhilwara-to-croatia</v>
      </c>
      <c r="T692" s="32"/>
      <c r="V692" s="14">
        <v>692.0</v>
      </c>
      <c r="W692" s="32"/>
      <c r="X692" s="32"/>
      <c r="Z692" s="41" t="s">
        <v>8192</v>
      </c>
      <c r="AA692" s="41" t="s">
        <v>8193</v>
      </c>
      <c r="AC692" s="41" t="s">
        <v>8467</v>
      </c>
      <c r="AE692" s="39" t="s">
        <v>3525</v>
      </c>
      <c r="AF692" s="39" t="s">
        <v>5471</v>
      </c>
      <c r="AG692" s="40" t="s">
        <v>3527</v>
      </c>
      <c r="AH692" s="40">
        <v>1.0</v>
      </c>
      <c r="AI692" s="40"/>
      <c r="AJ692" s="40"/>
    </row>
    <row r="693" ht="15.75" customHeight="1">
      <c r="A693" s="32"/>
      <c r="B693" s="32"/>
      <c r="C693" s="38" t="s">
        <v>1725</v>
      </c>
      <c r="D693" s="38" t="s">
        <v>8613</v>
      </c>
      <c r="E693" s="32" t="str">
        <f t="shared" si="3"/>
        <v>Kota to Croatia</v>
      </c>
      <c r="F693" s="97"/>
      <c r="G693" s="32" t="str">
        <f t="shared" si="4"/>
        <v>Reliable International Courier Service from Kota to Croatia</v>
      </c>
      <c r="H693" s="32"/>
      <c r="I693" s="33"/>
      <c r="J693" s="38" t="str">
        <f>IFERROR(__xludf.DUMMYFUNCTION("""&lt;h4&gt;Explore more delivery options from your city&lt;/h4&gt;&lt;ul&gt;"" &amp;
TEXTJOIN("""", TRUE,
ARRAYFORMULA(
IF(S694:S697&lt;&gt;"""",
""&lt;li&gt;&lt;a href="""""" &amp; S694:S697 &amp; """"""&gt;International Courier Service from "" &amp;
PROPER(
SUBSTITUTE(
REGEXREPLACE(S694:S697,""^.*/servi"&amp;"ce/"",""""),
""-"","" ""
)
) &amp;
""&lt;/a&gt;&lt;/li&gt;"",
"""")
)
) &amp;
""&lt;/ul&gt;&lt;h2&gt;FAQs for "" &amp; G693 &amp; ""&lt;/h2&gt;""
"),"&lt;h4&gt;Explore more delivery options from your city&lt;/h4&gt;&lt;ul&gt;&lt;li&gt;&lt;a href=""https://shipglobal.in/service/new-delhi-to-croatia""&gt;International Courier Service from New Delhi To Croatia&lt;/a&gt;&lt;/li&gt;&lt;li&gt;&lt;a href=""https://shipglobal.in/service/okhla-to-croatia""&gt;Inte"&amp;"rnational Courier Service from Okhla To Croatia&lt;/a&gt;&lt;/li&gt;&lt;li&gt;&lt;a href=""https://shipglobal.in/service/naraina-to-croatia""&gt;International Courier Service from Naraina To Croatia&lt;/a&gt;&lt;/li&gt;&lt;li&gt;&lt;a href=""https://shipglobal.in/service/bawana-industrial-area-to-cr"&amp;"oatia""&gt;International Courier Service from Bawana Industrial Area To Croatia&lt;/a&gt;&lt;/li&gt;&lt;/ul&gt;&lt;h2&gt;FAQs for Reliable International Courier Service from Kota to Croatia&lt;/h2&gt;")</f>
        <v>&lt;h4&gt;Explore more delivery options from your city&lt;/h4&gt;&lt;ul&gt;&lt;li&gt;&lt;a href="https://shipglobal.in/service/new-delhi-to-croatia"&gt;International Courier Service from New Delhi To Croatia&lt;/a&gt;&lt;/li&gt;&lt;li&gt;&lt;a href="https://shipglobal.in/service/okhla-to-croatia"&gt;International Courier Service from Okhla To Croatia&lt;/a&gt;&lt;/li&gt;&lt;li&gt;&lt;a href="https://shipglobal.in/service/naraina-to-croatia"&gt;International Courier Service from Naraina To Croatia&lt;/a&gt;&lt;/li&gt;&lt;li&gt;&lt;a href="https://shipglobal.in/service/bawana-industrial-area-to-croatia"&gt;International Courier Service from Bawana Industrial Area To Croatia&lt;/a&gt;&lt;/li&gt;&lt;/ul&gt;&lt;h2&gt;FAQs for Reliable International Courier Service from Kota to Croatia&lt;/h2&gt;</v>
      </c>
      <c r="K693" s="99"/>
      <c r="L693" s="32"/>
      <c r="M693" s="32" t="str">
        <f t="shared" si="5"/>
        <v>service/kota-to-croatia</v>
      </c>
      <c r="N693" s="32"/>
      <c r="O693" s="32"/>
      <c r="P693" s="32"/>
      <c r="Q693" s="32"/>
      <c r="R693" s="32"/>
      <c r="S693" s="47" t="str">
        <f t="shared" si="6"/>
        <v>https://shipglobal.in/service/kota-to-croatia</v>
      </c>
      <c r="T693" s="32"/>
      <c r="V693" s="14">
        <v>693.0</v>
      </c>
      <c r="W693" s="32"/>
      <c r="X693" s="32"/>
      <c r="Z693" s="41" t="s">
        <v>8192</v>
      </c>
      <c r="AA693" s="41" t="s">
        <v>8193</v>
      </c>
      <c r="AC693" s="41" t="s">
        <v>8263</v>
      </c>
      <c r="AE693" s="39" t="s">
        <v>3507</v>
      </c>
      <c r="AF693" s="39" t="s">
        <v>4820</v>
      </c>
      <c r="AG693" s="40" t="s">
        <v>3509</v>
      </c>
      <c r="AH693" s="40">
        <v>1.0</v>
      </c>
      <c r="AI693" s="40"/>
      <c r="AJ693" s="40"/>
    </row>
    <row r="694" ht="15.75" customHeight="1">
      <c r="A694" s="32"/>
      <c r="B694" s="32"/>
      <c r="C694" s="38" t="s">
        <v>1752</v>
      </c>
      <c r="D694" s="38" t="s">
        <v>8613</v>
      </c>
      <c r="E694" s="32" t="str">
        <f t="shared" si="3"/>
        <v>New Delhi to Croatia</v>
      </c>
      <c r="F694" s="97"/>
      <c r="G694" s="32" t="str">
        <f t="shared" si="4"/>
        <v>International Courier Service from New Delhi to Croatia</v>
      </c>
      <c r="H694" s="32"/>
      <c r="I694" s="33"/>
      <c r="J694" s="38" t="str">
        <f>IFERROR(__xludf.DUMMYFUNCTION("""&lt;h4&gt;Explore more delivery options from your city&lt;/h4&gt;&lt;ul&gt;"" &amp;
TEXTJOIN("""", TRUE,
ARRAYFORMULA(
IF(S695:S698&lt;&gt;"""",
""&lt;li&gt;&lt;a href="""""" &amp; S695:S698 &amp; """"""&gt;International Courier Service from "" &amp;
PROPER(
SUBSTITUTE(
REGEXREPLACE(S695:S698,""^.*/servi"&amp;"ce/"",""""),
""-"","" ""
)
) &amp;
""&lt;/a&gt;&lt;/li&gt;"",
"""")
)
) &amp;
""&lt;/ul&gt;&lt;h2&gt;FAQs for "" &amp; G694 &amp; ""&lt;/h2&gt;""
"),"&lt;h4&gt;Explore more delivery options from your city&lt;/h4&gt;&lt;ul&gt;&lt;li&gt;&lt;a href=""https://shipglobal.in/service/okhla-to-croatia""&gt;International Courier Service from Okhla To Croatia&lt;/a&gt;&lt;/li&gt;&lt;li&gt;&lt;a href=""https://shipglobal.in/service/naraina-to-croatia""&gt;Internatio"&amp;"nal Courier Service from Naraina To Croatia&lt;/a&gt;&lt;/li&gt;&lt;li&gt;&lt;a href=""https://shipglobal.in/service/bawana-industrial-area-to-croatia""&gt;International Courier Service from Bawana Industrial Area To Croatia&lt;/a&gt;&lt;/li&gt;&lt;li&gt;&lt;a href=""https://shipglobal.in/service/bh"&amp;"ubaneswar-to-croatia""&gt;International Courier Service from Bhubaneswar To Croatia&lt;/a&gt;&lt;/li&gt;&lt;/ul&gt;&lt;h2&gt;FAQs for International Courier Service from New Delhi to Croatia&lt;/h2&gt;")</f>
        <v>&lt;h4&gt;Explore more delivery options from your city&lt;/h4&gt;&lt;ul&gt;&lt;li&gt;&lt;a href="https://shipglobal.in/service/okhla-to-croatia"&gt;International Courier Service from Okhla To Croatia&lt;/a&gt;&lt;/li&gt;&lt;li&gt;&lt;a href="https://shipglobal.in/service/naraina-to-croatia"&gt;International Courier Service from Naraina To Croatia&lt;/a&gt;&lt;/li&gt;&lt;li&gt;&lt;a href="https://shipglobal.in/service/bawana-industrial-area-to-croatia"&gt;International Courier Service from Bawana Industrial Area To Croatia&lt;/a&gt;&lt;/li&gt;&lt;li&gt;&lt;a href="https://shipglobal.in/service/bhubaneswar-to-croatia"&gt;International Courier Service from Bhubaneswar To Croatia&lt;/a&gt;&lt;/li&gt;&lt;/ul&gt;&lt;h2&gt;FAQs for International Courier Service from New Delhi to Croatia&lt;/h2&gt;</v>
      </c>
      <c r="K694" s="99"/>
      <c r="L694" s="32"/>
      <c r="M694" s="32" t="str">
        <f t="shared" si="5"/>
        <v>service/new-delhi-to-croatia</v>
      </c>
      <c r="N694" s="32"/>
      <c r="O694" s="32"/>
      <c r="P694" s="32"/>
      <c r="Q694" s="32"/>
      <c r="R694" s="32"/>
      <c r="S694" s="47" t="str">
        <f t="shared" si="6"/>
        <v>https://shipglobal.in/service/new-delhi-to-croatia</v>
      </c>
      <c r="T694" s="32"/>
      <c r="V694" s="14">
        <v>694.0</v>
      </c>
      <c r="W694" s="32"/>
      <c r="X694" s="32"/>
      <c r="Z694" s="41" t="s">
        <v>8192</v>
      </c>
      <c r="AA694" s="41" t="s">
        <v>8193</v>
      </c>
      <c r="AC694" s="41" t="s">
        <v>5354</v>
      </c>
      <c r="AE694" s="39" t="s">
        <v>3579</v>
      </c>
      <c r="AF694" s="39" t="s">
        <v>5354</v>
      </c>
      <c r="AG694" s="40" t="s">
        <v>3581</v>
      </c>
      <c r="AH694" s="40">
        <v>1.0</v>
      </c>
      <c r="AI694" s="40"/>
      <c r="AJ694" s="40"/>
    </row>
    <row r="695" ht="15.75" customHeight="1">
      <c r="A695" s="32"/>
      <c r="B695" s="32"/>
      <c r="C695" s="38" t="s">
        <v>1789</v>
      </c>
      <c r="D695" s="38" t="s">
        <v>8613</v>
      </c>
      <c r="E695" s="32" t="str">
        <f t="shared" si="3"/>
        <v>Okhla to Croatia</v>
      </c>
      <c r="F695" s="97"/>
      <c r="G695" s="32" t="str">
        <f t="shared" si="4"/>
        <v>Top International Courier Service from Okhla to Croatia</v>
      </c>
      <c r="H695" s="32"/>
      <c r="I695" s="33"/>
      <c r="J695" s="38" t="str">
        <f>IFERROR(__xludf.DUMMYFUNCTION("""&lt;h4&gt;Explore more delivery options from your city&lt;/h4&gt;&lt;ul&gt;"" &amp;
TEXTJOIN("""", TRUE,
ARRAYFORMULA(
IF(S696:S699&lt;&gt;"""",
""&lt;li&gt;&lt;a href="""""" &amp; S696:S699 &amp; """"""&gt;International Courier Service from "" &amp;
PROPER(
SUBSTITUTE(
REGEXREPLACE(S696:S699,""^.*/servi"&amp;"ce/"",""""),
""-"","" ""
)
) &amp;
""&lt;/a&gt;&lt;/li&gt;"",
"""")
)
) &amp;
""&lt;/ul&gt;&lt;h2&gt;FAQs for "" &amp; G695 &amp; ""&lt;/h2&gt;""
"),"&lt;h4&gt;Explore more delivery options from your city&lt;/h4&gt;&lt;ul&gt;&lt;li&gt;&lt;a href=""https://shipglobal.in/service/naraina-to-croatia""&gt;International Courier Service from Naraina To Croatia&lt;/a&gt;&lt;/li&gt;&lt;li&gt;&lt;a href=""https://shipglobal.in/service/bawana-industrial-area-to-c"&amp;"roatia""&gt;International Courier Service from Bawana Industrial Area To Croatia&lt;/a&gt;&lt;/li&gt;&lt;li&gt;&lt;a href=""https://shipglobal.in/service/bhubaneswar-to-croatia""&gt;International Courier Service from Bhubaneswar To Croatia&lt;/a&gt;&lt;/li&gt;&lt;li&gt;&lt;a href=""https://shipglobal.i"&amp;"n/service/rourkela-to-croatia""&gt;International Courier Service from Rourkela To Croatia&lt;/a&gt;&lt;/li&gt;&lt;/ul&gt;&lt;h2&gt;FAQs for Top International Courier Service from Okhla to Croatia&lt;/h2&gt;")</f>
        <v>&lt;h4&gt;Explore more delivery options from your city&lt;/h4&gt;&lt;ul&gt;&lt;li&gt;&lt;a href="https://shipglobal.in/service/naraina-to-croatia"&gt;International Courier Service from Naraina To Croatia&lt;/a&gt;&lt;/li&gt;&lt;li&gt;&lt;a href="https://shipglobal.in/service/bawana-industrial-area-to-croatia"&gt;International Courier Service from Bawana Industrial Area To Croatia&lt;/a&gt;&lt;/li&gt;&lt;li&gt;&lt;a href="https://shipglobal.in/service/bhubaneswar-to-croatia"&gt;International Courier Service from Bhubaneswar To Croatia&lt;/a&gt;&lt;/li&gt;&lt;li&gt;&lt;a href="https://shipglobal.in/service/rourkela-to-croatia"&gt;International Courier Service from Rourkela To Croatia&lt;/a&gt;&lt;/li&gt;&lt;/ul&gt;&lt;h2&gt;FAQs for Top International Courier Service from Okhla to Croatia&lt;/h2&gt;</v>
      </c>
      <c r="K695" s="99"/>
      <c r="L695" s="32"/>
      <c r="M695" s="32" t="str">
        <f t="shared" si="5"/>
        <v>service/okhla-to-croatia</v>
      </c>
      <c r="N695" s="32"/>
      <c r="O695" s="32"/>
      <c r="P695" s="32"/>
      <c r="Q695" s="32"/>
      <c r="R695" s="32"/>
      <c r="S695" s="47" t="str">
        <f t="shared" si="6"/>
        <v>https://shipglobal.in/service/okhla-to-croatia</v>
      </c>
      <c r="T695" s="32"/>
      <c r="V695" s="14">
        <v>695.0</v>
      </c>
      <c r="W695" s="32"/>
      <c r="X695" s="32"/>
      <c r="Z695" s="41" t="s">
        <v>8192</v>
      </c>
      <c r="AA695" s="41" t="s">
        <v>8193</v>
      </c>
      <c r="AC695" s="41" t="s">
        <v>8263</v>
      </c>
      <c r="AE695" s="39" t="s">
        <v>3507</v>
      </c>
      <c r="AF695" s="39" t="s">
        <v>4820</v>
      </c>
      <c r="AG695" s="40" t="s">
        <v>3509</v>
      </c>
      <c r="AH695" s="40">
        <v>1.0</v>
      </c>
      <c r="AI695" s="40"/>
      <c r="AJ695" s="40"/>
    </row>
    <row r="696" ht="15.75" customHeight="1">
      <c r="A696" s="32"/>
      <c r="B696" s="32"/>
      <c r="C696" s="38" t="s">
        <v>1814</v>
      </c>
      <c r="D696" s="38" t="s">
        <v>8613</v>
      </c>
      <c r="E696" s="32" t="str">
        <f t="shared" si="3"/>
        <v>Naraina to Croatia</v>
      </c>
      <c r="F696" s="97"/>
      <c r="G696" s="32" t="str">
        <f t="shared" si="4"/>
        <v>Best International Courier Service from Naraina to Croatia</v>
      </c>
      <c r="H696" s="32"/>
      <c r="I696" s="33"/>
      <c r="J696" s="38" t="str">
        <f>IFERROR(__xludf.DUMMYFUNCTION("""&lt;h4&gt;Explore more delivery options from your city&lt;/h4&gt;&lt;ul&gt;"" &amp;
TEXTJOIN("""", TRUE,
ARRAYFORMULA(
IF(S697:S700&lt;&gt;"""",
""&lt;li&gt;&lt;a href="""""" &amp; S697:S700 &amp; """"""&gt;International Courier Service from "" &amp;
PROPER(
SUBSTITUTE(
REGEXREPLACE(S697:S700,""^.*/servi"&amp;"ce/"",""""),
""-"","" ""
)
) &amp;
""&lt;/a&gt;&lt;/li&gt;"",
"""")
)
) &amp;
""&lt;/ul&gt;&lt;h2&gt;FAQs for "" &amp; G696 &amp; ""&lt;/h2&gt;""
"),"&lt;h4&gt;Explore more delivery options from your city&lt;/h4&gt;&lt;ul&gt;&lt;li&gt;&lt;a href=""https://shipglobal.in/service/bawana-industrial-area-to-croatia""&gt;International Courier Service from Bawana Industrial Area To Croatia&lt;/a&gt;&lt;/li&gt;&lt;li&gt;&lt;a href=""https://shipglobal.in/servi"&amp;"ce/bhubaneswar-to-croatia""&gt;International Courier Service from Bhubaneswar To Croatia&lt;/a&gt;&lt;/li&gt;&lt;li&gt;&lt;a href=""https://shipglobal.in/service/rourkela-to-croatia""&gt;International Courier Service from Rourkela To Croatia&lt;/a&gt;&lt;/li&gt;&lt;li&gt;&lt;a href=""https://shipglobal"&amp;".in/service/paradip-to-croatia""&gt;International Courier Service from Paradip To Croatia&lt;/a&gt;&lt;/li&gt;&lt;/ul&gt;&lt;h2&gt;FAQs for Best International Courier Service from Naraina to Croatia&lt;/h2&gt;")</f>
        <v>&lt;h4&gt;Explore more delivery options from your city&lt;/h4&gt;&lt;ul&gt;&lt;li&gt;&lt;a href="https://shipglobal.in/service/bawana-industrial-area-to-croatia"&gt;International Courier Service from Bawana Industrial Area To Croatia&lt;/a&gt;&lt;/li&gt;&lt;li&gt;&lt;a href="https://shipglobal.in/service/bhubaneswar-to-croatia"&gt;International Courier Service from Bhubaneswar To Croatia&lt;/a&gt;&lt;/li&gt;&lt;li&gt;&lt;a href="https://shipglobal.in/service/rourkela-to-croatia"&gt;International Courier Service from Rourkela To Croatia&lt;/a&gt;&lt;/li&gt;&lt;li&gt;&lt;a href="https://shipglobal.in/service/paradip-to-croatia"&gt;International Courier Service from Paradip To Croatia&lt;/a&gt;&lt;/li&gt;&lt;/ul&gt;&lt;h2&gt;FAQs for Best International Courier Service from Naraina to Croatia&lt;/h2&gt;</v>
      </c>
      <c r="K696" s="99"/>
      <c r="L696" s="32"/>
      <c r="M696" s="32" t="str">
        <f t="shared" si="5"/>
        <v>service/naraina-to-croatia</v>
      </c>
      <c r="N696" s="32"/>
      <c r="O696" s="32"/>
      <c r="P696" s="32"/>
      <c r="Q696" s="32"/>
      <c r="R696" s="32"/>
      <c r="S696" s="47" t="str">
        <f t="shared" si="6"/>
        <v>https://shipglobal.in/service/naraina-to-croatia</v>
      </c>
      <c r="T696" s="32"/>
      <c r="V696" s="14">
        <v>696.0</v>
      </c>
      <c r="W696" s="32"/>
      <c r="X696" s="32"/>
      <c r="Z696" s="41" t="s">
        <v>8192</v>
      </c>
      <c r="AA696" s="41" t="s">
        <v>8193</v>
      </c>
      <c r="AC696" s="41" t="s">
        <v>8361</v>
      </c>
      <c r="AE696" s="39" t="s">
        <v>3471</v>
      </c>
      <c r="AF696" s="39" t="s">
        <v>5034</v>
      </c>
      <c r="AG696" s="40" t="s">
        <v>3473</v>
      </c>
      <c r="AH696" s="40">
        <v>1.0</v>
      </c>
      <c r="AI696" s="40"/>
      <c r="AJ696" s="40"/>
    </row>
    <row r="697" ht="15.75" customHeight="1">
      <c r="A697" s="32"/>
      <c r="B697" s="32"/>
      <c r="C697" s="38" t="s">
        <v>1839</v>
      </c>
      <c r="D697" s="38" t="s">
        <v>8613</v>
      </c>
      <c r="E697" s="32" t="str">
        <f t="shared" si="3"/>
        <v>Bawana Industrial Area to Croatia</v>
      </c>
      <c r="F697" s="97"/>
      <c r="G697" s="32" t="str">
        <f t="shared" si="4"/>
        <v>Reliable International Courier Service from Bawana Industrial Area to Croatia</v>
      </c>
      <c r="H697" s="32"/>
      <c r="I697" s="33"/>
      <c r="J697" s="38" t="str">
        <f>IFERROR(__xludf.DUMMYFUNCTION("""&lt;h4&gt;Explore more delivery options from your city&lt;/h4&gt;&lt;ul&gt;"" &amp;
TEXTJOIN("""", TRUE,
ARRAYFORMULA(
IF(S698:S701&lt;&gt;"""",
""&lt;li&gt;&lt;a href="""""" &amp; S698:S701 &amp; """"""&gt;International Courier Service from "" &amp;
PROPER(
SUBSTITUTE(
REGEXREPLACE(S698:S701,""^.*/servi"&amp;"ce/"",""""),
""-"","" ""
)
) &amp;
""&lt;/a&gt;&lt;/li&gt;"",
"""")
)
) &amp;
""&lt;/ul&gt;&lt;h2&gt;FAQs for "" &amp; G697 &amp; ""&lt;/h2&gt;""
"),"&lt;h4&gt;Explore more delivery options from your city&lt;/h4&gt;&lt;ul&gt;&lt;li&gt;&lt;a href=""https://shipglobal.in/service/bhubaneswar-to-croatia""&gt;International Courier Service from Bhubaneswar To Croatia&lt;/a&gt;&lt;/li&gt;&lt;li&gt;&lt;a href=""https://shipglobal.in/service/rourkela-to-croatia"&amp;"""&gt;International Courier Service from Rourkela To Croatia&lt;/a&gt;&lt;/li&gt;&lt;li&gt;&lt;a href=""https://shipglobal.in/service/paradip-to-croatia""&gt;International Courier Service from Paradip To Croatia&lt;/a&gt;&lt;/li&gt;&lt;li&gt;&lt;a href=""https://shipglobal.in/service/cuttack-to-croatia"&amp;"""&gt;International Courier Service from Cuttack To Croatia&lt;/a&gt;&lt;/li&gt;&lt;/ul&gt;&lt;h2&gt;FAQs for Reliable International Courier Service from Bawana Industrial Area to Croatia&lt;/h2&gt;")</f>
        <v>&lt;h4&gt;Explore more delivery options from your city&lt;/h4&gt;&lt;ul&gt;&lt;li&gt;&lt;a href="https://shipglobal.in/service/bhubaneswar-to-croatia"&gt;International Courier Service from Bhubaneswar To Croatia&lt;/a&gt;&lt;/li&gt;&lt;li&gt;&lt;a href="https://shipglobal.in/service/rourkela-to-croatia"&gt;International Courier Service from Rourkela To Croatia&lt;/a&gt;&lt;/li&gt;&lt;li&gt;&lt;a href="https://shipglobal.in/service/paradip-to-croatia"&gt;International Courier Service from Paradip To Croatia&lt;/a&gt;&lt;/li&gt;&lt;li&gt;&lt;a href="https://shipglobal.in/service/cuttack-to-croatia"&gt;International Courier Service from Cuttack To Croatia&lt;/a&gt;&lt;/li&gt;&lt;/ul&gt;&lt;h2&gt;FAQs for Reliable International Courier Service from Bawana Industrial Area to Croatia&lt;/h2&gt;</v>
      </c>
      <c r="K697" s="99"/>
      <c r="L697" s="32"/>
      <c r="M697" s="32" t="str">
        <f t="shared" si="5"/>
        <v>service/bawana-industrial-area-to-croatia</v>
      </c>
      <c r="N697" s="32"/>
      <c r="O697" s="32"/>
      <c r="P697" s="32"/>
      <c r="Q697" s="32"/>
      <c r="R697" s="32"/>
      <c r="S697" s="47" t="str">
        <f t="shared" si="6"/>
        <v>https://shipglobal.in/service/bawana-industrial-area-to-croatia</v>
      </c>
      <c r="T697" s="32"/>
      <c r="V697" s="14">
        <v>697.0</v>
      </c>
      <c r="W697" s="32"/>
      <c r="X697" s="32"/>
      <c r="Z697" s="41" t="s">
        <v>8192</v>
      </c>
      <c r="AA697" s="41" t="s">
        <v>8193</v>
      </c>
      <c r="AC697" s="41" t="s">
        <v>8525</v>
      </c>
      <c r="AE697" s="39" t="s">
        <v>3489</v>
      </c>
      <c r="AF697" s="39" t="s">
        <v>4683</v>
      </c>
      <c r="AG697" s="40" t="s">
        <v>3491</v>
      </c>
      <c r="AH697" s="40">
        <v>1.0</v>
      </c>
      <c r="AI697" s="40"/>
      <c r="AJ697" s="40"/>
    </row>
    <row r="698" ht="15.75" customHeight="1">
      <c r="A698" s="32"/>
      <c r="B698" s="32"/>
      <c r="C698" s="38" t="s">
        <v>1864</v>
      </c>
      <c r="D698" s="38" t="s">
        <v>8613</v>
      </c>
      <c r="E698" s="32" t="str">
        <f t="shared" si="3"/>
        <v>Bhubaneswar to Croatia</v>
      </c>
      <c r="F698" s="97"/>
      <c r="G698" s="32" t="str">
        <f t="shared" si="4"/>
        <v>International Courier Service from Bhubaneswar to Croatia</v>
      </c>
      <c r="H698" s="32"/>
      <c r="I698" s="33"/>
      <c r="J698" s="38" t="str">
        <f>IFERROR(__xludf.DUMMYFUNCTION("""&lt;h4&gt;Explore more delivery options from your city&lt;/h4&gt;&lt;ul&gt;"" &amp;
TEXTJOIN("""", TRUE,
ARRAYFORMULA(
IF(S699:S702&lt;&gt;"""",
""&lt;li&gt;&lt;a href="""""" &amp; S699:S702 &amp; """"""&gt;International Courier Service from "" &amp;
PROPER(
SUBSTITUTE(
REGEXREPLACE(S699:S702,""^.*/servi"&amp;"ce/"",""""),
""-"","" ""
)
) &amp;
""&lt;/a&gt;&lt;/li&gt;"",
"""")
)
) &amp;
""&lt;/ul&gt;&lt;h2&gt;FAQs for "" &amp; G698 &amp; ""&lt;/h2&gt;""
"),"&lt;h4&gt;Explore more delivery options from your city&lt;/h4&gt;&lt;ul&gt;&lt;li&gt;&lt;a href=""https://shipglobal.in/service/rourkela-to-croatia""&gt;International Courier Service from Rourkela To Croatia&lt;/a&gt;&lt;/li&gt;&lt;li&gt;&lt;a href=""https://shipglobal.in/service/paradip-to-croatia""&gt;Inte"&amp;"rnational Courier Service from Paradip To Croatia&lt;/a&gt;&lt;/li&gt;&lt;li&gt;&lt;a href=""https://shipglobal.in/service/cuttack-to-croatia""&gt;International Courier Service from Cuttack To Croatia&lt;/a&gt;&lt;/li&gt;&lt;li&gt;&lt;a href=""https://shipglobal.in/service/indore-to-croatia""&gt;Intern"&amp;"ational Courier Service from Indore To Croatia&lt;/a&gt;&lt;/li&gt;&lt;/ul&gt;&lt;h2&gt;FAQs for International Courier Service from Bhubaneswar to Croatia&lt;/h2&gt;")</f>
        <v>&lt;h4&gt;Explore more delivery options from your city&lt;/h4&gt;&lt;ul&gt;&lt;li&gt;&lt;a href="https://shipglobal.in/service/rourkela-to-croatia"&gt;International Courier Service from Rourkela To Croatia&lt;/a&gt;&lt;/li&gt;&lt;li&gt;&lt;a href="https://shipglobal.in/service/paradip-to-croatia"&gt;International Courier Service from Paradip To Croatia&lt;/a&gt;&lt;/li&gt;&lt;li&gt;&lt;a href="https://shipglobal.in/service/cuttack-to-croatia"&gt;International Courier Service from Cuttack To Croatia&lt;/a&gt;&lt;/li&gt;&lt;li&gt;&lt;a href="https://shipglobal.in/service/indore-to-croatia"&gt;International Courier Service from Indore To Croatia&lt;/a&gt;&lt;/li&gt;&lt;/ul&gt;&lt;h2&gt;FAQs for International Courier Service from Bhubaneswar to Croatia&lt;/h2&gt;</v>
      </c>
      <c r="K698" s="99"/>
      <c r="L698" s="32"/>
      <c r="M698" s="32" t="str">
        <f t="shared" si="5"/>
        <v>service/bhubaneswar-to-croatia</v>
      </c>
      <c r="N698" s="32"/>
      <c r="O698" s="32"/>
      <c r="P698" s="32"/>
      <c r="Q698" s="32"/>
      <c r="R698" s="32"/>
      <c r="S698" s="47" t="str">
        <f t="shared" si="6"/>
        <v>https://shipglobal.in/service/bhubaneswar-to-croatia</v>
      </c>
      <c r="T698" s="32"/>
      <c r="V698" s="14">
        <v>698.0</v>
      </c>
      <c r="W698" s="32"/>
      <c r="X698" s="32"/>
      <c r="Z698" s="41" t="s">
        <v>8192</v>
      </c>
      <c r="AA698" s="41" t="s">
        <v>8193</v>
      </c>
      <c r="AC698" s="41" t="s">
        <v>8341</v>
      </c>
      <c r="AE698" s="39" t="s">
        <v>3254</v>
      </c>
      <c r="AF698" s="39" t="s">
        <v>4277</v>
      </c>
      <c r="AG698" s="40" t="s">
        <v>3256</v>
      </c>
      <c r="AH698" s="40">
        <v>1.0</v>
      </c>
      <c r="AI698" s="40"/>
      <c r="AJ698" s="40"/>
    </row>
    <row r="699" ht="15.75" customHeight="1">
      <c r="A699" s="32"/>
      <c r="B699" s="32"/>
      <c r="C699" s="38" t="s">
        <v>1888</v>
      </c>
      <c r="D699" s="38" t="s">
        <v>8613</v>
      </c>
      <c r="E699" s="32" t="str">
        <f t="shared" si="3"/>
        <v>Rourkela to Croatia</v>
      </c>
      <c r="F699" s="97"/>
      <c r="G699" s="32" t="str">
        <f t="shared" si="4"/>
        <v>Top International Courier Service from Rourkela to Croatia</v>
      </c>
      <c r="H699" s="32"/>
      <c r="I699" s="33"/>
      <c r="J699" s="38" t="str">
        <f>IFERROR(__xludf.DUMMYFUNCTION("""&lt;h4&gt;Explore more delivery options from your city&lt;/h4&gt;&lt;ul&gt;"" &amp;
TEXTJOIN("""", TRUE,
ARRAYFORMULA(
IF(S700:S703&lt;&gt;"""",
""&lt;li&gt;&lt;a href="""""" &amp; S700:S703 &amp; """"""&gt;International Courier Service from "" &amp;
PROPER(
SUBSTITUTE(
REGEXREPLACE(S700:S703,""^.*/servi"&amp;"ce/"",""""),
""-"","" ""
)
) &amp;
""&lt;/a&gt;&lt;/li&gt;"",
"""")
)
) &amp;
""&lt;/ul&gt;&lt;h2&gt;FAQs for "" &amp; G699 &amp; ""&lt;/h2&gt;""
"),"&lt;h4&gt;Explore more delivery options from your city&lt;/h4&gt;&lt;ul&gt;&lt;li&gt;&lt;a href=""https://shipglobal.in/service/paradip-to-croatia""&gt;International Courier Service from Paradip To Croatia&lt;/a&gt;&lt;/li&gt;&lt;li&gt;&lt;a href=""https://shipglobal.in/service/cuttack-to-croatia""&gt;Intern"&amp;"ational Courier Service from Cuttack To Croatia&lt;/a&gt;&lt;/li&gt;&lt;li&gt;&lt;a href=""https://shipglobal.in/service/indore-to-croatia""&gt;International Courier Service from Indore To Croatia&lt;/a&gt;&lt;/li&gt;&lt;li&gt;&lt;a href=""https://shipglobal.in/service/bhopal-to-croatia""&gt;Internatio"&amp;"nal Courier Service from Bhopal To Croatia&lt;/a&gt;&lt;/li&gt;&lt;/ul&gt;&lt;h2&gt;FAQs for Top International Courier Service from Rourkela to Croatia&lt;/h2&gt;")</f>
        <v>&lt;h4&gt;Explore more delivery options from your city&lt;/h4&gt;&lt;ul&gt;&lt;li&gt;&lt;a href="https://shipglobal.in/service/paradip-to-croatia"&gt;International Courier Service from Paradip To Croatia&lt;/a&gt;&lt;/li&gt;&lt;li&gt;&lt;a href="https://shipglobal.in/service/cuttack-to-croatia"&gt;International Courier Service from Cuttack To Croatia&lt;/a&gt;&lt;/li&gt;&lt;li&gt;&lt;a href="https://shipglobal.in/service/indore-to-croatia"&gt;International Courier Service from Indore To Croatia&lt;/a&gt;&lt;/li&gt;&lt;li&gt;&lt;a href="https://shipglobal.in/service/bhopal-to-croatia"&gt;International Courier Service from Bhopal To Croatia&lt;/a&gt;&lt;/li&gt;&lt;/ul&gt;&lt;h2&gt;FAQs for Top International Courier Service from Rourkela to Croatia&lt;/h2&gt;</v>
      </c>
      <c r="K699" s="99"/>
      <c r="L699" s="32"/>
      <c r="M699" s="32" t="str">
        <f t="shared" si="5"/>
        <v>service/rourkela-to-croatia</v>
      </c>
      <c r="N699" s="32"/>
      <c r="O699" s="32"/>
      <c r="P699" s="32"/>
      <c r="Q699" s="32"/>
      <c r="R699" s="32"/>
      <c r="S699" s="47" t="str">
        <f t="shared" si="6"/>
        <v>https://shipglobal.in/service/rourkela-to-croatia</v>
      </c>
      <c r="T699" s="32"/>
      <c r="V699" s="14">
        <v>699.0</v>
      </c>
      <c r="W699" s="32"/>
      <c r="X699" s="32"/>
      <c r="Z699" s="41" t="s">
        <v>8192</v>
      </c>
      <c r="AA699" s="41" t="s">
        <v>8193</v>
      </c>
      <c r="AC699" s="41" t="s">
        <v>8222</v>
      </c>
      <c r="AE699" s="39" t="s">
        <v>3164</v>
      </c>
      <c r="AF699" s="39" t="s">
        <v>4261</v>
      </c>
      <c r="AG699" s="40" t="s">
        <v>3166</v>
      </c>
      <c r="AH699" s="40">
        <v>2.0</v>
      </c>
      <c r="AI699" s="40"/>
      <c r="AJ699" s="40"/>
    </row>
    <row r="700" ht="15.75" customHeight="1">
      <c r="A700" s="32"/>
      <c r="B700" s="32"/>
      <c r="C700" s="38" t="s">
        <v>1911</v>
      </c>
      <c r="D700" s="38" t="s">
        <v>8613</v>
      </c>
      <c r="E700" s="32" t="str">
        <f t="shared" si="3"/>
        <v>Paradip to Croatia</v>
      </c>
      <c r="F700" s="97"/>
      <c r="G700" s="32" t="str">
        <f t="shared" si="4"/>
        <v>Best International Courier Service from Paradip to Croatia</v>
      </c>
      <c r="H700" s="32"/>
      <c r="I700" s="33"/>
      <c r="J700" s="38" t="str">
        <f>IFERROR(__xludf.DUMMYFUNCTION("""&lt;h4&gt;Explore more delivery options from your city&lt;/h4&gt;&lt;ul&gt;"" &amp;
TEXTJOIN("""", TRUE,
ARRAYFORMULA(
IF(S701:S704&lt;&gt;"""",
""&lt;li&gt;&lt;a href="""""" &amp; S701:S704 &amp; """"""&gt;International Courier Service from "" &amp;
PROPER(
SUBSTITUTE(
REGEXREPLACE(S701:S704,""^.*/servi"&amp;"ce/"",""""),
""-"","" ""
)
) &amp;
""&lt;/a&gt;&lt;/li&gt;"",
"""")
)
) &amp;
""&lt;/ul&gt;&lt;h2&gt;FAQs for "" &amp; G700 &amp; ""&lt;/h2&gt;""
"),"&lt;h4&gt;Explore more delivery options from your city&lt;/h4&gt;&lt;ul&gt;&lt;li&gt;&lt;a href=""https://shipglobal.in/service/cuttack-to-croatia""&gt;International Courier Service from Cuttack To Croatia&lt;/a&gt;&lt;/li&gt;&lt;li&gt;&lt;a href=""https://shipglobal.in/service/indore-to-croatia""&gt;Interna"&amp;"tional Courier Service from Indore To Croatia&lt;/a&gt;&lt;/li&gt;&lt;li&gt;&lt;a href=""https://shipglobal.in/service/bhopal-to-croatia""&gt;International Courier Service from Bhopal To Croatia&lt;/a&gt;&lt;/li&gt;&lt;li&gt;&lt;a href=""https://shipglobal.in/service/gwalior-to-croatia""&gt;Internation"&amp;"al Courier Service from Gwalior To Croatia&lt;/a&gt;&lt;/li&gt;&lt;/ul&gt;&lt;h2&gt;FAQs for Best International Courier Service from Paradip to Croatia&lt;/h2&gt;")</f>
        <v>&lt;h4&gt;Explore more delivery options from your city&lt;/h4&gt;&lt;ul&gt;&lt;li&gt;&lt;a href="https://shipglobal.in/service/cuttack-to-croatia"&gt;International Courier Service from Cuttack To Croatia&lt;/a&gt;&lt;/li&gt;&lt;li&gt;&lt;a href="https://shipglobal.in/service/indore-to-croatia"&gt;International Courier Service from Indore To Croatia&lt;/a&gt;&lt;/li&gt;&lt;li&gt;&lt;a href="https://shipglobal.in/service/bhopal-to-croatia"&gt;International Courier Service from Bhopal To Croatia&lt;/a&gt;&lt;/li&gt;&lt;li&gt;&lt;a href="https://shipglobal.in/service/gwalior-to-croatia"&gt;International Courier Service from Gwalior To Croatia&lt;/a&gt;&lt;/li&gt;&lt;/ul&gt;&lt;h2&gt;FAQs for Best International Courier Service from Paradip to Croatia&lt;/h2&gt;</v>
      </c>
      <c r="K700" s="99"/>
      <c r="L700" s="32"/>
      <c r="M700" s="32" t="str">
        <f t="shared" si="5"/>
        <v>service/paradip-to-croatia</v>
      </c>
      <c r="N700" s="32"/>
      <c r="O700" s="32"/>
      <c r="P700" s="32"/>
      <c r="Q700" s="32"/>
      <c r="R700" s="32"/>
      <c r="S700" s="47" t="str">
        <f t="shared" si="6"/>
        <v>https://shipglobal.in/service/paradip-to-croatia</v>
      </c>
      <c r="T700" s="32"/>
      <c r="V700" s="14">
        <v>700.0</v>
      </c>
      <c r="W700" s="32"/>
      <c r="X700" s="32"/>
      <c r="Z700" s="41" t="s">
        <v>8192</v>
      </c>
      <c r="AA700" s="41" t="s">
        <v>8193</v>
      </c>
      <c r="AC700" s="41" t="s">
        <v>8368</v>
      </c>
      <c r="AE700" s="39" t="s">
        <v>3633</v>
      </c>
      <c r="AF700" s="39" t="s">
        <v>4404</v>
      </c>
      <c r="AG700" s="40" t="s">
        <v>3635</v>
      </c>
      <c r="AH700" s="40">
        <v>1.0</v>
      </c>
      <c r="AI700" s="40"/>
      <c r="AJ700" s="40"/>
    </row>
    <row r="701" ht="15.75" customHeight="1">
      <c r="A701" s="32"/>
      <c r="B701" s="32"/>
      <c r="C701" s="38" t="s">
        <v>1938</v>
      </c>
      <c r="D701" s="38" t="s">
        <v>8613</v>
      </c>
      <c r="E701" s="32" t="str">
        <f t="shared" si="3"/>
        <v>Cuttack to Croatia</v>
      </c>
      <c r="F701" s="97"/>
      <c r="G701" s="32" t="str">
        <f t="shared" si="4"/>
        <v>Reliable International Courier Service from Cuttack to Croatia</v>
      </c>
      <c r="H701" s="32"/>
      <c r="I701" s="33"/>
      <c r="J701" s="38" t="str">
        <f>IFERROR(__xludf.DUMMYFUNCTION("""&lt;h4&gt;Explore more delivery options from your city&lt;/h4&gt;&lt;ul&gt;"" &amp;
TEXTJOIN("""", TRUE,
ARRAYFORMULA(
IF(S702:S705&lt;&gt;"""",
""&lt;li&gt;&lt;a href="""""" &amp; S702:S705 &amp; """"""&gt;International Courier Service from "" &amp;
PROPER(
SUBSTITUTE(
REGEXREPLACE(S702:S705,""^.*/servi"&amp;"ce/"",""""),
""-"","" ""
)
) &amp;
""&lt;/a&gt;&lt;/li&gt;"",
"""")
)
) &amp;
""&lt;/ul&gt;&lt;h2&gt;FAQs for "" &amp; G701 &amp; ""&lt;/h2&gt;""
"),"&lt;h4&gt;Explore more delivery options from your city&lt;/h4&gt;&lt;ul&gt;&lt;li&gt;&lt;a href=""https://shipglobal.in/service/indore-to-croatia""&gt;International Courier Service from Indore To Croatia&lt;/a&gt;&lt;/li&gt;&lt;li&gt;&lt;a href=""https://shipglobal.in/service/bhopal-to-croatia""&gt;Internati"&amp;"onal Courier Service from Bhopal To Croatia&lt;/a&gt;&lt;/li&gt;&lt;li&gt;&lt;a href=""https://shipglobal.in/service/gwalior-to-croatia""&gt;International Courier Service from Gwalior To Croatia&lt;/a&gt;&lt;/li&gt;&lt;li&gt;&lt;a href=""https://shipglobal.in/service/jabalpur-to-croatia""&gt;Internatio"&amp;"nal Courier Service from Jabalpur To Croatia&lt;/a&gt;&lt;/li&gt;&lt;/ul&gt;&lt;h2&gt;FAQs for Reliable International Courier Service from Cuttack to Croatia&lt;/h2&gt;")</f>
        <v>&lt;h4&gt;Explore more delivery options from your city&lt;/h4&gt;&lt;ul&gt;&lt;li&gt;&lt;a href="https://shipglobal.in/service/indore-to-croatia"&gt;International Courier Service from Indore To Croatia&lt;/a&gt;&lt;/li&gt;&lt;li&gt;&lt;a href="https://shipglobal.in/service/bhopal-to-croatia"&gt;International Courier Service from Bhopal To Croatia&lt;/a&gt;&lt;/li&gt;&lt;li&gt;&lt;a href="https://shipglobal.in/service/gwalior-to-croatia"&gt;International Courier Service from Gwalior To Croatia&lt;/a&gt;&lt;/li&gt;&lt;li&gt;&lt;a href="https://shipglobal.in/service/jabalpur-to-croatia"&gt;International Courier Service from Jabalpur To Croatia&lt;/a&gt;&lt;/li&gt;&lt;/ul&gt;&lt;h2&gt;FAQs for Reliable International Courier Service from Cuttack to Croatia&lt;/h2&gt;</v>
      </c>
      <c r="K701" s="99"/>
      <c r="L701" s="32"/>
      <c r="M701" s="32" t="str">
        <f t="shared" si="5"/>
        <v>service/cuttack-to-croatia</v>
      </c>
      <c r="N701" s="32"/>
      <c r="O701" s="32"/>
      <c r="P701" s="32"/>
      <c r="Q701" s="32"/>
      <c r="R701" s="32"/>
      <c r="S701" s="47" t="str">
        <f t="shared" si="6"/>
        <v>https://shipglobal.in/service/cuttack-to-croatia</v>
      </c>
      <c r="T701" s="32"/>
      <c r="V701" s="14">
        <v>701.0</v>
      </c>
      <c r="W701" s="32"/>
      <c r="X701" s="32"/>
      <c r="Z701" s="41" t="s">
        <v>8192</v>
      </c>
      <c r="AA701" s="41" t="s">
        <v>8193</v>
      </c>
      <c r="AC701" s="41" t="s">
        <v>8236</v>
      </c>
      <c r="AE701" s="39" t="s">
        <v>3309</v>
      </c>
      <c r="AF701" s="39" t="s">
        <v>5202</v>
      </c>
      <c r="AG701" s="40" t="s">
        <v>3311</v>
      </c>
      <c r="AH701" s="40">
        <v>1.0</v>
      </c>
      <c r="AI701" s="40"/>
      <c r="AJ701" s="40"/>
    </row>
    <row r="702" ht="15.75" customHeight="1">
      <c r="A702" s="32"/>
      <c r="B702" s="32"/>
      <c r="C702" s="38" t="s">
        <v>1966</v>
      </c>
      <c r="D702" s="38" t="s">
        <v>8613</v>
      </c>
      <c r="E702" s="32" t="str">
        <f t="shared" si="3"/>
        <v>Indore to Croatia</v>
      </c>
      <c r="F702" s="97"/>
      <c r="G702" s="32" t="str">
        <f t="shared" si="4"/>
        <v>International Courier Service from Indore to Croatia</v>
      </c>
      <c r="H702" s="32"/>
      <c r="I702" s="33"/>
      <c r="J702" s="38" t="str">
        <f>IFERROR(__xludf.DUMMYFUNCTION("""&lt;h4&gt;Explore more delivery options from your city&lt;/h4&gt;&lt;ul&gt;"" &amp;
TEXTJOIN("""", TRUE,
ARRAYFORMULA(
IF(S703:S706&lt;&gt;"""",
""&lt;li&gt;&lt;a href="""""" &amp; S703:S706 &amp; """"""&gt;International Courier Service from "" &amp;
PROPER(
SUBSTITUTE(
REGEXREPLACE(S703:S706,""^.*/servi"&amp;"ce/"",""""),
""-"","" ""
)
) &amp;
""&lt;/a&gt;&lt;/li&gt;"",
"""")
)
) &amp;
""&lt;/ul&gt;&lt;h2&gt;FAQs for "" &amp; G702 &amp; ""&lt;/h2&gt;""
"),"&lt;h4&gt;Explore more delivery options from your city&lt;/h4&gt;&lt;ul&gt;&lt;li&gt;&lt;a href=""https://shipglobal.in/service/bhopal-to-croatia""&gt;International Courier Service from Bhopal To Croatia&lt;/a&gt;&lt;/li&gt;&lt;li&gt;&lt;a href=""https://shipglobal.in/service/gwalior-to-croatia""&gt;Internat"&amp;"ional Courier Service from Gwalior To Croatia&lt;/a&gt;&lt;/li&gt;&lt;li&gt;&lt;a href=""https://shipglobal.in/service/jabalpur-to-croatia""&gt;International Courier Service from Jabalpur To Croatia&lt;/a&gt;&lt;/li&gt;&lt;li&gt;&lt;a href=""https://shipglobal.in/service/dewas-to-croatia""&gt;Internati"&amp;"onal Courier Service from Dewas To Croatia&lt;/a&gt;&lt;/li&gt;&lt;/ul&gt;&lt;h2&gt;FAQs for International Courier Service from Indore to Croatia&lt;/h2&gt;")</f>
        <v>&lt;h4&gt;Explore more delivery options from your city&lt;/h4&gt;&lt;ul&gt;&lt;li&gt;&lt;a href="https://shipglobal.in/service/bhopal-to-croatia"&gt;International Courier Service from Bhopal To Croatia&lt;/a&gt;&lt;/li&gt;&lt;li&gt;&lt;a href="https://shipglobal.in/service/gwalior-to-croatia"&gt;International Courier Service from Gwalior To Croatia&lt;/a&gt;&lt;/li&gt;&lt;li&gt;&lt;a href="https://shipglobal.in/service/jabalpur-to-croatia"&gt;International Courier Service from Jabalpur To Croatia&lt;/a&gt;&lt;/li&gt;&lt;li&gt;&lt;a href="https://shipglobal.in/service/dewas-to-croatia"&gt;International Courier Service from Dewas To Croatia&lt;/a&gt;&lt;/li&gt;&lt;/ul&gt;&lt;h2&gt;FAQs for International Courier Service from Indore to Croatia&lt;/h2&gt;</v>
      </c>
      <c r="K702" s="99"/>
      <c r="L702" s="32"/>
      <c r="M702" s="32" t="str">
        <f t="shared" si="5"/>
        <v>service/indore-to-croatia</v>
      </c>
      <c r="N702" s="32"/>
      <c r="O702" s="32"/>
      <c r="P702" s="32"/>
      <c r="Q702" s="32"/>
      <c r="R702" s="32"/>
      <c r="S702" s="47" t="str">
        <f t="shared" si="6"/>
        <v>https://shipglobal.in/service/indore-to-croatia</v>
      </c>
      <c r="T702" s="32"/>
      <c r="V702" s="14">
        <v>702.0</v>
      </c>
      <c r="W702" s="32"/>
      <c r="X702" s="32"/>
      <c r="Z702" s="41" t="s">
        <v>8192</v>
      </c>
      <c r="AA702" s="41" t="s">
        <v>8193</v>
      </c>
      <c r="AC702" s="41" t="s">
        <v>8229</v>
      </c>
      <c r="AE702" s="39" t="s">
        <v>3218</v>
      </c>
      <c r="AF702" s="39" t="s">
        <v>4357</v>
      </c>
      <c r="AG702" s="40" t="s">
        <v>3220</v>
      </c>
      <c r="AH702" s="40">
        <v>1.0</v>
      </c>
      <c r="AI702" s="40"/>
      <c r="AJ702" s="40"/>
    </row>
    <row r="703" ht="15.75" customHeight="1">
      <c r="A703" s="32"/>
      <c r="B703" s="32"/>
      <c r="C703" s="38" t="s">
        <v>2004</v>
      </c>
      <c r="D703" s="38" t="s">
        <v>8613</v>
      </c>
      <c r="E703" s="32" t="str">
        <f t="shared" si="3"/>
        <v>Bhopal to Croatia</v>
      </c>
      <c r="F703" s="97"/>
      <c r="G703" s="32" t="str">
        <f t="shared" si="4"/>
        <v>Top International Courier Service from Bhopal to Croatia</v>
      </c>
      <c r="H703" s="32"/>
      <c r="I703" s="33"/>
      <c r="J703" s="38" t="str">
        <f>IFERROR(__xludf.DUMMYFUNCTION("""&lt;h4&gt;Explore more delivery options from your city&lt;/h4&gt;&lt;ul&gt;"" &amp;
TEXTJOIN("""", TRUE,
ARRAYFORMULA(
IF(S704:S707&lt;&gt;"""",
""&lt;li&gt;&lt;a href="""""" &amp; S704:S707 &amp; """"""&gt;International Courier Service from "" &amp;
PROPER(
SUBSTITUTE(
REGEXREPLACE(S704:S707,""^.*/servi"&amp;"ce/"",""""),
""-"","" ""
)
) &amp;
""&lt;/a&gt;&lt;/li&gt;"",
"""")
)
) &amp;
""&lt;/ul&gt;&lt;h2&gt;FAQs for "" &amp; G703 &amp; ""&lt;/h2&gt;""
"),"&lt;h4&gt;Explore more delivery options from your city&lt;/h4&gt;&lt;ul&gt;&lt;li&gt;&lt;a href=""https://shipglobal.in/service/gwalior-to-croatia""&gt;International Courier Service from Gwalior To Croatia&lt;/a&gt;&lt;/li&gt;&lt;li&gt;&lt;a href=""https://shipglobal.in/service/jabalpur-to-croatia""&gt;Inter"&amp;"national Courier Service from Jabalpur To Croatia&lt;/a&gt;&lt;/li&gt;&lt;li&gt;&lt;a href=""https://shipglobal.in/service/dewas-to-croatia""&gt;International Courier Service from Dewas To Croatia&lt;/a&gt;&lt;/li&gt;&lt;li&gt;&lt;a href=""https://shipglobal.in/service/ludhiana-to-croatia""&gt;Internat"&amp;"ional Courier Service from Ludhiana To Croatia&lt;/a&gt;&lt;/li&gt;&lt;/ul&gt;&lt;h2&gt;FAQs for Top International Courier Service from Bhopal to Croatia&lt;/h2&gt;")</f>
        <v>&lt;h4&gt;Explore more delivery options from your city&lt;/h4&gt;&lt;ul&gt;&lt;li&gt;&lt;a href="https://shipglobal.in/service/gwalior-to-croatia"&gt;International Courier Service from Gwalior To Croatia&lt;/a&gt;&lt;/li&gt;&lt;li&gt;&lt;a href="https://shipglobal.in/service/jabalpur-to-croatia"&gt;International Courier Service from Jabalpur To Croatia&lt;/a&gt;&lt;/li&gt;&lt;li&gt;&lt;a href="https://shipglobal.in/service/dewas-to-croatia"&gt;International Courier Service from Dewas To Croatia&lt;/a&gt;&lt;/li&gt;&lt;li&gt;&lt;a href="https://shipglobal.in/service/ludhiana-to-croatia"&gt;International Courier Service from Ludhiana To Croatia&lt;/a&gt;&lt;/li&gt;&lt;/ul&gt;&lt;h2&gt;FAQs for Top International Courier Service from Bhopal to Croatia&lt;/h2&gt;</v>
      </c>
      <c r="K703" s="99"/>
      <c r="L703" s="32"/>
      <c r="M703" s="32" t="str">
        <f t="shared" si="5"/>
        <v>service/bhopal-to-croatia</v>
      </c>
      <c r="N703" s="32"/>
      <c r="O703" s="32"/>
      <c r="P703" s="32"/>
      <c r="Q703" s="32"/>
      <c r="R703" s="32"/>
      <c r="S703" s="47" t="str">
        <f t="shared" si="6"/>
        <v>https://shipglobal.in/service/bhopal-to-croatia</v>
      </c>
      <c r="T703" s="32"/>
      <c r="V703" s="14">
        <v>703.0</v>
      </c>
      <c r="W703" s="32"/>
      <c r="X703" s="32"/>
      <c r="Z703" s="41" t="s">
        <v>8192</v>
      </c>
      <c r="AA703" s="41" t="s">
        <v>8193</v>
      </c>
      <c r="AC703" s="41" t="s">
        <v>8570</v>
      </c>
      <c r="AE703" s="39" t="s">
        <v>3381</v>
      </c>
      <c r="AF703" s="39" t="s">
        <v>5884</v>
      </c>
      <c r="AG703" s="40" t="s">
        <v>3383</v>
      </c>
      <c r="AH703" s="40">
        <v>1.0</v>
      </c>
      <c r="AI703" s="40"/>
      <c r="AJ703" s="40"/>
    </row>
    <row r="704" ht="15.75" customHeight="1">
      <c r="A704" s="32"/>
      <c r="B704" s="32"/>
      <c r="C704" s="38" t="s">
        <v>2031</v>
      </c>
      <c r="D704" s="38" t="s">
        <v>8613</v>
      </c>
      <c r="E704" s="32" t="str">
        <f t="shared" si="3"/>
        <v>Gwalior to Croatia</v>
      </c>
      <c r="F704" s="97"/>
      <c r="G704" s="32" t="str">
        <f t="shared" si="4"/>
        <v>Best International Courier Service from Gwalior to Croatia</v>
      </c>
      <c r="H704" s="32"/>
      <c r="I704" s="33"/>
      <c r="J704" s="38" t="str">
        <f>IFERROR(__xludf.DUMMYFUNCTION("""&lt;h4&gt;Explore more delivery options from your city&lt;/h4&gt;&lt;ul&gt;"" &amp;
TEXTJOIN("""", TRUE,
ARRAYFORMULA(
IF(S705:S708&lt;&gt;"""",
""&lt;li&gt;&lt;a href="""""" &amp; S705:S708 &amp; """"""&gt;International Courier Service from "" &amp;
PROPER(
SUBSTITUTE(
REGEXREPLACE(S705:S708,""^.*/servi"&amp;"ce/"",""""),
""-"","" ""
)
) &amp;
""&lt;/a&gt;&lt;/li&gt;"",
"""")
)
) &amp;
""&lt;/ul&gt;&lt;h2&gt;FAQs for "" &amp; G704 &amp; ""&lt;/h2&gt;""
"),"&lt;h4&gt;Explore more delivery options from your city&lt;/h4&gt;&lt;ul&gt;&lt;li&gt;&lt;a href=""https://shipglobal.in/service/jabalpur-to-croatia""&gt;International Courier Service from Jabalpur To Croatia&lt;/a&gt;&lt;/li&gt;&lt;li&gt;&lt;a href=""https://shipglobal.in/service/dewas-to-croatia""&gt;Intern"&amp;"ational Courier Service from Dewas To Croatia&lt;/a&gt;&lt;/li&gt;&lt;li&gt;&lt;a href=""https://shipglobal.in/service/ludhiana-to-croatia""&gt;International Courier Service from Ludhiana To Croatia&lt;/a&gt;&lt;/li&gt;&lt;li&gt;&lt;a href=""https://shipglobal.in/service/amritsar-to-croatia""&gt;Intern"&amp;"ational Courier Service from Amritsar To Croatia&lt;/a&gt;&lt;/li&gt;&lt;/ul&gt;&lt;h2&gt;FAQs for Best International Courier Service from Gwalior to Croatia&lt;/h2&gt;")</f>
        <v>&lt;h4&gt;Explore more delivery options from your city&lt;/h4&gt;&lt;ul&gt;&lt;li&gt;&lt;a href="https://shipglobal.in/service/jabalpur-to-croatia"&gt;International Courier Service from Jabalpur To Croatia&lt;/a&gt;&lt;/li&gt;&lt;li&gt;&lt;a href="https://shipglobal.in/service/dewas-to-croatia"&gt;International Courier Service from Dewas To Croatia&lt;/a&gt;&lt;/li&gt;&lt;li&gt;&lt;a href="https://shipglobal.in/service/ludhiana-to-croatia"&gt;International Courier Service from Ludhiana To Croatia&lt;/a&gt;&lt;/li&gt;&lt;li&gt;&lt;a href="https://shipglobal.in/service/amritsar-to-croatia"&gt;International Courier Service from Amritsar To Croatia&lt;/a&gt;&lt;/li&gt;&lt;/ul&gt;&lt;h2&gt;FAQs for Best International Courier Service from Gwalior to Croatia&lt;/h2&gt;</v>
      </c>
      <c r="K704" s="99"/>
      <c r="L704" s="32"/>
      <c r="M704" s="32" t="str">
        <f t="shared" si="5"/>
        <v>service/gwalior-to-croatia</v>
      </c>
      <c r="N704" s="32"/>
      <c r="O704" s="32"/>
      <c r="P704" s="32"/>
      <c r="Q704" s="32"/>
      <c r="R704" s="32"/>
      <c r="S704" s="47" t="str">
        <f t="shared" si="6"/>
        <v>https://shipglobal.in/service/gwalior-to-croatia</v>
      </c>
      <c r="T704" s="32"/>
      <c r="V704" s="14">
        <v>704.0</v>
      </c>
      <c r="W704" s="32"/>
      <c r="X704" s="32"/>
      <c r="Z704" s="41" t="s">
        <v>8192</v>
      </c>
      <c r="AA704" s="41" t="s">
        <v>8193</v>
      </c>
      <c r="AC704" s="41" t="s">
        <v>8270</v>
      </c>
      <c r="AE704" s="39" t="s">
        <v>3417</v>
      </c>
      <c r="AF704" s="39" t="s">
        <v>4621</v>
      </c>
      <c r="AG704" s="40" t="s">
        <v>3419</v>
      </c>
      <c r="AH704" s="40">
        <v>1.0</v>
      </c>
      <c r="AI704" s="40"/>
      <c r="AJ704" s="40"/>
    </row>
    <row r="705" ht="15.75" customHeight="1">
      <c r="A705" s="32"/>
      <c r="B705" s="32"/>
      <c r="C705" s="38" t="s">
        <v>2057</v>
      </c>
      <c r="D705" s="38" t="s">
        <v>8613</v>
      </c>
      <c r="E705" s="32" t="str">
        <f t="shared" si="3"/>
        <v>Jabalpur to Croatia</v>
      </c>
      <c r="F705" s="97"/>
      <c r="G705" s="32" t="str">
        <f t="shared" si="4"/>
        <v>Reliable International Courier Service from Jabalpur to Croatia</v>
      </c>
      <c r="H705" s="32"/>
      <c r="I705" s="33"/>
      <c r="J705" s="38" t="str">
        <f>IFERROR(__xludf.DUMMYFUNCTION("""&lt;h4&gt;Explore more delivery options from your city&lt;/h4&gt;&lt;ul&gt;"" &amp;
TEXTJOIN("""", TRUE,
ARRAYFORMULA(
IF(S706:S709&lt;&gt;"""",
""&lt;li&gt;&lt;a href="""""" &amp; S706:S709 &amp; """"""&gt;International Courier Service from "" &amp;
PROPER(
SUBSTITUTE(
REGEXREPLACE(S706:S709,""^.*/servi"&amp;"ce/"",""""),
""-"","" ""
)
) &amp;
""&lt;/a&gt;&lt;/li&gt;"",
"""")
)
) &amp;
""&lt;/ul&gt;&lt;h2&gt;FAQs for "" &amp; G705 &amp; ""&lt;/h2&gt;""
"),"&lt;h4&gt;Explore more delivery options from your city&lt;/h4&gt;&lt;ul&gt;&lt;li&gt;&lt;a href=""https://shipglobal.in/service/dewas-to-croatia""&gt;International Courier Service from Dewas To Croatia&lt;/a&gt;&lt;/li&gt;&lt;li&gt;&lt;a href=""https://shipglobal.in/service/ludhiana-to-croatia""&gt;Internati"&amp;"onal Courier Service from Ludhiana To Croatia&lt;/a&gt;&lt;/li&gt;&lt;li&gt;&lt;a href=""https://shipglobal.in/service/amritsar-to-croatia""&gt;International Courier Service from Amritsar To Croatia&lt;/a&gt;&lt;/li&gt;&lt;li&gt;&lt;a href=""https://shipglobal.in/service/jalandhar-to-croatia""&gt;Inter"&amp;"national Courier Service from Jalandhar To Croatia&lt;/a&gt;&lt;/li&gt;&lt;/ul&gt;&lt;h2&gt;FAQs for Reliable International Courier Service from Jabalpur to Croatia&lt;/h2&gt;")</f>
        <v>&lt;h4&gt;Explore more delivery options from your city&lt;/h4&gt;&lt;ul&gt;&lt;li&gt;&lt;a href="https://shipglobal.in/service/dewas-to-croatia"&gt;International Courier Service from Dewas To Croatia&lt;/a&gt;&lt;/li&gt;&lt;li&gt;&lt;a href="https://shipglobal.in/service/ludhiana-to-croatia"&gt;International Courier Service from Ludhiana To Croatia&lt;/a&gt;&lt;/li&gt;&lt;li&gt;&lt;a href="https://shipglobal.in/service/amritsar-to-croatia"&gt;International Courier Service from Amritsar To Croatia&lt;/a&gt;&lt;/li&gt;&lt;li&gt;&lt;a href="https://shipglobal.in/service/jalandhar-to-croatia"&gt;International Courier Service from Jalandhar To Croatia&lt;/a&gt;&lt;/li&gt;&lt;/ul&gt;&lt;h2&gt;FAQs for Reliable International Courier Service from Jabalpur to Croatia&lt;/h2&gt;</v>
      </c>
      <c r="K705" s="99"/>
      <c r="L705" s="32"/>
      <c r="M705" s="32" t="str">
        <f t="shared" si="5"/>
        <v>service/jabalpur-to-croatia</v>
      </c>
      <c r="N705" s="32"/>
      <c r="O705" s="32"/>
      <c r="P705" s="32"/>
      <c r="Q705" s="32"/>
      <c r="R705" s="32"/>
      <c r="S705" s="47" t="str">
        <f t="shared" si="6"/>
        <v>https://shipglobal.in/service/jabalpur-to-croatia</v>
      </c>
      <c r="T705" s="32"/>
      <c r="V705" s="14">
        <v>705.0</v>
      </c>
      <c r="W705" s="32"/>
      <c r="X705" s="32"/>
      <c r="Z705" s="41" t="s">
        <v>8192</v>
      </c>
      <c r="AA705" s="41" t="s">
        <v>8193</v>
      </c>
      <c r="AC705" s="41" t="s">
        <v>8236</v>
      </c>
      <c r="AE705" s="39" t="s">
        <v>3309</v>
      </c>
      <c r="AF705" s="39" t="s">
        <v>5202</v>
      </c>
      <c r="AG705" s="40" t="s">
        <v>3311</v>
      </c>
      <c r="AH705" s="40">
        <v>1.0</v>
      </c>
      <c r="AI705" s="40"/>
      <c r="AJ705" s="40"/>
    </row>
    <row r="706" ht="15.75" customHeight="1">
      <c r="A706" s="32"/>
      <c r="B706" s="32"/>
      <c r="C706" s="38" t="s">
        <v>2084</v>
      </c>
      <c r="D706" s="38" t="s">
        <v>8613</v>
      </c>
      <c r="E706" s="32" t="str">
        <f t="shared" si="3"/>
        <v>Dewas to Croatia</v>
      </c>
      <c r="F706" s="97"/>
      <c r="G706" s="32" t="str">
        <f t="shared" si="4"/>
        <v>International Courier Service from Dewas to Croatia</v>
      </c>
      <c r="H706" s="32"/>
      <c r="I706" s="33"/>
      <c r="J706" s="38" t="str">
        <f>IFERROR(__xludf.DUMMYFUNCTION("""&lt;h4&gt;Explore more delivery options from your city&lt;/h4&gt;&lt;ul&gt;"" &amp;
TEXTJOIN("""", TRUE,
ARRAYFORMULA(
IF(S707:S710&lt;&gt;"""",
""&lt;li&gt;&lt;a href="""""" &amp; S707:S710 &amp; """"""&gt;International Courier Service from "" &amp;
PROPER(
SUBSTITUTE(
REGEXREPLACE(S707:S710,""^.*/servi"&amp;"ce/"",""""),
""-"","" ""
)
) &amp;
""&lt;/a&gt;&lt;/li&gt;"",
"""")
)
) &amp;
""&lt;/ul&gt;&lt;h2&gt;FAQs for "" &amp; G706 &amp; ""&lt;/h2&gt;""
"),"&lt;h4&gt;Explore more delivery options from your city&lt;/h4&gt;&lt;ul&gt;&lt;li&gt;&lt;a href=""https://shipglobal.in/service/ludhiana-to-croatia""&gt;International Courier Service from Ludhiana To Croatia&lt;/a&gt;&lt;/li&gt;&lt;li&gt;&lt;a href=""https://shipglobal.in/service/amritsar-to-croatia""&gt;Int"&amp;"ernational Courier Service from Amritsar To Croatia&lt;/a&gt;&lt;/li&gt;&lt;li&gt;&lt;a href=""https://shipglobal.in/service/jalandhar-to-croatia""&gt;International Courier Service from Jalandhar To Croatia&lt;/a&gt;&lt;/li&gt;&lt;li&gt;&lt;a href=""https://shipglobal.in/service/mohali-to-croatia""&gt;"&amp;"International Courier Service from Mohali To Croatia&lt;/a&gt;&lt;/li&gt;&lt;/ul&gt;&lt;h2&gt;FAQs for International Courier Service from Dewas to Croatia&lt;/h2&gt;")</f>
        <v>&lt;h4&gt;Explore more delivery options from your city&lt;/h4&gt;&lt;ul&gt;&lt;li&gt;&lt;a href="https://shipglobal.in/service/ludhiana-to-croatia"&gt;International Courier Service from Ludhiana To Croatia&lt;/a&gt;&lt;/li&gt;&lt;li&gt;&lt;a href="https://shipglobal.in/service/amritsar-to-croatia"&gt;International Courier Service from Amritsar To Croatia&lt;/a&gt;&lt;/li&gt;&lt;li&gt;&lt;a href="https://shipglobal.in/service/jalandhar-to-croatia"&gt;International Courier Service from Jalandhar To Croatia&lt;/a&gt;&lt;/li&gt;&lt;li&gt;&lt;a href="https://shipglobal.in/service/mohali-to-croatia"&gt;International Courier Service from Mohali To Croatia&lt;/a&gt;&lt;/li&gt;&lt;/ul&gt;&lt;h2&gt;FAQs for International Courier Service from Dewas to Croatia&lt;/h2&gt;</v>
      </c>
      <c r="K706" s="99"/>
      <c r="L706" s="32"/>
      <c r="M706" s="32" t="str">
        <f t="shared" si="5"/>
        <v>service/dewas-to-croatia</v>
      </c>
      <c r="N706" s="32"/>
      <c r="O706" s="32"/>
      <c r="P706" s="32"/>
      <c r="Q706" s="32"/>
      <c r="R706" s="32"/>
      <c r="S706" s="47" t="str">
        <f t="shared" si="6"/>
        <v>https://shipglobal.in/service/dewas-to-croatia</v>
      </c>
      <c r="T706" s="32"/>
      <c r="V706" s="14">
        <v>706.0</v>
      </c>
      <c r="W706" s="32"/>
      <c r="X706" s="32"/>
      <c r="Z706" s="41" t="s">
        <v>8192</v>
      </c>
      <c r="AA706" s="41" t="s">
        <v>8193</v>
      </c>
      <c r="AC706" s="41" t="s">
        <v>5592</v>
      </c>
      <c r="AE706" s="39" t="s">
        <v>3597</v>
      </c>
      <c r="AF706" s="39" t="s">
        <v>5592</v>
      </c>
      <c r="AG706" s="40" t="s">
        <v>3599</v>
      </c>
      <c r="AH706" s="40">
        <v>1.0</v>
      </c>
      <c r="AI706" s="40"/>
      <c r="AJ706" s="40"/>
    </row>
    <row r="707" ht="15.75" customHeight="1">
      <c r="A707" s="32"/>
      <c r="B707" s="32"/>
      <c r="C707" s="38" t="s">
        <v>2112</v>
      </c>
      <c r="D707" s="38" t="s">
        <v>8613</v>
      </c>
      <c r="E707" s="32" t="str">
        <f t="shared" si="3"/>
        <v>Ludhiana to Croatia</v>
      </c>
      <c r="F707" s="97"/>
      <c r="G707" s="32" t="str">
        <f t="shared" si="4"/>
        <v>Top International Courier Service from Ludhiana to Croatia</v>
      </c>
      <c r="H707" s="32"/>
      <c r="I707" s="33"/>
      <c r="J707" s="38" t="str">
        <f>IFERROR(__xludf.DUMMYFUNCTION("""&lt;h4&gt;Explore more delivery options from your city&lt;/h4&gt;&lt;ul&gt;"" &amp;
TEXTJOIN("""", TRUE,
ARRAYFORMULA(
IF(S708:S711&lt;&gt;"""",
""&lt;li&gt;&lt;a href="""""" &amp; S708:S711 &amp; """"""&gt;International Courier Service from "" &amp;
PROPER(
SUBSTITUTE(
REGEXREPLACE(S708:S711,""^.*/servi"&amp;"ce/"",""""),
""-"","" ""
)
) &amp;
""&lt;/a&gt;&lt;/li&gt;"",
"""")
)
) &amp;
""&lt;/ul&gt;&lt;h2&gt;FAQs for "" &amp; G707 &amp; ""&lt;/h2&gt;""
"),"&lt;h4&gt;Explore more delivery options from your city&lt;/h4&gt;&lt;ul&gt;&lt;li&gt;&lt;a href=""https://shipglobal.in/service/amritsar-to-croatia""&gt;International Courier Service from Amritsar To Croatia&lt;/a&gt;&lt;/li&gt;&lt;li&gt;&lt;a href=""https://shipglobal.in/service/jalandhar-to-croatia""&gt;In"&amp;"ternational Courier Service from Jalandhar To Croatia&lt;/a&gt;&lt;/li&gt;&lt;li&gt;&lt;a href=""https://shipglobal.in/service/mohali-to-croatia""&gt;International Courier Service from Mohali To Croatia&lt;/a&gt;&lt;/li&gt;&lt;li&gt;&lt;a href=""https://shipglobal.in/service/patiala-to-croatia""&gt;Int"&amp;"ernational Courier Service from Patiala To Croatia&lt;/a&gt;&lt;/li&gt;&lt;/ul&gt;&lt;h2&gt;FAQs for Top International Courier Service from Ludhiana to Croatia&lt;/h2&gt;")</f>
        <v>&lt;h4&gt;Explore more delivery options from your city&lt;/h4&gt;&lt;ul&gt;&lt;li&gt;&lt;a href="https://shipglobal.in/service/amritsar-to-croatia"&gt;International Courier Service from Amritsar To Croatia&lt;/a&gt;&lt;/li&gt;&lt;li&gt;&lt;a href="https://shipglobal.in/service/jalandhar-to-croatia"&gt;International Courier Service from Jalandhar To Croatia&lt;/a&gt;&lt;/li&gt;&lt;li&gt;&lt;a href="https://shipglobal.in/service/mohali-to-croatia"&gt;International Courier Service from Mohali To Croatia&lt;/a&gt;&lt;/li&gt;&lt;li&gt;&lt;a href="https://shipglobal.in/service/patiala-to-croatia"&gt;International Courier Service from Patiala To Croatia&lt;/a&gt;&lt;/li&gt;&lt;/ul&gt;&lt;h2&gt;FAQs for Top International Courier Service from Ludhiana to Croatia&lt;/h2&gt;</v>
      </c>
      <c r="K707" s="99"/>
      <c r="L707" s="32"/>
      <c r="M707" s="32" t="str">
        <f t="shared" si="5"/>
        <v>service/ludhiana-to-croatia</v>
      </c>
      <c r="N707" s="32"/>
      <c r="O707" s="32"/>
      <c r="P707" s="32"/>
      <c r="Q707" s="32"/>
      <c r="R707" s="32"/>
      <c r="S707" s="47" t="str">
        <f t="shared" si="6"/>
        <v>https://shipglobal.in/service/ludhiana-to-croatia</v>
      </c>
      <c r="T707" s="32"/>
      <c r="V707" s="14">
        <v>707.0</v>
      </c>
      <c r="W707" s="32"/>
      <c r="X707" s="32"/>
      <c r="Z707" s="41" t="s">
        <v>8192</v>
      </c>
      <c r="AA707" s="41" t="s">
        <v>8193</v>
      </c>
      <c r="AC707" s="41" t="s">
        <v>4451</v>
      </c>
      <c r="AE707" s="39" t="s">
        <v>3651</v>
      </c>
      <c r="AF707" s="39" t="s">
        <v>4451</v>
      </c>
      <c r="AG707" s="40" t="s">
        <v>3653</v>
      </c>
      <c r="AH707" s="40">
        <v>1.0</v>
      </c>
      <c r="AI707" s="40"/>
      <c r="AJ707" s="40"/>
    </row>
    <row r="708" ht="15.75" customHeight="1">
      <c r="A708" s="32"/>
      <c r="B708" s="32"/>
      <c r="C708" s="38" t="s">
        <v>2152</v>
      </c>
      <c r="D708" s="38" t="s">
        <v>8613</v>
      </c>
      <c r="E708" s="32" t="str">
        <f t="shared" si="3"/>
        <v>Amritsar to Croatia</v>
      </c>
      <c r="F708" s="97"/>
      <c r="G708" s="32" t="str">
        <f t="shared" si="4"/>
        <v>Best International Courier Service from Amritsar to Croatia</v>
      </c>
      <c r="H708" s="32"/>
      <c r="I708" s="33"/>
      <c r="J708" s="38" t="str">
        <f>IFERROR(__xludf.DUMMYFUNCTION("""&lt;h4&gt;Explore more delivery options from your city&lt;/h4&gt;&lt;ul&gt;"" &amp;
TEXTJOIN("""", TRUE,
ARRAYFORMULA(
IF(S709:S712&lt;&gt;"""",
""&lt;li&gt;&lt;a href="""""" &amp; S709:S712 &amp; """"""&gt;International Courier Service from "" &amp;
PROPER(
SUBSTITUTE(
REGEXREPLACE(S709:S712,""^.*/servi"&amp;"ce/"",""""),
""-"","" ""
)
) &amp;
""&lt;/a&gt;&lt;/li&gt;"",
"""")
)
) &amp;
""&lt;/ul&gt;&lt;h2&gt;FAQs for "" &amp; G708 &amp; ""&lt;/h2&gt;""
"),"&lt;h4&gt;Explore more delivery options from your city&lt;/h4&gt;&lt;ul&gt;&lt;li&gt;&lt;a href=""https://shipglobal.in/service/jalandhar-to-croatia""&gt;International Courier Service from Jalandhar To Croatia&lt;/a&gt;&lt;/li&gt;&lt;li&gt;&lt;a href=""https://shipglobal.in/service/mohali-to-croatia""&gt;Int"&amp;"ernational Courier Service from Mohali To Croatia&lt;/a&gt;&lt;/li&gt;&lt;li&gt;&lt;a href=""https://shipglobal.in/service/patiala-to-croatia""&gt;International Courier Service from Patiala To Croatia&lt;/a&gt;&lt;/li&gt;&lt;li&gt;&lt;a href=""https://shipglobal.in/service/ahmedabad-to-czech-republi"&amp;"c""&gt;International Courier Service from Ahmedabad To Czech Republic&lt;/a&gt;&lt;/li&gt;&lt;/ul&gt;&lt;h2&gt;FAQs for Best International Courier Service from Amritsar to Croatia&lt;/h2&gt;")</f>
        <v>&lt;h4&gt;Explore more delivery options from your city&lt;/h4&gt;&lt;ul&gt;&lt;li&gt;&lt;a href="https://shipglobal.in/service/jalandhar-to-croatia"&gt;International Courier Service from Jalandhar To Croatia&lt;/a&gt;&lt;/li&gt;&lt;li&gt;&lt;a href="https://shipglobal.in/service/mohali-to-croatia"&gt;International Courier Service from Mohali To Croatia&lt;/a&gt;&lt;/li&gt;&lt;li&gt;&lt;a href="https://shipglobal.in/service/patiala-to-croatia"&gt;International Courier Service from Patiala To Croatia&lt;/a&gt;&lt;/li&gt;&lt;li&gt;&lt;a href="https://shipglobal.in/service/ahmedabad-to-czech-republic"&gt;International Courier Service from Ahmedabad To Czech Republic&lt;/a&gt;&lt;/li&gt;&lt;/ul&gt;&lt;h2&gt;FAQs for Best International Courier Service from Amritsar to Croatia&lt;/h2&gt;</v>
      </c>
      <c r="K708" s="99"/>
      <c r="L708" s="32"/>
      <c r="M708" s="32" t="str">
        <f t="shared" si="5"/>
        <v>service/amritsar-to-croatia</v>
      </c>
      <c r="N708" s="32"/>
      <c r="O708" s="32"/>
      <c r="P708" s="32"/>
      <c r="Q708" s="32"/>
      <c r="R708" s="32"/>
      <c r="S708" s="47" t="str">
        <f t="shared" si="6"/>
        <v>https://shipglobal.in/service/amritsar-to-croatia</v>
      </c>
      <c r="T708" s="32"/>
      <c r="V708" s="14">
        <v>708.0</v>
      </c>
      <c r="W708" s="32"/>
      <c r="X708" s="32"/>
      <c r="Z708" s="41" t="s">
        <v>8192</v>
      </c>
      <c r="AA708" s="41" t="s">
        <v>8193</v>
      </c>
      <c r="AC708" s="41" t="s">
        <v>8368</v>
      </c>
      <c r="AE708" s="39" t="s">
        <v>3633</v>
      </c>
      <c r="AF708" s="39" t="s">
        <v>4404</v>
      </c>
      <c r="AG708" s="40" t="s">
        <v>3635</v>
      </c>
      <c r="AH708" s="40">
        <v>1.0</v>
      </c>
      <c r="AI708" s="40"/>
      <c r="AJ708" s="40"/>
    </row>
    <row r="709" ht="15.75" customHeight="1">
      <c r="A709" s="32"/>
      <c r="B709" s="32"/>
      <c r="C709" s="38" t="s">
        <v>2189</v>
      </c>
      <c r="D709" s="38" t="s">
        <v>8613</v>
      </c>
      <c r="E709" s="32" t="str">
        <f t="shared" si="3"/>
        <v>Jalandhar to Croatia</v>
      </c>
      <c r="F709" s="97"/>
      <c r="G709" s="32" t="str">
        <f t="shared" si="4"/>
        <v>Reliable International Courier Service from Jalandhar to Croatia</v>
      </c>
      <c r="H709" s="32"/>
      <c r="I709" s="33"/>
      <c r="J709" s="38" t="str">
        <f>IFERROR(__xludf.DUMMYFUNCTION("""&lt;h4&gt;Explore more delivery options from your city&lt;/h4&gt;&lt;ul&gt;"" &amp;
TEXTJOIN("""", TRUE,
ARRAYFORMULA(
IF(S710:S713&lt;&gt;"""",
""&lt;li&gt;&lt;a href="""""" &amp; S710:S713 &amp; """"""&gt;International Courier Service from "" &amp;
PROPER(
SUBSTITUTE(
REGEXREPLACE(S710:S713,""^.*/servi"&amp;"ce/"",""""),
""-"","" ""
)
) &amp;
""&lt;/a&gt;&lt;/li&gt;"",
"""")
)
) &amp;
""&lt;/ul&gt;&lt;h2&gt;FAQs for "" &amp; G709 &amp; ""&lt;/h2&gt;""
"),"&lt;h4&gt;Explore more delivery options from your city&lt;/h4&gt;&lt;ul&gt;&lt;li&gt;&lt;a href=""https://shipglobal.in/service/mohali-to-croatia""&gt;International Courier Service from Mohali To Croatia&lt;/a&gt;&lt;/li&gt;&lt;li&gt;&lt;a href=""https://shipglobal.in/service/patiala-to-croatia""&gt;Internat"&amp;"ional Courier Service from Patiala To Croatia&lt;/a&gt;&lt;/li&gt;&lt;li&gt;&lt;a href=""https://shipglobal.in/service/ahmedabad-to-czech-republic""&gt;International Courier Service from Ahmedabad To Czech Republic&lt;/a&gt;&lt;/li&gt;&lt;li&gt;&lt;a href=""https://shipglobal.in/service/surat-to-cze"&amp;"ch-republic""&gt;International Courier Service from Surat To Czech Republic&lt;/a&gt;&lt;/li&gt;&lt;/ul&gt;&lt;h2&gt;FAQs for Reliable International Courier Service from Jalandhar to Croatia&lt;/h2&gt;")</f>
        <v>&lt;h4&gt;Explore more delivery options from your city&lt;/h4&gt;&lt;ul&gt;&lt;li&gt;&lt;a href="https://shipglobal.in/service/mohali-to-croatia"&gt;International Courier Service from Mohali To Croatia&lt;/a&gt;&lt;/li&gt;&lt;li&gt;&lt;a href="https://shipglobal.in/service/patiala-to-croatia"&gt;International Courier Service from Patiala To Croatia&lt;/a&gt;&lt;/li&gt;&lt;li&gt;&lt;a href="https://shipglobal.in/service/ahmedabad-to-czech-republic"&gt;International Courier Service from Ahmedabad To Czech Republic&lt;/a&gt;&lt;/li&gt;&lt;li&gt;&lt;a href="https://shipglobal.in/service/surat-to-czech-republic"&gt;International Courier Service from Surat To Czech Republic&lt;/a&gt;&lt;/li&gt;&lt;/ul&gt;&lt;h2&gt;FAQs for Reliable International Courier Service from Jalandhar to Croatia&lt;/h2&gt;</v>
      </c>
      <c r="K709" s="99"/>
      <c r="L709" s="32"/>
      <c r="M709" s="32" t="str">
        <f t="shared" si="5"/>
        <v>service/jalandhar-to-croatia</v>
      </c>
      <c r="N709" s="32"/>
      <c r="O709" s="32"/>
      <c r="P709" s="32"/>
      <c r="Q709" s="32"/>
      <c r="R709" s="32"/>
      <c r="S709" s="47" t="str">
        <f t="shared" si="6"/>
        <v>https://shipglobal.in/service/jalandhar-to-croatia</v>
      </c>
      <c r="T709" s="32"/>
      <c r="V709" s="14">
        <v>709.0</v>
      </c>
      <c r="W709" s="32"/>
      <c r="X709" s="32"/>
      <c r="Z709" s="41" t="s">
        <v>8192</v>
      </c>
      <c r="AA709" s="41" t="s">
        <v>8193</v>
      </c>
      <c r="AC709" s="41" t="s">
        <v>8539</v>
      </c>
      <c r="AE709" s="39" t="s">
        <v>3561</v>
      </c>
      <c r="AF709" s="39" t="s">
        <v>4435</v>
      </c>
      <c r="AG709" s="40" t="s">
        <v>3563</v>
      </c>
      <c r="AH709" s="40">
        <v>1.0</v>
      </c>
      <c r="AI709" s="40"/>
      <c r="AJ709" s="40"/>
    </row>
    <row r="710" ht="15.75" customHeight="1">
      <c r="A710" s="32"/>
      <c r="B710" s="32"/>
      <c r="C710" s="38" t="s">
        <v>2227</v>
      </c>
      <c r="D710" s="38" t="s">
        <v>8613</v>
      </c>
      <c r="E710" s="32" t="str">
        <f t="shared" si="3"/>
        <v>Mohali to Croatia</v>
      </c>
      <c r="F710" s="97"/>
      <c r="G710" s="32" t="str">
        <f t="shared" si="4"/>
        <v>International Courier Service from Mohali to Croatia</v>
      </c>
      <c r="H710" s="32"/>
      <c r="I710" s="33"/>
      <c r="J710" s="38" t="str">
        <f>IFERROR(__xludf.DUMMYFUNCTION("""&lt;h4&gt;Explore more delivery options from your city&lt;/h4&gt;&lt;ul&gt;"" &amp;
TEXTJOIN("""", TRUE,
ARRAYFORMULA(
IF(S711:S714&lt;&gt;"""",
""&lt;li&gt;&lt;a href="""""" &amp; S711:S714 &amp; """"""&gt;International Courier Service from "" &amp;
PROPER(
SUBSTITUTE(
REGEXREPLACE(S711:S714,""^.*/servi"&amp;"ce/"",""""),
""-"","" ""
)
) &amp;
""&lt;/a&gt;&lt;/li&gt;"",
"""")
)
) &amp;
""&lt;/ul&gt;&lt;h2&gt;FAQs for "" &amp; G710 &amp; ""&lt;/h2&gt;""
"),"&lt;h4&gt;Explore more delivery options from your city&lt;/h4&gt;&lt;ul&gt;&lt;li&gt;&lt;a href=""https://shipglobal.in/service/patiala-to-croatia""&gt;International Courier Service from Patiala To Croatia&lt;/a&gt;&lt;/li&gt;&lt;li&gt;&lt;a href=""https://shipglobal.in/service/ahmedabad-to-czech-republic"&amp;"""&gt;International Courier Service from Ahmedabad To Czech Republic&lt;/a&gt;&lt;/li&gt;&lt;li&gt;&lt;a href=""https://shipglobal.in/service/surat-to-czech-republic""&gt;International Courier Service from Surat To Czech Republic&lt;/a&gt;&lt;/li&gt;&lt;li&gt;&lt;a href=""https://shipglobal.in/service/"&amp;"vadodara-to-czech-republic""&gt;International Courier Service from Vadodara To Czech Republic&lt;/a&gt;&lt;/li&gt;&lt;/ul&gt;&lt;h2&gt;FAQs for International Courier Service from Mohali to Croatia&lt;/h2&gt;")</f>
        <v>&lt;h4&gt;Explore more delivery options from your city&lt;/h4&gt;&lt;ul&gt;&lt;li&gt;&lt;a href="https://shipglobal.in/service/patiala-to-croatia"&gt;International Courier Service from Patiala To Croatia&lt;/a&gt;&lt;/li&gt;&lt;li&gt;&lt;a href="https://shipglobal.in/service/ahmedabad-to-czech-republic"&gt;International Courier Service from Ahmedabad To Czech Republic&lt;/a&gt;&lt;/li&gt;&lt;li&gt;&lt;a href="https://shipglobal.in/service/surat-to-czech-republic"&gt;International Courier Service from Surat To Czech Republic&lt;/a&gt;&lt;/li&gt;&lt;li&gt;&lt;a href="https://shipglobal.in/service/vadodara-to-czech-republic"&gt;International Courier Service from Vadodara To Czech Republic&lt;/a&gt;&lt;/li&gt;&lt;/ul&gt;&lt;h2&gt;FAQs for International Courier Service from Mohali to Croatia&lt;/h2&gt;</v>
      </c>
      <c r="K710" s="99"/>
      <c r="L710" s="32"/>
      <c r="M710" s="32" t="str">
        <f t="shared" si="5"/>
        <v>service/mohali-to-croatia</v>
      </c>
      <c r="N710" s="32"/>
      <c r="O710" s="32"/>
      <c r="P710" s="32"/>
      <c r="Q710" s="32"/>
      <c r="R710" s="32"/>
      <c r="S710" s="47" t="str">
        <f t="shared" si="6"/>
        <v>https://shipglobal.in/service/mohali-to-croatia</v>
      </c>
      <c r="T710" s="32"/>
      <c r="V710" s="14">
        <v>710.0</v>
      </c>
      <c r="W710" s="32"/>
      <c r="X710" s="32"/>
      <c r="Z710" s="41" t="s">
        <v>8192</v>
      </c>
      <c r="AA710" s="41" t="s">
        <v>8193</v>
      </c>
      <c r="AC710" s="41" t="s">
        <v>8256</v>
      </c>
      <c r="AE710" s="39" t="s">
        <v>3543</v>
      </c>
      <c r="AF710" s="39" t="s">
        <v>4482</v>
      </c>
      <c r="AG710" s="40" t="s">
        <v>3545</v>
      </c>
      <c r="AH710" s="40">
        <v>1.0</v>
      </c>
      <c r="AI710" s="40"/>
      <c r="AJ710" s="40"/>
    </row>
    <row r="711" ht="15.75" customHeight="1">
      <c r="A711" s="32"/>
      <c r="B711" s="32"/>
      <c r="C711" s="38" t="s">
        <v>2254</v>
      </c>
      <c r="D711" s="38" t="s">
        <v>8613</v>
      </c>
      <c r="E711" s="32" t="str">
        <f t="shared" si="3"/>
        <v>Patiala to Croatia</v>
      </c>
      <c r="F711" s="97"/>
      <c r="G711" s="32" t="str">
        <f t="shared" si="4"/>
        <v>Top International Courier Service from Patiala to Croatia</v>
      </c>
      <c r="H711" s="32"/>
      <c r="I711" s="33"/>
      <c r="J711" s="38" t="str">
        <f>IFERROR(__xludf.DUMMYFUNCTION("""&lt;h4&gt;Explore more delivery options from your city&lt;/h4&gt;&lt;ul&gt;"" &amp;
TEXTJOIN("""", TRUE,
ARRAYFORMULA(
IF(S712:S715&lt;&gt;"""",
""&lt;li&gt;&lt;a href="""""" &amp; S712:S715 &amp; """"""&gt;International Courier Service from "" &amp;
PROPER(
SUBSTITUTE(
REGEXREPLACE(S712:S715,""^.*/servi"&amp;"ce/"",""""),
""-"","" ""
)
) &amp;
""&lt;/a&gt;&lt;/li&gt;"",
"""")
)
) &amp;
""&lt;/ul&gt;&lt;h2&gt;FAQs for "" &amp; G711 &amp; ""&lt;/h2&gt;""
"),"&lt;h4&gt;Explore more delivery options from your city&lt;/h4&gt;&lt;ul&gt;&lt;li&gt;&lt;a href=""https://shipglobal.in/service/ahmedabad-to-czech-republic""&gt;International Courier Service from Ahmedabad To Czech Republic&lt;/a&gt;&lt;/li&gt;&lt;li&gt;&lt;a href=""https://shipglobal.in/service/surat-to-"&amp;"czech-republic""&gt;International Courier Service from Surat To Czech Republic&lt;/a&gt;&lt;/li&gt;&lt;li&gt;&lt;a href=""https://shipglobal.in/service/vadodara-to-czech-republic""&gt;International Courier Service from Vadodara To Czech Republic&lt;/a&gt;&lt;/li&gt;&lt;li&gt;&lt;a href=""https://shipgl"&amp;"obal.in/service/rajkot-to-czech-republic""&gt;International Courier Service from Rajkot To Czech Republic&lt;/a&gt;&lt;/li&gt;&lt;/ul&gt;&lt;h2&gt;FAQs for Top International Courier Service from Patiala to Croatia&lt;/h2&gt;")</f>
        <v>&lt;h4&gt;Explore more delivery options from your city&lt;/h4&gt;&lt;ul&gt;&lt;li&gt;&lt;a href="https://shipglobal.in/service/ahmedabad-to-czech-republic"&gt;International Courier Service from Ahmedabad To Czech Republic&lt;/a&gt;&lt;/li&gt;&lt;li&gt;&lt;a href="https://shipglobal.in/service/surat-to-czech-republic"&gt;International Courier Service from Surat To Czech Republic&lt;/a&gt;&lt;/li&gt;&lt;li&gt;&lt;a href="https://shipglobal.in/service/vadodara-to-czech-republic"&gt;International Courier Service from Vadodara To Czech Republic&lt;/a&gt;&lt;/li&gt;&lt;li&gt;&lt;a href="https://shipglobal.in/service/rajkot-to-czech-republic"&gt;International Courier Service from Rajkot To Czech Republic&lt;/a&gt;&lt;/li&gt;&lt;/ul&gt;&lt;h2&gt;FAQs for Top International Courier Service from Patiala to Croatia&lt;/h2&gt;</v>
      </c>
      <c r="K711" s="99"/>
      <c r="L711" s="32"/>
      <c r="M711" s="32" t="str">
        <f t="shared" si="5"/>
        <v>service/patiala-to-croatia</v>
      </c>
      <c r="N711" s="32"/>
      <c r="O711" s="32"/>
      <c r="P711" s="32"/>
      <c r="Q711" s="32"/>
      <c r="R711" s="32"/>
      <c r="S711" s="47" t="str">
        <f t="shared" si="6"/>
        <v>https://shipglobal.in/service/patiala-to-croatia</v>
      </c>
      <c r="T711" s="32"/>
      <c r="V711" s="14">
        <v>711.0</v>
      </c>
      <c r="W711" s="32"/>
      <c r="X711" s="32"/>
      <c r="AE711" s="39" t="s">
        <v>3381</v>
      </c>
      <c r="AF711" s="39" t="s">
        <v>5884</v>
      </c>
      <c r="AG711" s="40" t="s">
        <v>3383</v>
      </c>
      <c r="AH711" s="40">
        <v>1.0</v>
      </c>
      <c r="AI711" s="40"/>
      <c r="AJ711" s="40"/>
    </row>
    <row r="712" ht="15.75" customHeight="1">
      <c r="A712" s="32"/>
      <c r="B712" s="32"/>
      <c r="C712" s="38" t="s">
        <v>33</v>
      </c>
      <c r="D712" s="32" t="s">
        <v>8617</v>
      </c>
      <c r="E712" s="32" t="str">
        <f t="shared" si="3"/>
        <v>Ahmedabad to Czech Republic</v>
      </c>
      <c r="F712" s="97"/>
      <c r="G712" s="32" t="str">
        <f t="shared" si="4"/>
        <v>Best International Courier Service from Ahmedabad to Czech Republic</v>
      </c>
      <c r="H712" s="32"/>
      <c r="I712" s="33"/>
      <c r="J712" s="38" t="str">
        <f>IFERROR(__xludf.DUMMYFUNCTION("""&lt;h4&gt;Explore more delivery options from your city&lt;/h4&gt;&lt;ul&gt;"" &amp;
TEXTJOIN("""", TRUE,
ARRAYFORMULA(
IF(S713:S716&lt;&gt;"""",
""&lt;li&gt;&lt;a href="""""" &amp; S713:S716 &amp; """"""&gt;International Courier Service from "" &amp;
PROPER(
SUBSTITUTE(
REGEXREPLACE(S713:S716,""^.*/servi"&amp;"ce/"",""""),
""-"","" ""
)
) &amp;
""&lt;/a&gt;&lt;/li&gt;"",
"""")
)
) &amp;
""&lt;/ul&gt;&lt;h2&gt;FAQs for "" &amp; G712 &amp; ""&lt;/h2&gt;""
"),"&lt;h4&gt;Explore more delivery options from your city&lt;/h4&gt;&lt;ul&gt;&lt;li&gt;&lt;a href=""https://shipglobal.in/service/surat-to-czech-republic""&gt;International Courier Service from Surat To Czech Republic&lt;/a&gt;&lt;/li&gt;&lt;li&gt;&lt;a href=""https://shipglobal.in/service/vadodara-to-czech"&amp;"-republic""&gt;International Courier Service from Vadodara To Czech Republic&lt;/a&gt;&lt;/li&gt;&lt;li&gt;&lt;a href=""https://shipglobal.in/service/rajkot-to-czech-republic""&gt;International Courier Service from Rajkot To Czech Republic&lt;/a&gt;&lt;/li&gt;&lt;li&gt;&lt;a href=""https://shipglobal.i"&amp;"n/service/gandhidham-to-czech-republic""&gt;International Courier Service from Gandhidham To Czech Republic&lt;/a&gt;&lt;/li&gt;&lt;/ul&gt;&lt;h2&gt;FAQs for Best International Courier Service from Ahmedabad to Czech Republic&lt;/h2&gt;")</f>
        <v>&lt;h4&gt;Explore more delivery options from your city&lt;/h4&gt;&lt;ul&gt;&lt;li&gt;&lt;a href="https://shipglobal.in/service/surat-to-czech-republic"&gt;International Courier Service from Surat To Czech Republic&lt;/a&gt;&lt;/li&gt;&lt;li&gt;&lt;a href="https://shipglobal.in/service/vadodara-to-czech-republic"&gt;International Courier Service from Vadodara To Czech Republic&lt;/a&gt;&lt;/li&gt;&lt;li&gt;&lt;a href="https://shipglobal.in/service/rajkot-to-czech-republic"&gt;International Courier Service from Rajkot To Czech Republic&lt;/a&gt;&lt;/li&gt;&lt;li&gt;&lt;a href="https://shipglobal.in/service/gandhidham-to-czech-republic"&gt;International Courier Service from Gandhidham To Czech Republic&lt;/a&gt;&lt;/li&gt;&lt;/ul&gt;&lt;h2&gt;FAQs for Best International Courier Service from Ahmedabad to Czech Republic&lt;/h2&gt;</v>
      </c>
      <c r="K712" s="99"/>
      <c r="L712" s="32"/>
      <c r="M712" s="32" t="str">
        <f t="shared" si="5"/>
        <v>service/ahmedabad-to-czech-republic</v>
      </c>
      <c r="N712" s="32"/>
      <c r="O712" s="32"/>
      <c r="P712" s="32"/>
      <c r="Q712" s="32"/>
      <c r="R712" s="32"/>
      <c r="S712" s="47" t="str">
        <f t="shared" si="6"/>
        <v>https://shipglobal.in/service/ahmedabad-to-czech-republic</v>
      </c>
      <c r="T712" s="32"/>
      <c r="V712" s="14">
        <v>712.0</v>
      </c>
      <c r="W712" s="32"/>
      <c r="X712" s="32"/>
      <c r="AD712" s="42">
        <v>270.0</v>
      </c>
      <c r="AE712" s="39" t="s">
        <v>3471</v>
      </c>
      <c r="AF712" s="39" t="s">
        <v>5034</v>
      </c>
      <c r="AG712" s="40" t="s">
        <v>3473</v>
      </c>
      <c r="AH712" s="40">
        <v>1.0</v>
      </c>
      <c r="AI712" s="40">
        <v>270.0</v>
      </c>
      <c r="AJ712" s="40">
        <v>271.0</v>
      </c>
    </row>
    <row r="713" ht="15.75" customHeight="1">
      <c r="A713" s="32"/>
      <c r="B713" s="32"/>
      <c r="C713" s="38" t="s">
        <v>82</v>
      </c>
      <c r="D713" s="32" t="s">
        <v>8617</v>
      </c>
      <c r="E713" s="32" t="str">
        <f t="shared" si="3"/>
        <v>Surat to Czech Republic</v>
      </c>
      <c r="F713" s="97"/>
      <c r="G713" s="32" t="str">
        <f t="shared" si="4"/>
        <v>Reliable International Courier Service from Surat to Czech Republic</v>
      </c>
      <c r="H713" s="32"/>
      <c r="I713" s="33"/>
      <c r="J713" s="38" t="str">
        <f>IFERROR(__xludf.DUMMYFUNCTION("""&lt;h4&gt;Explore more delivery options from your city&lt;/h4&gt;&lt;ul&gt;"" &amp;
TEXTJOIN("""", TRUE,
ARRAYFORMULA(
IF(S714:S717&lt;&gt;"""",
""&lt;li&gt;&lt;a href="""""" &amp; S714:S717 &amp; """"""&gt;International Courier Service from "" &amp;
PROPER(
SUBSTITUTE(
REGEXREPLACE(S714:S717,""^.*/servi"&amp;"ce/"",""""),
""-"","" ""
)
) &amp;
""&lt;/a&gt;&lt;/li&gt;"",
"""")
)
) &amp;
""&lt;/ul&gt;&lt;h2&gt;FAQs for "" &amp; G713 &amp; ""&lt;/h2&gt;""
"),"&lt;h4&gt;Explore more delivery options from your city&lt;/h4&gt;&lt;ul&gt;&lt;li&gt;&lt;a href=""https://shipglobal.in/service/vadodara-to-czech-republic""&gt;International Courier Service from Vadodara To Czech Republic&lt;/a&gt;&lt;/li&gt;&lt;li&gt;&lt;a href=""https://shipglobal.in/service/rajkot-to-c"&amp;"zech-republic""&gt;International Courier Service from Rajkot To Czech Republic&lt;/a&gt;&lt;/li&gt;&lt;li&gt;&lt;a href=""https://shipglobal.in/service/gandhidham-to-czech-republic""&gt;International Courier Service from Gandhidham To Czech Republic&lt;/a&gt;&lt;/li&gt;&lt;li&gt;&lt;a href=""https://sh"&amp;"ipglobal.in/service/mumbai-to-czech-republic""&gt;International Courier Service from Mumbai To Czech Republic&lt;/a&gt;&lt;/li&gt;&lt;/ul&gt;&lt;h2&gt;FAQs for Reliable International Courier Service from Surat to Czech Republic&lt;/h2&gt;")</f>
        <v>&lt;h4&gt;Explore more delivery options from your city&lt;/h4&gt;&lt;ul&gt;&lt;li&gt;&lt;a href="https://shipglobal.in/service/vadodara-to-czech-republic"&gt;International Courier Service from Vadodara To Czech Republic&lt;/a&gt;&lt;/li&gt;&lt;li&gt;&lt;a href="https://shipglobal.in/service/rajkot-to-czech-republic"&gt;International Courier Service from Rajkot To Czech Republic&lt;/a&gt;&lt;/li&gt;&lt;li&gt;&lt;a href="https://shipglobal.in/service/gandhidham-to-czech-republic"&gt;International Courier Service from Gandhidham To Czech Republic&lt;/a&gt;&lt;/li&gt;&lt;li&gt;&lt;a href="https://shipglobal.in/service/mumbai-to-czech-republic"&gt;International Courier Service from Mumbai To Czech Republic&lt;/a&gt;&lt;/li&gt;&lt;/ul&gt;&lt;h2&gt;FAQs for Reliable International Courier Service from Surat to Czech Republic&lt;/h2&gt;</v>
      </c>
      <c r="K713" s="99"/>
      <c r="L713" s="32"/>
      <c r="M713" s="32" t="str">
        <f t="shared" si="5"/>
        <v>service/surat-to-czech-republic</v>
      </c>
      <c r="N713" s="32"/>
      <c r="O713" s="32"/>
      <c r="P713" s="32"/>
      <c r="Q713" s="32"/>
      <c r="R713" s="32"/>
      <c r="S713" s="47" t="str">
        <f t="shared" si="6"/>
        <v>https://shipglobal.in/service/surat-to-czech-republic</v>
      </c>
      <c r="T713" s="32"/>
      <c r="V713" s="14">
        <v>713.0</v>
      </c>
      <c r="W713" s="32"/>
      <c r="X713" s="32"/>
      <c r="AE713" s="39" t="s">
        <v>3489</v>
      </c>
      <c r="AF713" s="39" t="s">
        <v>4683</v>
      </c>
      <c r="AG713" s="40" t="s">
        <v>3491</v>
      </c>
      <c r="AH713" s="40">
        <v>1.0</v>
      </c>
      <c r="AI713" s="40"/>
      <c r="AJ713" s="40"/>
    </row>
    <row r="714" ht="15.75" customHeight="1">
      <c r="A714" s="32"/>
      <c r="B714" s="32"/>
      <c r="C714" s="38" t="s">
        <v>123</v>
      </c>
      <c r="D714" s="32" t="s">
        <v>8617</v>
      </c>
      <c r="E714" s="32" t="str">
        <f t="shared" si="3"/>
        <v>Vadodara to Czech Republic</v>
      </c>
      <c r="F714" s="97"/>
      <c r="G714" s="32" t="str">
        <f t="shared" si="4"/>
        <v>International Courier Service from Vadodara to Czech Republic</v>
      </c>
      <c r="H714" s="32"/>
      <c r="I714" s="33"/>
      <c r="J714" s="38" t="str">
        <f>IFERROR(__xludf.DUMMYFUNCTION("""&lt;h4&gt;Explore more delivery options from your city&lt;/h4&gt;&lt;ul&gt;"" &amp;
TEXTJOIN("""", TRUE,
ARRAYFORMULA(
IF(S715:S718&lt;&gt;"""",
""&lt;li&gt;&lt;a href="""""" &amp; S715:S718 &amp; """"""&gt;International Courier Service from "" &amp;
PROPER(
SUBSTITUTE(
REGEXREPLACE(S715:S718,""^.*/servi"&amp;"ce/"",""""),
""-"","" ""
)
) &amp;
""&lt;/a&gt;&lt;/li&gt;"",
"""")
)
) &amp;
""&lt;/ul&gt;&lt;h2&gt;FAQs for "" &amp; G714 &amp; ""&lt;/h2&gt;""
"),"&lt;h4&gt;Explore more delivery options from your city&lt;/h4&gt;&lt;ul&gt;&lt;li&gt;&lt;a href=""https://shipglobal.in/service/rajkot-to-czech-republic""&gt;International Courier Service from Rajkot To Czech Republic&lt;/a&gt;&lt;/li&gt;&lt;li&gt;&lt;a href=""https://shipglobal.in/service/gandhidham-to-c"&amp;"zech-republic""&gt;International Courier Service from Gandhidham To Czech Republic&lt;/a&gt;&lt;/li&gt;&lt;li&gt;&lt;a href=""https://shipglobal.in/service/mumbai-to-czech-republic""&gt;International Courier Service from Mumbai To Czech Republic&lt;/a&gt;&lt;/li&gt;&lt;li&gt;&lt;a href=""https://shipgl"&amp;"obal.in/service/pune-to-czech-republic""&gt;International Courier Service from Pune To Czech Republic&lt;/a&gt;&lt;/li&gt;&lt;/ul&gt;&lt;h2&gt;FAQs for International Courier Service from Vadodara to Czech Republic&lt;/h2&gt;")</f>
        <v>&lt;h4&gt;Explore more delivery options from your city&lt;/h4&gt;&lt;ul&gt;&lt;li&gt;&lt;a href="https://shipglobal.in/service/rajkot-to-czech-republic"&gt;International Courier Service from Rajkot To Czech Republic&lt;/a&gt;&lt;/li&gt;&lt;li&gt;&lt;a href="https://shipglobal.in/service/gandhidham-to-czech-republic"&gt;International Courier Service from Gandhidham To Czech Republic&lt;/a&gt;&lt;/li&gt;&lt;li&gt;&lt;a href="https://shipglobal.in/service/mumbai-to-czech-republic"&gt;International Courier Service from Mumbai To Czech Republic&lt;/a&gt;&lt;/li&gt;&lt;li&gt;&lt;a href="https://shipglobal.in/service/pune-to-czech-republic"&gt;International Courier Service from Pune To Czech Republic&lt;/a&gt;&lt;/li&gt;&lt;/ul&gt;&lt;h2&gt;FAQs for International Courier Service from Vadodara to Czech Republic&lt;/h2&gt;</v>
      </c>
      <c r="K714" s="99"/>
      <c r="L714" s="32"/>
      <c r="M714" s="32" t="str">
        <f t="shared" si="5"/>
        <v>service/vadodara-to-czech-republic</v>
      </c>
      <c r="N714" s="32"/>
      <c r="O714" s="32"/>
      <c r="P714" s="32"/>
      <c r="Q714" s="32"/>
      <c r="R714" s="32"/>
      <c r="S714" s="47" t="str">
        <f t="shared" si="6"/>
        <v>https://shipglobal.in/service/vadodara-to-czech-republic</v>
      </c>
      <c r="T714" s="32"/>
      <c r="V714" s="14">
        <v>714.0</v>
      </c>
      <c r="W714" s="32"/>
      <c r="X714" s="32"/>
      <c r="AE714" s="39" t="s">
        <v>3525</v>
      </c>
      <c r="AF714" s="39" t="s">
        <v>5471</v>
      </c>
      <c r="AG714" s="40" t="s">
        <v>3527</v>
      </c>
      <c r="AH714" s="40">
        <v>1.0</v>
      </c>
      <c r="AI714" s="40"/>
      <c r="AJ714" s="40"/>
    </row>
    <row r="715" ht="15.75" customHeight="1">
      <c r="A715" s="32"/>
      <c r="B715" s="32"/>
      <c r="C715" s="38" t="s">
        <v>167</v>
      </c>
      <c r="D715" s="32" t="s">
        <v>8617</v>
      </c>
      <c r="E715" s="32" t="str">
        <f t="shared" si="3"/>
        <v>Rajkot to Czech Republic</v>
      </c>
      <c r="F715" s="97"/>
      <c r="G715" s="32" t="str">
        <f t="shared" si="4"/>
        <v>Top International Courier Service from Rajkot to Czech Republic</v>
      </c>
      <c r="H715" s="32"/>
      <c r="I715" s="33"/>
      <c r="J715" s="38" t="str">
        <f>IFERROR(__xludf.DUMMYFUNCTION("""&lt;h4&gt;Explore more delivery options from your city&lt;/h4&gt;&lt;ul&gt;"" &amp;
TEXTJOIN("""", TRUE,
ARRAYFORMULA(
IF(S716:S719&lt;&gt;"""",
""&lt;li&gt;&lt;a href="""""" &amp; S716:S719 &amp; """"""&gt;International Courier Service from "" &amp;
PROPER(
SUBSTITUTE(
REGEXREPLACE(S716:S719,""^.*/servi"&amp;"ce/"",""""),
""-"","" ""
)
) &amp;
""&lt;/a&gt;&lt;/li&gt;"",
"""")
)
) &amp;
""&lt;/ul&gt;&lt;h2&gt;FAQs for "" &amp; G715 &amp; ""&lt;/h2&gt;""
"),"&lt;h4&gt;Explore more delivery options from your city&lt;/h4&gt;&lt;ul&gt;&lt;li&gt;&lt;a href=""https://shipglobal.in/service/gandhidham-to-czech-republic""&gt;International Courier Service from Gandhidham To Czech Republic&lt;/a&gt;&lt;/li&gt;&lt;li&gt;&lt;a href=""https://shipglobal.in/service/mumbai-"&amp;"to-czech-republic""&gt;International Courier Service from Mumbai To Czech Republic&lt;/a&gt;&lt;/li&gt;&lt;li&gt;&lt;a href=""https://shipglobal.in/service/pune-to-czech-republic""&gt;International Courier Service from Pune To Czech Republic&lt;/a&gt;&lt;/li&gt;&lt;li&gt;&lt;a href=""https://shipglobal"&amp;".in/service/nagpur-to-czech-republic""&gt;International Courier Service from Nagpur To Czech Republic&lt;/a&gt;&lt;/li&gt;&lt;/ul&gt;&lt;h2&gt;FAQs for Top International Courier Service from Rajkot to Czech Republic&lt;/h2&gt;")</f>
        <v>&lt;h4&gt;Explore more delivery options from your city&lt;/h4&gt;&lt;ul&gt;&lt;li&gt;&lt;a href="https://shipglobal.in/service/gandhidham-to-czech-republic"&gt;International Courier Service from Gandhidham To Czech Republic&lt;/a&gt;&lt;/li&gt;&lt;li&gt;&lt;a href="https://shipglobal.in/service/mumbai-to-czech-republic"&gt;International Courier Service from Mumbai To Czech Republic&lt;/a&gt;&lt;/li&gt;&lt;li&gt;&lt;a href="https://shipglobal.in/service/pune-to-czech-republic"&gt;International Courier Service from Pune To Czech Republic&lt;/a&gt;&lt;/li&gt;&lt;li&gt;&lt;a href="https://shipglobal.in/service/nagpur-to-czech-republic"&gt;International Courier Service from Nagpur To Czech Republic&lt;/a&gt;&lt;/li&gt;&lt;/ul&gt;&lt;h2&gt;FAQs for Top International Courier Service from Rajkot to Czech Republic&lt;/h2&gt;</v>
      </c>
      <c r="K715" s="99"/>
      <c r="L715" s="32"/>
      <c r="M715" s="32" t="str">
        <f t="shared" si="5"/>
        <v>service/rajkot-to-czech-republic</v>
      </c>
      <c r="N715" s="32"/>
      <c r="O715" s="32"/>
      <c r="P715" s="32"/>
      <c r="Q715" s="32"/>
      <c r="R715" s="32"/>
      <c r="S715" s="47" t="str">
        <f t="shared" si="6"/>
        <v>https://shipglobal.in/service/rajkot-to-czech-republic</v>
      </c>
      <c r="T715" s="32"/>
      <c r="V715" s="14">
        <v>715.0</v>
      </c>
      <c r="W715" s="32"/>
      <c r="X715" s="32"/>
      <c r="AE715" s="39" t="s">
        <v>3543</v>
      </c>
      <c r="AF715" s="39" t="s">
        <v>4482</v>
      </c>
      <c r="AG715" s="40" t="s">
        <v>3545</v>
      </c>
      <c r="AH715" s="40">
        <v>1.0</v>
      </c>
      <c r="AI715" s="40"/>
      <c r="AJ715" s="40"/>
    </row>
    <row r="716" ht="15.75" customHeight="1">
      <c r="A716" s="32"/>
      <c r="B716" s="32"/>
      <c r="C716" s="38" t="s">
        <v>210</v>
      </c>
      <c r="D716" s="32" t="s">
        <v>8617</v>
      </c>
      <c r="E716" s="32" t="str">
        <f t="shared" si="3"/>
        <v>Gandhidham to Czech Republic</v>
      </c>
      <c r="F716" s="97"/>
      <c r="G716" s="32" t="str">
        <f t="shared" si="4"/>
        <v>Best International Courier Service from Gandhidham to Czech Republic</v>
      </c>
      <c r="H716" s="32"/>
      <c r="I716" s="33"/>
      <c r="J716" s="38" t="str">
        <f>IFERROR(__xludf.DUMMYFUNCTION("""&lt;h4&gt;Explore more delivery options from your city&lt;/h4&gt;&lt;ul&gt;"" &amp;
TEXTJOIN("""", TRUE,
ARRAYFORMULA(
IF(S717:S720&lt;&gt;"""",
""&lt;li&gt;&lt;a href="""""" &amp; S717:S720 &amp; """"""&gt;International Courier Service from "" &amp;
PROPER(
SUBSTITUTE(
REGEXREPLACE(S717:S720,""^.*/servi"&amp;"ce/"",""""),
""-"","" ""
)
) &amp;
""&lt;/a&gt;&lt;/li&gt;"",
"""")
)
) &amp;
""&lt;/ul&gt;&lt;h2&gt;FAQs for "" &amp; G716 &amp; ""&lt;/h2&gt;""
"),"&lt;h4&gt;Explore more delivery options from your city&lt;/h4&gt;&lt;ul&gt;&lt;li&gt;&lt;a href=""https://shipglobal.in/service/mumbai-to-czech-republic""&gt;International Courier Service from Mumbai To Czech Republic&lt;/a&gt;&lt;/li&gt;&lt;li&gt;&lt;a href=""https://shipglobal.in/service/pune-to-czech-r"&amp;"epublic""&gt;International Courier Service from Pune To Czech Republic&lt;/a&gt;&lt;/li&gt;&lt;li&gt;&lt;a href=""https://shipglobal.in/service/nagpur-to-czech-republic""&gt;International Courier Service from Nagpur To Czech Republic&lt;/a&gt;&lt;/li&gt;&lt;li&gt;&lt;a href=""https://shipglobal.in/serv"&amp;"ice/nashik-to-czech-republic""&gt;International Courier Service from Nashik To Czech Republic&lt;/a&gt;&lt;/li&gt;&lt;/ul&gt;&lt;h2&gt;FAQs for Best International Courier Service from Gandhidham to Czech Republic&lt;/h2&gt;")</f>
        <v>&lt;h4&gt;Explore more delivery options from your city&lt;/h4&gt;&lt;ul&gt;&lt;li&gt;&lt;a href="https://shipglobal.in/service/mumbai-to-czech-republic"&gt;International Courier Service from Mumbai To Czech Republic&lt;/a&gt;&lt;/li&gt;&lt;li&gt;&lt;a href="https://shipglobal.in/service/pune-to-czech-republic"&gt;International Courier Service from Pune To Czech Republic&lt;/a&gt;&lt;/li&gt;&lt;li&gt;&lt;a href="https://shipglobal.in/service/nagpur-to-czech-republic"&gt;International Courier Service from Nagpur To Czech Republic&lt;/a&gt;&lt;/li&gt;&lt;li&gt;&lt;a href="https://shipglobal.in/service/nashik-to-czech-republic"&gt;International Courier Service from Nashik To Czech Republic&lt;/a&gt;&lt;/li&gt;&lt;/ul&gt;&lt;h2&gt;FAQs for Best International Courier Service from Gandhidham to Czech Republic&lt;/h2&gt;</v>
      </c>
      <c r="K716" s="99"/>
      <c r="L716" s="32"/>
      <c r="M716" s="32" t="str">
        <f t="shared" si="5"/>
        <v>service/gandhidham-to-czech-republic</v>
      </c>
      <c r="N716" s="32"/>
      <c r="O716" s="32"/>
      <c r="P716" s="32"/>
      <c r="Q716" s="32"/>
      <c r="R716" s="32"/>
      <c r="S716" s="47" t="str">
        <f t="shared" si="6"/>
        <v>https://shipglobal.in/service/gandhidham-to-czech-republic</v>
      </c>
      <c r="T716" s="32"/>
      <c r="V716" s="14">
        <v>716.0</v>
      </c>
      <c r="W716" s="32"/>
      <c r="X716" s="32"/>
      <c r="AE716" s="39" t="s">
        <v>3489</v>
      </c>
      <c r="AF716" s="39" t="s">
        <v>4683</v>
      </c>
      <c r="AG716" s="40" t="s">
        <v>3491</v>
      </c>
      <c r="AH716" s="40">
        <v>1.0</v>
      </c>
      <c r="AI716" s="40"/>
      <c r="AJ716" s="40"/>
    </row>
    <row r="717" ht="15.75" customHeight="1">
      <c r="A717" s="32"/>
      <c r="B717" s="32"/>
      <c r="C717" s="38" t="s">
        <v>248</v>
      </c>
      <c r="D717" s="32" t="s">
        <v>8617</v>
      </c>
      <c r="E717" s="32" t="str">
        <f t="shared" si="3"/>
        <v>Mumbai to Czech Republic</v>
      </c>
      <c r="F717" s="97"/>
      <c r="G717" s="32" t="str">
        <f t="shared" si="4"/>
        <v>Reliable International Courier Service from Mumbai to Czech Republic</v>
      </c>
      <c r="H717" s="32"/>
      <c r="I717" s="33"/>
      <c r="J717" s="38" t="str">
        <f>IFERROR(__xludf.DUMMYFUNCTION("""&lt;h4&gt;Explore more delivery options from your city&lt;/h4&gt;&lt;ul&gt;"" &amp;
TEXTJOIN("""", TRUE,
ARRAYFORMULA(
IF(S718:S721&lt;&gt;"""",
""&lt;li&gt;&lt;a href="""""" &amp; S718:S721 &amp; """"""&gt;International Courier Service from "" &amp;
PROPER(
SUBSTITUTE(
REGEXREPLACE(S718:S721,""^.*/servi"&amp;"ce/"",""""),
""-"","" ""
)
) &amp;
""&lt;/a&gt;&lt;/li&gt;"",
"""")
)
) &amp;
""&lt;/ul&gt;&lt;h2&gt;FAQs for "" &amp; G717 &amp; ""&lt;/h2&gt;""
"),"&lt;h4&gt;Explore more delivery options from your city&lt;/h4&gt;&lt;ul&gt;&lt;li&gt;&lt;a href=""https://shipglobal.in/service/pune-to-czech-republic""&gt;International Courier Service from Pune To Czech Republic&lt;/a&gt;&lt;/li&gt;&lt;li&gt;&lt;a href=""https://shipglobal.in/service/nagpur-to-czech-rep"&amp;"ublic""&gt;International Courier Service from Nagpur To Czech Republic&lt;/a&gt;&lt;/li&gt;&lt;li&gt;&lt;a href=""https://shipglobal.in/service/nashik-to-czech-republic""&gt;International Courier Service from Nashik To Czech Republic&lt;/a&gt;&lt;/li&gt;&lt;li&gt;&lt;a href=""https://shipglobal.in/serv"&amp;"ice/aurangabad-to-czech-republic""&gt;International Courier Service from Aurangabad To Czech Republic&lt;/a&gt;&lt;/li&gt;&lt;/ul&gt;&lt;h2&gt;FAQs for Reliable International Courier Service from Mumbai to Czech Republic&lt;/h2&gt;")</f>
        <v>&lt;h4&gt;Explore more delivery options from your city&lt;/h4&gt;&lt;ul&gt;&lt;li&gt;&lt;a href="https://shipglobal.in/service/pune-to-czech-republic"&gt;International Courier Service from Pune To Czech Republic&lt;/a&gt;&lt;/li&gt;&lt;li&gt;&lt;a href="https://shipglobal.in/service/nagpur-to-czech-republic"&gt;International Courier Service from Nagpur To Czech Republic&lt;/a&gt;&lt;/li&gt;&lt;li&gt;&lt;a href="https://shipglobal.in/service/nashik-to-czech-republic"&gt;International Courier Service from Nashik To Czech Republic&lt;/a&gt;&lt;/li&gt;&lt;li&gt;&lt;a href="https://shipglobal.in/service/aurangabad-to-czech-republic"&gt;International Courier Service from Aurangabad To Czech Republic&lt;/a&gt;&lt;/li&gt;&lt;/ul&gt;&lt;h2&gt;FAQs for Reliable International Courier Service from Mumbai to Czech Republic&lt;/h2&gt;</v>
      </c>
      <c r="K717" s="99"/>
      <c r="L717" s="32"/>
      <c r="M717" s="32" t="str">
        <f t="shared" si="5"/>
        <v>service/mumbai-to-czech-republic</v>
      </c>
      <c r="N717" s="32"/>
      <c r="O717" s="32"/>
      <c r="P717" s="32"/>
      <c r="Q717" s="32"/>
      <c r="R717" s="32"/>
      <c r="S717" s="47" t="str">
        <f t="shared" si="6"/>
        <v>https://shipglobal.in/service/mumbai-to-czech-republic</v>
      </c>
      <c r="T717" s="32"/>
      <c r="V717" s="14">
        <v>717.0</v>
      </c>
      <c r="W717" s="32"/>
      <c r="X717" s="32"/>
      <c r="AE717" s="39" t="s">
        <v>3489</v>
      </c>
      <c r="AF717" s="39" t="s">
        <v>4683</v>
      </c>
      <c r="AG717" s="40" t="s">
        <v>3491</v>
      </c>
      <c r="AH717" s="40">
        <v>1.0</v>
      </c>
      <c r="AI717" s="40"/>
      <c r="AJ717" s="40"/>
    </row>
    <row r="718" ht="15.75" customHeight="1">
      <c r="A718" s="32"/>
      <c r="B718" s="32"/>
      <c r="C718" s="38" t="s">
        <v>284</v>
      </c>
      <c r="D718" s="32" t="s">
        <v>8617</v>
      </c>
      <c r="E718" s="32" t="str">
        <f t="shared" si="3"/>
        <v>Pune to Czech Republic</v>
      </c>
      <c r="F718" s="97"/>
      <c r="G718" s="32" t="str">
        <f t="shared" si="4"/>
        <v>International Courier Service from Pune to Czech Republic</v>
      </c>
      <c r="H718" s="32"/>
      <c r="I718" s="33"/>
      <c r="J718" s="38" t="str">
        <f>IFERROR(__xludf.DUMMYFUNCTION("""&lt;h4&gt;Explore more delivery options from your city&lt;/h4&gt;&lt;ul&gt;"" &amp;
TEXTJOIN("""", TRUE,
ARRAYFORMULA(
IF(S719:S722&lt;&gt;"""",
""&lt;li&gt;&lt;a href="""""" &amp; S719:S722 &amp; """"""&gt;International Courier Service from "" &amp;
PROPER(
SUBSTITUTE(
REGEXREPLACE(S719:S722,""^.*/servi"&amp;"ce/"",""""),
""-"","" ""
)
) &amp;
""&lt;/a&gt;&lt;/li&gt;"",
"""")
)
) &amp;
""&lt;/ul&gt;&lt;h2&gt;FAQs for "" &amp; G718 &amp; ""&lt;/h2&gt;""
"),"&lt;h4&gt;Explore more delivery options from your city&lt;/h4&gt;&lt;ul&gt;&lt;li&gt;&lt;a href=""https://shipglobal.in/service/nagpur-to-czech-republic""&gt;International Courier Service from Nagpur To Czech Republic&lt;/a&gt;&lt;/li&gt;&lt;li&gt;&lt;a href=""https://shipglobal.in/service/nashik-to-czech"&amp;"-republic""&gt;International Courier Service from Nashik To Czech Republic&lt;/a&gt;&lt;/li&gt;&lt;li&gt;&lt;a href=""https://shipglobal.in/service/aurangabad-to-czech-republic""&gt;International Courier Service from Aurangabad To Czech Republic&lt;/a&gt;&lt;/li&gt;&lt;li&gt;&lt;a href=""https://shipgl"&amp;"obal.in/service/chennai-to-czech-republic""&gt;International Courier Service from Chennai To Czech Republic&lt;/a&gt;&lt;/li&gt;&lt;/ul&gt;&lt;h2&gt;FAQs for International Courier Service from Pune to Czech Republic&lt;/h2&gt;")</f>
        <v>&lt;h4&gt;Explore more delivery options from your city&lt;/h4&gt;&lt;ul&gt;&lt;li&gt;&lt;a href="https://shipglobal.in/service/nagpur-to-czech-republic"&gt;International Courier Service from Nagpur To Czech Republic&lt;/a&gt;&lt;/li&gt;&lt;li&gt;&lt;a href="https://shipglobal.in/service/nashik-to-czech-republic"&gt;International Courier Service from Nashik To Czech Republic&lt;/a&gt;&lt;/li&gt;&lt;li&gt;&lt;a href="https://shipglobal.in/service/aurangabad-to-czech-republic"&gt;International Courier Service from Aurangabad To Czech Republic&lt;/a&gt;&lt;/li&gt;&lt;li&gt;&lt;a href="https://shipglobal.in/service/chennai-to-czech-republic"&gt;International Courier Service from Chennai To Czech Republic&lt;/a&gt;&lt;/li&gt;&lt;/ul&gt;&lt;h2&gt;FAQs for International Courier Service from Pune to Czech Republic&lt;/h2&gt;</v>
      </c>
      <c r="K718" s="99"/>
      <c r="L718" s="32"/>
      <c r="M718" s="32" t="str">
        <f t="shared" si="5"/>
        <v>service/pune-to-czech-republic</v>
      </c>
      <c r="N718" s="32"/>
      <c r="O718" s="32"/>
      <c r="P718" s="32"/>
      <c r="Q718" s="32"/>
      <c r="R718" s="32"/>
      <c r="S718" s="47" t="str">
        <f t="shared" si="6"/>
        <v>https://shipglobal.in/service/pune-to-czech-republic</v>
      </c>
      <c r="T718" s="32"/>
      <c r="V718" s="14">
        <v>718.0</v>
      </c>
      <c r="W718" s="32"/>
      <c r="X718" s="32"/>
      <c r="AE718" s="39" t="s">
        <v>3471</v>
      </c>
      <c r="AF718" s="39" t="s">
        <v>5034</v>
      </c>
      <c r="AG718" s="40" t="s">
        <v>3473</v>
      </c>
      <c r="AH718" s="40">
        <v>1.0</v>
      </c>
      <c r="AI718" s="40"/>
      <c r="AJ718" s="40"/>
    </row>
    <row r="719" ht="15.75" customHeight="1">
      <c r="A719" s="32"/>
      <c r="B719" s="32"/>
      <c r="C719" s="38" t="s">
        <v>324</v>
      </c>
      <c r="D719" s="32" t="s">
        <v>8617</v>
      </c>
      <c r="E719" s="32" t="str">
        <f t="shared" si="3"/>
        <v>Nagpur to Czech Republic</v>
      </c>
      <c r="F719" s="97"/>
      <c r="G719" s="32" t="str">
        <f t="shared" si="4"/>
        <v>Top International Courier Service from Nagpur to Czech Republic</v>
      </c>
      <c r="H719" s="32"/>
      <c r="I719" s="33"/>
      <c r="J719" s="38" t="str">
        <f>IFERROR(__xludf.DUMMYFUNCTION("""&lt;h4&gt;Explore more delivery options from your city&lt;/h4&gt;&lt;ul&gt;"" &amp;
TEXTJOIN("""", TRUE,
ARRAYFORMULA(
IF(S720:S723&lt;&gt;"""",
""&lt;li&gt;&lt;a href="""""" &amp; S720:S723 &amp; """"""&gt;International Courier Service from "" &amp;
PROPER(
SUBSTITUTE(
REGEXREPLACE(S720:S723,""^.*/servi"&amp;"ce/"",""""),
""-"","" ""
)
) &amp;
""&lt;/a&gt;&lt;/li&gt;"",
"""")
)
) &amp;
""&lt;/ul&gt;&lt;h2&gt;FAQs for "" &amp; G719 &amp; ""&lt;/h2&gt;""
"),"&lt;h4&gt;Explore more delivery options from your city&lt;/h4&gt;&lt;ul&gt;&lt;li&gt;&lt;a href=""https://shipglobal.in/service/nashik-to-czech-republic""&gt;International Courier Service from Nashik To Czech Republic&lt;/a&gt;&lt;/li&gt;&lt;li&gt;&lt;a href=""https://shipglobal.in/service/aurangabad-to-c"&amp;"zech-republic""&gt;International Courier Service from Aurangabad To Czech Republic&lt;/a&gt;&lt;/li&gt;&lt;li&gt;&lt;a href=""https://shipglobal.in/service/chennai-to-czech-republic""&gt;International Courier Service from Chennai To Czech Republic&lt;/a&gt;&lt;/li&gt;&lt;li&gt;&lt;a href=""https://ship"&amp;"global.in/service/coimbatore-to-czech-republic""&gt;International Courier Service from Coimbatore To Czech Republic&lt;/a&gt;&lt;/li&gt;&lt;/ul&gt;&lt;h2&gt;FAQs for Top International Courier Service from Nagpur to Czech Republic&lt;/h2&gt;")</f>
        <v>&lt;h4&gt;Explore more delivery options from your city&lt;/h4&gt;&lt;ul&gt;&lt;li&gt;&lt;a href="https://shipglobal.in/service/nashik-to-czech-republic"&gt;International Courier Service from Nashik To Czech Republic&lt;/a&gt;&lt;/li&gt;&lt;li&gt;&lt;a href="https://shipglobal.in/service/aurangabad-to-czech-republic"&gt;International Courier Service from Aurangabad To Czech Republic&lt;/a&gt;&lt;/li&gt;&lt;li&gt;&lt;a href="https://shipglobal.in/service/chennai-to-czech-republic"&gt;International Courier Service from Chennai To Czech Republic&lt;/a&gt;&lt;/li&gt;&lt;li&gt;&lt;a href="https://shipglobal.in/service/coimbatore-to-czech-republic"&gt;International Courier Service from Coimbatore To Czech Republic&lt;/a&gt;&lt;/li&gt;&lt;/ul&gt;&lt;h2&gt;FAQs for Top International Courier Service from Nagpur to Czech Republic&lt;/h2&gt;</v>
      </c>
      <c r="K719" s="99"/>
      <c r="L719" s="32"/>
      <c r="M719" s="32" t="str">
        <f t="shared" si="5"/>
        <v>service/nagpur-to-czech-republic</v>
      </c>
      <c r="N719" s="32"/>
      <c r="O719" s="32"/>
      <c r="P719" s="32"/>
      <c r="Q719" s="32"/>
      <c r="R719" s="32"/>
      <c r="S719" s="47" t="str">
        <f t="shared" si="6"/>
        <v>https://shipglobal.in/service/nagpur-to-czech-republic</v>
      </c>
      <c r="T719" s="32"/>
      <c r="V719" s="14">
        <v>719.0</v>
      </c>
      <c r="W719" s="32"/>
      <c r="X719" s="32"/>
      <c r="AE719" s="39" t="s">
        <v>3309</v>
      </c>
      <c r="AF719" s="39" t="s">
        <v>5202</v>
      </c>
      <c r="AG719" s="40" t="s">
        <v>3311</v>
      </c>
      <c r="AH719" s="40">
        <v>1.0</v>
      </c>
      <c r="AI719" s="40"/>
      <c r="AJ719" s="40"/>
    </row>
    <row r="720" ht="15.75" customHeight="1">
      <c r="A720" s="32"/>
      <c r="B720" s="32"/>
      <c r="C720" s="38" t="s">
        <v>353</v>
      </c>
      <c r="D720" s="32" t="s">
        <v>8617</v>
      </c>
      <c r="E720" s="32" t="str">
        <f t="shared" si="3"/>
        <v>Nashik to Czech Republic</v>
      </c>
      <c r="F720" s="97"/>
      <c r="G720" s="32" t="str">
        <f t="shared" si="4"/>
        <v>Best International Courier Service from Nashik to Czech Republic</v>
      </c>
      <c r="H720" s="32"/>
      <c r="I720" s="33"/>
      <c r="J720" s="38" t="str">
        <f>IFERROR(__xludf.DUMMYFUNCTION("""&lt;h4&gt;Explore more delivery options from your city&lt;/h4&gt;&lt;ul&gt;"" &amp;
TEXTJOIN("""", TRUE,
ARRAYFORMULA(
IF(S721:S724&lt;&gt;"""",
""&lt;li&gt;&lt;a href="""""" &amp; S721:S724 &amp; """"""&gt;International Courier Service from "" &amp;
PROPER(
SUBSTITUTE(
REGEXREPLACE(S721:S724,""^.*/servi"&amp;"ce/"",""""),
""-"","" ""
)
) &amp;
""&lt;/a&gt;&lt;/li&gt;"",
"""")
)
) &amp;
""&lt;/ul&gt;&lt;h2&gt;FAQs for "" &amp; G720 &amp; ""&lt;/h2&gt;""
"),"&lt;h4&gt;Explore more delivery options from your city&lt;/h4&gt;&lt;ul&gt;&lt;li&gt;&lt;a href=""https://shipglobal.in/service/aurangabad-to-czech-republic""&gt;International Courier Service from Aurangabad To Czech Republic&lt;/a&gt;&lt;/li&gt;&lt;li&gt;&lt;a href=""https://shipglobal.in/service/chennai"&amp;"-to-czech-republic""&gt;International Courier Service from Chennai To Czech Republic&lt;/a&gt;&lt;/li&gt;&lt;li&gt;&lt;a href=""https://shipglobal.in/service/coimbatore-to-czech-republic""&gt;International Courier Service from Coimbatore To Czech Republic&lt;/a&gt;&lt;/li&gt;&lt;li&gt;&lt;a href=""http"&amp;"s://shipglobal.in/service/tiruppur-to-czech-republic""&gt;International Courier Service from Tiruppur To Czech Republic&lt;/a&gt;&lt;/li&gt;&lt;/ul&gt;&lt;h2&gt;FAQs for Best International Courier Service from Nashik to Czech Republic&lt;/h2&gt;")</f>
        <v>&lt;h4&gt;Explore more delivery options from your city&lt;/h4&gt;&lt;ul&gt;&lt;li&gt;&lt;a href="https://shipglobal.in/service/aurangabad-to-czech-republic"&gt;International Courier Service from Aurangabad To Czech Republic&lt;/a&gt;&lt;/li&gt;&lt;li&gt;&lt;a href="https://shipglobal.in/service/chennai-to-czech-republic"&gt;International Courier Service from Chennai To Czech Republic&lt;/a&gt;&lt;/li&gt;&lt;li&gt;&lt;a href="https://shipglobal.in/service/coimbatore-to-czech-republic"&gt;International Courier Service from Coimbatore To Czech Republic&lt;/a&gt;&lt;/li&gt;&lt;li&gt;&lt;a href="https://shipglobal.in/service/tiruppur-to-czech-republic"&gt;International Courier Service from Tiruppur To Czech Republic&lt;/a&gt;&lt;/li&gt;&lt;/ul&gt;&lt;h2&gt;FAQs for Best International Courier Service from Nashik to Czech Republic&lt;/h2&gt;</v>
      </c>
      <c r="K720" s="99"/>
      <c r="L720" s="32"/>
      <c r="M720" s="32" t="str">
        <f t="shared" si="5"/>
        <v>service/nashik-to-czech-republic</v>
      </c>
      <c r="N720" s="32"/>
      <c r="O720" s="32"/>
      <c r="P720" s="32"/>
      <c r="Q720" s="32"/>
      <c r="R720" s="32"/>
      <c r="S720" s="47" t="str">
        <f t="shared" si="6"/>
        <v>https://shipglobal.in/service/nashik-to-czech-republic</v>
      </c>
      <c r="T720" s="32"/>
      <c r="V720" s="14">
        <v>720.0</v>
      </c>
      <c r="W720" s="32"/>
      <c r="X720" s="32"/>
      <c r="AE720" s="39" t="s">
        <v>3345</v>
      </c>
      <c r="AF720" s="39" t="s">
        <v>4912</v>
      </c>
      <c r="AG720" s="40" t="s">
        <v>3347</v>
      </c>
      <c r="AH720" s="40">
        <v>1.0</v>
      </c>
      <c r="AI720" s="40"/>
      <c r="AJ720" s="40"/>
    </row>
    <row r="721" ht="15.75" customHeight="1">
      <c r="A721" s="32"/>
      <c r="B721" s="32"/>
      <c r="C721" s="38" t="s">
        <v>392</v>
      </c>
      <c r="D721" s="32" t="s">
        <v>8617</v>
      </c>
      <c r="E721" s="32" t="str">
        <f t="shared" si="3"/>
        <v>Aurangabad to Czech Republic</v>
      </c>
      <c r="F721" s="97"/>
      <c r="G721" s="32" t="str">
        <f t="shared" si="4"/>
        <v>Reliable International Courier Service from Aurangabad to Czech Republic</v>
      </c>
      <c r="H721" s="32"/>
      <c r="I721" s="33"/>
      <c r="J721" s="38" t="str">
        <f>IFERROR(__xludf.DUMMYFUNCTION("""&lt;h4&gt;Explore more delivery options from your city&lt;/h4&gt;&lt;ul&gt;"" &amp;
TEXTJOIN("""", TRUE,
ARRAYFORMULA(
IF(S722:S725&lt;&gt;"""",
""&lt;li&gt;&lt;a href="""""" &amp; S722:S725 &amp; """"""&gt;International Courier Service from "" &amp;
PROPER(
SUBSTITUTE(
REGEXREPLACE(S722:S725,""^.*/servi"&amp;"ce/"",""""),
""-"","" ""
)
) &amp;
""&lt;/a&gt;&lt;/li&gt;"",
"""")
)
) &amp;
""&lt;/ul&gt;&lt;h2&gt;FAQs for "" &amp; G721 &amp; ""&lt;/h2&gt;""
"),"&lt;h4&gt;Explore more delivery options from your city&lt;/h4&gt;&lt;ul&gt;&lt;li&gt;&lt;a href=""https://shipglobal.in/service/chennai-to-czech-republic""&gt;International Courier Service from Chennai To Czech Republic&lt;/a&gt;&lt;/li&gt;&lt;li&gt;&lt;a href=""https://shipglobal.in/service/coimbatore-to"&amp;"-czech-republic""&gt;International Courier Service from Coimbatore To Czech Republic&lt;/a&gt;&lt;/li&gt;&lt;li&gt;&lt;a href=""https://shipglobal.in/service/tiruppur-to-czech-republic""&gt;International Courier Service from Tiruppur To Czech Republic&lt;/a&gt;&lt;/li&gt;&lt;li&gt;&lt;a href=""https://"&amp;"shipglobal.in/service/madurai-to-czech-republic""&gt;International Courier Service from Madurai To Czech Republic&lt;/a&gt;&lt;/li&gt;&lt;/ul&gt;&lt;h2&gt;FAQs for Reliable International Courier Service from Aurangabad to Czech Republic&lt;/h2&gt;")</f>
        <v>&lt;h4&gt;Explore more delivery options from your city&lt;/h4&gt;&lt;ul&gt;&lt;li&gt;&lt;a href="https://shipglobal.in/service/chennai-to-czech-republic"&gt;International Courier Service from Chennai To Czech Republic&lt;/a&gt;&lt;/li&gt;&lt;li&gt;&lt;a href="https://shipglobal.in/service/coimbatore-to-czech-republic"&gt;International Courier Service from Coimbatore To Czech Republic&lt;/a&gt;&lt;/li&gt;&lt;li&gt;&lt;a href="https://shipglobal.in/service/tiruppur-to-czech-republic"&gt;International Courier Service from Tiruppur To Czech Republic&lt;/a&gt;&lt;/li&gt;&lt;li&gt;&lt;a href="https://shipglobal.in/service/madurai-to-czech-republic"&gt;International Courier Service from Madurai To Czech Republic&lt;/a&gt;&lt;/li&gt;&lt;/ul&gt;&lt;h2&gt;FAQs for Reliable International Courier Service from Aurangabad to Czech Republic&lt;/h2&gt;</v>
      </c>
      <c r="K721" s="99"/>
      <c r="L721" s="32"/>
      <c r="M721" s="32" t="str">
        <f t="shared" si="5"/>
        <v>service/aurangabad-to-czech-republic</v>
      </c>
      <c r="N721" s="32"/>
      <c r="O721" s="32"/>
      <c r="P721" s="32"/>
      <c r="Q721" s="32"/>
      <c r="R721" s="32"/>
      <c r="S721" s="47" t="str">
        <f t="shared" si="6"/>
        <v>https://shipglobal.in/service/aurangabad-to-czech-republic</v>
      </c>
      <c r="T721" s="32"/>
      <c r="V721" s="14">
        <v>721.0</v>
      </c>
      <c r="W721" s="32"/>
      <c r="X721" s="32"/>
      <c r="AE721" s="39" t="s">
        <v>3417</v>
      </c>
      <c r="AF721" s="39" t="s">
        <v>4621</v>
      </c>
      <c r="AG721" s="40" t="s">
        <v>3419</v>
      </c>
      <c r="AH721" s="40">
        <v>1.0</v>
      </c>
      <c r="AI721" s="40"/>
      <c r="AJ721" s="40"/>
    </row>
    <row r="722" ht="15.75" customHeight="1">
      <c r="A722" s="32"/>
      <c r="B722" s="32"/>
      <c r="C722" s="38" t="s">
        <v>433</v>
      </c>
      <c r="D722" s="32" t="s">
        <v>8617</v>
      </c>
      <c r="E722" s="32" t="str">
        <f t="shared" si="3"/>
        <v>Chennai to Czech Republic</v>
      </c>
      <c r="F722" s="97"/>
      <c r="G722" s="32" t="str">
        <f t="shared" si="4"/>
        <v>International Courier Service from Chennai to Czech Republic</v>
      </c>
      <c r="H722" s="32"/>
      <c r="I722" s="33"/>
      <c r="J722" s="38" t="str">
        <f>IFERROR(__xludf.DUMMYFUNCTION("""&lt;h4&gt;Explore more delivery options from your city&lt;/h4&gt;&lt;ul&gt;"" &amp;
TEXTJOIN("""", TRUE,
ARRAYFORMULA(
IF(S723:S726&lt;&gt;"""",
""&lt;li&gt;&lt;a href="""""" &amp; S723:S726 &amp; """"""&gt;International Courier Service from "" &amp;
PROPER(
SUBSTITUTE(
REGEXREPLACE(S723:S726,""^.*/servi"&amp;"ce/"",""""),
""-"","" ""
)
) &amp;
""&lt;/a&gt;&lt;/li&gt;"",
"""")
)
) &amp;
""&lt;/ul&gt;&lt;h2&gt;FAQs for "" &amp; G722 &amp; ""&lt;/h2&gt;""
"),"&lt;h4&gt;Explore more delivery options from your city&lt;/h4&gt;&lt;ul&gt;&lt;li&gt;&lt;a href=""https://shipglobal.in/service/coimbatore-to-czech-republic""&gt;International Courier Service from Coimbatore To Czech Republic&lt;/a&gt;&lt;/li&gt;&lt;li&gt;&lt;a href=""https://shipglobal.in/service/tiruppu"&amp;"r-to-czech-republic""&gt;International Courier Service from Tiruppur To Czech Republic&lt;/a&gt;&lt;/li&gt;&lt;li&gt;&lt;a href=""https://shipglobal.in/service/madurai-to-czech-republic""&gt;International Courier Service from Madurai To Czech Republic&lt;/a&gt;&lt;/li&gt;&lt;li&gt;&lt;a href=""https://"&amp;"shipglobal.in/service/erode-to-czech-republic""&gt;International Courier Service from Erode To Czech Republic&lt;/a&gt;&lt;/li&gt;&lt;/ul&gt;&lt;h2&gt;FAQs for International Courier Service from Chennai to Czech Republic&lt;/h2&gt;")</f>
        <v>&lt;h4&gt;Explore more delivery options from your city&lt;/h4&gt;&lt;ul&gt;&lt;li&gt;&lt;a href="https://shipglobal.in/service/coimbatore-to-czech-republic"&gt;International Courier Service from Coimbatore To Czech Republic&lt;/a&gt;&lt;/li&gt;&lt;li&gt;&lt;a href="https://shipglobal.in/service/tiruppur-to-czech-republic"&gt;International Courier Service from Tiruppur To Czech Republic&lt;/a&gt;&lt;/li&gt;&lt;li&gt;&lt;a href="https://shipglobal.in/service/madurai-to-czech-republic"&gt;International Courier Service from Madurai To Czech Republic&lt;/a&gt;&lt;/li&gt;&lt;li&gt;&lt;a href="https://shipglobal.in/service/erode-to-czech-republic"&gt;International Courier Service from Erode To Czech Republic&lt;/a&gt;&lt;/li&gt;&lt;/ul&gt;&lt;h2&gt;FAQs for International Courier Service from Chennai to Czech Republic&lt;/h2&gt;</v>
      </c>
      <c r="K722" s="99"/>
      <c r="L722" s="32"/>
      <c r="M722" s="32" t="str">
        <f t="shared" si="5"/>
        <v>service/chennai-to-czech-republic</v>
      </c>
      <c r="N722" s="32"/>
      <c r="O722" s="32"/>
      <c r="P722" s="32"/>
      <c r="Q722" s="32"/>
      <c r="R722" s="32"/>
      <c r="S722" s="47" t="str">
        <f t="shared" si="6"/>
        <v>https://shipglobal.in/service/chennai-to-czech-republic</v>
      </c>
      <c r="T722" s="32"/>
      <c r="V722" s="14">
        <v>722.0</v>
      </c>
      <c r="W722" s="32"/>
      <c r="X722" s="32"/>
      <c r="AE722" s="39" t="s">
        <v>3651</v>
      </c>
      <c r="AF722" s="39" t="s">
        <v>4451</v>
      </c>
      <c r="AG722" s="40" t="s">
        <v>3653</v>
      </c>
      <c r="AH722" s="40">
        <v>1.0</v>
      </c>
      <c r="AI722" s="40"/>
      <c r="AJ722" s="40"/>
    </row>
    <row r="723" ht="15.75" customHeight="1">
      <c r="A723" s="32"/>
      <c r="B723" s="32"/>
      <c r="C723" s="38" t="s">
        <v>472</v>
      </c>
      <c r="D723" s="32" t="s">
        <v>8617</v>
      </c>
      <c r="E723" s="32" t="str">
        <f t="shared" si="3"/>
        <v>Coimbatore to Czech Republic</v>
      </c>
      <c r="F723" s="97"/>
      <c r="G723" s="32" t="str">
        <f t="shared" si="4"/>
        <v>Top International Courier Service from Coimbatore to Czech Republic</v>
      </c>
      <c r="H723" s="32"/>
      <c r="I723" s="33"/>
      <c r="J723" s="38" t="str">
        <f>IFERROR(__xludf.DUMMYFUNCTION("""&lt;h4&gt;Explore more delivery options from your city&lt;/h4&gt;&lt;ul&gt;"" &amp;
TEXTJOIN("""", TRUE,
ARRAYFORMULA(
IF(S724:S727&lt;&gt;"""",
""&lt;li&gt;&lt;a href="""""" &amp; S724:S727 &amp; """"""&gt;International Courier Service from "" &amp;
PROPER(
SUBSTITUTE(
REGEXREPLACE(S724:S727,""^.*/servi"&amp;"ce/"",""""),
""-"","" ""
)
) &amp;
""&lt;/a&gt;&lt;/li&gt;"",
"""")
)
) &amp;
""&lt;/ul&gt;&lt;h2&gt;FAQs for "" &amp; G723 &amp; ""&lt;/h2&gt;""
"),"&lt;h4&gt;Explore more delivery options from your city&lt;/h4&gt;&lt;ul&gt;&lt;li&gt;&lt;a href=""https://shipglobal.in/service/tiruppur-to-czech-republic""&gt;International Courier Service from Tiruppur To Czech Republic&lt;/a&gt;&lt;/li&gt;&lt;li&gt;&lt;a href=""https://shipglobal.in/service/madurai-to-"&amp;"czech-republic""&gt;International Courier Service from Madurai To Czech Republic&lt;/a&gt;&lt;/li&gt;&lt;li&gt;&lt;a href=""https://shipglobal.in/service/erode-to-czech-republic""&gt;International Courier Service from Erode To Czech Republic&lt;/a&gt;&lt;/li&gt;&lt;li&gt;&lt;a href=""https://shipglobal"&amp;".in/service/bengaluru-to-czech-republic""&gt;International Courier Service from Bengaluru To Czech Republic&lt;/a&gt;&lt;/li&gt;&lt;/ul&gt;&lt;h2&gt;FAQs for Top International Courier Service from Coimbatore to Czech Republic&lt;/h2&gt;")</f>
        <v>&lt;h4&gt;Explore more delivery options from your city&lt;/h4&gt;&lt;ul&gt;&lt;li&gt;&lt;a href="https://shipglobal.in/service/tiruppur-to-czech-republic"&gt;International Courier Service from Tiruppur To Czech Republic&lt;/a&gt;&lt;/li&gt;&lt;li&gt;&lt;a href="https://shipglobal.in/service/madurai-to-czech-republic"&gt;International Courier Service from Madurai To Czech Republic&lt;/a&gt;&lt;/li&gt;&lt;li&gt;&lt;a href="https://shipglobal.in/service/erode-to-czech-republic"&gt;International Courier Service from Erode To Czech Republic&lt;/a&gt;&lt;/li&gt;&lt;li&gt;&lt;a href="https://shipglobal.in/service/bengaluru-to-czech-republic"&gt;International Courier Service from Bengaluru To Czech Republic&lt;/a&gt;&lt;/li&gt;&lt;/ul&gt;&lt;h2&gt;FAQs for Top International Courier Service from Coimbatore to Czech Republic&lt;/h2&gt;</v>
      </c>
      <c r="K723" s="99"/>
      <c r="L723" s="32"/>
      <c r="M723" s="32" t="str">
        <f t="shared" si="5"/>
        <v>service/coimbatore-to-czech-republic</v>
      </c>
      <c r="N723" s="32"/>
      <c r="O723" s="32"/>
      <c r="P723" s="32"/>
      <c r="Q723" s="32"/>
      <c r="R723" s="32"/>
      <c r="S723" s="47" t="str">
        <f t="shared" si="6"/>
        <v>https://shipglobal.in/service/coimbatore-to-czech-republic</v>
      </c>
      <c r="T723" s="32"/>
      <c r="V723" s="14">
        <v>723.0</v>
      </c>
      <c r="W723" s="32"/>
      <c r="X723" s="32"/>
      <c r="AE723" s="39" t="s">
        <v>3309</v>
      </c>
      <c r="AF723" s="39" t="s">
        <v>5202</v>
      </c>
      <c r="AG723" s="40" t="s">
        <v>3311</v>
      </c>
      <c r="AH723" s="40">
        <v>1.0</v>
      </c>
      <c r="AI723" s="40"/>
      <c r="AJ723" s="40"/>
    </row>
    <row r="724" ht="15.75" customHeight="1">
      <c r="A724" s="32"/>
      <c r="B724" s="32"/>
      <c r="C724" s="38" t="s">
        <v>517</v>
      </c>
      <c r="D724" s="32" t="s">
        <v>8617</v>
      </c>
      <c r="E724" s="32" t="str">
        <f t="shared" si="3"/>
        <v>Tiruppur to Czech Republic</v>
      </c>
      <c r="F724" s="97"/>
      <c r="G724" s="32" t="str">
        <f t="shared" si="4"/>
        <v>Best International Courier Service from Tiruppur to Czech Republic</v>
      </c>
      <c r="H724" s="32"/>
      <c r="I724" s="33"/>
      <c r="J724" s="38" t="str">
        <f>IFERROR(__xludf.DUMMYFUNCTION("""&lt;h4&gt;Explore more delivery options from your city&lt;/h4&gt;&lt;ul&gt;"" &amp;
TEXTJOIN("""", TRUE,
ARRAYFORMULA(
IF(S725:S728&lt;&gt;"""",
""&lt;li&gt;&lt;a href="""""" &amp; S725:S728 &amp; """"""&gt;International Courier Service from "" &amp;
PROPER(
SUBSTITUTE(
REGEXREPLACE(S725:S728,""^.*/servi"&amp;"ce/"",""""),
""-"","" ""
)
) &amp;
""&lt;/a&gt;&lt;/li&gt;"",
"""")
)
) &amp;
""&lt;/ul&gt;&lt;h2&gt;FAQs for "" &amp; G724 &amp; ""&lt;/h2&gt;""
"),"&lt;h4&gt;Explore more delivery options from your city&lt;/h4&gt;&lt;ul&gt;&lt;li&gt;&lt;a href=""https://shipglobal.in/service/madurai-to-czech-republic""&gt;International Courier Service from Madurai To Czech Republic&lt;/a&gt;&lt;/li&gt;&lt;li&gt;&lt;a href=""https://shipglobal.in/service/erode-to-czec"&amp;"h-republic""&gt;International Courier Service from Erode To Czech Republic&lt;/a&gt;&lt;/li&gt;&lt;li&gt;&lt;a href=""https://shipglobal.in/service/bengaluru-to-czech-republic""&gt;International Courier Service from Bengaluru To Czech Republic&lt;/a&gt;&lt;/li&gt;&lt;li&gt;&lt;a href=""https://shipglob"&amp;"al.in/service/mangaluru-to-czech-republic""&gt;International Courier Service from Mangaluru To Czech Republic&lt;/a&gt;&lt;/li&gt;&lt;/ul&gt;&lt;h2&gt;FAQs for Best International Courier Service from Tiruppur to Czech Republic&lt;/h2&gt;")</f>
        <v>&lt;h4&gt;Explore more delivery options from your city&lt;/h4&gt;&lt;ul&gt;&lt;li&gt;&lt;a href="https://shipglobal.in/service/madurai-to-czech-republic"&gt;International Courier Service from Madurai To Czech Republic&lt;/a&gt;&lt;/li&gt;&lt;li&gt;&lt;a href="https://shipglobal.in/service/erode-to-czech-republic"&gt;International Courier Service from Erode To Czech Republic&lt;/a&gt;&lt;/li&gt;&lt;li&gt;&lt;a href="https://shipglobal.in/service/bengaluru-to-czech-republic"&gt;International Courier Service from Bengaluru To Czech Republic&lt;/a&gt;&lt;/li&gt;&lt;li&gt;&lt;a href="https://shipglobal.in/service/mangaluru-to-czech-republic"&gt;International Courier Service from Mangaluru To Czech Republic&lt;/a&gt;&lt;/li&gt;&lt;/ul&gt;&lt;h2&gt;FAQs for Best International Courier Service from Tiruppur to Czech Republic&lt;/h2&gt;</v>
      </c>
      <c r="K724" s="99"/>
      <c r="L724" s="32"/>
      <c r="M724" s="32" t="str">
        <f t="shared" si="5"/>
        <v>service/tiruppur-to-czech-republic</v>
      </c>
      <c r="N724" s="32"/>
      <c r="O724" s="32"/>
      <c r="P724" s="32"/>
      <c r="Q724" s="32"/>
      <c r="R724" s="32"/>
      <c r="S724" s="47" t="str">
        <f t="shared" si="6"/>
        <v>https://shipglobal.in/service/tiruppur-to-czech-republic</v>
      </c>
      <c r="T724" s="32"/>
      <c r="V724" s="14">
        <v>724.0</v>
      </c>
      <c r="W724" s="32"/>
      <c r="X724" s="32"/>
      <c r="AE724" s="39" t="s">
        <v>3291</v>
      </c>
      <c r="AF724" s="39" t="s">
        <v>4498</v>
      </c>
      <c r="AG724" s="40" t="s">
        <v>3293</v>
      </c>
      <c r="AH724" s="40">
        <v>1.0</v>
      </c>
      <c r="AI724" s="40"/>
      <c r="AJ724" s="40"/>
    </row>
    <row r="725" ht="15.75" customHeight="1">
      <c r="A725" s="32"/>
      <c r="B725" s="32"/>
      <c r="C725" s="38" t="s">
        <v>558</v>
      </c>
      <c r="D725" s="32" t="s">
        <v>8617</v>
      </c>
      <c r="E725" s="32" t="str">
        <f t="shared" si="3"/>
        <v>Madurai to Czech Republic</v>
      </c>
      <c r="F725" s="97"/>
      <c r="G725" s="32" t="str">
        <f t="shared" si="4"/>
        <v>Reliable International Courier Service from Madurai to Czech Republic</v>
      </c>
      <c r="H725" s="32"/>
      <c r="I725" s="33"/>
      <c r="J725" s="38" t="str">
        <f>IFERROR(__xludf.DUMMYFUNCTION("""&lt;h4&gt;Explore more delivery options from your city&lt;/h4&gt;&lt;ul&gt;"" &amp;
TEXTJOIN("""", TRUE,
ARRAYFORMULA(
IF(S726:S729&lt;&gt;"""",
""&lt;li&gt;&lt;a href="""""" &amp; S726:S729 &amp; """"""&gt;International Courier Service from "" &amp;
PROPER(
SUBSTITUTE(
REGEXREPLACE(S726:S729,""^.*/servi"&amp;"ce/"",""""),
""-"","" ""
)
) &amp;
""&lt;/a&gt;&lt;/li&gt;"",
"""")
)
) &amp;
""&lt;/ul&gt;&lt;h2&gt;FAQs for "" &amp; G725 &amp; ""&lt;/h2&gt;""
"),"&lt;h4&gt;Explore more delivery options from your city&lt;/h4&gt;&lt;ul&gt;&lt;li&gt;&lt;a href=""https://shipglobal.in/service/erode-to-czech-republic""&gt;International Courier Service from Erode To Czech Republic&lt;/a&gt;&lt;/li&gt;&lt;li&gt;&lt;a href=""https://shipglobal.in/service/bengaluru-to-czec"&amp;"h-republic""&gt;International Courier Service from Bengaluru To Czech Republic&lt;/a&gt;&lt;/li&gt;&lt;li&gt;&lt;a href=""https://shipglobal.in/service/mangaluru-to-czech-republic""&gt;International Courier Service from Mangaluru To Czech Republic&lt;/a&gt;&lt;/li&gt;&lt;li&gt;&lt;a href=""https://ship"&amp;"global.in/service/mysuru-to-czech-republic""&gt;International Courier Service from Mysuru To Czech Republic&lt;/a&gt;&lt;/li&gt;&lt;/ul&gt;&lt;h2&gt;FAQs for Reliable International Courier Service from Madurai to Czech Republic&lt;/h2&gt;")</f>
        <v>&lt;h4&gt;Explore more delivery options from your city&lt;/h4&gt;&lt;ul&gt;&lt;li&gt;&lt;a href="https://shipglobal.in/service/erode-to-czech-republic"&gt;International Courier Service from Erode To Czech Republic&lt;/a&gt;&lt;/li&gt;&lt;li&gt;&lt;a href="https://shipglobal.in/service/bengaluru-to-czech-republic"&gt;International Courier Service from Bengaluru To Czech Republic&lt;/a&gt;&lt;/li&gt;&lt;li&gt;&lt;a href="https://shipglobal.in/service/mangaluru-to-czech-republic"&gt;International Courier Service from Mangaluru To Czech Republic&lt;/a&gt;&lt;/li&gt;&lt;li&gt;&lt;a href="https://shipglobal.in/service/mysuru-to-czech-republic"&gt;International Courier Service from Mysuru To Czech Republic&lt;/a&gt;&lt;/li&gt;&lt;/ul&gt;&lt;h2&gt;FAQs for Reliable International Courier Service from Madurai to Czech Republic&lt;/h2&gt;</v>
      </c>
      <c r="K725" s="99"/>
      <c r="L725" s="32"/>
      <c r="M725" s="32" t="str">
        <f t="shared" si="5"/>
        <v>service/madurai-to-czech-republic</v>
      </c>
      <c r="N725" s="32"/>
      <c r="O725" s="32"/>
      <c r="P725" s="32"/>
      <c r="Q725" s="32"/>
      <c r="R725" s="32"/>
      <c r="S725" s="47" t="str">
        <f t="shared" si="6"/>
        <v>https://shipglobal.in/service/madurai-to-czech-republic</v>
      </c>
      <c r="T725" s="32"/>
      <c r="V725" s="14">
        <v>725.0</v>
      </c>
      <c r="W725" s="32"/>
      <c r="X725" s="32"/>
      <c r="AE725" s="39" t="s">
        <v>3399</v>
      </c>
      <c r="AF725" s="39" t="s">
        <v>4325</v>
      </c>
      <c r="AG725" s="40" t="s">
        <v>3401</v>
      </c>
      <c r="AH725" s="40">
        <v>1.0</v>
      </c>
      <c r="AI725" s="40"/>
      <c r="AJ725" s="40"/>
    </row>
    <row r="726" ht="15.75" customHeight="1">
      <c r="A726" s="32"/>
      <c r="B726" s="32"/>
      <c r="C726" s="38" t="s">
        <v>595</v>
      </c>
      <c r="D726" s="32" t="s">
        <v>8617</v>
      </c>
      <c r="E726" s="32" t="str">
        <f t="shared" si="3"/>
        <v>Erode to Czech Republic</v>
      </c>
      <c r="F726" s="97"/>
      <c r="G726" s="32" t="str">
        <f t="shared" si="4"/>
        <v>International Courier Service from Erode to Czech Republic</v>
      </c>
      <c r="H726" s="32"/>
      <c r="I726" s="33"/>
      <c r="J726" s="38" t="str">
        <f>IFERROR(__xludf.DUMMYFUNCTION("""&lt;h4&gt;Explore more delivery options from your city&lt;/h4&gt;&lt;ul&gt;"" &amp;
TEXTJOIN("""", TRUE,
ARRAYFORMULA(
IF(S727:S730&lt;&gt;"""",
""&lt;li&gt;&lt;a href="""""" &amp; S727:S730 &amp; """"""&gt;International Courier Service from "" &amp;
PROPER(
SUBSTITUTE(
REGEXREPLACE(S727:S730,""^.*/servi"&amp;"ce/"",""""),
""-"","" ""
)
) &amp;
""&lt;/a&gt;&lt;/li&gt;"",
"""")
)
) &amp;
""&lt;/ul&gt;&lt;h2&gt;FAQs for "" &amp; G726 &amp; ""&lt;/h2&gt;""
"),"&lt;h4&gt;Explore more delivery options from your city&lt;/h4&gt;&lt;ul&gt;&lt;li&gt;&lt;a href=""https://shipglobal.in/service/bengaluru-to-czech-republic""&gt;International Courier Service from Bengaluru To Czech Republic&lt;/a&gt;&lt;/li&gt;&lt;li&gt;&lt;a href=""https://shipglobal.in/service/mangaluru"&amp;"-to-czech-republic""&gt;International Courier Service from Mangaluru To Czech Republic&lt;/a&gt;&lt;/li&gt;&lt;li&gt;&lt;a href=""https://shipglobal.in/service/mysuru-to-czech-republic""&gt;International Courier Service from Mysuru To Czech Republic&lt;/a&gt;&lt;/li&gt;&lt;li&gt;&lt;a href=""https://sh"&amp;"ipglobal.in/service/hubballi-to-czech-republic""&gt;International Courier Service from Hubballi To Czech Republic&lt;/a&gt;&lt;/li&gt;&lt;/ul&gt;&lt;h2&gt;FAQs for International Courier Service from Erode to Czech Republic&lt;/h2&gt;")</f>
        <v>&lt;h4&gt;Explore more delivery options from your city&lt;/h4&gt;&lt;ul&gt;&lt;li&gt;&lt;a href="https://shipglobal.in/service/bengaluru-to-czech-republic"&gt;International Courier Service from Bengaluru To Czech Republic&lt;/a&gt;&lt;/li&gt;&lt;li&gt;&lt;a href="https://shipglobal.in/service/mangaluru-to-czech-republic"&gt;International Courier Service from Mangaluru To Czech Republic&lt;/a&gt;&lt;/li&gt;&lt;li&gt;&lt;a href="https://shipglobal.in/service/mysuru-to-czech-republic"&gt;International Courier Service from Mysuru To Czech Republic&lt;/a&gt;&lt;/li&gt;&lt;li&gt;&lt;a href="https://shipglobal.in/service/hubballi-to-czech-republic"&gt;International Courier Service from Hubballi To Czech Republic&lt;/a&gt;&lt;/li&gt;&lt;/ul&gt;&lt;h2&gt;FAQs for International Courier Service from Erode to Czech Republic&lt;/h2&gt;</v>
      </c>
      <c r="K726" s="99"/>
      <c r="L726" s="32"/>
      <c r="M726" s="32" t="str">
        <f t="shared" si="5"/>
        <v>service/erode-to-czech-republic</v>
      </c>
      <c r="N726" s="32"/>
      <c r="O726" s="32"/>
      <c r="P726" s="32"/>
      <c r="Q726" s="32"/>
      <c r="R726" s="32"/>
      <c r="S726" s="47" t="str">
        <f t="shared" si="6"/>
        <v>https://shipglobal.in/service/erode-to-czech-republic</v>
      </c>
      <c r="T726" s="32"/>
      <c r="V726" s="14">
        <v>726.0</v>
      </c>
      <c r="W726" s="32"/>
      <c r="X726" s="32"/>
      <c r="AE726" s="39" t="s">
        <v>3507</v>
      </c>
      <c r="AF726" s="39" t="s">
        <v>4820</v>
      </c>
      <c r="AG726" s="40" t="s">
        <v>3509</v>
      </c>
      <c r="AH726" s="40">
        <v>1.0</v>
      </c>
      <c r="AI726" s="40"/>
      <c r="AJ726" s="40"/>
    </row>
    <row r="727" ht="15.75" customHeight="1">
      <c r="A727" s="32"/>
      <c r="B727" s="32"/>
      <c r="C727" s="38" t="s">
        <v>632</v>
      </c>
      <c r="D727" s="32" t="s">
        <v>8617</v>
      </c>
      <c r="E727" s="32" t="str">
        <f t="shared" si="3"/>
        <v>Bengaluru to Czech Republic</v>
      </c>
      <c r="F727" s="97"/>
      <c r="G727" s="32" t="str">
        <f t="shared" si="4"/>
        <v>Top International Courier Service from Bengaluru to Czech Republic</v>
      </c>
      <c r="H727" s="32"/>
      <c r="I727" s="33"/>
      <c r="J727" s="38" t="str">
        <f>IFERROR(__xludf.DUMMYFUNCTION("""&lt;h4&gt;Explore more delivery options from your city&lt;/h4&gt;&lt;ul&gt;"" &amp;
TEXTJOIN("""", TRUE,
ARRAYFORMULA(
IF(S728:S731&lt;&gt;"""",
""&lt;li&gt;&lt;a href="""""" &amp; S728:S731 &amp; """"""&gt;International Courier Service from "" &amp;
PROPER(
SUBSTITUTE(
REGEXREPLACE(S728:S731,""^.*/servi"&amp;"ce/"",""""),
""-"","" ""
)
) &amp;
""&lt;/a&gt;&lt;/li&gt;"",
"""")
)
) &amp;
""&lt;/ul&gt;&lt;h2&gt;FAQs for "" &amp; G727 &amp; ""&lt;/h2&gt;""
"),"&lt;h4&gt;Explore more delivery options from your city&lt;/h4&gt;&lt;ul&gt;&lt;li&gt;&lt;a href=""https://shipglobal.in/service/mangaluru-to-czech-republic""&gt;International Courier Service from Mangaluru To Czech Republic&lt;/a&gt;&lt;/li&gt;&lt;li&gt;&lt;a href=""https://shipglobal.in/service/mysuru-to"&amp;"-czech-republic""&gt;International Courier Service from Mysuru To Czech Republic&lt;/a&gt;&lt;/li&gt;&lt;li&gt;&lt;a href=""https://shipglobal.in/service/hubballi-to-czech-republic""&gt;International Courier Service from Hubballi To Czech Republic&lt;/a&gt;&lt;/li&gt;&lt;li&gt;&lt;a href=""https://ship"&amp;"global.in/service/dharwad-to-czech-republic""&gt;International Courier Service from Dharwad To Czech Republic&lt;/a&gt;&lt;/li&gt;&lt;/ul&gt;&lt;h2&gt;FAQs for Top International Courier Service from Bengaluru to Czech Republic&lt;/h2&gt;")</f>
        <v>&lt;h4&gt;Explore more delivery options from your city&lt;/h4&gt;&lt;ul&gt;&lt;li&gt;&lt;a href="https://shipglobal.in/service/mangaluru-to-czech-republic"&gt;International Courier Service from Mangaluru To Czech Republic&lt;/a&gt;&lt;/li&gt;&lt;li&gt;&lt;a href="https://shipglobal.in/service/mysuru-to-czech-republic"&gt;International Courier Service from Mysuru To Czech Republic&lt;/a&gt;&lt;/li&gt;&lt;li&gt;&lt;a href="https://shipglobal.in/service/hubballi-to-czech-republic"&gt;International Courier Service from Hubballi To Czech Republic&lt;/a&gt;&lt;/li&gt;&lt;li&gt;&lt;a href="https://shipglobal.in/service/dharwad-to-czech-republic"&gt;International Courier Service from Dharwad To Czech Republic&lt;/a&gt;&lt;/li&gt;&lt;/ul&gt;&lt;h2&gt;FAQs for Top International Courier Service from Bengaluru to Czech Republic&lt;/h2&gt;</v>
      </c>
      <c r="K727" s="99"/>
      <c r="L727" s="32"/>
      <c r="M727" s="32" t="str">
        <f t="shared" si="5"/>
        <v>service/bengaluru-to-czech-republic</v>
      </c>
      <c r="N727" s="32"/>
      <c r="O727" s="32"/>
      <c r="P727" s="32"/>
      <c r="Q727" s="32"/>
      <c r="R727" s="32"/>
      <c r="S727" s="47" t="str">
        <f t="shared" si="6"/>
        <v>https://shipglobal.in/service/bengaluru-to-czech-republic</v>
      </c>
      <c r="T727" s="32"/>
      <c r="V727" s="14">
        <v>727.0</v>
      </c>
      <c r="W727" s="32"/>
      <c r="X727" s="32"/>
      <c r="AE727" s="39" t="s">
        <v>3471</v>
      </c>
      <c r="AF727" s="39" t="s">
        <v>5034</v>
      </c>
      <c r="AG727" s="40" t="s">
        <v>3473</v>
      </c>
      <c r="AH727" s="40">
        <v>1.0</v>
      </c>
      <c r="AI727" s="40"/>
      <c r="AJ727" s="40"/>
    </row>
    <row r="728" ht="15.75" customHeight="1">
      <c r="A728" s="32"/>
      <c r="B728" s="32"/>
      <c r="C728" s="38" t="s">
        <v>670</v>
      </c>
      <c r="D728" s="32" t="s">
        <v>8617</v>
      </c>
      <c r="E728" s="32" t="str">
        <f t="shared" si="3"/>
        <v>Mangaluru to Czech Republic</v>
      </c>
      <c r="F728" s="97"/>
      <c r="G728" s="32" t="str">
        <f t="shared" si="4"/>
        <v>Best International Courier Service from Mangaluru to Czech Republic</v>
      </c>
      <c r="H728" s="32"/>
      <c r="I728" s="33"/>
      <c r="J728" s="38" t="str">
        <f>IFERROR(__xludf.DUMMYFUNCTION("""&lt;h4&gt;Explore more delivery options from your city&lt;/h4&gt;&lt;ul&gt;"" &amp;
TEXTJOIN("""", TRUE,
ARRAYFORMULA(
IF(S729:S732&lt;&gt;"""",
""&lt;li&gt;&lt;a href="""""" &amp; S729:S732 &amp; """"""&gt;International Courier Service from "" &amp;
PROPER(
SUBSTITUTE(
REGEXREPLACE(S729:S732,""^.*/servi"&amp;"ce/"",""""),
""-"","" ""
)
) &amp;
""&lt;/a&gt;&lt;/li&gt;"",
"""")
)
) &amp;
""&lt;/ul&gt;&lt;h2&gt;FAQs for "" &amp; G728 &amp; ""&lt;/h2&gt;""
"),"&lt;h4&gt;Explore more delivery options from your city&lt;/h4&gt;&lt;ul&gt;&lt;li&gt;&lt;a href=""https://shipglobal.in/service/mysuru-to-czech-republic""&gt;International Courier Service from Mysuru To Czech Republic&lt;/a&gt;&lt;/li&gt;&lt;li&gt;&lt;a href=""https://shipglobal.in/service/hubballi-to-cze"&amp;"ch-republic""&gt;International Courier Service from Hubballi To Czech Republic&lt;/a&gt;&lt;/li&gt;&lt;li&gt;&lt;a href=""https://shipglobal.in/service/dharwad-to-czech-republic""&gt;International Courier Service from Dharwad To Czech Republic&lt;/a&gt;&lt;/li&gt;&lt;li&gt;&lt;a href=""https://shipglob"&amp;"al.in/service/belagavi-to-czech-republic""&gt;International Courier Service from Belagavi To Czech Republic&lt;/a&gt;&lt;/li&gt;&lt;/ul&gt;&lt;h2&gt;FAQs for Best International Courier Service from Mangaluru to Czech Republic&lt;/h2&gt;")</f>
        <v>&lt;h4&gt;Explore more delivery options from your city&lt;/h4&gt;&lt;ul&gt;&lt;li&gt;&lt;a href="https://shipglobal.in/service/mysuru-to-czech-republic"&gt;International Courier Service from Mysuru To Czech Republic&lt;/a&gt;&lt;/li&gt;&lt;li&gt;&lt;a href="https://shipglobal.in/service/hubballi-to-czech-republic"&gt;International Courier Service from Hubballi To Czech Republic&lt;/a&gt;&lt;/li&gt;&lt;li&gt;&lt;a href="https://shipglobal.in/service/dharwad-to-czech-republic"&gt;International Courier Service from Dharwad To Czech Republic&lt;/a&gt;&lt;/li&gt;&lt;li&gt;&lt;a href="https://shipglobal.in/service/belagavi-to-czech-republic"&gt;International Courier Service from Belagavi To Czech Republic&lt;/a&gt;&lt;/li&gt;&lt;/ul&gt;&lt;h2&gt;FAQs for Best International Courier Service from Mangaluru to Czech Republic&lt;/h2&gt;</v>
      </c>
      <c r="K728" s="99"/>
      <c r="L728" s="32"/>
      <c r="M728" s="32" t="str">
        <f t="shared" si="5"/>
        <v>service/mangaluru-to-czech-republic</v>
      </c>
      <c r="N728" s="32"/>
      <c r="O728" s="32"/>
      <c r="P728" s="32"/>
      <c r="Q728" s="32"/>
      <c r="R728" s="32"/>
      <c r="S728" s="47" t="str">
        <f t="shared" si="6"/>
        <v>https://shipglobal.in/service/mangaluru-to-czech-republic</v>
      </c>
      <c r="T728" s="32"/>
      <c r="V728" s="14">
        <v>728.0</v>
      </c>
      <c r="W728" s="32"/>
      <c r="X728" s="32"/>
      <c r="AE728" s="39" t="s">
        <v>3128</v>
      </c>
      <c r="AF728" s="39" t="s">
        <v>4373</v>
      </c>
      <c r="AG728" s="40" t="s">
        <v>3130</v>
      </c>
      <c r="AH728" s="40">
        <v>1.0</v>
      </c>
      <c r="AI728" s="40"/>
      <c r="AJ728" s="40"/>
    </row>
    <row r="729" ht="15.75" customHeight="1">
      <c r="A729" s="32"/>
      <c r="B729" s="32"/>
      <c r="C729" s="38" t="s">
        <v>710</v>
      </c>
      <c r="D729" s="32" t="s">
        <v>8617</v>
      </c>
      <c r="E729" s="32" t="str">
        <f t="shared" si="3"/>
        <v>Mysuru to Czech Republic</v>
      </c>
      <c r="F729" s="97"/>
      <c r="G729" s="32" t="str">
        <f t="shared" si="4"/>
        <v>Reliable International Courier Service from Mysuru to Czech Republic</v>
      </c>
      <c r="H729" s="32"/>
      <c r="I729" s="33"/>
      <c r="J729" s="38" t="str">
        <f>IFERROR(__xludf.DUMMYFUNCTION("""&lt;h4&gt;Explore more delivery options from your city&lt;/h4&gt;&lt;ul&gt;"" &amp;
TEXTJOIN("""", TRUE,
ARRAYFORMULA(
IF(S730:S733&lt;&gt;"""",
""&lt;li&gt;&lt;a href="""""" &amp; S730:S733 &amp; """"""&gt;International Courier Service from "" &amp;
PROPER(
SUBSTITUTE(
REGEXREPLACE(S730:S733,""^.*/servi"&amp;"ce/"",""""),
""-"","" ""
)
) &amp;
""&lt;/a&gt;&lt;/li&gt;"",
"""")
)
) &amp;
""&lt;/ul&gt;&lt;h2&gt;FAQs for "" &amp; G729 &amp; ""&lt;/h2&gt;""
"),"&lt;h4&gt;Explore more delivery options from your city&lt;/h4&gt;&lt;ul&gt;&lt;li&gt;&lt;a href=""https://shipglobal.in/service/hubballi-to-czech-republic""&gt;International Courier Service from Hubballi To Czech Republic&lt;/a&gt;&lt;/li&gt;&lt;li&gt;&lt;a href=""https://shipglobal.in/service/dharwad-to-"&amp;"czech-republic""&gt;International Courier Service from Dharwad To Czech Republic&lt;/a&gt;&lt;/li&gt;&lt;li&gt;&lt;a href=""https://shipglobal.in/service/belagavi-to-czech-republic""&gt;International Courier Service from Belagavi To Czech Republic&lt;/a&gt;&lt;/li&gt;&lt;li&gt;&lt;a href=""https://ship"&amp;"global.in/service/kanpur-to-czech-republic""&gt;International Courier Service from Kanpur To Czech Republic&lt;/a&gt;&lt;/li&gt;&lt;/ul&gt;&lt;h2&gt;FAQs for Reliable International Courier Service from Mysuru to Czech Republic&lt;/h2&gt;")</f>
        <v>&lt;h4&gt;Explore more delivery options from your city&lt;/h4&gt;&lt;ul&gt;&lt;li&gt;&lt;a href="https://shipglobal.in/service/hubballi-to-czech-republic"&gt;International Courier Service from Hubballi To Czech Republic&lt;/a&gt;&lt;/li&gt;&lt;li&gt;&lt;a href="https://shipglobal.in/service/dharwad-to-czech-republic"&gt;International Courier Service from Dharwad To Czech Republic&lt;/a&gt;&lt;/li&gt;&lt;li&gt;&lt;a href="https://shipglobal.in/service/belagavi-to-czech-republic"&gt;International Courier Service from Belagavi To Czech Republic&lt;/a&gt;&lt;/li&gt;&lt;li&gt;&lt;a href="https://shipglobal.in/service/kanpur-to-czech-republic"&gt;International Courier Service from Kanpur To Czech Republic&lt;/a&gt;&lt;/li&gt;&lt;/ul&gt;&lt;h2&gt;FAQs for Reliable International Courier Service from Mysuru to Czech Republic&lt;/h2&gt;</v>
      </c>
      <c r="K729" s="99"/>
      <c r="L729" s="32"/>
      <c r="M729" s="32" t="str">
        <f t="shared" si="5"/>
        <v>service/mysuru-to-czech-republic</v>
      </c>
      <c r="N729" s="32"/>
      <c r="O729" s="32"/>
      <c r="P729" s="32"/>
      <c r="Q729" s="32"/>
      <c r="R729" s="32"/>
      <c r="S729" s="47" t="str">
        <f t="shared" si="6"/>
        <v>https://shipglobal.in/service/mysuru-to-czech-republic</v>
      </c>
      <c r="T729" s="32"/>
      <c r="V729" s="14">
        <v>729.0</v>
      </c>
      <c r="W729" s="32"/>
      <c r="X729" s="32"/>
      <c r="AE729" s="39" t="s">
        <v>3363</v>
      </c>
      <c r="AF729" s="39" t="s">
        <v>5050</v>
      </c>
      <c r="AG729" s="40" t="s">
        <v>3365</v>
      </c>
      <c r="AH729" s="40">
        <v>1.0</v>
      </c>
      <c r="AI729" s="40"/>
      <c r="AJ729" s="40"/>
    </row>
    <row r="730" ht="15.75" customHeight="1">
      <c r="A730" s="32"/>
      <c r="B730" s="32"/>
      <c r="C730" s="38" t="s">
        <v>2494</v>
      </c>
      <c r="D730" s="32" t="s">
        <v>8617</v>
      </c>
      <c r="E730" s="32" t="str">
        <f t="shared" si="3"/>
        <v>Hubballi to Czech Republic</v>
      </c>
      <c r="F730" s="97"/>
      <c r="G730" s="32" t="str">
        <f t="shared" si="4"/>
        <v>International Courier Service from Hubballi to Czech Republic</v>
      </c>
      <c r="H730" s="32"/>
      <c r="I730" s="33"/>
      <c r="J730" s="38" t="str">
        <f>IFERROR(__xludf.DUMMYFUNCTION("""&lt;h4&gt;Explore more delivery options from your city&lt;/h4&gt;&lt;ul&gt;"" &amp;
TEXTJOIN("""", TRUE,
ARRAYFORMULA(
IF(S731:S734&lt;&gt;"""",
""&lt;li&gt;&lt;a href="""""" &amp; S731:S734 &amp; """"""&gt;International Courier Service from "" &amp;
PROPER(
SUBSTITUTE(
REGEXREPLACE(S731:S734,""^.*/servi"&amp;"ce/"",""""),
""-"","" ""
)
) &amp;
""&lt;/a&gt;&lt;/li&gt;"",
"""")
)
) &amp;
""&lt;/ul&gt;&lt;h2&gt;FAQs for "" &amp; G730 &amp; ""&lt;/h2&gt;""
"),"&lt;h4&gt;Explore more delivery options from your city&lt;/h4&gt;&lt;ul&gt;&lt;li&gt;&lt;a href=""https://shipglobal.in/service/dharwad-to-czech-republic""&gt;International Courier Service from Dharwad To Czech Republic&lt;/a&gt;&lt;/li&gt;&lt;li&gt;&lt;a href=""https://shipglobal.in/service/belagavi-to-c"&amp;"zech-republic""&gt;International Courier Service from Belagavi To Czech Republic&lt;/a&gt;&lt;/li&gt;&lt;li&gt;&lt;a href=""https://shipglobal.in/service/kanpur-to-czech-republic""&gt;International Courier Service from Kanpur To Czech Republic&lt;/a&gt;&lt;/li&gt;&lt;li&gt;&lt;a href=""https://shipglob"&amp;"al.in/service/noida-to-czech-republic""&gt;International Courier Service from Noida To Czech Republic&lt;/a&gt;&lt;/li&gt;&lt;/ul&gt;&lt;h2&gt;FAQs for International Courier Service from Hubballi to Czech Republic&lt;/h2&gt;")</f>
        <v>&lt;h4&gt;Explore more delivery options from your city&lt;/h4&gt;&lt;ul&gt;&lt;li&gt;&lt;a href="https://shipglobal.in/service/dharwad-to-czech-republic"&gt;International Courier Service from Dharwad To Czech Republic&lt;/a&gt;&lt;/li&gt;&lt;li&gt;&lt;a href="https://shipglobal.in/service/belagavi-to-czech-republic"&gt;International Courier Service from Belagavi To Czech Republic&lt;/a&gt;&lt;/li&gt;&lt;li&gt;&lt;a href="https://shipglobal.in/service/kanpur-to-czech-republic"&gt;International Courier Service from Kanpur To Czech Republic&lt;/a&gt;&lt;/li&gt;&lt;li&gt;&lt;a href="https://shipglobal.in/service/noida-to-czech-republic"&gt;International Courier Service from Noida To Czech Republic&lt;/a&gt;&lt;/li&gt;&lt;/ul&gt;&lt;h2&gt;FAQs for International Courier Service from Hubballi to Czech Republic&lt;/h2&gt;</v>
      </c>
      <c r="K730" s="99"/>
      <c r="L730" s="32"/>
      <c r="M730" s="32" t="str">
        <f t="shared" si="5"/>
        <v>service/hubballi-to-czech-republic</v>
      </c>
      <c r="N730" s="32"/>
      <c r="O730" s="32"/>
      <c r="P730" s="32"/>
      <c r="Q730" s="32"/>
      <c r="R730" s="32"/>
      <c r="S730" s="47" t="str">
        <f t="shared" si="6"/>
        <v>https://shipglobal.in/service/hubballi-to-czech-republic</v>
      </c>
      <c r="T730" s="32"/>
      <c r="V730" s="14">
        <v>730.0</v>
      </c>
      <c r="W730" s="32"/>
      <c r="X730" s="32"/>
      <c r="AE730" s="39" t="s">
        <v>3489</v>
      </c>
      <c r="AF730" s="39" t="s">
        <v>4683</v>
      </c>
      <c r="AG730" s="40" t="s">
        <v>3491</v>
      </c>
      <c r="AH730" s="40">
        <v>1.0</v>
      </c>
      <c r="AI730" s="40"/>
      <c r="AJ730" s="40"/>
    </row>
    <row r="731" ht="15.75" customHeight="1">
      <c r="A731" s="32"/>
      <c r="B731" s="32"/>
      <c r="C731" s="38" t="s">
        <v>2507</v>
      </c>
      <c r="D731" s="32" t="s">
        <v>8617</v>
      </c>
      <c r="E731" s="32" t="str">
        <f t="shared" si="3"/>
        <v>Dharwad to Czech Republic</v>
      </c>
      <c r="F731" s="97"/>
      <c r="G731" s="32" t="str">
        <f t="shared" si="4"/>
        <v>Top International Courier Service from Dharwad to Czech Republic</v>
      </c>
      <c r="H731" s="32"/>
      <c r="I731" s="33"/>
      <c r="J731" s="38" t="str">
        <f>IFERROR(__xludf.DUMMYFUNCTION("""&lt;h4&gt;Explore more delivery options from your city&lt;/h4&gt;&lt;ul&gt;"" &amp;
TEXTJOIN("""", TRUE,
ARRAYFORMULA(
IF(S732:S735&lt;&gt;"""",
""&lt;li&gt;&lt;a href="""""" &amp; S732:S735 &amp; """"""&gt;International Courier Service from "" &amp;
PROPER(
SUBSTITUTE(
REGEXREPLACE(S732:S735,""^.*/servi"&amp;"ce/"",""""),
""-"","" ""
)
) &amp;
""&lt;/a&gt;&lt;/li&gt;"",
"""")
)
) &amp;
""&lt;/ul&gt;&lt;h2&gt;FAQs for "" &amp; G731 &amp; ""&lt;/h2&gt;""
"),"&lt;h4&gt;Explore more delivery options from your city&lt;/h4&gt;&lt;ul&gt;&lt;li&gt;&lt;a href=""https://shipglobal.in/service/belagavi-to-czech-republic""&gt;International Courier Service from Belagavi To Czech Republic&lt;/a&gt;&lt;/li&gt;&lt;li&gt;&lt;a href=""https://shipglobal.in/service/kanpur-to-c"&amp;"zech-republic""&gt;International Courier Service from Kanpur To Czech Republic&lt;/a&gt;&lt;/li&gt;&lt;li&gt;&lt;a href=""https://shipglobal.in/service/noida-to-czech-republic""&gt;International Courier Service from Noida To Czech Republic&lt;/a&gt;&lt;/li&gt;&lt;li&gt;&lt;a href=""https://shipglobal.i"&amp;"n/service/moradabad-to-czech-republic""&gt;International Courier Service from Moradabad To Czech Republic&lt;/a&gt;&lt;/li&gt;&lt;/ul&gt;&lt;h2&gt;FAQs for Top International Courier Service from Dharwad to Czech Republic&lt;/h2&gt;")</f>
        <v>&lt;h4&gt;Explore more delivery options from your city&lt;/h4&gt;&lt;ul&gt;&lt;li&gt;&lt;a href="https://shipglobal.in/service/belagavi-to-czech-republic"&gt;International Courier Service from Belagavi To Czech Republic&lt;/a&gt;&lt;/li&gt;&lt;li&gt;&lt;a href="https://shipglobal.in/service/kanpur-to-czech-republic"&gt;International Courier Service from Kanpur To Czech Republic&lt;/a&gt;&lt;/li&gt;&lt;li&gt;&lt;a href="https://shipglobal.in/service/noida-to-czech-republic"&gt;International Courier Service from Noida To Czech Republic&lt;/a&gt;&lt;/li&gt;&lt;li&gt;&lt;a href="https://shipglobal.in/service/moradabad-to-czech-republic"&gt;International Courier Service from Moradabad To Czech Republic&lt;/a&gt;&lt;/li&gt;&lt;/ul&gt;&lt;h2&gt;FAQs for Top International Courier Service from Dharwad to Czech Republic&lt;/h2&gt;</v>
      </c>
      <c r="K731" s="99"/>
      <c r="L731" s="32"/>
      <c r="M731" s="32" t="str">
        <f t="shared" si="5"/>
        <v>service/dharwad-to-czech-republic</v>
      </c>
      <c r="N731" s="32"/>
      <c r="O731" s="32"/>
      <c r="P731" s="32"/>
      <c r="Q731" s="32"/>
      <c r="R731" s="32"/>
      <c r="S731" s="47" t="str">
        <f t="shared" si="6"/>
        <v>https://shipglobal.in/service/dharwad-to-czech-republic</v>
      </c>
      <c r="T731" s="32"/>
      <c r="V731" s="14">
        <v>731.0</v>
      </c>
      <c r="W731" s="32"/>
      <c r="X731" s="32"/>
      <c r="AE731" s="39" t="s">
        <v>3417</v>
      </c>
      <c r="AF731" s="39" t="s">
        <v>4621</v>
      </c>
      <c r="AG731" s="40" t="s">
        <v>3419</v>
      </c>
      <c r="AH731" s="40">
        <v>1.0</v>
      </c>
      <c r="AI731" s="40"/>
      <c r="AJ731" s="40"/>
    </row>
    <row r="732" ht="15.75" customHeight="1">
      <c r="A732" s="32"/>
      <c r="B732" s="32"/>
      <c r="C732" s="38" t="s">
        <v>818</v>
      </c>
      <c r="D732" s="32" t="s">
        <v>8617</v>
      </c>
      <c r="E732" s="32" t="str">
        <f t="shared" si="3"/>
        <v>Belagavi to Czech Republic</v>
      </c>
      <c r="F732" s="97"/>
      <c r="G732" s="32" t="str">
        <f t="shared" si="4"/>
        <v>Best International Courier Service from Belagavi to Czech Republic</v>
      </c>
      <c r="H732" s="32"/>
      <c r="I732" s="33"/>
      <c r="J732" s="38" t="str">
        <f>IFERROR(__xludf.DUMMYFUNCTION("""&lt;h4&gt;Explore more delivery options from your city&lt;/h4&gt;&lt;ul&gt;"" &amp;
TEXTJOIN("""", TRUE,
ARRAYFORMULA(
IF(S733:S736&lt;&gt;"""",
""&lt;li&gt;&lt;a href="""""" &amp; S733:S736 &amp; """"""&gt;International Courier Service from "" &amp;
PROPER(
SUBSTITUTE(
REGEXREPLACE(S733:S736,""^.*/servi"&amp;"ce/"",""""),
""-"","" ""
)
) &amp;
""&lt;/a&gt;&lt;/li&gt;"",
"""")
)
) &amp;
""&lt;/ul&gt;&lt;h2&gt;FAQs for "" &amp; G732 &amp; ""&lt;/h2&gt;""
"),"&lt;h4&gt;Explore more delivery options from your city&lt;/h4&gt;&lt;ul&gt;&lt;li&gt;&lt;a href=""https://shipglobal.in/service/kanpur-to-czech-republic""&gt;International Courier Service from Kanpur To Czech Republic&lt;/a&gt;&lt;/li&gt;&lt;li&gt;&lt;a href=""https://shipglobal.in/service/noida-to-czech-"&amp;"republic""&gt;International Courier Service from Noida To Czech Republic&lt;/a&gt;&lt;/li&gt;&lt;li&gt;&lt;a href=""https://shipglobal.in/service/moradabad-to-czech-republic""&gt;International Courier Service from Moradabad To Czech Republic&lt;/a&gt;&lt;/li&gt;&lt;li&gt;&lt;a href=""https://shipglobal"&amp;".in/service/varanasi-to-czech-republic""&gt;International Courier Service from Varanasi To Czech Republic&lt;/a&gt;&lt;/li&gt;&lt;/ul&gt;&lt;h2&gt;FAQs for Best International Courier Service from Belagavi to Czech Republic&lt;/h2&gt;")</f>
        <v>&lt;h4&gt;Explore more delivery options from your city&lt;/h4&gt;&lt;ul&gt;&lt;li&gt;&lt;a href="https://shipglobal.in/service/kanpur-to-czech-republic"&gt;International Courier Service from Kanpur To Czech Republic&lt;/a&gt;&lt;/li&gt;&lt;li&gt;&lt;a href="https://shipglobal.in/service/noida-to-czech-republic"&gt;International Courier Service from Noida To Czech Republic&lt;/a&gt;&lt;/li&gt;&lt;li&gt;&lt;a href="https://shipglobal.in/service/moradabad-to-czech-republic"&gt;International Courier Service from Moradabad To Czech Republic&lt;/a&gt;&lt;/li&gt;&lt;li&gt;&lt;a href="https://shipglobal.in/service/varanasi-to-czech-republic"&gt;International Courier Service from Varanasi To Czech Republic&lt;/a&gt;&lt;/li&gt;&lt;/ul&gt;&lt;h2&gt;FAQs for Best International Courier Service from Belagavi to Czech Republic&lt;/h2&gt;</v>
      </c>
      <c r="K732" s="99"/>
      <c r="L732" s="32"/>
      <c r="M732" s="32" t="str">
        <f t="shared" si="5"/>
        <v>service/belagavi-to-czech-republic</v>
      </c>
      <c r="N732" s="32"/>
      <c r="O732" s="32"/>
      <c r="P732" s="32"/>
      <c r="Q732" s="32"/>
      <c r="R732" s="32"/>
      <c r="S732" s="47" t="str">
        <f t="shared" si="6"/>
        <v>https://shipglobal.in/service/belagavi-to-czech-republic</v>
      </c>
      <c r="T732" s="32"/>
      <c r="V732" s="14">
        <v>732.0</v>
      </c>
      <c r="W732" s="32"/>
      <c r="X732" s="32"/>
      <c r="AE732" s="39" t="s">
        <v>3345</v>
      </c>
      <c r="AF732" s="39" t="s">
        <v>4912</v>
      </c>
      <c r="AG732" s="40" t="s">
        <v>3347</v>
      </c>
      <c r="AH732" s="40">
        <v>1.0</v>
      </c>
      <c r="AI732" s="40"/>
      <c r="AJ732" s="40"/>
    </row>
    <row r="733" ht="15.75" customHeight="1">
      <c r="A733" s="32"/>
      <c r="B733" s="32"/>
      <c r="C733" s="38" t="s">
        <v>857</v>
      </c>
      <c r="D733" s="32" t="s">
        <v>8617</v>
      </c>
      <c r="E733" s="32" t="str">
        <f t="shared" si="3"/>
        <v>Kanpur to Czech Republic</v>
      </c>
      <c r="F733" s="97"/>
      <c r="G733" s="32" t="str">
        <f t="shared" si="4"/>
        <v>Reliable International Courier Service from Kanpur to Czech Republic</v>
      </c>
      <c r="H733" s="32"/>
      <c r="I733" s="33"/>
      <c r="J733" s="38" t="str">
        <f>IFERROR(__xludf.DUMMYFUNCTION("""&lt;h4&gt;Explore more delivery options from your city&lt;/h4&gt;&lt;ul&gt;"" &amp;
TEXTJOIN("""", TRUE,
ARRAYFORMULA(
IF(S734:S737&lt;&gt;"""",
""&lt;li&gt;&lt;a href="""""" &amp; S734:S737 &amp; """"""&gt;International Courier Service from "" &amp;
PROPER(
SUBSTITUTE(
REGEXREPLACE(S734:S737,""^.*/servi"&amp;"ce/"",""""),
""-"","" ""
)
) &amp;
""&lt;/a&gt;&lt;/li&gt;"",
"""")
)
) &amp;
""&lt;/ul&gt;&lt;h2&gt;FAQs for "" &amp; G733 &amp; ""&lt;/h2&gt;""
"),"&lt;h4&gt;Explore more delivery options from your city&lt;/h4&gt;&lt;ul&gt;&lt;li&gt;&lt;a href=""https://shipglobal.in/service/noida-to-czech-republic""&gt;International Courier Service from Noida To Czech Republic&lt;/a&gt;&lt;/li&gt;&lt;li&gt;&lt;a href=""https://shipglobal.in/service/moradabad-to-czec"&amp;"h-republic""&gt;International Courier Service from Moradabad To Czech Republic&lt;/a&gt;&lt;/li&gt;&lt;li&gt;&lt;a href=""https://shipglobal.in/service/varanasi-to-czech-republic""&gt;International Courier Service from Varanasi To Czech Republic&lt;/a&gt;&lt;/li&gt;&lt;li&gt;&lt;a href=""https://shipgl"&amp;"obal.in/service/agra-to-czech-republic""&gt;International Courier Service from Agra To Czech Republic&lt;/a&gt;&lt;/li&gt;&lt;/ul&gt;&lt;h2&gt;FAQs for Reliable International Courier Service from Kanpur to Czech Republic&lt;/h2&gt;")</f>
        <v>&lt;h4&gt;Explore more delivery options from your city&lt;/h4&gt;&lt;ul&gt;&lt;li&gt;&lt;a href="https://shipglobal.in/service/noida-to-czech-republic"&gt;International Courier Service from Noida To Czech Republic&lt;/a&gt;&lt;/li&gt;&lt;li&gt;&lt;a href="https://shipglobal.in/service/moradabad-to-czech-republic"&gt;International Courier Service from Moradabad To Czech Republic&lt;/a&gt;&lt;/li&gt;&lt;li&gt;&lt;a href="https://shipglobal.in/service/varanasi-to-czech-republic"&gt;International Courier Service from Varanasi To Czech Republic&lt;/a&gt;&lt;/li&gt;&lt;li&gt;&lt;a href="https://shipglobal.in/service/agra-to-czech-republic"&gt;International Courier Service from Agra To Czech Republic&lt;/a&gt;&lt;/li&gt;&lt;/ul&gt;&lt;h2&gt;FAQs for Reliable International Courier Service from Kanpur to Czech Republic&lt;/h2&gt;</v>
      </c>
      <c r="K733" s="99"/>
      <c r="L733" s="32"/>
      <c r="M733" s="32" t="str">
        <f t="shared" si="5"/>
        <v>service/kanpur-to-czech-republic</v>
      </c>
      <c r="N733" s="32"/>
      <c r="O733" s="32"/>
      <c r="P733" s="32"/>
      <c r="Q733" s="32"/>
      <c r="R733" s="32"/>
      <c r="S733" s="47" t="str">
        <f t="shared" si="6"/>
        <v>https://shipglobal.in/service/kanpur-to-czech-republic</v>
      </c>
      <c r="T733" s="32"/>
      <c r="V733" s="14">
        <v>733.0</v>
      </c>
      <c r="W733" s="32"/>
      <c r="X733" s="32"/>
      <c r="AE733" s="39" t="s">
        <v>3128</v>
      </c>
      <c r="AF733" s="39" t="s">
        <v>4373</v>
      </c>
      <c r="AG733" s="40" t="s">
        <v>3130</v>
      </c>
      <c r="AH733" s="40">
        <v>1.0</v>
      </c>
      <c r="AI733" s="40"/>
      <c r="AJ733" s="40"/>
    </row>
    <row r="734" ht="15.75" customHeight="1">
      <c r="A734" s="32"/>
      <c r="B734" s="32"/>
      <c r="C734" s="38" t="s">
        <v>895</v>
      </c>
      <c r="D734" s="32" t="s">
        <v>8617</v>
      </c>
      <c r="E734" s="32" t="str">
        <f t="shared" si="3"/>
        <v>Noida to Czech Republic</v>
      </c>
      <c r="F734" s="97"/>
      <c r="G734" s="32" t="str">
        <f t="shared" si="4"/>
        <v>International Courier Service from Noida to Czech Republic</v>
      </c>
      <c r="H734" s="32"/>
      <c r="I734" s="33"/>
      <c r="J734" s="38" t="str">
        <f>IFERROR(__xludf.DUMMYFUNCTION("""&lt;h4&gt;Explore more delivery options from your city&lt;/h4&gt;&lt;ul&gt;"" &amp;
TEXTJOIN("""", TRUE,
ARRAYFORMULA(
IF(S735:S738&lt;&gt;"""",
""&lt;li&gt;&lt;a href="""""" &amp; S735:S738 &amp; """"""&gt;International Courier Service from "" &amp;
PROPER(
SUBSTITUTE(
REGEXREPLACE(S735:S738,""^.*/servi"&amp;"ce/"",""""),
""-"","" ""
)
) &amp;
""&lt;/a&gt;&lt;/li&gt;"",
"""")
)
) &amp;
""&lt;/ul&gt;&lt;h2&gt;FAQs for "" &amp; G734 &amp; ""&lt;/h2&gt;""
"),"&lt;h4&gt;Explore more delivery options from your city&lt;/h4&gt;&lt;ul&gt;&lt;li&gt;&lt;a href=""https://shipglobal.in/service/moradabad-to-czech-republic""&gt;International Courier Service from Moradabad To Czech Republic&lt;/a&gt;&lt;/li&gt;&lt;li&gt;&lt;a href=""https://shipglobal.in/service/varanasi-"&amp;"to-czech-republic""&gt;International Courier Service from Varanasi To Czech Republic&lt;/a&gt;&lt;/li&gt;&lt;li&gt;&lt;a href=""https://shipglobal.in/service/agra-to-czech-republic""&gt;International Courier Service from Agra To Czech Republic&lt;/a&gt;&lt;/li&gt;&lt;li&gt;&lt;a href=""https://shipglob"&amp;"al.in/service/visakhapatnam-to-czech-republic""&gt;International Courier Service from Visakhapatnam To Czech Republic&lt;/a&gt;&lt;/li&gt;&lt;/ul&gt;&lt;h2&gt;FAQs for International Courier Service from Noida to Czech Republic&lt;/h2&gt;")</f>
        <v>&lt;h4&gt;Explore more delivery options from your city&lt;/h4&gt;&lt;ul&gt;&lt;li&gt;&lt;a href="https://shipglobal.in/service/moradabad-to-czech-republic"&gt;International Courier Service from Moradabad To Czech Republic&lt;/a&gt;&lt;/li&gt;&lt;li&gt;&lt;a href="https://shipglobal.in/service/varanasi-to-czech-republic"&gt;International Courier Service from Varanasi To Czech Republic&lt;/a&gt;&lt;/li&gt;&lt;li&gt;&lt;a href="https://shipglobal.in/service/agra-to-czech-republic"&gt;International Courier Service from Agra To Czech Republic&lt;/a&gt;&lt;/li&gt;&lt;li&gt;&lt;a href="https://shipglobal.in/service/visakhapatnam-to-czech-republic"&gt;International Courier Service from Visakhapatnam To Czech Republic&lt;/a&gt;&lt;/li&gt;&lt;/ul&gt;&lt;h2&gt;FAQs for International Courier Service from Noida to Czech Republic&lt;/h2&gt;</v>
      </c>
      <c r="K734" s="99"/>
      <c r="L734" s="32"/>
      <c r="M734" s="32" t="str">
        <f t="shared" si="5"/>
        <v>service/noida-to-czech-republic</v>
      </c>
      <c r="N734" s="32"/>
      <c r="O734" s="32"/>
      <c r="P734" s="32"/>
      <c r="Q734" s="32"/>
      <c r="R734" s="32"/>
      <c r="S734" s="47" t="str">
        <f t="shared" si="6"/>
        <v>https://shipglobal.in/service/noida-to-czech-republic</v>
      </c>
      <c r="T734" s="32"/>
      <c r="V734" s="14">
        <v>734.0</v>
      </c>
      <c r="W734" s="32"/>
      <c r="X734" s="32"/>
      <c r="AE734" s="39" t="s">
        <v>3363</v>
      </c>
      <c r="AF734" s="39" t="s">
        <v>5050</v>
      </c>
      <c r="AG734" s="40" t="s">
        <v>3365</v>
      </c>
      <c r="AH734" s="40">
        <v>1.0</v>
      </c>
      <c r="AI734" s="40"/>
      <c r="AJ734" s="40"/>
    </row>
    <row r="735" ht="15.75" customHeight="1">
      <c r="A735" s="32"/>
      <c r="B735" s="32"/>
      <c r="C735" s="38" t="s">
        <v>934</v>
      </c>
      <c r="D735" s="32" t="s">
        <v>8617</v>
      </c>
      <c r="E735" s="32" t="str">
        <f t="shared" si="3"/>
        <v>Moradabad to Czech Republic</v>
      </c>
      <c r="F735" s="97"/>
      <c r="G735" s="32" t="str">
        <f t="shared" si="4"/>
        <v>Top International Courier Service from Moradabad to Czech Republic</v>
      </c>
      <c r="H735" s="32"/>
      <c r="I735" s="33"/>
      <c r="J735" s="38" t="str">
        <f>IFERROR(__xludf.DUMMYFUNCTION("""&lt;h4&gt;Explore more delivery options from your city&lt;/h4&gt;&lt;ul&gt;"" &amp;
TEXTJOIN("""", TRUE,
ARRAYFORMULA(
IF(S736:S739&lt;&gt;"""",
""&lt;li&gt;&lt;a href="""""" &amp; S736:S739 &amp; """"""&gt;International Courier Service from "" &amp;
PROPER(
SUBSTITUTE(
REGEXREPLACE(S736:S739,""^.*/servi"&amp;"ce/"",""""),
""-"","" ""
)
) &amp;
""&lt;/a&gt;&lt;/li&gt;"",
"""")
)
) &amp;
""&lt;/ul&gt;&lt;h2&gt;FAQs for "" &amp; G735 &amp; ""&lt;/h2&gt;""
"),"&lt;h4&gt;Explore more delivery options from your city&lt;/h4&gt;&lt;ul&gt;&lt;li&gt;&lt;a href=""https://shipglobal.in/service/varanasi-to-czech-republic""&gt;International Courier Service from Varanasi To Czech Republic&lt;/a&gt;&lt;/li&gt;&lt;li&gt;&lt;a href=""https://shipglobal.in/service/agra-to-cze"&amp;"ch-republic""&gt;International Courier Service from Agra To Czech Republic&lt;/a&gt;&lt;/li&gt;&lt;li&gt;&lt;a href=""https://shipglobal.in/service/visakhapatnam-to-czech-republic""&gt;International Courier Service from Visakhapatnam To Czech Republic&lt;/a&gt;&lt;/li&gt;&lt;li&gt;&lt;a href=""https://"&amp;"shipglobal.in/service/vijayawada-to-czech-republic""&gt;International Courier Service from Vijayawada To Czech Republic&lt;/a&gt;&lt;/li&gt;&lt;/ul&gt;&lt;h2&gt;FAQs for Top International Courier Service from Moradabad to Czech Republic&lt;/h2&gt;")</f>
        <v>&lt;h4&gt;Explore more delivery options from your city&lt;/h4&gt;&lt;ul&gt;&lt;li&gt;&lt;a href="https://shipglobal.in/service/varanasi-to-czech-republic"&gt;International Courier Service from Varanasi To Czech Republic&lt;/a&gt;&lt;/li&gt;&lt;li&gt;&lt;a href="https://shipglobal.in/service/agra-to-czech-republic"&gt;International Courier Service from Agra To Czech Republic&lt;/a&gt;&lt;/li&gt;&lt;li&gt;&lt;a href="https://shipglobal.in/service/visakhapatnam-to-czech-republic"&gt;International Courier Service from Visakhapatnam To Czech Republic&lt;/a&gt;&lt;/li&gt;&lt;li&gt;&lt;a href="https://shipglobal.in/service/vijayawada-to-czech-republic"&gt;International Courier Service from Vijayawada To Czech Republic&lt;/a&gt;&lt;/li&gt;&lt;/ul&gt;&lt;h2&gt;FAQs for Top International Courier Service from Moradabad to Czech Republic&lt;/h2&gt;</v>
      </c>
      <c r="K735" s="99"/>
      <c r="L735" s="32"/>
      <c r="M735" s="32" t="str">
        <f t="shared" si="5"/>
        <v>service/moradabad-to-czech-republic</v>
      </c>
      <c r="N735" s="32"/>
      <c r="O735" s="32"/>
      <c r="P735" s="32"/>
      <c r="Q735" s="32"/>
      <c r="R735" s="32"/>
      <c r="S735" s="47" t="str">
        <f t="shared" si="6"/>
        <v>https://shipglobal.in/service/moradabad-to-czech-republic</v>
      </c>
      <c r="T735" s="32"/>
      <c r="V735" s="14">
        <v>735.0</v>
      </c>
      <c r="W735" s="32"/>
      <c r="X735" s="32"/>
      <c r="AE735" s="39" t="s">
        <v>3525</v>
      </c>
      <c r="AF735" s="39" t="s">
        <v>5471</v>
      </c>
      <c r="AG735" s="40" t="s">
        <v>3527</v>
      </c>
      <c r="AH735" s="40">
        <v>1.0</v>
      </c>
      <c r="AI735" s="40"/>
      <c r="AJ735" s="40"/>
    </row>
    <row r="736" ht="15.75" customHeight="1">
      <c r="A736" s="32"/>
      <c r="B736" s="32"/>
      <c r="C736" s="38" t="s">
        <v>970</v>
      </c>
      <c r="D736" s="32" t="s">
        <v>8617</v>
      </c>
      <c r="E736" s="32" t="str">
        <f t="shared" si="3"/>
        <v>Varanasi to Czech Republic</v>
      </c>
      <c r="F736" s="97"/>
      <c r="G736" s="32" t="str">
        <f t="shared" si="4"/>
        <v>Best International Courier Service from Varanasi to Czech Republic</v>
      </c>
      <c r="H736" s="32"/>
      <c r="I736" s="33"/>
      <c r="J736" s="38" t="str">
        <f>IFERROR(__xludf.DUMMYFUNCTION("""&lt;h4&gt;Explore more delivery options from your city&lt;/h4&gt;&lt;ul&gt;"" &amp;
TEXTJOIN("""", TRUE,
ARRAYFORMULA(
IF(S737:S740&lt;&gt;"""",
""&lt;li&gt;&lt;a href="""""" &amp; S737:S740 &amp; """"""&gt;International Courier Service from "" &amp;
PROPER(
SUBSTITUTE(
REGEXREPLACE(S737:S740,""^.*/servi"&amp;"ce/"",""""),
""-"","" ""
)
) &amp;
""&lt;/a&gt;&lt;/li&gt;"",
"""")
)
) &amp;
""&lt;/ul&gt;&lt;h2&gt;FAQs for "" &amp; G736 &amp; ""&lt;/h2&gt;""
"),"&lt;h4&gt;Explore more delivery options from your city&lt;/h4&gt;&lt;ul&gt;&lt;li&gt;&lt;a href=""https://shipglobal.in/service/agra-to-czech-republic""&gt;International Courier Service from Agra To Czech Republic&lt;/a&gt;&lt;/li&gt;&lt;li&gt;&lt;a href=""https://shipglobal.in/service/visakhapatnam-to-cz"&amp;"ech-republic""&gt;International Courier Service from Visakhapatnam To Czech Republic&lt;/a&gt;&lt;/li&gt;&lt;li&gt;&lt;a href=""https://shipglobal.in/service/vijayawada-to-czech-republic""&gt;International Courier Service from Vijayawada To Czech Republic&lt;/a&gt;&lt;/li&gt;&lt;li&gt;&lt;a href=""http"&amp;"s://shipglobal.in/service/guntur-to-czech-republic""&gt;International Courier Service from Guntur To Czech Republic&lt;/a&gt;&lt;/li&gt;&lt;/ul&gt;&lt;h2&gt;FAQs for Best International Courier Service from Varanasi to Czech Republic&lt;/h2&gt;")</f>
        <v>&lt;h4&gt;Explore more delivery options from your city&lt;/h4&gt;&lt;ul&gt;&lt;li&gt;&lt;a href="https://shipglobal.in/service/agra-to-czech-republic"&gt;International Courier Service from Agra To Czech Republic&lt;/a&gt;&lt;/li&gt;&lt;li&gt;&lt;a href="https://shipglobal.in/service/visakhapatnam-to-czech-republic"&gt;International Courier Service from Visakhapatnam To Czech Republic&lt;/a&gt;&lt;/li&gt;&lt;li&gt;&lt;a href="https://shipglobal.in/service/vijayawada-to-czech-republic"&gt;International Courier Service from Vijayawada To Czech Republic&lt;/a&gt;&lt;/li&gt;&lt;li&gt;&lt;a href="https://shipglobal.in/service/guntur-to-czech-republic"&gt;International Courier Service from Guntur To Czech Republic&lt;/a&gt;&lt;/li&gt;&lt;/ul&gt;&lt;h2&gt;FAQs for Best International Courier Service from Varanasi to Czech Republic&lt;/h2&gt;</v>
      </c>
      <c r="K736" s="99"/>
      <c r="L736" s="32"/>
      <c r="M736" s="32" t="str">
        <f t="shared" si="5"/>
        <v>service/varanasi-to-czech-republic</v>
      </c>
      <c r="N736" s="32"/>
      <c r="O736" s="32"/>
      <c r="P736" s="32"/>
      <c r="Q736" s="32"/>
      <c r="R736" s="32"/>
      <c r="S736" s="47" t="str">
        <f t="shared" si="6"/>
        <v>https://shipglobal.in/service/varanasi-to-czech-republic</v>
      </c>
      <c r="T736" s="32"/>
      <c r="V736" s="14">
        <v>736.0</v>
      </c>
      <c r="W736" s="32"/>
      <c r="X736" s="32"/>
      <c r="AE736" s="39" t="s">
        <v>3633</v>
      </c>
      <c r="AF736" s="39" t="s">
        <v>4404</v>
      </c>
      <c r="AG736" s="40" t="s">
        <v>3635</v>
      </c>
      <c r="AH736" s="40">
        <v>1.0</v>
      </c>
      <c r="AI736" s="40"/>
      <c r="AJ736" s="40"/>
    </row>
    <row r="737" ht="15.75" customHeight="1">
      <c r="A737" s="32"/>
      <c r="B737" s="32"/>
      <c r="C737" s="38" t="s">
        <v>1008</v>
      </c>
      <c r="D737" s="32" t="s">
        <v>8617</v>
      </c>
      <c r="E737" s="32" t="str">
        <f t="shared" si="3"/>
        <v>Agra to Czech Republic</v>
      </c>
      <c r="F737" s="97"/>
      <c r="G737" s="32" t="str">
        <f t="shared" si="4"/>
        <v>Reliable International Courier Service from Agra to Czech Republic</v>
      </c>
      <c r="H737" s="32"/>
      <c r="I737" s="33"/>
      <c r="J737" s="38" t="str">
        <f>IFERROR(__xludf.DUMMYFUNCTION("""&lt;h4&gt;Explore more delivery options from your city&lt;/h4&gt;&lt;ul&gt;"" &amp;
TEXTJOIN("""", TRUE,
ARRAYFORMULA(
IF(S738:S741&lt;&gt;"""",
""&lt;li&gt;&lt;a href="""""" &amp; S738:S741 &amp; """"""&gt;International Courier Service from "" &amp;
PROPER(
SUBSTITUTE(
REGEXREPLACE(S738:S741,""^.*/servi"&amp;"ce/"",""""),
""-"","" ""
)
) &amp;
""&lt;/a&gt;&lt;/li&gt;"",
"""")
)
) &amp;
""&lt;/ul&gt;&lt;h2&gt;FAQs for "" &amp; G737 &amp; ""&lt;/h2&gt;""
"),"&lt;h4&gt;Explore more delivery options from your city&lt;/h4&gt;&lt;ul&gt;&lt;li&gt;&lt;a href=""https://shipglobal.in/service/visakhapatnam-to-czech-republic""&gt;International Courier Service from Visakhapatnam To Czech Republic&lt;/a&gt;&lt;/li&gt;&lt;li&gt;&lt;a href=""https://shipglobal.in/service/v"&amp;"ijayawada-to-czech-republic""&gt;International Courier Service from Vijayawada To Czech Republic&lt;/a&gt;&lt;/li&gt;&lt;li&gt;&lt;a href=""https://shipglobal.in/service/guntur-to-czech-republic""&gt;International Courier Service from Guntur To Czech Republic&lt;/a&gt;&lt;/li&gt;&lt;li&gt;&lt;a href="""&amp;"https://shipglobal.in/service/tirupati-to-czech-republic""&gt;International Courier Service from Tirupati To Czech Republic&lt;/a&gt;&lt;/li&gt;&lt;/ul&gt;&lt;h2&gt;FAQs for Reliable International Courier Service from Agra to Czech Republic&lt;/h2&gt;")</f>
        <v>&lt;h4&gt;Explore more delivery options from your city&lt;/h4&gt;&lt;ul&gt;&lt;li&gt;&lt;a href="https://shipglobal.in/service/visakhapatnam-to-czech-republic"&gt;International Courier Service from Visakhapatnam To Czech Republic&lt;/a&gt;&lt;/li&gt;&lt;li&gt;&lt;a href="https://shipglobal.in/service/vijayawada-to-czech-republic"&gt;International Courier Service from Vijayawada To Czech Republic&lt;/a&gt;&lt;/li&gt;&lt;li&gt;&lt;a href="https://shipglobal.in/service/guntur-to-czech-republic"&gt;International Courier Service from Guntur To Czech Republic&lt;/a&gt;&lt;/li&gt;&lt;li&gt;&lt;a href="https://shipglobal.in/service/tirupati-to-czech-republic"&gt;International Courier Service from Tirupati To Czech Republic&lt;/a&gt;&lt;/li&gt;&lt;/ul&gt;&lt;h2&gt;FAQs for Reliable International Courier Service from Agra to Czech Republic&lt;/h2&gt;</v>
      </c>
      <c r="K737" s="99"/>
      <c r="L737" s="32"/>
      <c r="M737" s="32" t="str">
        <f t="shared" si="5"/>
        <v>service/agra-to-czech-republic</v>
      </c>
      <c r="N737" s="32"/>
      <c r="O737" s="32"/>
      <c r="P737" s="32"/>
      <c r="Q737" s="32"/>
      <c r="R737" s="32"/>
      <c r="S737" s="47" t="str">
        <f t="shared" si="6"/>
        <v>https://shipglobal.in/service/agra-to-czech-republic</v>
      </c>
      <c r="T737" s="32"/>
      <c r="V737" s="14">
        <v>737.0</v>
      </c>
      <c r="W737" s="32"/>
      <c r="X737" s="32"/>
      <c r="AE737" s="39" t="s">
        <v>3164</v>
      </c>
      <c r="AF737" s="39" t="s">
        <v>4261</v>
      </c>
      <c r="AG737" s="40" t="s">
        <v>3166</v>
      </c>
      <c r="AH737" s="40">
        <v>2.0</v>
      </c>
      <c r="AI737" s="40"/>
      <c r="AJ737" s="40"/>
    </row>
    <row r="738" ht="15.75" customHeight="1">
      <c r="A738" s="32"/>
      <c r="B738" s="32"/>
      <c r="C738" s="38" t="s">
        <v>1045</v>
      </c>
      <c r="D738" s="32" t="s">
        <v>8617</v>
      </c>
      <c r="E738" s="32" t="str">
        <f t="shared" si="3"/>
        <v>Visakhapatnam to Czech Republic</v>
      </c>
      <c r="F738" s="97"/>
      <c r="G738" s="32" t="str">
        <f t="shared" si="4"/>
        <v>International Courier Service from Visakhapatnam to Czech Republic</v>
      </c>
      <c r="H738" s="32"/>
      <c r="I738" s="33"/>
      <c r="J738" s="38" t="str">
        <f>IFERROR(__xludf.DUMMYFUNCTION("""&lt;h4&gt;Explore more delivery options from your city&lt;/h4&gt;&lt;ul&gt;"" &amp;
TEXTJOIN("""", TRUE,
ARRAYFORMULA(
IF(S739:S742&lt;&gt;"""",
""&lt;li&gt;&lt;a href="""""" &amp; S739:S742 &amp; """"""&gt;International Courier Service from "" &amp;
PROPER(
SUBSTITUTE(
REGEXREPLACE(S739:S742,""^.*/servi"&amp;"ce/"",""""),
""-"","" ""
)
) &amp;
""&lt;/a&gt;&lt;/li&gt;"",
"""")
)
) &amp;
""&lt;/ul&gt;&lt;h2&gt;FAQs for "" &amp; G738 &amp; ""&lt;/h2&gt;""
"),"&lt;h4&gt;Explore more delivery options from your city&lt;/h4&gt;&lt;ul&gt;&lt;li&gt;&lt;a href=""https://shipglobal.in/service/vijayawada-to-czech-republic""&gt;International Courier Service from Vijayawada To Czech Republic&lt;/a&gt;&lt;/li&gt;&lt;li&gt;&lt;a href=""https://shipglobal.in/service/guntur-"&amp;"to-czech-republic""&gt;International Courier Service from Guntur To Czech Republic&lt;/a&gt;&lt;/li&gt;&lt;li&gt;&lt;a href=""https://shipglobal.in/service/tirupati-to-czech-republic""&gt;International Courier Service from Tirupati To Czech Republic&lt;/a&gt;&lt;/li&gt;&lt;li&gt;&lt;a href=""https://sh"&amp;"ipglobal.in/service/kakinada-to-czech-republic""&gt;International Courier Service from Kakinada To Czech Republic&lt;/a&gt;&lt;/li&gt;&lt;/ul&gt;&lt;h2&gt;FAQs for International Courier Service from Visakhapatnam to Czech Republic&lt;/h2&gt;")</f>
        <v>&lt;h4&gt;Explore more delivery options from your city&lt;/h4&gt;&lt;ul&gt;&lt;li&gt;&lt;a href="https://shipglobal.in/service/vijayawada-to-czech-republic"&gt;International Courier Service from Vijayawada To Czech Republic&lt;/a&gt;&lt;/li&gt;&lt;li&gt;&lt;a href="https://shipglobal.in/service/guntur-to-czech-republic"&gt;International Courier Service from Guntur To Czech Republic&lt;/a&gt;&lt;/li&gt;&lt;li&gt;&lt;a href="https://shipglobal.in/service/tirupati-to-czech-republic"&gt;International Courier Service from Tirupati To Czech Republic&lt;/a&gt;&lt;/li&gt;&lt;li&gt;&lt;a href="https://shipglobal.in/service/kakinada-to-czech-republic"&gt;International Courier Service from Kakinada To Czech Republic&lt;/a&gt;&lt;/li&gt;&lt;/ul&gt;&lt;h2&gt;FAQs for International Courier Service from Visakhapatnam to Czech Republic&lt;/h2&gt;</v>
      </c>
      <c r="K738" s="99"/>
      <c r="L738" s="32"/>
      <c r="M738" s="32" t="str">
        <f t="shared" si="5"/>
        <v>service/visakhapatnam-to-czech-republic</v>
      </c>
      <c r="N738" s="32"/>
      <c r="O738" s="32"/>
      <c r="P738" s="32"/>
      <c r="Q738" s="32"/>
      <c r="R738" s="32"/>
      <c r="S738" s="47" t="str">
        <f t="shared" si="6"/>
        <v>https://shipglobal.in/service/visakhapatnam-to-czech-republic</v>
      </c>
      <c r="T738" s="32"/>
      <c r="V738" s="14">
        <v>738.0</v>
      </c>
      <c r="W738" s="32"/>
      <c r="X738" s="32"/>
      <c r="AE738" s="39" t="s">
        <v>3615</v>
      </c>
      <c r="AF738" s="39" t="s">
        <v>4293</v>
      </c>
      <c r="AG738" s="40" t="s">
        <v>3617</v>
      </c>
      <c r="AH738" s="40">
        <v>2.0</v>
      </c>
      <c r="AI738" s="40"/>
      <c r="AJ738" s="40"/>
    </row>
    <row r="739" ht="15.75" customHeight="1">
      <c r="A739" s="32"/>
      <c r="B739" s="32"/>
      <c r="C739" s="38" t="s">
        <v>1071</v>
      </c>
      <c r="D739" s="32" t="s">
        <v>8617</v>
      </c>
      <c r="E739" s="32" t="str">
        <f t="shared" si="3"/>
        <v>Vijayawada to Czech Republic</v>
      </c>
      <c r="F739" s="97"/>
      <c r="G739" s="32" t="str">
        <f t="shared" si="4"/>
        <v>Top International Courier Service from Vijayawada to Czech Republic</v>
      </c>
      <c r="H739" s="32"/>
      <c r="I739" s="33"/>
      <c r="J739" s="38" t="str">
        <f>IFERROR(__xludf.DUMMYFUNCTION("""&lt;h4&gt;Explore more delivery options from your city&lt;/h4&gt;&lt;ul&gt;"" &amp;
TEXTJOIN("""", TRUE,
ARRAYFORMULA(
IF(S740:S743&lt;&gt;"""",
""&lt;li&gt;&lt;a href="""""" &amp; S740:S743 &amp; """"""&gt;International Courier Service from "" &amp;
PROPER(
SUBSTITUTE(
REGEXREPLACE(S740:S743,""^.*/servi"&amp;"ce/"",""""),
""-"","" ""
)
) &amp;
""&lt;/a&gt;&lt;/li&gt;"",
"""")
)
) &amp;
""&lt;/ul&gt;&lt;h2&gt;FAQs for "" &amp; G739 &amp; ""&lt;/h2&gt;""
"),"&lt;h4&gt;Explore more delivery options from your city&lt;/h4&gt;&lt;ul&gt;&lt;li&gt;&lt;a href=""https://shipglobal.in/service/guntur-to-czech-republic""&gt;International Courier Service from Guntur To Czech Republic&lt;/a&gt;&lt;/li&gt;&lt;li&gt;&lt;a href=""https://shipglobal.in/service/tirupati-to-cze"&amp;"ch-republic""&gt;International Courier Service from Tirupati To Czech Republic&lt;/a&gt;&lt;/li&gt;&lt;li&gt;&lt;a href=""https://shipglobal.in/service/kakinada-to-czech-republic""&gt;International Courier Service from Kakinada To Czech Republic&lt;/a&gt;&lt;/li&gt;&lt;li&gt;&lt;a href=""https://shipgl"&amp;"obal.in/service/hyderabad-to-czech-republic""&gt;International Courier Service from Hyderabad To Czech Republic&lt;/a&gt;&lt;/li&gt;&lt;/ul&gt;&lt;h2&gt;FAQs for Top International Courier Service from Vijayawada to Czech Republic&lt;/h2&gt;")</f>
        <v>&lt;h4&gt;Explore more delivery options from your city&lt;/h4&gt;&lt;ul&gt;&lt;li&gt;&lt;a href="https://shipglobal.in/service/guntur-to-czech-republic"&gt;International Courier Service from Guntur To Czech Republic&lt;/a&gt;&lt;/li&gt;&lt;li&gt;&lt;a href="https://shipglobal.in/service/tirupati-to-czech-republic"&gt;International Courier Service from Tirupati To Czech Republic&lt;/a&gt;&lt;/li&gt;&lt;li&gt;&lt;a href="https://shipglobal.in/service/kakinada-to-czech-republic"&gt;International Courier Service from Kakinada To Czech Republic&lt;/a&gt;&lt;/li&gt;&lt;li&gt;&lt;a href="https://shipglobal.in/service/hyderabad-to-czech-republic"&gt;International Courier Service from Hyderabad To Czech Republic&lt;/a&gt;&lt;/li&gt;&lt;/ul&gt;&lt;h2&gt;FAQs for Top International Courier Service from Vijayawada to Czech Republic&lt;/h2&gt;</v>
      </c>
      <c r="K739" s="99"/>
      <c r="L739" s="32"/>
      <c r="M739" s="32" t="str">
        <f t="shared" si="5"/>
        <v>service/vijayawada-to-czech-republic</v>
      </c>
      <c r="N739" s="32"/>
      <c r="O739" s="32"/>
      <c r="P739" s="32"/>
      <c r="Q739" s="32"/>
      <c r="R739" s="32"/>
      <c r="S739" s="47" t="str">
        <f t="shared" si="6"/>
        <v>https://shipglobal.in/service/vijayawada-to-czech-republic</v>
      </c>
      <c r="T739" s="32"/>
      <c r="V739" s="14">
        <v>739.0</v>
      </c>
      <c r="W739" s="32"/>
      <c r="X739" s="32"/>
      <c r="AE739" s="39" t="s">
        <v>3128</v>
      </c>
      <c r="AF739" s="39" t="s">
        <v>4373</v>
      </c>
      <c r="AG739" s="40" t="s">
        <v>3130</v>
      </c>
      <c r="AH739" s="40">
        <v>1.0</v>
      </c>
      <c r="AI739" s="40"/>
      <c r="AJ739" s="40"/>
    </row>
    <row r="740" ht="15.75" customHeight="1">
      <c r="A740" s="32"/>
      <c r="B740" s="32"/>
      <c r="C740" s="38" t="s">
        <v>1099</v>
      </c>
      <c r="D740" s="32" t="s">
        <v>8617</v>
      </c>
      <c r="E740" s="32" t="str">
        <f t="shared" si="3"/>
        <v>Guntur to Czech Republic</v>
      </c>
      <c r="F740" s="97"/>
      <c r="G740" s="32" t="str">
        <f t="shared" si="4"/>
        <v>Best International Courier Service from Guntur to Czech Republic</v>
      </c>
      <c r="H740" s="32"/>
      <c r="I740" s="33"/>
      <c r="J740" s="38" t="str">
        <f>IFERROR(__xludf.DUMMYFUNCTION("""&lt;h4&gt;Explore more delivery options from your city&lt;/h4&gt;&lt;ul&gt;"" &amp;
TEXTJOIN("""", TRUE,
ARRAYFORMULA(
IF(S741:S744&lt;&gt;"""",
""&lt;li&gt;&lt;a href="""""" &amp; S741:S744 &amp; """"""&gt;International Courier Service from "" &amp;
PROPER(
SUBSTITUTE(
REGEXREPLACE(S741:S744,""^.*/servi"&amp;"ce/"",""""),
""-"","" ""
)
) &amp;
""&lt;/a&gt;&lt;/li&gt;"",
"""")
)
) &amp;
""&lt;/ul&gt;&lt;h2&gt;FAQs for "" &amp; G740 &amp; ""&lt;/h2&gt;""
"),"&lt;h4&gt;Explore more delivery options from your city&lt;/h4&gt;&lt;ul&gt;&lt;li&gt;&lt;a href=""https://shipglobal.in/service/tirupati-to-czech-republic""&gt;International Courier Service from Tirupati To Czech Republic&lt;/a&gt;&lt;/li&gt;&lt;li&gt;&lt;a href=""https://shipglobal.in/service/kakinada-to"&amp;"-czech-republic""&gt;International Courier Service from Kakinada To Czech Republic&lt;/a&gt;&lt;/li&gt;&lt;li&gt;&lt;a href=""https://shipglobal.in/service/hyderabad-to-czech-republic""&gt;International Courier Service from Hyderabad To Czech Republic&lt;/a&gt;&lt;/li&gt;&lt;li&gt;&lt;a href=""https://"&amp;"shipglobal.in/service/warangal-to-czech-republic""&gt;International Courier Service from Warangal To Czech Republic&lt;/a&gt;&lt;/li&gt;&lt;/ul&gt;&lt;h2&gt;FAQs for Best International Courier Service from Guntur to Czech Republic&lt;/h2&gt;")</f>
        <v>&lt;h4&gt;Explore more delivery options from your city&lt;/h4&gt;&lt;ul&gt;&lt;li&gt;&lt;a href="https://shipglobal.in/service/tirupati-to-czech-republic"&gt;International Courier Service from Tirupati To Czech Republic&lt;/a&gt;&lt;/li&gt;&lt;li&gt;&lt;a href="https://shipglobal.in/service/kakinada-to-czech-republic"&gt;International Courier Service from Kakinada To Czech Republic&lt;/a&gt;&lt;/li&gt;&lt;li&gt;&lt;a href="https://shipglobal.in/service/hyderabad-to-czech-republic"&gt;International Courier Service from Hyderabad To Czech Republic&lt;/a&gt;&lt;/li&gt;&lt;li&gt;&lt;a href="https://shipglobal.in/service/warangal-to-czech-republic"&gt;International Courier Service from Warangal To Czech Republic&lt;/a&gt;&lt;/li&gt;&lt;/ul&gt;&lt;h2&gt;FAQs for Best International Courier Service from Guntur to Czech Republic&lt;/h2&gt;</v>
      </c>
      <c r="K740" s="99"/>
      <c r="L740" s="32"/>
      <c r="M740" s="32" t="str">
        <f t="shared" si="5"/>
        <v>service/guntur-to-czech-republic</v>
      </c>
      <c r="N740" s="32"/>
      <c r="O740" s="32"/>
      <c r="P740" s="32"/>
      <c r="Q740" s="32"/>
      <c r="R740" s="32"/>
      <c r="S740" s="47" t="str">
        <f t="shared" si="6"/>
        <v>https://shipglobal.in/service/guntur-to-czech-republic</v>
      </c>
      <c r="T740" s="32"/>
      <c r="V740" s="14">
        <v>740.0</v>
      </c>
      <c r="W740" s="32"/>
      <c r="X740" s="32"/>
      <c r="AE740" s="39" t="s">
        <v>3561</v>
      </c>
      <c r="AF740" s="39" t="s">
        <v>4435</v>
      </c>
      <c r="AG740" s="40" t="s">
        <v>3563</v>
      </c>
      <c r="AH740" s="40">
        <v>1.0</v>
      </c>
      <c r="AI740" s="40"/>
      <c r="AJ740" s="40"/>
    </row>
    <row r="741" ht="15.75" customHeight="1">
      <c r="A741" s="32"/>
      <c r="B741" s="32"/>
      <c r="C741" s="38" t="s">
        <v>1127</v>
      </c>
      <c r="D741" s="32" t="s">
        <v>8617</v>
      </c>
      <c r="E741" s="32" t="str">
        <f t="shared" si="3"/>
        <v>Tirupati to Czech Republic</v>
      </c>
      <c r="F741" s="97"/>
      <c r="G741" s="32" t="str">
        <f t="shared" si="4"/>
        <v>Reliable International Courier Service from Tirupati to Czech Republic</v>
      </c>
      <c r="H741" s="32"/>
      <c r="I741" s="33"/>
      <c r="J741" s="38" t="str">
        <f>IFERROR(__xludf.DUMMYFUNCTION("""&lt;h4&gt;Explore more delivery options from your city&lt;/h4&gt;&lt;ul&gt;"" &amp;
TEXTJOIN("""", TRUE,
ARRAYFORMULA(
IF(S742:S745&lt;&gt;"""",
""&lt;li&gt;&lt;a href="""""" &amp; S742:S745 &amp; """"""&gt;International Courier Service from "" &amp;
PROPER(
SUBSTITUTE(
REGEXREPLACE(S742:S745,""^.*/servi"&amp;"ce/"",""""),
""-"","" ""
)
) &amp;
""&lt;/a&gt;&lt;/li&gt;"",
"""")
)
) &amp;
""&lt;/ul&gt;&lt;h2&gt;FAQs for "" &amp; G741 &amp; ""&lt;/h2&gt;""
"),"&lt;h4&gt;Explore more delivery options from your city&lt;/h4&gt;&lt;ul&gt;&lt;li&gt;&lt;a href=""https://shipglobal.in/service/kakinada-to-czech-republic""&gt;International Courier Service from Kakinada To Czech Republic&lt;/a&gt;&lt;/li&gt;&lt;li&gt;&lt;a href=""https://shipglobal.in/service/hyderabad-t"&amp;"o-czech-republic""&gt;International Courier Service from Hyderabad To Czech Republic&lt;/a&gt;&lt;/li&gt;&lt;li&gt;&lt;a href=""https://shipglobal.in/service/warangal-to-czech-republic""&gt;International Courier Service from Warangal To Czech Republic&lt;/a&gt;&lt;/li&gt;&lt;li&gt;&lt;a href=""https://"&amp;"shipglobal.in/service/karimnagar-to-czech-republic""&gt;International Courier Service from Karimnagar To Czech Republic&lt;/a&gt;&lt;/li&gt;&lt;/ul&gt;&lt;h2&gt;FAQs for Reliable International Courier Service from Tirupati to Czech Republic&lt;/h2&gt;")</f>
        <v>&lt;h4&gt;Explore more delivery options from your city&lt;/h4&gt;&lt;ul&gt;&lt;li&gt;&lt;a href="https://shipglobal.in/service/kakinada-to-czech-republic"&gt;International Courier Service from Kakinada To Czech Republic&lt;/a&gt;&lt;/li&gt;&lt;li&gt;&lt;a href="https://shipglobal.in/service/hyderabad-to-czech-republic"&gt;International Courier Service from Hyderabad To Czech Republic&lt;/a&gt;&lt;/li&gt;&lt;li&gt;&lt;a href="https://shipglobal.in/service/warangal-to-czech-republic"&gt;International Courier Service from Warangal To Czech Republic&lt;/a&gt;&lt;/li&gt;&lt;li&gt;&lt;a href="https://shipglobal.in/service/karimnagar-to-czech-republic"&gt;International Courier Service from Karimnagar To Czech Republic&lt;/a&gt;&lt;/li&gt;&lt;/ul&gt;&lt;h2&gt;FAQs for Reliable International Courier Service from Tirupati to Czech Republic&lt;/h2&gt;</v>
      </c>
      <c r="K741" s="99"/>
      <c r="L741" s="32"/>
      <c r="M741" s="32" t="str">
        <f t="shared" si="5"/>
        <v>service/tirupati-to-czech-republic</v>
      </c>
      <c r="N741" s="32"/>
      <c r="O741" s="32"/>
      <c r="P741" s="32"/>
      <c r="Q741" s="32"/>
      <c r="R741" s="32"/>
      <c r="S741" s="47" t="str">
        <f t="shared" si="6"/>
        <v>https://shipglobal.in/service/tirupati-to-czech-republic</v>
      </c>
      <c r="T741" s="32"/>
      <c r="V741" s="14">
        <v>741.0</v>
      </c>
      <c r="W741" s="32"/>
      <c r="X741" s="32"/>
      <c r="AE741" s="39" t="s">
        <v>3182</v>
      </c>
      <c r="AF741" s="39" t="s">
        <v>4637</v>
      </c>
      <c r="AG741" s="40" t="s">
        <v>3184</v>
      </c>
      <c r="AH741" s="40">
        <v>1.0</v>
      </c>
      <c r="AI741" s="40"/>
      <c r="AJ741" s="40"/>
    </row>
    <row r="742" ht="15.75" customHeight="1">
      <c r="A742" s="32"/>
      <c r="B742" s="32"/>
      <c r="C742" s="38" t="s">
        <v>1153</v>
      </c>
      <c r="D742" s="32" t="s">
        <v>8617</v>
      </c>
      <c r="E742" s="32" t="str">
        <f t="shared" si="3"/>
        <v>Kakinada to Czech Republic</v>
      </c>
      <c r="F742" s="97"/>
      <c r="G742" s="32" t="str">
        <f t="shared" si="4"/>
        <v>International Courier Service from Kakinada to Czech Republic</v>
      </c>
      <c r="H742" s="32"/>
      <c r="I742" s="33"/>
      <c r="J742" s="38" t="str">
        <f>IFERROR(__xludf.DUMMYFUNCTION("""&lt;h4&gt;Explore more delivery options from your city&lt;/h4&gt;&lt;ul&gt;"" &amp;
TEXTJOIN("""", TRUE,
ARRAYFORMULA(
IF(S743:S746&lt;&gt;"""",
""&lt;li&gt;&lt;a href="""""" &amp; S743:S746 &amp; """"""&gt;International Courier Service from "" &amp;
PROPER(
SUBSTITUTE(
REGEXREPLACE(S743:S746,""^.*/servi"&amp;"ce/"",""""),
""-"","" ""
)
) &amp;
""&lt;/a&gt;&lt;/li&gt;"",
"""")
)
) &amp;
""&lt;/ul&gt;&lt;h2&gt;FAQs for "" &amp; G742 &amp; ""&lt;/h2&gt;""
"),"&lt;h4&gt;Explore more delivery options from your city&lt;/h4&gt;&lt;ul&gt;&lt;li&gt;&lt;a href=""https://shipglobal.in/service/hyderabad-to-czech-republic""&gt;International Courier Service from Hyderabad To Czech Republic&lt;/a&gt;&lt;/li&gt;&lt;li&gt;&lt;a href=""https://shipglobal.in/service/warangal-"&amp;"to-czech-republic""&gt;International Courier Service from Warangal To Czech Republic&lt;/a&gt;&lt;/li&gt;&lt;li&gt;&lt;a href=""https://shipglobal.in/service/karimnagar-to-czech-republic""&gt;International Courier Service from Karimnagar To Czech Republic&lt;/a&gt;&lt;/li&gt;&lt;li&gt;&lt;a href=""http"&amp;"s://shipglobal.in/service/nizamabad-to-czech-republic""&gt;International Courier Service from Nizamabad To Czech Republic&lt;/a&gt;&lt;/li&gt;&lt;/ul&gt;&lt;h2&gt;FAQs for International Courier Service from Kakinada to Czech Republic&lt;/h2&gt;")</f>
        <v>&lt;h4&gt;Explore more delivery options from your city&lt;/h4&gt;&lt;ul&gt;&lt;li&gt;&lt;a href="https://shipglobal.in/service/hyderabad-to-czech-republic"&gt;International Courier Service from Hyderabad To Czech Republic&lt;/a&gt;&lt;/li&gt;&lt;li&gt;&lt;a href="https://shipglobal.in/service/warangal-to-czech-republic"&gt;International Courier Service from Warangal To Czech Republic&lt;/a&gt;&lt;/li&gt;&lt;li&gt;&lt;a href="https://shipglobal.in/service/karimnagar-to-czech-republic"&gt;International Courier Service from Karimnagar To Czech Republic&lt;/a&gt;&lt;/li&gt;&lt;li&gt;&lt;a href="https://shipglobal.in/service/nizamabad-to-czech-republic"&gt;International Courier Service from Nizamabad To Czech Republic&lt;/a&gt;&lt;/li&gt;&lt;/ul&gt;&lt;h2&gt;FAQs for International Courier Service from Kakinada to Czech Republic&lt;/h2&gt;</v>
      </c>
      <c r="K742" s="99"/>
      <c r="L742" s="32"/>
      <c r="M742" s="32" t="str">
        <f t="shared" si="5"/>
        <v>service/kakinada-to-czech-republic</v>
      </c>
      <c r="N742" s="32"/>
      <c r="O742" s="32"/>
      <c r="P742" s="32"/>
      <c r="Q742" s="32"/>
      <c r="R742" s="32"/>
      <c r="S742" s="47" t="str">
        <f t="shared" si="6"/>
        <v>https://shipglobal.in/service/kakinada-to-czech-republic</v>
      </c>
      <c r="T742" s="32"/>
      <c r="V742" s="14">
        <v>742.0</v>
      </c>
      <c r="W742" s="32"/>
      <c r="X742" s="32"/>
      <c r="AE742" s="39" t="s">
        <v>3218</v>
      </c>
      <c r="AF742" s="39" t="s">
        <v>4357</v>
      </c>
      <c r="AG742" s="40" t="s">
        <v>3220</v>
      </c>
      <c r="AH742" s="40">
        <v>1.0</v>
      </c>
      <c r="AI742" s="40"/>
      <c r="AJ742" s="40"/>
    </row>
    <row r="743" ht="15.75" customHeight="1">
      <c r="A743" s="32"/>
      <c r="B743" s="32"/>
      <c r="C743" s="38" t="s">
        <v>1179</v>
      </c>
      <c r="D743" s="32" t="s">
        <v>8617</v>
      </c>
      <c r="E743" s="32" t="str">
        <f t="shared" si="3"/>
        <v>Hyderabad to Czech Republic</v>
      </c>
      <c r="F743" s="97"/>
      <c r="G743" s="32" t="str">
        <f t="shared" si="4"/>
        <v>Top International Courier Service from Hyderabad to Czech Republic</v>
      </c>
      <c r="H743" s="32"/>
      <c r="I743" s="33"/>
      <c r="J743" s="38" t="str">
        <f>IFERROR(__xludf.DUMMYFUNCTION("""&lt;h4&gt;Explore more delivery options from your city&lt;/h4&gt;&lt;ul&gt;"" &amp;
TEXTJOIN("""", TRUE,
ARRAYFORMULA(
IF(S744:S747&lt;&gt;"""",
""&lt;li&gt;&lt;a href="""""" &amp; S744:S747 &amp; """"""&gt;International Courier Service from "" &amp;
PROPER(
SUBSTITUTE(
REGEXREPLACE(S744:S747,""^.*/servi"&amp;"ce/"",""""),
""-"","" ""
)
) &amp;
""&lt;/a&gt;&lt;/li&gt;"",
"""")
)
) &amp;
""&lt;/ul&gt;&lt;h2&gt;FAQs for "" &amp; G743 &amp; ""&lt;/h2&gt;""
"),"&lt;h4&gt;Explore more delivery options from your city&lt;/h4&gt;&lt;ul&gt;&lt;li&gt;&lt;a href=""https://shipglobal.in/service/warangal-to-czech-republic""&gt;International Courier Service from Warangal To Czech Republic&lt;/a&gt;&lt;/li&gt;&lt;li&gt;&lt;a href=""https://shipglobal.in/service/karimnagar-"&amp;"to-czech-republic""&gt;International Courier Service from Karimnagar To Czech Republic&lt;/a&gt;&lt;/li&gt;&lt;li&gt;&lt;a href=""https://shipglobal.in/service/nizamabad-to-czech-republic""&gt;International Courier Service from Nizamabad To Czech Republic&lt;/a&gt;&lt;/li&gt;&lt;li&gt;&lt;a href=""http"&amp;"s://shipglobal.in/service/gurugram-to-czech-republic""&gt;International Courier Service from Gurugram To Czech Republic&lt;/a&gt;&lt;/li&gt;&lt;/ul&gt;&lt;h2&gt;FAQs for Top International Courier Service from Hyderabad to Czech Republic&lt;/h2&gt;")</f>
        <v>&lt;h4&gt;Explore more delivery options from your city&lt;/h4&gt;&lt;ul&gt;&lt;li&gt;&lt;a href="https://shipglobal.in/service/warangal-to-czech-republic"&gt;International Courier Service from Warangal To Czech Republic&lt;/a&gt;&lt;/li&gt;&lt;li&gt;&lt;a href="https://shipglobal.in/service/karimnagar-to-czech-republic"&gt;International Courier Service from Karimnagar To Czech Republic&lt;/a&gt;&lt;/li&gt;&lt;li&gt;&lt;a href="https://shipglobal.in/service/nizamabad-to-czech-republic"&gt;International Courier Service from Nizamabad To Czech Republic&lt;/a&gt;&lt;/li&gt;&lt;li&gt;&lt;a href="https://shipglobal.in/service/gurugram-to-czech-republic"&gt;International Courier Service from Gurugram To Czech Republic&lt;/a&gt;&lt;/li&gt;&lt;/ul&gt;&lt;h2&gt;FAQs for Top International Courier Service from Hyderabad to Czech Republic&lt;/h2&gt;</v>
      </c>
      <c r="K743" s="99"/>
      <c r="L743" s="32"/>
      <c r="M743" s="32" t="str">
        <f t="shared" si="5"/>
        <v>service/hyderabad-to-czech-republic</v>
      </c>
      <c r="N743" s="32"/>
      <c r="O743" s="32"/>
      <c r="P743" s="32"/>
      <c r="Q743" s="32"/>
      <c r="R743" s="32"/>
      <c r="S743" s="47" t="str">
        <f t="shared" si="6"/>
        <v>https://shipglobal.in/service/hyderabad-to-czech-republic</v>
      </c>
      <c r="T743" s="32"/>
      <c r="V743" s="14">
        <v>743.0</v>
      </c>
      <c r="W743" s="32"/>
      <c r="X743" s="32"/>
      <c r="AE743" s="39" t="s">
        <v>3561</v>
      </c>
      <c r="AF743" s="39" t="s">
        <v>4435</v>
      </c>
      <c r="AG743" s="40" t="s">
        <v>3563</v>
      </c>
      <c r="AH743" s="40">
        <v>1.0</v>
      </c>
      <c r="AI743" s="40"/>
      <c r="AJ743" s="40"/>
    </row>
    <row r="744" ht="15.75" customHeight="1">
      <c r="A744" s="32"/>
      <c r="B744" s="32"/>
      <c r="C744" s="38" t="s">
        <v>1215</v>
      </c>
      <c r="D744" s="32" t="s">
        <v>8617</v>
      </c>
      <c r="E744" s="32" t="str">
        <f t="shared" si="3"/>
        <v>Warangal to Czech Republic</v>
      </c>
      <c r="F744" s="97"/>
      <c r="G744" s="32" t="str">
        <f t="shared" si="4"/>
        <v>Best International Courier Service from Warangal to Czech Republic</v>
      </c>
      <c r="H744" s="32"/>
      <c r="I744" s="33"/>
      <c r="J744" s="38" t="str">
        <f>IFERROR(__xludf.DUMMYFUNCTION("""&lt;h4&gt;Explore more delivery options from your city&lt;/h4&gt;&lt;ul&gt;"" &amp;
TEXTJOIN("""", TRUE,
ARRAYFORMULA(
IF(S745:S748&lt;&gt;"""",
""&lt;li&gt;&lt;a href="""""" &amp; S745:S748 &amp; """"""&gt;International Courier Service from "" &amp;
PROPER(
SUBSTITUTE(
REGEXREPLACE(S745:S748,""^.*/servi"&amp;"ce/"",""""),
""-"","" ""
)
) &amp;
""&lt;/a&gt;&lt;/li&gt;"",
"""")
)
) &amp;
""&lt;/ul&gt;&lt;h2&gt;FAQs for "" &amp; G744 &amp; ""&lt;/h2&gt;""
"),"&lt;h4&gt;Explore more delivery options from your city&lt;/h4&gt;&lt;ul&gt;&lt;li&gt;&lt;a href=""https://shipglobal.in/service/karimnagar-to-czech-republic""&gt;International Courier Service from Karimnagar To Czech Republic&lt;/a&gt;&lt;/li&gt;&lt;li&gt;&lt;a href=""https://shipglobal.in/service/nizamab"&amp;"ad-to-czech-republic""&gt;International Courier Service from Nizamabad To Czech Republic&lt;/a&gt;&lt;/li&gt;&lt;li&gt;&lt;a href=""https://shipglobal.in/service/gurugram-to-czech-republic""&gt;International Courier Service from Gurugram To Czech Republic&lt;/a&gt;&lt;/li&gt;&lt;li&gt;&lt;a href=""http"&amp;"s://shipglobal.in/service/faridabad-to-czech-republic""&gt;International Courier Service from Faridabad To Czech Republic&lt;/a&gt;&lt;/li&gt;&lt;/ul&gt;&lt;h2&gt;FAQs for Best International Courier Service from Warangal to Czech Republic&lt;/h2&gt;")</f>
        <v>&lt;h4&gt;Explore more delivery options from your city&lt;/h4&gt;&lt;ul&gt;&lt;li&gt;&lt;a href="https://shipglobal.in/service/karimnagar-to-czech-republic"&gt;International Courier Service from Karimnagar To Czech Republic&lt;/a&gt;&lt;/li&gt;&lt;li&gt;&lt;a href="https://shipglobal.in/service/nizamabad-to-czech-republic"&gt;International Courier Service from Nizamabad To Czech Republic&lt;/a&gt;&lt;/li&gt;&lt;li&gt;&lt;a href="https://shipglobal.in/service/gurugram-to-czech-republic"&gt;International Courier Service from Gurugram To Czech Republic&lt;/a&gt;&lt;/li&gt;&lt;li&gt;&lt;a href="https://shipglobal.in/service/faridabad-to-czech-republic"&gt;International Courier Service from Faridabad To Czech Republic&lt;/a&gt;&lt;/li&gt;&lt;/ul&gt;&lt;h2&gt;FAQs for Best International Courier Service from Warangal to Czech Republic&lt;/h2&gt;</v>
      </c>
      <c r="K744" s="99"/>
      <c r="L744" s="32"/>
      <c r="M744" s="32" t="str">
        <f t="shared" si="5"/>
        <v>service/warangal-to-czech-republic</v>
      </c>
      <c r="N744" s="32"/>
      <c r="O744" s="32"/>
      <c r="P744" s="32"/>
      <c r="Q744" s="32"/>
      <c r="R744" s="32"/>
      <c r="S744" s="47" t="str">
        <f t="shared" si="6"/>
        <v>https://shipglobal.in/service/warangal-to-czech-republic</v>
      </c>
      <c r="T744" s="32"/>
      <c r="V744" s="14">
        <v>744.0</v>
      </c>
      <c r="W744" s="32"/>
      <c r="X744" s="32"/>
      <c r="AE744" s="39" t="s">
        <v>3525</v>
      </c>
      <c r="AF744" s="39" t="s">
        <v>5471</v>
      </c>
      <c r="AG744" s="40" t="s">
        <v>3527</v>
      </c>
      <c r="AH744" s="40">
        <v>1.0</v>
      </c>
      <c r="AI744" s="40"/>
      <c r="AJ744" s="40"/>
    </row>
    <row r="745" ht="15.75" customHeight="1">
      <c r="A745" s="32"/>
      <c r="B745" s="32"/>
      <c r="C745" s="38" t="s">
        <v>1240</v>
      </c>
      <c r="D745" s="32" t="s">
        <v>8617</v>
      </c>
      <c r="E745" s="32" t="str">
        <f t="shared" si="3"/>
        <v>Karimnagar to Czech Republic</v>
      </c>
      <c r="F745" s="97"/>
      <c r="G745" s="32" t="str">
        <f t="shared" si="4"/>
        <v>Reliable International Courier Service from Karimnagar to Czech Republic</v>
      </c>
      <c r="H745" s="32"/>
      <c r="I745" s="33"/>
      <c r="J745" s="38" t="str">
        <f>IFERROR(__xludf.DUMMYFUNCTION("""&lt;h4&gt;Explore more delivery options from your city&lt;/h4&gt;&lt;ul&gt;"" &amp;
TEXTJOIN("""", TRUE,
ARRAYFORMULA(
IF(S746:S749&lt;&gt;"""",
""&lt;li&gt;&lt;a href="""""" &amp; S746:S749 &amp; """"""&gt;International Courier Service from "" &amp;
PROPER(
SUBSTITUTE(
REGEXREPLACE(S746:S749,""^.*/servi"&amp;"ce/"",""""),
""-"","" ""
)
) &amp;
""&lt;/a&gt;&lt;/li&gt;"",
"""")
)
) &amp;
""&lt;/ul&gt;&lt;h2&gt;FAQs for "" &amp; G745 &amp; ""&lt;/h2&gt;""
"),"&lt;h4&gt;Explore more delivery options from your city&lt;/h4&gt;&lt;ul&gt;&lt;li&gt;&lt;a href=""https://shipglobal.in/service/nizamabad-to-czech-republic""&gt;International Courier Service from Nizamabad To Czech Republic&lt;/a&gt;&lt;/li&gt;&lt;li&gt;&lt;a href=""https://shipglobal.in/service/gurugram-"&amp;"to-czech-republic""&gt;International Courier Service from Gurugram To Czech Republic&lt;/a&gt;&lt;/li&gt;&lt;li&gt;&lt;a href=""https://shipglobal.in/service/faridabad-to-czech-republic""&gt;International Courier Service from Faridabad To Czech Republic&lt;/a&gt;&lt;/li&gt;&lt;li&gt;&lt;a href=""https:"&amp;"//shipglobal.in/service/panipat-to-czech-republic""&gt;International Courier Service from Panipat To Czech Republic&lt;/a&gt;&lt;/li&gt;&lt;/ul&gt;&lt;h2&gt;FAQs for Reliable International Courier Service from Karimnagar to Czech Republic&lt;/h2&gt;")</f>
        <v>&lt;h4&gt;Explore more delivery options from your city&lt;/h4&gt;&lt;ul&gt;&lt;li&gt;&lt;a href="https://shipglobal.in/service/nizamabad-to-czech-republic"&gt;International Courier Service from Nizamabad To Czech Republic&lt;/a&gt;&lt;/li&gt;&lt;li&gt;&lt;a href="https://shipglobal.in/service/gurugram-to-czech-republic"&gt;International Courier Service from Gurugram To Czech Republic&lt;/a&gt;&lt;/li&gt;&lt;li&gt;&lt;a href="https://shipglobal.in/service/faridabad-to-czech-republic"&gt;International Courier Service from Faridabad To Czech Republic&lt;/a&gt;&lt;/li&gt;&lt;li&gt;&lt;a href="https://shipglobal.in/service/panipat-to-czech-republic"&gt;International Courier Service from Panipat To Czech Republic&lt;/a&gt;&lt;/li&gt;&lt;/ul&gt;&lt;h2&gt;FAQs for Reliable International Courier Service from Karimnagar to Czech Republic&lt;/h2&gt;</v>
      </c>
      <c r="K745" s="99"/>
      <c r="L745" s="32"/>
      <c r="M745" s="32" t="str">
        <f t="shared" si="5"/>
        <v>service/karimnagar-to-czech-republic</v>
      </c>
      <c r="N745" s="32"/>
      <c r="O745" s="32"/>
      <c r="P745" s="32"/>
      <c r="Q745" s="32"/>
      <c r="R745" s="32"/>
      <c r="S745" s="47" t="str">
        <f t="shared" si="6"/>
        <v>https://shipglobal.in/service/karimnagar-to-czech-republic</v>
      </c>
      <c r="T745" s="32"/>
      <c r="V745" s="14">
        <v>745.0</v>
      </c>
      <c r="W745" s="32"/>
      <c r="X745" s="32"/>
      <c r="AE745" s="39" t="s">
        <v>3363</v>
      </c>
      <c r="AF745" s="39" t="s">
        <v>5050</v>
      </c>
      <c r="AG745" s="40" t="s">
        <v>3365</v>
      </c>
      <c r="AH745" s="40">
        <v>1.0</v>
      </c>
      <c r="AI745" s="40"/>
      <c r="AJ745" s="40"/>
    </row>
    <row r="746" ht="15.75" customHeight="1">
      <c r="A746" s="32"/>
      <c r="B746" s="32"/>
      <c r="C746" s="38" t="s">
        <v>1264</v>
      </c>
      <c r="D746" s="32" t="s">
        <v>8617</v>
      </c>
      <c r="E746" s="32" t="str">
        <f t="shared" si="3"/>
        <v>Nizamabad to Czech Republic</v>
      </c>
      <c r="F746" s="97"/>
      <c r="G746" s="32" t="str">
        <f t="shared" si="4"/>
        <v>International Courier Service from Nizamabad to Czech Republic</v>
      </c>
      <c r="H746" s="32"/>
      <c r="I746" s="33"/>
      <c r="J746" s="38" t="str">
        <f>IFERROR(__xludf.DUMMYFUNCTION("""&lt;h4&gt;Explore more delivery options from your city&lt;/h4&gt;&lt;ul&gt;"" &amp;
TEXTJOIN("""", TRUE,
ARRAYFORMULA(
IF(S747:S750&lt;&gt;"""",
""&lt;li&gt;&lt;a href="""""" &amp; S747:S750 &amp; """"""&gt;International Courier Service from "" &amp;
PROPER(
SUBSTITUTE(
REGEXREPLACE(S747:S750,""^.*/servi"&amp;"ce/"",""""),
""-"","" ""
)
) &amp;
""&lt;/a&gt;&lt;/li&gt;"",
"""")
)
) &amp;
""&lt;/ul&gt;&lt;h2&gt;FAQs for "" &amp; G746 &amp; ""&lt;/h2&gt;""
"),"&lt;h4&gt;Explore more delivery options from your city&lt;/h4&gt;&lt;ul&gt;&lt;li&gt;&lt;a href=""https://shipglobal.in/service/gurugram-to-czech-republic""&gt;International Courier Service from Gurugram To Czech Republic&lt;/a&gt;&lt;/li&gt;&lt;li&gt;&lt;a href=""https://shipglobal.in/service/faridabad-t"&amp;"o-czech-republic""&gt;International Courier Service from Faridabad To Czech Republic&lt;/a&gt;&lt;/li&gt;&lt;li&gt;&lt;a href=""https://shipglobal.in/service/panipat-to-czech-republic""&gt;International Courier Service from Panipat To Czech Republic&lt;/a&gt;&lt;/li&gt;&lt;li&gt;&lt;a href=""https://sh"&amp;"ipglobal.in/service/karnal-to-czech-republic""&gt;International Courier Service from Karnal To Czech Republic&lt;/a&gt;&lt;/li&gt;&lt;/ul&gt;&lt;h2&gt;FAQs for International Courier Service from Nizamabad to Czech Republic&lt;/h2&gt;")</f>
        <v>&lt;h4&gt;Explore more delivery options from your city&lt;/h4&gt;&lt;ul&gt;&lt;li&gt;&lt;a href="https://shipglobal.in/service/gurugram-to-czech-republic"&gt;International Courier Service from Gurugram To Czech Republic&lt;/a&gt;&lt;/li&gt;&lt;li&gt;&lt;a href="https://shipglobal.in/service/faridabad-to-czech-republic"&gt;International Courier Service from Faridabad To Czech Republic&lt;/a&gt;&lt;/li&gt;&lt;li&gt;&lt;a href="https://shipglobal.in/service/panipat-to-czech-republic"&gt;International Courier Service from Panipat To Czech Republic&lt;/a&gt;&lt;/li&gt;&lt;li&gt;&lt;a href="https://shipglobal.in/service/karnal-to-czech-republic"&gt;International Courier Service from Karnal To Czech Republic&lt;/a&gt;&lt;/li&gt;&lt;/ul&gt;&lt;h2&gt;FAQs for International Courier Service from Nizamabad to Czech Republic&lt;/h2&gt;</v>
      </c>
      <c r="K746" s="99"/>
      <c r="L746" s="32"/>
      <c r="M746" s="32" t="str">
        <f t="shared" si="5"/>
        <v>service/nizamabad-to-czech-republic</v>
      </c>
      <c r="N746" s="32"/>
      <c r="O746" s="32"/>
      <c r="P746" s="32"/>
      <c r="Q746" s="32"/>
      <c r="R746" s="32"/>
      <c r="S746" s="47" t="str">
        <f t="shared" si="6"/>
        <v>https://shipglobal.in/service/nizamabad-to-czech-republic</v>
      </c>
      <c r="T746" s="32"/>
      <c r="V746" s="14">
        <v>746.0</v>
      </c>
      <c r="W746" s="32"/>
      <c r="X746" s="32"/>
      <c r="AE746" s="39" t="s">
        <v>3146</v>
      </c>
      <c r="AF746" s="39" t="s">
        <v>4341</v>
      </c>
      <c r="AG746" s="40" t="s">
        <v>3148</v>
      </c>
      <c r="AH746" s="40">
        <v>2.0</v>
      </c>
      <c r="AI746" s="40"/>
      <c r="AJ746" s="40"/>
    </row>
    <row r="747" ht="15.75" customHeight="1">
      <c r="A747" s="32"/>
      <c r="B747" s="32"/>
      <c r="C747" s="38" t="s">
        <v>1288</v>
      </c>
      <c r="D747" s="32" t="s">
        <v>8617</v>
      </c>
      <c r="E747" s="32" t="str">
        <f t="shared" si="3"/>
        <v>Gurugram to Czech Republic</v>
      </c>
      <c r="F747" s="97"/>
      <c r="G747" s="32" t="str">
        <f t="shared" si="4"/>
        <v>Top International Courier Service from Gurugram to Czech Republic</v>
      </c>
      <c r="H747" s="32"/>
      <c r="I747" s="33"/>
      <c r="J747" s="38" t="str">
        <f>IFERROR(__xludf.DUMMYFUNCTION("""&lt;h4&gt;Explore more delivery options from your city&lt;/h4&gt;&lt;ul&gt;"" &amp;
TEXTJOIN("""", TRUE,
ARRAYFORMULA(
IF(S748:S751&lt;&gt;"""",
""&lt;li&gt;&lt;a href="""""" &amp; S748:S751 &amp; """"""&gt;International Courier Service from "" &amp;
PROPER(
SUBSTITUTE(
REGEXREPLACE(S748:S751,""^.*/servi"&amp;"ce/"",""""),
""-"","" ""
)
) &amp;
""&lt;/a&gt;&lt;/li&gt;"",
"""")
)
) &amp;
""&lt;/ul&gt;&lt;h2&gt;FAQs for "" &amp; G747 &amp; ""&lt;/h2&gt;""
"),"&lt;h4&gt;Explore more delivery options from your city&lt;/h4&gt;&lt;ul&gt;&lt;li&gt;&lt;a href=""https://shipglobal.in/service/faridabad-to-czech-republic""&gt;International Courier Service from Faridabad To Czech Republic&lt;/a&gt;&lt;/li&gt;&lt;li&gt;&lt;a href=""https://shipglobal.in/service/panipat-t"&amp;"o-czech-republic""&gt;International Courier Service from Panipat To Czech Republic&lt;/a&gt;&lt;/li&gt;&lt;li&gt;&lt;a href=""https://shipglobal.in/service/karnal-to-czech-republic""&gt;International Courier Service from Karnal To Czech Republic&lt;/a&gt;&lt;/li&gt;&lt;li&gt;&lt;a href=""https://shipgl"&amp;"obal.in/service/sonipat-to-czech-republic""&gt;International Courier Service from Sonipat To Czech Republic&lt;/a&gt;&lt;/li&gt;&lt;/ul&gt;&lt;h2&gt;FAQs for Top International Courier Service from Gurugram to Czech Republic&lt;/h2&gt;")</f>
        <v>&lt;h4&gt;Explore more delivery options from your city&lt;/h4&gt;&lt;ul&gt;&lt;li&gt;&lt;a href="https://shipglobal.in/service/faridabad-to-czech-republic"&gt;International Courier Service from Faridabad To Czech Republic&lt;/a&gt;&lt;/li&gt;&lt;li&gt;&lt;a href="https://shipglobal.in/service/panipat-to-czech-republic"&gt;International Courier Service from Panipat To Czech Republic&lt;/a&gt;&lt;/li&gt;&lt;li&gt;&lt;a href="https://shipglobal.in/service/karnal-to-czech-republic"&gt;International Courier Service from Karnal To Czech Republic&lt;/a&gt;&lt;/li&gt;&lt;li&gt;&lt;a href="https://shipglobal.in/service/sonipat-to-czech-republic"&gt;International Courier Service from Sonipat To Czech Republic&lt;/a&gt;&lt;/li&gt;&lt;/ul&gt;&lt;h2&gt;FAQs for Top International Courier Service from Gurugram to Czech Republic&lt;/h2&gt;</v>
      </c>
      <c r="K747" s="99"/>
      <c r="L747" s="32"/>
      <c r="M747" s="32" t="str">
        <f t="shared" si="5"/>
        <v>service/gurugram-to-czech-republic</v>
      </c>
      <c r="N747" s="32"/>
      <c r="O747" s="32"/>
      <c r="P747" s="32"/>
      <c r="Q747" s="32"/>
      <c r="R747" s="32"/>
      <c r="S747" s="47" t="str">
        <f t="shared" si="6"/>
        <v>https://shipglobal.in/service/gurugram-to-czech-republic</v>
      </c>
      <c r="T747" s="32"/>
      <c r="V747" s="14">
        <v>747.0</v>
      </c>
      <c r="W747" s="32"/>
      <c r="X747" s="32"/>
      <c r="AE747" s="39" t="s">
        <v>3597</v>
      </c>
      <c r="AF747" s="39" t="s">
        <v>5592</v>
      </c>
      <c r="AG747" s="40" t="s">
        <v>3599</v>
      </c>
      <c r="AH747" s="40">
        <v>1.0</v>
      </c>
      <c r="AI747" s="40"/>
      <c r="AJ747" s="40"/>
    </row>
    <row r="748" ht="15.75" customHeight="1">
      <c r="A748" s="32"/>
      <c r="B748" s="32"/>
      <c r="C748" s="38" t="s">
        <v>1335</v>
      </c>
      <c r="D748" s="32" t="s">
        <v>8617</v>
      </c>
      <c r="E748" s="32" t="str">
        <f t="shared" si="3"/>
        <v>Faridabad to Czech Republic</v>
      </c>
      <c r="F748" s="97"/>
      <c r="G748" s="32" t="str">
        <f t="shared" si="4"/>
        <v>Best International Courier Service from Faridabad to Czech Republic</v>
      </c>
      <c r="H748" s="32"/>
      <c r="I748" s="33"/>
      <c r="J748" s="38" t="str">
        <f>IFERROR(__xludf.DUMMYFUNCTION("""&lt;h4&gt;Explore more delivery options from your city&lt;/h4&gt;&lt;ul&gt;"" &amp;
TEXTJOIN("""", TRUE,
ARRAYFORMULA(
IF(S749:S752&lt;&gt;"""",
""&lt;li&gt;&lt;a href="""""" &amp; S749:S752 &amp; """"""&gt;International Courier Service from "" &amp;
PROPER(
SUBSTITUTE(
REGEXREPLACE(S749:S752,""^.*/servi"&amp;"ce/"",""""),
""-"","" ""
)
) &amp;
""&lt;/a&gt;&lt;/li&gt;"",
"""")
)
) &amp;
""&lt;/ul&gt;&lt;h2&gt;FAQs for "" &amp; G748 &amp; ""&lt;/h2&gt;""
"),"&lt;h4&gt;Explore more delivery options from your city&lt;/h4&gt;&lt;ul&gt;&lt;li&gt;&lt;a href=""https://shipglobal.in/service/panipat-to-czech-republic""&gt;International Courier Service from Panipat To Czech Republic&lt;/a&gt;&lt;/li&gt;&lt;li&gt;&lt;a href=""https://shipglobal.in/service/karnal-to-cze"&amp;"ch-republic""&gt;International Courier Service from Karnal To Czech Republic&lt;/a&gt;&lt;/li&gt;&lt;li&gt;&lt;a href=""https://shipglobal.in/service/sonipat-to-czech-republic""&gt;International Courier Service from Sonipat To Czech Republic&lt;/a&gt;&lt;/li&gt;&lt;li&gt;&lt;a href=""https://shipglobal"&amp;".in/service/kolkata-to-czech-republic""&gt;International Courier Service from Kolkata To Czech Republic&lt;/a&gt;&lt;/li&gt;&lt;/ul&gt;&lt;h2&gt;FAQs for Best International Courier Service from Faridabad to Czech Republic&lt;/h2&gt;")</f>
        <v>&lt;h4&gt;Explore more delivery options from your city&lt;/h4&gt;&lt;ul&gt;&lt;li&gt;&lt;a href="https://shipglobal.in/service/panipat-to-czech-republic"&gt;International Courier Service from Panipat To Czech Republic&lt;/a&gt;&lt;/li&gt;&lt;li&gt;&lt;a href="https://shipglobal.in/service/karnal-to-czech-republic"&gt;International Courier Service from Karnal To Czech Republic&lt;/a&gt;&lt;/li&gt;&lt;li&gt;&lt;a href="https://shipglobal.in/service/sonipat-to-czech-republic"&gt;International Courier Service from Sonipat To Czech Republic&lt;/a&gt;&lt;/li&gt;&lt;li&gt;&lt;a href="https://shipglobal.in/service/kolkata-to-czech-republic"&gt;International Courier Service from Kolkata To Czech Republic&lt;/a&gt;&lt;/li&gt;&lt;/ul&gt;&lt;h2&gt;FAQs for Best International Courier Service from Faridabad to Czech Republic&lt;/h2&gt;</v>
      </c>
      <c r="K748" s="99"/>
      <c r="L748" s="32"/>
      <c r="M748" s="32" t="str">
        <f t="shared" si="5"/>
        <v>service/faridabad-to-czech-republic</v>
      </c>
      <c r="N748" s="32"/>
      <c r="O748" s="32"/>
      <c r="P748" s="32"/>
      <c r="Q748" s="32"/>
      <c r="R748" s="32"/>
      <c r="S748" s="47" t="str">
        <f t="shared" si="6"/>
        <v>https://shipglobal.in/service/faridabad-to-czech-republic</v>
      </c>
      <c r="T748" s="32"/>
      <c r="V748" s="14">
        <v>748.0</v>
      </c>
      <c r="W748" s="32"/>
      <c r="X748" s="32"/>
      <c r="AE748" s="39" t="s">
        <v>3164</v>
      </c>
      <c r="AF748" s="39" t="s">
        <v>4261</v>
      </c>
      <c r="AG748" s="40" t="s">
        <v>3166</v>
      </c>
      <c r="AH748" s="40">
        <v>2.0</v>
      </c>
      <c r="AI748" s="40"/>
      <c r="AJ748" s="40"/>
    </row>
    <row r="749" ht="15.75" customHeight="1">
      <c r="A749" s="32"/>
      <c r="B749" s="32"/>
      <c r="C749" s="38" t="s">
        <v>1382</v>
      </c>
      <c r="D749" s="32" t="s">
        <v>8617</v>
      </c>
      <c r="E749" s="32" t="str">
        <f t="shared" si="3"/>
        <v>Panipat to Czech Republic</v>
      </c>
      <c r="F749" s="97"/>
      <c r="G749" s="32" t="str">
        <f t="shared" si="4"/>
        <v>Reliable International Courier Service from Panipat to Czech Republic</v>
      </c>
      <c r="H749" s="32"/>
      <c r="I749" s="33"/>
      <c r="J749" s="38" t="str">
        <f>IFERROR(__xludf.DUMMYFUNCTION("""&lt;h4&gt;Explore more delivery options from your city&lt;/h4&gt;&lt;ul&gt;"" &amp;
TEXTJOIN("""", TRUE,
ARRAYFORMULA(
IF(S750:S753&lt;&gt;"""",
""&lt;li&gt;&lt;a href="""""" &amp; S750:S753 &amp; """"""&gt;International Courier Service from "" &amp;
PROPER(
SUBSTITUTE(
REGEXREPLACE(S750:S753,""^.*/servi"&amp;"ce/"",""""),
""-"","" ""
)
) &amp;
""&lt;/a&gt;&lt;/li&gt;"",
"""")
)
) &amp;
""&lt;/ul&gt;&lt;h2&gt;FAQs for "" &amp; G749 &amp; ""&lt;/h2&gt;""
"),"&lt;h4&gt;Explore more delivery options from your city&lt;/h4&gt;&lt;ul&gt;&lt;li&gt;&lt;a href=""https://shipglobal.in/service/karnal-to-czech-republic""&gt;International Courier Service from Karnal To Czech Republic&lt;/a&gt;&lt;/li&gt;&lt;li&gt;&lt;a href=""https://shipglobal.in/service/sonipat-to-czec"&amp;"h-republic""&gt;International Courier Service from Sonipat To Czech Republic&lt;/a&gt;&lt;/li&gt;&lt;li&gt;&lt;a href=""https://shipglobal.in/service/kolkata-to-czech-republic""&gt;International Courier Service from Kolkata To Czech Republic&lt;/a&gt;&lt;/li&gt;&lt;li&gt;&lt;a href=""https://shipglobal"&amp;".in/service/howrah-to-czech-republic""&gt;International Courier Service from Howrah To Czech Republic&lt;/a&gt;&lt;/li&gt;&lt;/ul&gt;&lt;h2&gt;FAQs for Reliable International Courier Service from Panipat to Czech Republic&lt;/h2&gt;")</f>
        <v>&lt;h4&gt;Explore more delivery options from your city&lt;/h4&gt;&lt;ul&gt;&lt;li&gt;&lt;a href="https://shipglobal.in/service/karnal-to-czech-republic"&gt;International Courier Service from Karnal To Czech Republic&lt;/a&gt;&lt;/li&gt;&lt;li&gt;&lt;a href="https://shipglobal.in/service/sonipat-to-czech-republic"&gt;International Courier Service from Sonipat To Czech Republic&lt;/a&gt;&lt;/li&gt;&lt;li&gt;&lt;a href="https://shipglobal.in/service/kolkata-to-czech-republic"&gt;International Courier Service from Kolkata To Czech Republic&lt;/a&gt;&lt;/li&gt;&lt;li&gt;&lt;a href="https://shipglobal.in/service/howrah-to-czech-republic"&gt;International Courier Service from Howrah To Czech Republic&lt;/a&gt;&lt;/li&gt;&lt;/ul&gt;&lt;h2&gt;FAQs for Reliable International Courier Service from Panipat to Czech Republic&lt;/h2&gt;</v>
      </c>
      <c r="K749" s="99"/>
      <c r="L749" s="32"/>
      <c r="M749" s="32" t="str">
        <f t="shared" si="5"/>
        <v>service/panipat-to-czech-republic</v>
      </c>
      <c r="N749" s="32"/>
      <c r="O749" s="32"/>
      <c r="P749" s="32"/>
      <c r="Q749" s="32"/>
      <c r="R749" s="32"/>
      <c r="S749" s="47" t="str">
        <f t="shared" si="6"/>
        <v>https://shipglobal.in/service/panipat-to-czech-republic</v>
      </c>
      <c r="T749" s="32"/>
      <c r="V749" s="14">
        <v>749.0</v>
      </c>
      <c r="W749" s="32"/>
      <c r="X749" s="32"/>
      <c r="AE749" s="39" t="s">
        <v>3543</v>
      </c>
      <c r="AF749" s="39" t="s">
        <v>4482</v>
      </c>
      <c r="AG749" s="40" t="s">
        <v>3545</v>
      </c>
      <c r="AH749" s="40">
        <v>1.0</v>
      </c>
      <c r="AI749" s="40"/>
      <c r="AJ749" s="40"/>
    </row>
    <row r="750" ht="15.75" customHeight="1">
      <c r="A750" s="32"/>
      <c r="B750" s="32"/>
      <c r="C750" s="38" t="s">
        <v>1423</v>
      </c>
      <c r="D750" s="32" t="s">
        <v>8617</v>
      </c>
      <c r="E750" s="32" t="str">
        <f t="shared" si="3"/>
        <v>Karnal to Czech Republic</v>
      </c>
      <c r="F750" s="97"/>
      <c r="G750" s="32" t="str">
        <f t="shared" si="4"/>
        <v>International Courier Service from Karnal to Czech Republic</v>
      </c>
      <c r="H750" s="32"/>
      <c r="I750" s="33"/>
      <c r="J750" s="38" t="str">
        <f>IFERROR(__xludf.DUMMYFUNCTION("""&lt;h4&gt;Explore more delivery options from your city&lt;/h4&gt;&lt;ul&gt;"" &amp;
TEXTJOIN("""", TRUE,
ARRAYFORMULA(
IF(S751:S754&lt;&gt;"""",
""&lt;li&gt;&lt;a href="""""" &amp; S751:S754 &amp; """"""&gt;International Courier Service from "" &amp;
PROPER(
SUBSTITUTE(
REGEXREPLACE(S751:S754,""^.*/servi"&amp;"ce/"",""""),
""-"","" ""
)
) &amp;
""&lt;/a&gt;&lt;/li&gt;"",
"""")
)
) &amp;
""&lt;/ul&gt;&lt;h2&gt;FAQs for "" &amp; G750 &amp; ""&lt;/h2&gt;""
"),"&lt;h4&gt;Explore more delivery options from your city&lt;/h4&gt;&lt;ul&gt;&lt;li&gt;&lt;a href=""https://shipglobal.in/service/sonipat-to-czech-republic""&gt;International Courier Service from Sonipat To Czech Republic&lt;/a&gt;&lt;/li&gt;&lt;li&gt;&lt;a href=""https://shipglobal.in/service/kolkata-to-cz"&amp;"ech-republic""&gt;International Courier Service from Kolkata To Czech Republic&lt;/a&gt;&lt;/li&gt;&lt;li&gt;&lt;a href=""https://shipglobal.in/service/howrah-to-czech-republic""&gt;International Courier Service from Howrah To Czech Republic&lt;/a&gt;&lt;/li&gt;&lt;li&gt;&lt;a href=""https://shipglobal"&amp;".in/service/siliguri-to-czech-republic""&gt;International Courier Service from Siliguri To Czech Republic&lt;/a&gt;&lt;/li&gt;&lt;/ul&gt;&lt;h2&gt;FAQs for International Courier Service from Karnal to Czech Republic&lt;/h2&gt;")</f>
        <v>&lt;h4&gt;Explore more delivery options from your city&lt;/h4&gt;&lt;ul&gt;&lt;li&gt;&lt;a href="https://shipglobal.in/service/sonipat-to-czech-republic"&gt;International Courier Service from Sonipat To Czech Republic&lt;/a&gt;&lt;/li&gt;&lt;li&gt;&lt;a href="https://shipglobal.in/service/kolkata-to-czech-republic"&gt;International Courier Service from Kolkata To Czech Republic&lt;/a&gt;&lt;/li&gt;&lt;li&gt;&lt;a href="https://shipglobal.in/service/howrah-to-czech-republic"&gt;International Courier Service from Howrah To Czech Republic&lt;/a&gt;&lt;/li&gt;&lt;li&gt;&lt;a href="https://shipglobal.in/service/siliguri-to-czech-republic"&gt;International Courier Service from Siliguri To Czech Republic&lt;/a&gt;&lt;/li&gt;&lt;/ul&gt;&lt;h2&gt;FAQs for International Courier Service from Karnal to Czech Republic&lt;/h2&gt;</v>
      </c>
      <c r="K750" s="99"/>
      <c r="L750" s="32"/>
      <c r="M750" s="32" t="str">
        <f t="shared" si="5"/>
        <v>service/karnal-to-czech-republic</v>
      </c>
      <c r="N750" s="32"/>
      <c r="O750" s="32"/>
      <c r="P750" s="32"/>
      <c r="Q750" s="32"/>
      <c r="R750" s="32"/>
      <c r="S750" s="47" t="str">
        <f t="shared" si="6"/>
        <v>https://shipglobal.in/service/karnal-to-czech-republic</v>
      </c>
      <c r="T750" s="32"/>
      <c r="V750" s="14">
        <v>750.0</v>
      </c>
      <c r="W750" s="32"/>
      <c r="X750" s="32"/>
      <c r="AE750" s="39" t="s">
        <v>3489</v>
      </c>
      <c r="AF750" s="39" t="s">
        <v>4683</v>
      </c>
      <c r="AG750" s="40" t="s">
        <v>3491</v>
      </c>
      <c r="AH750" s="40">
        <v>1.0</v>
      </c>
      <c r="AI750" s="40"/>
      <c r="AJ750" s="40"/>
    </row>
    <row r="751" ht="15.75" customHeight="1">
      <c r="A751" s="32"/>
      <c r="B751" s="32"/>
      <c r="C751" s="38" t="s">
        <v>1448</v>
      </c>
      <c r="D751" s="32" t="s">
        <v>8617</v>
      </c>
      <c r="E751" s="32" t="str">
        <f t="shared" si="3"/>
        <v>Sonipat to Czech Republic</v>
      </c>
      <c r="F751" s="97"/>
      <c r="G751" s="32" t="str">
        <f t="shared" si="4"/>
        <v>Top International Courier Service from Sonipat to Czech Republic</v>
      </c>
      <c r="H751" s="32"/>
      <c r="I751" s="33"/>
      <c r="J751" s="38" t="str">
        <f>IFERROR(__xludf.DUMMYFUNCTION("""&lt;h4&gt;Explore more delivery options from your city&lt;/h4&gt;&lt;ul&gt;"" &amp;
TEXTJOIN("""", TRUE,
ARRAYFORMULA(
IF(S752:S755&lt;&gt;"""",
""&lt;li&gt;&lt;a href="""""" &amp; S752:S755 &amp; """"""&gt;International Courier Service from "" &amp;
PROPER(
SUBSTITUTE(
REGEXREPLACE(S752:S755,""^.*/servi"&amp;"ce/"",""""),
""-"","" ""
)
) &amp;
""&lt;/a&gt;&lt;/li&gt;"",
"""")
)
) &amp;
""&lt;/ul&gt;&lt;h2&gt;FAQs for "" &amp; G751 &amp; ""&lt;/h2&gt;""
"),"&lt;h4&gt;Explore more delivery options from your city&lt;/h4&gt;&lt;ul&gt;&lt;li&gt;&lt;a href=""https://shipglobal.in/service/kolkata-to-czech-republic""&gt;International Courier Service from Kolkata To Czech Republic&lt;/a&gt;&lt;/li&gt;&lt;li&gt;&lt;a href=""https://shipglobal.in/service/howrah-to-cze"&amp;"ch-republic""&gt;International Courier Service from Howrah To Czech Republic&lt;/a&gt;&lt;/li&gt;&lt;li&gt;&lt;a href=""https://shipglobal.in/service/siliguri-to-czech-republic""&gt;International Courier Service from Siliguri To Czech Republic&lt;/a&gt;&lt;/li&gt;&lt;li&gt;&lt;a href=""https://shipglob"&amp;"al.in/service/durgapur-to-czech-republic""&gt;International Courier Service from Durgapur To Czech Republic&lt;/a&gt;&lt;/li&gt;&lt;/ul&gt;&lt;h2&gt;FAQs for Top International Courier Service from Sonipat to Czech Republic&lt;/h2&gt;")</f>
        <v>&lt;h4&gt;Explore more delivery options from your city&lt;/h4&gt;&lt;ul&gt;&lt;li&gt;&lt;a href="https://shipglobal.in/service/kolkata-to-czech-republic"&gt;International Courier Service from Kolkata To Czech Republic&lt;/a&gt;&lt;/li&gt;&lt;li&gt;&lt;a href="https://shipglobal.in/service/howrah-to-czech-republic"&gt;International Courier Service from Howrah To Czech Republic&lt;/a&gt;&lt;/li&gt;&lt;li&gt;&lt;a href="https://shipglobal.in/service/siliguri-to-czech-republic"&gt;International Courier Service from Siliguri To Czech Republic&lt;/a&gt;&lt;/li&gt;&lt;li&gt;&lt;a href="https://shipglobal.in/service/durgapur-to-czech-republic"&gt;International Courier Service from Durgapur To Czech Republic&lt;/a&gt;&lt;/li&gt;&lt;/ul&gt;&lt;h2&gt;FAQs for Top International Courier Service from Sonipat to Czech Republic&lt;/h2&gt;</v>
      </c>
      <c r="K751" s="99"/>
      <c r="L751" s="32"/>
      <c r="M751" s="32" t="str">
        <f t="shared" si="5"/>
        <v>service/sonipat-to-czech-republic</v>
      </c>
      <c r="N751" s="32"/>
      <c r="O751" s="32"/>
      <c r="P751" s="32"/>
      <c r="Q751" s="32"/>
      <c r="R751" s="32"/>
      <c r="S751" s="47" t="str">
        <f t="shared" si="6"/>
        <v>https://shipglobal.in/service/sonipat-to-czech-republic</v>
      </c>
      <c r="T751" s="32"/>
      <c r="V751" s="14">
        <v>751.0</v>
      </c>
      <c r="W751" s="32"/>
      <c r="X751" s="32"/>
      <c r="AE751" s="39" t="s">
        <v>3507</v>
      </c>
      <c r="AF751" s="39" t="s">
        <v>4820</v>
      </c>
      <c r="AG751" s="40" t="s">
        <v>3509</v>
      </c>
      <c r="AH751" s="40">
        <v>1.0</v>
      </c>
      <c r="AI751" s="40"/>
      <c r="AJ751" s="40"/>
    </row>
    <row r="752" ht="15.75" customHeight="1">
      <c r="A752" s="32"/>
      <c r="B752" s="32"/>
      <c r="C752" s="38" t="s">
        <v>1476</v>
      </c>
      <c r="D752" s="32" t="s">
        <v>8617</v>
      </c>
      <c r="E752" s="32" t="str">
        <f t="shared" si="3"/>
        <v>Kolkata to Czech Republic</v>
      </c>
      <c r="F752" s="97"/>
      <c r="G752" s="32" t="str">
        <f t="shared" si="4"/>
        <v>Best International Courier Service from Kolkata to Czech Republic</v>
      </c>
      <c r="H752" s="32"/>
      <c r="I752" s="33"/>
      <c r="J752" s="38" t="str">
        <f>IFERROR(__xludf.DUMMYFUNCTION("""&lt;h4&gt;Explore more delivery options from your city&lt;/h4&gt;&lt;ul&gt;"" &amp;
TEXTJOIN("""", TRUE,
ARRAYFORMULA(
IF(S753:S756&lt;&gt;"""",
""&lt;li&gt;&lt;a href="""""" &amp; S753:S756 &amp; """"""&gt;International Courier Service from "" &amp;
PROPER(
SUBSTITUTE(
REGEXREPLACE(S753:S756,""^.*/servi"&amp;"ce/"",""""),
""-"","" ""
)
) &amp;
""&lt;/a&gt;&lt;/li&gt;"",
"""")
)
) &amp;
""&lt;/ul&gt;&lt;h2&gt;FAQs for "" &amp; G752 &amp; ""&lt;/h2&gt;""
"),"&lt;h4&gt;Explore more delivery options from your city&lt;/h4&gt;&lt;ul&gt;&lt;li&gt;&lt;a href=""https://shipglobal.in/service/howrah-to-czech-republic""&gt;International Courier Service from Howrah To Czech Republic&lt;/a&gt;&lt;/li&gt;&lt;li&gt;&lt;a href=""https://shipglobal.in/service/siliguri-to-cze"&amp;"ch-republic""&gt;International Courier Service from Siliguri To Czech Republic&lt;/a&gt;&lt;/li&gt;&lt;li&gt;&lt;a href=""https://shipglobal.in/service/durgapur-to-czech-republic""&gt;International Courier Service from Durgapur To Czech Republic&lt;/a&gt;&lt;/li&gt;&lt;li&gt;&lt;a href=""https://shipgl"&amp;"obal.in/service/jaipur-to-czech-republic""&gt;International Courier Service from Jaipur To Czech Republic&lt;/a&gt;&lt;/li&gt;&lt;/ul&gt;&lt;h2&gt;FAQs for Best International Courier Service from Kolkata to Czech Republic&lt;/h2&gt;")</f>
        <v>&lt;h4&gt;Explore more delivery options from your city&lt;/h4&gt;&lt;ul&gt;&lt;li&gt;&lt;a href="https://shipglobal.in/service/howrah-to-czech-republic"&gt;International Courier Service from Howrah To Czech Republic&lt;/a&gt;&lt;/li&gt;&lt;li&gt;&lt;a href="https://shipglobal.in/service/siliguri-to-czech-republic"&gt;International Courier Service from Siliguri To Czech Republic&lt;/a&gt;&lt;/li&gt;&lt;li&gt;&lt;a href="https://shipglobal.in/service/durgapur-to-czech-republic"&gt;International Courier Service from Durgapur To Czech Republic&lt;/a&gt;&lt;/li&gt;&lt;li&gt;&lt;a href="https://shipglobal.in/service/jaipur-to-czech-republic"&gt;International Courier Service from Jaipur To Czech Republic&lt;/a&gt;&lt;/li&gt;&lt;/ul&gt;&lt;h2&gt;FAQs for Best International Courier Service from Kolkata to Czech Republic&lt;/h2&gt;</v>
      </c>
      <c r="K752" s="99"/>
      <c r="L752" s="32"/>
      <c r="M752" s="32" t="str">
        <f t="shared" si="5"/>
        <v>service/kolkata-to-czech-republic</v>
      </c>
      <c r="N752" s="32"/>
      <c r="O752" s="32"/>
      <c r="P752" s="32"/>
      <c r="Q752" s="32"/>
      <c r="R752" s="32"/>
      <c r="S752" s="47" t="str">
        <f t="shared" si="6"/>
        <v>https://shipglobal.in/service/kolkata-to-czech-republic</v>
      </c>
      <c r="T752" s="32"/>
      <c r="V752" s="14">
        <v>752.0</v>
      </c>
      <c r="W752" s="32"/>
      <c r="X752" s="32"/>
      <c r="AE752" s="39" t="s">
        <v>3579</v>
      </c>
      <c r="AF752" s="39" t="s">
        <v>5354</v>
      </c>
      <c r="AG752" s="40" t="s">
        <v>3581</v>
      </c>
      <c r="AH752" s="40">
        <v>1.0</v>
      </c>
      <c r="AI752" s="40"/>
      <c r="AJ752" s="40"/>
    </row>
    <row r="753" ht="15.75" customHeight="1">
      <c r="A753" s="32"/>
      <c r="B753" s="32"/>
      <c r="C753" s="38" t="s">
        <v>1513</v>
      </c>
      <c r="D753" s="32" t="s">
        <v>8617</v>
      </c>
      <c r="E753" s="32" t="str">
        <f t="shared" si="3"/>
        <v>Howrah to Czech Republic</v>
      </c>
      <c r="F753" s="97"/>
      <c r="G753" s="32" t="str">
        <f t="shared" si="4"/>
        <v>Reliable International Courier Service from Howrah to Czech Republic</v>
      </c>
      <c r="H753" s="32"/>
      <c r="I753" s="33"/>
      <c r="J753" s="38" t="str">
        <f>IFERROR(__xludf.DUMMYFUNCTION("""&lt;h4&gt;Explore more delivery options from your city&lt;/h4&gt;&lt;ul&gt;"" &amp;
TEXTJOIN("""", TRUE,
ARRAYFORMULA(
IF(S754:S757&lt;&gt;"""",
""&lt;li&gt;&lt;a href="""""" &amp; S754:S757 &amp; """"""&gt;International Courier Service from "" &amp;
PROPER(
SUBSTITUTE(
REGEXREPLACE(S754:S757,""^.*/servi"&amp;"ce/"",""""),
""-"","" ""
)
) &amp;
""&lt;/a&gt;&lt;/li&gt;"",
"""")
)
) &amp;
""&lt;/ul&gt;&lt;h2&gt;FAQs for "" &amp; G753 &amp; ""&lt;/h2&gt;""
"),"&lt;h4&gt;Explore more delivery options from your city&lt;/h4&gt;&lt;ul&gt;&lt;li&gt;&lt;a href=""https://shipglobal.in/service/siliguri-to-czech-republic""&gt;International Courier Service from Siliguri To Czech Republic&lt;/a&gt;&lt;/li&gt;&lt;li&gt;&lt;a href=""https://shipglobal.in/service/durgapur-to"&amp;"-czech-republic""&gt;International Courier Service from Durgapur To Czech Republic&lt;/a&gt;&lt;/li&gt;&lt;li&gt;&lt;a href=""https://shipglobal.in/service/jaipur-to-czech-republic""&gt;International Courier Service from Jaipur To Czech Republic&lt;/a&gt;&lt;/li&gt;&lt;li&gt;&lt;a href=""https://shipgl"&amp;"obal.in/service/jodhpur-to-czech-republic""&gt;International Courier Service from Jodhpur To Czech Republic&lt;/a&gt;&lt;/li&gt;&lt;/ul&gt;&lt;h2&gt;FAQs for Reliable International Courier Service from Howrah to Czech Republic&lt;/h2&gt;")</f>
        <v>&lt;h4&gt;Explore more delivery options from your city&lt;/h4&gt;&lt;ul&gt;&lt;li&gt;&lt;a href="https://shipglobal.in/service/siliguri-to-czech-republic"&gt;International Courier Service from Siliguri To Czech Republic&lt;/a&gt;&lt;/li&gt;&lt;li&gt;&lt;a href="https://shipglobal.in/service/durgapur-to-czech-republic"&gt;International Courier Service from Durgapur To Czech Republic&lt;/a&gt;&lt;/li&gt;&lt;li&gt;&lt;a href="https://shipglobal.in/service/jaipur-to-czech-republic"&gt;International Courier Service from Jaipur To Czech Republic&lt;/a&gt;&lt;/li&gt;&lt;li&gt;&lt;a href="https://shipglobal.in/service/jodhpur-to-czech-republic"&gt;International Courier Service from Jodhpur To Czech Republic&lt;/a&gt;&lt;/li&gt;&lt;/ul&gt;&lt;h2&gt;FAQs for Reliable International Courier Service from Howrah to Czech Republic&lt;/h2&gt;</v>
      </c>
      <c r="K753" s="99"/>
      <c r="L753" s="32"/>
      <c r="M753" s="32" t="str">
        <f t="shared" si="5"/>
        <v>service/howrah-to-czech-republic</v>
      </c>
      <c r="N753" s="32"/>
      <c r="O753" s="32"/>
      <c r="P753" s="32"/>
      <c r="Q753" s="32"/>
      <c r="R753" s="32"/>
      <c r="S753" s="47" t="str">
        <f t="shared" si="6"/>
        <v>https://shipglobal.in/service/howrah-to-czech-republic</v>
      </c>
      <c r="T753" s="32"/>
      <c r="V753" s="14">
        <v>753.0</v>
      </c>
      <c r="W753" s="32"/>
      <c r="X753" s="32"/>
      <c r="AE753" s="39" t="s">
        <v>3489</v>
      </c>
      <c r="AF753" s="39" t="s">
        <v>4683</v>
      </c>
      <c r="AG753" s="40" t="s">
        <v>3491</v>
      </c>
      <c r="AH753" s="40">
        <v>1.0</v>
      </c>
      <c r="AI753" s="40"/>
      <c r="AJ753" s="40"/>
    </row>
    <row r="754" ht="15.75" customHeight="1">
      <c r="A754" s="32"/>
      <c r="B754" s="32"/>
      <c r="C754" s="38" t="s">
        <v>1538</v>
      </c>
      <c r="D754" s="32" t="s">
        <v>8617</v>
      </c>
      <c r="E754" s="32" t="str">
        <f t="shared" si="3"/>
        <v>Siliguri to Czech Republic</v>
      </c>
      <c r="F754" s="97"/>
      <c r="G754" s="32" t="str">
        <f t="shared" si="4"/>
        <v>International Courier Service from Siliguri to Czech Republic</v>
      </c>
      <c r="H754" s="32"/>
      <c r="I754" s="33"/>
      <c r="J754" s="38" t="str">
        <f>IFERROR(__xludf.DUMMYFUNCTION("""&lt;h4&gt;Explore more delivery options from your city&lt;/h4&gt;&lt;ul&gt;"" &amp;
TEXTJOIN("""", TRUE,
ARRAYFORMULA(
IF(S755:S758&lt;&gt;"""",
""&lt;li&gt;&lt;a href="""""" &amp; S755:S758 &amp; """"""&gt;International Courier Service from "" &amp;
PROPER(
SUBSTITUTE(
REGEXREPLACE(S755:S758,""^.*/servi"&amp;"ce/"",""""),
""-"","" ""
)
) &amp;
""&lt;/a&gt;&lt;/li&gt;"",
"""")
)
) &amp;
""&lt;/ul&gt;&lt;h2&gt;FAQs for "" &amp; G754 &amp; ""&lt;/h2&gt;""
"),"&lt;h4&gt;Explore more delivery options from your city&lt;/h4&gt;&lt;ul&gt;&lt;li&gt;&lt;a href=""https://shipglobal.in/service/durgapur-to-czech-republic""&gt;International Courier Service from Durgapur To Czech Republic&lt;/a&gt;&lt;/li&gt;&lt;li&gt;&lt;a href=""https://shipglobal.in/service/jaipur-to-c"&amp;"zech-republic""&gt;International Courier Service from Jaipur To Czech Republic&lt;/a&gt;&lt;/li&gt;&lt;li&gt;&lt;a href=""https://shipglobal.in/service/jodhpur-to-czech-republic""&gt;International Courier Service from Jodhpur To Czech Republic&lt;/a&gt;&lt;/li&gt;&lt;li&gt;&lt;a href=""https://shipglob"&amp;"al.in/service/udaipur-to-czech-republic""&gt;International Courier Service from Udaipur To Czech Republic&lt;/a&gt;&lt;/li&gt;&lt;/ul&gt;&lt;h2&gt;FAQs for International Courier Service from Siliguri to Czech Republic&lt;/h2&gt;")</f>
        <v>&lt;h4&gt;Explore more delivery options from your city&lt;/h4&gt;&lt;ul&gt;&lt;li&gt;&lt;a href="https://shipglobal.in/service/durgapur-to-czech-republic"&gt;International Courier Service from Durgapur To Czech Republic&lt;/a&gt;&lt;/li&gt;&lt;li&gt;&lt;a href="https://shipglobal.in/service/jaipur-to-czech-republic"&gt;International Courier Service from Jaipur To Czech Republic&lt;/a&gt;&lt;/li&gt;&lt;li&gt;&lt;a href="https://shipglobal.in/service/jodhpur-to-czech-republic"&gt;International Courier Service from Jodhpur To Czech Republic&lt;/a&gt;&lt;/li&gt;&lt;li&gt;&lt;a href="https://shipglobal.in/service/udaipur-to-czech-republic"&gt;International Courier Service from Udaipur To Czech Republic&lt;/a&gt;&lt;/li&gt;&lt;/ul&gt;&lt;h2&gt;FAQs for International Courier Service from Siliguri to Czech Republic&lt;/h2&gt;</v>
      </c>
      <c r="K754" s="99"/>
      <c r="L754" s="32"/>
      <c r="M754" s="32" t="str">
        <f t="shared" si="5"/>
        <v>service/siliguri-to-czech-republic</v>
      </c>
      <c r="N754" s="32"/>
      <c r="O754" s="32"/>
      <c r="P754" s="32"/>
      <c r="Q754" s="32"/>
      <c r="R754" s="32"/>
      <c r="S754" s="47" t="str">
        <f t="shared" si="6"/>
        <v>https://shipglobal.in/service/siliguri-to-czech-republic</v>
      </c>
      <c r="T754" s="32"/>
      <c r="V754" s="14">
        <v>754.0</v>
      </c>
      <c r="W754" s="32"/>
      <c r="X754" s="32"/>
      <c r="AE754" s="39" t="s">
        <v>3435</v>
      </c>
      <c r="AF754" s="39" t="s">
        <v>5081</v>
      </c>
      <c r="AG754" s="40" t="s">
        <v>3437</v>
      </c>
      <c r="AH754" s="40">
        <v>1.0</v>
      </c>
      <c r="AI754" s="40"/>
      <c r="AJ754" s="40"/>
    </row>
    <row r="755" ht="15.75" customHeight="1">
      <c r="A755" s="32"/>
      <c r="B755" s="32"/>
      <c r="C755" s="38" t="s">
        <v>1562</v>
      </c>
      <c r="D755" s="32" t="s">
        <v>8617</v>
      </c>
      <c r="E755" s="32" t="str">
        <f t="shared" si="3"/>
        <v>Durgapur to Czech Republic</v>
      </c>
      <c r="F755" s="97"/>
      <c r="G755" s="32" t="str">
        <f t="shared" si="4"/>
        <v>Top International Courier Service from Durgapur to Czech Republic</v>
      </c>
      <c r="H755" s="32"/>
      <c r="I755" s="33"/>
      <c r="J755" s="38" t="str">
        <f>IFERROR(__xludf.DUMMYFUNCTION("""&lt;h4&gt;Explore more delivery options from your city&lt;/h4&gt;&lt;ul&gt;"" &amp;
TEXTJOIN("""", TRUE,
ARRAYFORMULA(
IF(S756:S759&lt;&gt;"""",
""&lt;li&gt;&lt;a href="""""" &amp; S756:S759 &amp; """"""&gt;International Courier Service from "" &amp;
PROPER(
SUBSTITUTE(
REGEXREPLACE(S756:S759,""^.*/servi"&amp;"ce/"",""""),
""-"","" ""
)
) &amp;
""&lt;/a&gt;&lt;/li&gt;"",
"""")
)
) &amp;
""&lt;/ul&gt;&lt;h2&gt;FAQs for "" &amp; G755 &amp; ""&lt;/h2&gt;""
"),"&lt;h4&gt;Explore more delivery options from your city&lt;/h4&gt;&lt;ul&gt;&lt;li&gt;&lt;a href=""https://shipglobal.in/service/jaipur-to-czech-republic""&gt;International Courier Service from Jaipur To Czech Republic&lt;/a&gt;&lt;/li&gt;&lt;li&gt;&lt;a href=""https://shipglobal.in/service/jodhpur-to-czec"&amp;"h-republic""&gt;International Courier Service from Jodhpur To Czech Republic&lt;/a&gt;&lt;/li&gt;&lt;li&gt;&lt;a href=""https://shipglobal.in/service/udaipur-to-czech-republic""&gt;International Courier Service from Udaipur To Czech Republic&lt;/a&gt;&lt;/li&gt;&lt;li&gt;&lt;a href=""https://shipglobal"&amp;".in/service/bhilwara-to-czech-republic""&gt;International Courier Service from Bhilwara To Czech Republic&lt;/a&gt;&lt;/li&gt;&lt;/ul&gt;&lt;h2&gt;FAQs for Top International Courier Service from Durgapur to Czech Republic&lt;/h2&gt;")</f>
        <v>&lt;h4&gt;Explore more delivery options from your city&lt;/h4&gt;&lt;ul&gt;&lt;li&gt;&lt;a href="https://shipglobal.in/service/jaipur-to-czech-republic"&gt;International Courier Service from Jaipur To Czech Republic&lt;/a&gt;&lt;/li&gt;&lt;li&gt;&lt;a href="https://shipglobal.in/service/jodhpur-to-czech-republic"&gt;International Courier Service from Jodhpur To Czech Republic&lt;/a&gt;&lt;/li&gt;&lt;li&gt;&lt;a href="https://shipglobal.in/service/udaipur-to-czech-republic"&gt;International Courier Service from Udaipur To Czech Republic&lt;/a&gt;&lt;/li&gt;&lt;li&gt;&lt;a href="https://shipglobal.in/service/bhilwara-to-czech-republic"&gt;International Courier Service from Bhilwara To Czech Republic&lt;/a&gt;&lt;/li&gt;&lt;/ul&gt;&lt;h2&gt;FAQs for Top International Courier Service from Durgapur to Czech Republic&lt;/h2&gt;</v>
      </c>
      <c r="K755" s="99"/>
      <c r="L755" s="32"/>
      <c r="M755" s="32" t="str">
        <f t="shared" si="5"/>
        <v>service/durgapur-to-czech-republic</v>
      </c>
      <c r="N755" s="32"/>
      <c r="O755" s="32"/>
      <c r="P755" s="32"/>
      <c r="Q755" s="32"/>
      <c r="R755" s="32"/>
      <c r="S755" s="47" t="str">
        <f t="shared" si="6"/>
        <v>https://shipglobal.in/service/durgapur-to-czech-republic</v>
      </c>
      <c r="T755" s="32"/>
      <c r="V755" s="14">
        <v>755.0</v>
      </c>
      <c r="W755" s="32"/>
      <c r="X755" s="32"/>
      <c r="AE755" s="39" t="s">
        <v>3615</v>
      </c>
      <c r="AF755" s="39" t="s">
        <v>4293</v>
      </c>
      <c r="AG755" s="40" t="s">
        <v>3617</v>
      </c>
      <c r="AH755" s="40">
        <v>2.0</v>
      </c>
      <c r="AI755" s="40"/>
      <c r="AJ755" s="40"/>
    </row>
    <row r="756" ht="15.75" customHeight="1">
      <c r="A756" s="32"/>
      <c r="B756" s="32"/>
      <c r="C756" s="38" t="s">
        <v>1588</v>
      </c>
      <c r="D756" s="32" t="s">
        <v>8617</v>
      </c>
      <c r="E756" s="32" t="str">
        <f t="shared" si="3"/>
        <v>Jaipur to Czech Republic</v>
      </c>
      <c r="F756" s="97"/>
      <c r="G756" s="32" t="str">
        <f t="shared" si="4"/>
        <v>Best International Courier Service from Jaipur to Czech Republic</v>
      </c>
      <c r="H756" s="32"/>
      <c r="I756" s="33"/>
      <c r="J756" s="38" t="str">
        <f>IFERROR(__xludf.DUMMYFUNCTION("""&lt;h4&gt;Explore more delivery options from your city&lt;/h4&gt;&lt;ul&gt;"" &amp;
TEXTJOIN("""", TRUE,
ARRAYFORMULA(
IF(S757:S760&lt;&gt;"""",
""&lt;li&gt;&lt;a href="""""" &amp; S757:S760 &amp; """"""&gt;International Courier Service from "" &amp;
PROPER(
SUBSTITUTE(
REGEXREPLACE(S757:S760,""^.*/servi"&amp;"ce/"",""""),
""-"","" ""
)
) &amp;
""&lt;/a&gt;&lt;/li&gt;"",
"""")
)
) &amp;
""&lt;/ul&gt;&lt;h2&gt;FAQs for "" &amp; G756 &amp; ""&lt;/h2&gt;""
"),"&lt;h4&gt;Explore more delivery options from your city&lt;/h4&gt;&lt;ul&gt;&lt;li&gt;&lt;a href=""https://shipglobal.in/service/jodhpur-to-czech-republic""&gt;International Courier Service from Jodhpur To Czech Republic&lt;/a&gt;&lt;/li&gt;&lt;li&gt;&lt;a href=""https://shipglobal.in/service/udaipur-to-cz"&amp;"ech-republic""&gt;International Courier Service from Udaipur To Czech Republic&lt;/a&gt;&lt;/li&gt;&lt;li&gt;&lt;a href=""https://shipglobal.in/service/bhilwara-to-czech-republic""&gt;International Courier Service from Bhilwara To Czech Republic&lt;/a&gt;&lt;/li&gt;&lt;li&gt;&lt;a href=""https://shipgl"&amp;"obal.in/service/kota-to-czech-republic""&gt;International Courier Service from Kota To Czech Republic&lt;/a&gt;&lt;/li&gt;&lt;/ul&gt;&lt;h2&gt;FAQs for Best International Courier Service from Jaipur to Czech Republic&lt;/h2&gt;")</f>
        <v>&lt;h4&gt;Explore more delivery options from your city&lt;/h4&gt;&lt;ul&gt;&lt;li&gt;&lt;a href="https://shipglobal.in/service/jodhpur-to-czech-republic"&gt;International Courier Service from Jodhpur To Czech Republic&lt;/a&gt;&lt;/li&gt;&lt;li&gt;&lt;a href="https://shipglobal.in/service/udaipur-to-czech-republic"&gt;International Courier Service from Udaipur To Czech Republic&lt;/a&gt;&lt;/li&gt;&lt;li&gt;&lt;a href="https://shipglobal.in/service/bhilwara-to-czech-republic"&gt;International Courier Service from Bhilwara To Czech Republic&lt;/a&gt;&lt;/li&gt;&lt;li&gt;&lt;a href="https://shipglobal.in/service/kota-to-czech-republic"&gt;International Courier Service from Kota To Czech Republic&lt;/a&gt;&lt;/li&gt;&lt;/ul&gt;&lt;h2&gt;FAQs for Best International Courier Service from Jaipur to Czech Republic&lt;/h2&gt;</v>
      </c>
      <c r="K756" s="99"/>
      <c r="L756" s="32"/>
      <c r="M756" s="32" t="str">
        <f t="shared" si="5"/>
        <v>service/jaipur-to-czech-republic</v>
      </c>
      <c r="N756" s="32"/>
      <c r="O756" s="32"/>
      <c r="P756" s="32"/>
      <c r="Q756" s="32"/>
      <c r="R756" s="32"/>
      <c r="S756" s="47" t="str">
        <f t="shared" si="6"/>
        <v>https://shipglobal.in/service/jaipur-to-czech-republic</v>
      </c>
      <c r="T756" s="32"/>
      <c r="V756" s="14">
        <v>756.0</v>
      </c>
      <c r="W756" s="32"/>
      <c r="X756" s="32"/>
      <c r="AE756" s="39" t="s">
        <v>3633</v>
      </c>
      <c r="AF756" s="39" t="s">
        <v>4404</v>
      </c>
      <c r="AG756" s="40" t="s">
        <v>3635</v>
      </c>
      <c r="AH756" s="40">
        <v>1.0</v>
      </c>
      <c r="AI756" s="40"/>
      <c r="AJ756" s="40"/>
    </row>
    <row r="757" ht="15.75" customHeight="1">
      <c r="A757" s="32"/>
      <c r="B757" s="32"/>
      <c r="C757" s="38" t="s">
        <v>1629</v>
      </c>
      <c r="D757" s="32" t="s">
        <v>8617</v>
      </c>
      <c r="E757" s="32" t="str">
        <f t="shared" si="3"/>
        <v>Jodhpur to Czech Republic</v>
      </c>
      <c r="F757" s="97"/>
      <c r="G757" s="32" t="str">
        <f t="shared" si="4"/>
        <v>Reliable International Courier Service from Jodhpur to Czech Republic</v>
      </c>
      <c r="H757" s="32"/>
      <c r="I757" s="33"/>
      <c r="J757" s="38" t="str">
        <f>IFERROR(__xludf.DUMMYFUNCTION("""&lt;h4&gt;Explore more delivery options from your city&lt;/h4&gt;&lt;ul&gt;"" &amp;
TEXTJOIN("""", TRUE,
ARRAYFORMULA(
IF(S758:S761&lt;&gt;"""",
""&lt;li&gt;&lt;a href="""""" &amp; S758:S761 &amp; """"""&gt;International Courier Service from "" &amp;
PROPER(
SUBSTITUTE(
REGEXREPLACE(S758:S761,""^.*/servi"&amp;"ce/"",""""),
""-"","" ""
)
) &amp;
""&lt;/a&gt;&lt;/li&gt;"",
"""")
)
) &amp;
""&lt;/ul&gt;&lt;h2&gt;FAQs for "" &amp; G757 &amp; ""&lt;/h2&gt;""
"),"&lt;h4&gt;Explore more delivery options from your city&lt;/h4&gt;&lt;ul&gt;&lt;li&gt;&lt;a href=""https://shipglobal.in/service/udaipur-to-czech-republic""&gt;International Courier Service from Udaipur To Czech Republic&lt;/a&gt;&lt;/li&gt;&lt;li&gt;&lt;a href=""https://shipglobal.in/service/bhilwara-to-c"&amp;"zech-republic""&gt;International Courier Service from Bhilwara To Czech Republic&lt;/a&gt;&lt;/li&gt;&lt;li&gt;&lt;a href=""https://shipglobal.in/service/kota-to-czech-republic""&gt;International Courier Service from Kota To Czech Republic&lt;/a&gt;&lt;/li&gt;&lt;li&gt;&lt;a href=""https://shipglobal.i"&amp;"n/service/new-delhi-to-czech-republic""&gt;International Courier Service from New Delhi To Czech Republic&lt;/a&gt;&lt;/li&gt;&lt;/ul&gt;&lt;h2&gt;FAQs for Reliable International Courier Service from Jodhpur to Czech Republic&lt;/h2&gt;")</f>
        <v>&lt;h4&gt;Explore more delivery options from your city&lt;/h4&gt;&lt;ul&gt;&lt;li&gt;&lt;a href="https://shipglobal.in/service/udaipur-to-czech-republic"&gt;International Courier Service from Udaipur To Czech Republic&lt;/a&gt;&lt;/li&gt;&lt;li&gt;&lt;a href="https://shipglobal.in/service/bhilwara-to-czech-republic"&gt;International Courier Service from Bhilwara To Czech Republic&lt;/a&gt;&lt;/li&gt;&lt;li&gt;&lt;a href="https://shipglobal.in/service/kota-to-czech-republic"&gt;International Courier Service from Kota To Czech Republic&lt;/a&gt;&lt;/li&gt;&lt;li&gt;&lt;a href="https://shipglobal.in/service/new-delhi-to-czech-republic"&gt;International Courier Service from New Delhi To Czech Republic&lt;/a&gt;&lt;/li&gt;&lt;/ul&gt;&lt;h2&gt;FAQs for Reliable International Courier Service from Jodhpur to Czech Republic&lt;/h2&gt;</v>
      </c>
      <c r="K757" s="99"/>
      <c r="L757" s="32"/>
      <c r="M757" s="32" t="str">
        <f t="shared" si="5"/>
        <v>service/jodhpur-to-czech-republic</v>
      </c>
      <c r="N757" s="32"/>
      <c r="O757" s="32"/>
      <c r="P757" s="32"/>
      <c r="Q757" s="32"/>
      <c r="R757" s="32"/>
      <c r="S757" s="47" t="str">
        <f t="shared" si="6"/>
        <v>https://shipglobal.in/service/jodhpur-to-czech-republic</v>
      </c>
      <c r="T757" s="32"/>
      <c r="V757" s="14">
        <v>757.0</v>
      </c>
      <c r="W757" s="32"/>
      <c r="X757" s="32"/>
      <c r="AE757" s="39" t="s">
        <v>3327</v>
      </c>
      <c r="AF757" s="39" t="s">
        <v>4574</v>
      </c>
      <c r="AG757" s="40" t="s">
        <v>3329</v>
      </c>
      <c r="AH757" s="40">
        <v>1.0</v>
      </c>
      <c r="AI757" s="40"/>
      <c r="AJ757" s="40"/>
    </row>
    <row r="758" ht="15.75" customHeight="1">
      <c r="A758" s="32"/>
      <c r="B758" s="32"/>
      <c r="C758" s="38" t="s">
        <v>1671</v>
      </c>
      <c r="D758" s="32" t="s">
        <v>8617</v>
      </c>
      <c r="E758" s="32" t="str">
        <f t="shared" si="3"/>
        <v>Udaipur to Czech Republic</v>
      </c>
      <c r="F758" s="97"/>
      <c r="G758" s="32" t="str">
        <f t="shared" si="4"/>
        <v>International Courier Service from Udaipur to Czech Republic</v>
      </c>
      <c r="H758" s="32"/>
      <c r="I758" s="33"/>
      <c r="J758" s="38" t="str">
        <f>IFERROR(__xludf.DUMMYFUNCTION("""&lt;h4&gt;Explore more delivery options from your city&lt;/h4&gt;&lt;ul&gt;"" &amp;
TEXTJOIN("""", TRUE,
ARRAYFORMULA(
IF(S759:S762&lt;&gt;"""",
""&lt;li&gt;&lt;a href="""""" &amp; S759:S762 &amp; """"""&gt;International Courier Service from "" &amp;
PROPER(
SUBSTITUTE(
REGEXREPLACE(S759:S762,""^.*/servi"&amp;"ce/"",""""),
""-"","" ""
)
) &amp;
""&lt;/a&gt;&lt;/li&gt;"",
"""")
)
) &amp;
""&lt;/ul&gt;&lt;h2&gt;FAQs for "" &amp; G758 &amp; ""&lt;/h2&gt;""
"),"&lt;h4&gt;Explore more delivery options from your city&lt;/h4&gt;&lt;ul&gt;&lt;li&gt;&lt;a href=""https://shipglobal.in/service/bhilwara-to-czech-republic""&gt;International Courier Service from Bhilwara To Czech Republic&lt;/a&gt;&lt;/li&gt;&lt;li&gt;&lt;a href=""https://shipglobal.in/service/kota-to-cze"&amp;"ch-republic""&gt;International Courier Service from Kota To Czech Republic&lt;/a&gt;&lt;/li&gt;&lt;li&gt;&lt;a href=""https://shipglobal.in/service/new-delhi-to-czech-republic""&gt;International Courier Service from New Delhi To Czech Republic&lt;/a&gt;&lt;/li&gt;&lt;li&gt;&lt;a href=""https://shipglob"&amp;"al.in/service/okhla-to-czech-republic""&gt;International Courier Service from Okhla To Czech Republic&lt;/a&gt;&lt;/li&gt;&lt;/ul&gt;&lt;h2&gt;FAQs for International Courier Service from Udaipur to Czech Republic&lt;/h2&gt;")</f>
        <v>&lt;h4&gt;Explore more delivery options from your city&lt;/h4&gt;&lt;ul&gt;&lt;li&gt;&lt;a href="https://shipglobal.in/service/bhilwara-to-czech-republic"&gt;International Courier Service from Bhilwara To Czech Republic&lt;/a&gt;&lt;/li&gt;&lt;li&gt;&lt;a href="https://shipglobal.in/service/kota-to-czech-republic"&gt;International Courier Service from Kota To Czech Republic&lt;/a&gt;&lt;/li&gt;&lt;li&gt;&lt;a href="https://shipglobal.in/service/new-delhi-to-czech-republic"&gt;International Courier Service from New Delhi To Czech Republic&lt;/a&gt;&lt;/li&gt;&lt;li&gt;&lt;a href="https://shipglobal.in/service/okhla-to-czech-republic"&gt;International Courier Service from Okhla To Czech Republic&lt;/a&gt;&lt;/li&gt;&lt;/ul&gt;&lt;h2&gt;FAQs for International Courier Service from Udaipur to Czech Republic&lt;/h2&gt;</v>
      </c>
      <c r="K758" s="99"/>
      <c r="L758" s="32"/>
      <c r="M758" s="32" t="str">
        <f t="shared" si="5"/>
        <v>service/udaipur-to-czech-republic</v>
      </c>
      <c r="N758" s="32"/>
      <c r="O758" s="32"/>
      <c r="P758" s="32"/>
      <c r="Q758" s="32"/>
      <c r="R758" s="32"/>
      <c r="S758" s="47" t="str">
        <f t="shared" si="6"/>
        <v>https://shipglobal.in/service/udaipur-to-czech-republic</v>
      </c>
      <c r="T758" s="32"/>
      <c r="V758" s="14">
        <v>758.0</v>
      </c>
      <c r="W758" s="32"/>
      <c r="X758" s="32"/>
      <c r="AE758" s="39" t="s">
        <v>3579</v>
      </c>
      <c r="AF758" s="39" t="s">
        <v>5354</v>
      </c>
      <c r="AG758" s="40" t="s">
        <v>3581</v>
      </c>
      <c r="AH758" s="40">
        <v>1.0</v>
      </c>
      <c r="AI758" s="40"/>
      <c r="AJ758" s="40"/>
    </row>
    <row r="759" ht="15.75" customHeight="1">
      <c r="A759" s="32"/>
      <c r="B759" s="32"/>
      <c r="C759" s="38" t="s">
        <v>1698</v>
      </c>
      <c r="D759" s="32" t="s">
        <v>8617</v>
      </c>
      <c r="E759" s="32" t="str">
        <f t="shared" si="3"/>
        <v>Bhilwara to Czech Republic</v>
      </c>
      <c r="F759" s="97"/>
      <c r="G759" s="32" t="str">
        <f t="shared" si="4"/>
        <v>Top International Courier Service from Bhilwara to Czech Republic</v>
      </c>
      <c r="H759" s="32"/>
      <c r="I759" s="33"/>
      <c r="J759" s="38" t="str">
        <f>IFERROR(__xludf.DUMMYFUNCTION("""&lt;h4&gt;Explore more delivery options from your city&lt;/h4&gt;&lt;ul&gt;"" &amp;
TEXTJOIN("""", TRUE,
ARRAYFORMULA(
IF(S760:S763&lt;&gt;"""",
""&lt;li&gt;&lt;a href="""""" &amp; S760:S763 &amp; """"""&gt;International Courier Service from "" &amp;
PROPER(
SUBSTITUTE(
REGEXREPLACE(S760:S763,""^.*/servi"&amp;"ce/"",""""),
""-"","" ""
)
) &amp;
""&lt;/a&gt;&lt;/li&gt;"",
"""")
)
) &amp;
""&lt;/ul&gt;&lt;h2&gt;FAQs for "" &amp; G759 &amp; ""&lt;/h2&gt;""
"),"&lt;h4&gt;Explore more delivery options from your city&lt;/h4&gt;&lt;ul&gt;&lt;li&gt;&lt;a href=""https://shipglobal.in/service/kota-to-czech-republic""&gt;International Courier Service from Kota To Czech Republic&lt;/a&gt;&lt;/li&gt;&lt;li&gt;&lt;a href=""https://shipglobal.in/service/new-delhi-to-czech-"&amp;"republic""&gt;International Courier Service from New Delhi To Czech Republic&lt;/a&gt;&lt;/li&gt;&lt;li&gt;&lt;a href=""https://shipglobal.in/service/okhla-to-czech-republic""&gt;International Courier Service from Okhla To Czech Republic&lt;/a&gt;&lt;/li&gt;&lt;li&gt;&lt;a href=""https://shipglobal.in/"&amp;"service/naraina-to-czech-republic""&gt;International Courier Service from Naraina To Czech Republic&lt;/a&gt;&lt;/li&gt;&lt;/ul&gt;&lt;h2&gt;FAQs for Top International Courier Service from Bhilwara to Czech Republic&lt;/h2&gt;")</f>
        <v>&lt;h4&gt;Explore more delivery options from your city&lt;/h4&gt;&lt;ul&gt;&lt;li&gt;&lt;a href="https://shipglobal.in/service/kota-to-czech-republic"&gt;International Courier Service from Kota To Czech Republic&lt;/a&gt;&lt;/li&gt;&lt;li&gt;&lt;a href="https://shipglobal.in/service/new-delhi-to-czech-republic"&gt;International Courier Service from New Delhi To Czech Republic&lt;/a&gt;&lt;/li&gt;&lt;li&gt;&lt;a href="https://shipglobal.in/service/okhla-to-czech-republic"&gt;International Courier Service from Okhla To Czech Republic&lt;/a&gt;&lt;/li&gt;&lt;li&gt;&lt;a href="https://shipglobal.in/service/naraina-to-czech-republic"&gt;International Courier Service from Naraina To Czech Republic&lt;/a&gt;&lt;/li&gt;&lt;/ul&gt;&lt;h2&gt;FAQs for Top International Courier Service from Bhilwara to Czech Republic&lt;/h2&gt;</v>
      </c>
      <c r="K759" s="99"/>
      <c r="L759" s="32"/>
      <c r="M759" s="32" t="str">
        <f t="shared" si="5"/>
        <v>service/bhilwara-to-czech-republic</v>
      </c>
      <c r="N759" s="32"/>
      <c r="O759" s="32"/>
      <c r="P759" s="32"/>
      <c r="Q759" s="32"/>
      <c r="R759" s="32"/>
      <c r="S759" s="47" t="str">
        <f t="shared" si="6"/>
        <v>https://shipglobal.in/service/bhilwara-to-czech-republic</v>
      </c>
      <c r="T759" s="32"/>
      <c r="V759" s="14">
        <v>759.0</v>
      </c>
      <c r="W759" s="32"/>
      <c r="X759" s="32"/>
      <c r="AE759" s="39" t="s">
        <v>3597</v>
      </c>
      <c r="AF759" s="39" t="s">
        <v>5592</v>
      </c>
      <c r="AG759" s="40" t="s">
        <v>3599</v>
      </c>
      <c r="AH759" s="40">
        <v>1.0</v>
      </c>
      <c r="AI759" s="40"/>
      <c r="AJ759" s="40"/>
    </row>
    <row r="760" ht="15.75" customHeight="1">
      <c r="A760" s="32"/>
      <c r="B760" s="32"/>
      <c r="C760" s="38" t="s">
        <v>1725</v>
      </c>
      <c r="D760" s="32" t="s">
        <v>8617</v>
      </c>
      <c r="E760" s="32" t="str">
        <f t="shared" si="3"/>
        <v>Kota to Czech Republic</v>
      </c>
      <c r="F760" s="97"/>
      <c r="G760" s="32" t="str">
        <f t="shared" si="4"/>
        <v>Best International Courier Service from Kota to Czech Republic</v>
      </c>
      <c r="H760" s="32"/>
      <c r="I760" s="33"/>
      <c r="J760" s="38" t="str">
        <f>IFERROR(__xludf.DUMMYFUNCTION("""&lt;h4&gt;Explore more delivery options from your city&lt;/h4&gt;&lt;ul&gt;"" &amp;
TEXTJOIN("""", TRUE,
ARRAYFORMULA(
IF(S761:S764&lt;&gt;"""",
""&lt;li&gt;&lt;a href="""""" &amp; S761:S764 &amp; """"""&gt;International Courier Service from "" &amp;
PROPER(
SUBSTITUTE(
REGEXREPLACE(S761:S764,""^.*/servi"&amp;"ce/"",""""),
""-"","" ""
)
) &amp;
""&lt;/a&gt;&lt;/li&gt;"",
"""")
)
) &amp;
""&lt;/ul&gt;&lt;h2&gt;FAQs for "" &amp; G760 &amp; ""&lt;/h2&gt;""
"),"&lt;h4&gt;Explore more delivery options from your city&lt;/h4&gt;&lt;ul&gt;&lt;li&gt;&lt;a href=""https://shipglobal.in/service/new-delhi-to-czech-republic""&gt;International Courier Service from New Delhi To Czech Republic&lt;/a&gt;&lt;/li&gt;&lt;li&gt;&lt;a href=""https://shipglobal.in/service/okhla-to-"&amp;"czech-republic""&gt;International Courier Service from Okhla To Czech Republic&lt;/a&gt;&lt;/li&gt;&lt;li&gt;&lt;a href=""https://shipglobal.in/service/naraina-to-czech-republic""&gt;International Courier Service from Naraina To Czech Republic&lt;/a&gt;&lt;/li&gt;&lt;li&gt;&lt;a href=""https://shipglob"&amp;"al.in/service/bawana-industrial-area-to-czech-republic""&gt;International Courier Service from Bawana Industrial Area To Czech Republic&lt;/a&gt;&lt;/li&gt;&lt;/ul&gt;&lt;h2&gt;FAQs for Best International Courier Service from Kota to Czech Republic&lt;/h2&gt;")</f>
        <v>&lt;h4&gt;Explore more delivery options from your city&lt;/h4&gt;&lt;ul&gt;&lt;li&gt;&lt;a href="https://shipglobal.in/service/new-delhi-to-czech-republic"&gt;International Courier Service from New Delhi To Czech Republic&lt;/a&gt;&lt;/li&gt;&lt;li&gt;&lt;a href="https://shipglobal.in/service/okhla-to-czech-republic"&gt;International Courier Service from Okhla To Czech Republic&lt;/a&gt;&lt;/li&gt;&lt;li&gt;&lt;a href="https://shipglobal.in/service/naraina-to-czech-republic"&gt;International Courier Service from Naraina To Czech Republic&lt;/a&gt;&lt;/li&gt;&lt;li&gt;&lt;a href="https://shipglobal.in/service/bawana-industrial-area-to-czech-republic"&gt;International Courier Service from Bawana Industrial Area To Czech Republic&lt;/a&gt;&lt;/li&gt;&lt;/ul&gt;&lt;h2&gt;FAQs for Best International Courier Service from Kota to Czech Republic&lt;/h2&gt;</v>
      </c>
      <c r="K760" s="99"/>
      <c r="L760" s="32"/>
      <c r="M760" s="32" t="str">
        <f t="shared" si="5"/>
        <v>service/kota-to-czech-republic</v>
      </c>
      <c r="N760" s="32"/>
      <c r="O760" s="32"/>
      <c r="P760" s="32"/>
      <c r="Q760" s="32"/>
      <c r="R760" s="32"/>
      <c r="S760" s="47" t="str">
        <f t="shared" si="6"/>
        <v>https://shipglobal.in/service/kota-to-czech-republic</v>
      </c>
      <c r="T760" s="32"/>
      <c r="V760" s="14">
        <v>760.0</v>
      </c>
      <c r="W760" s="32"/>
      <c r="X760" s="32"/>
      <c r="AE760" s="39" t="s">
        <v>3291</v>
      </c>
      <c r="AF760" s="39" t="s">
        <v>4498</v>
      </c>
      <c r="AG760" s="40" t="s">
        <v>3293</v>
      </c>
      <c r="AH760" s="40">
        <v>1.0</v>
      </c>
      <c r="AI760" s="40"/>
      <c r="AJ760" s="40"/>
    </row>
    <row r="761" ht="15.75" customHeight="1">
      <c r="A761" s="32"/>
      <c r="B761" s="32"/>
      <c r="C761" s="38" t="s">
        <v>1752</v>
      </c>
      <c r="D761" s="32" t="s">
        <v>8617</v>
      </c>
      <c r="E761" s="32" t="str">
        <f t="shared" si="3"/>
        <v>New Delhi to Czech Republic</v>
      </c>
      <c r="F761" s="97"/>
      <c r="G761" s="32" t="str">
        <f t="shared" si="4"/>
        <v>Reliable International Courier Service from New Delhi to Czech Republic</v>
      </c>
      <c r="H761" s="32"/>
      <c r="I761" s="33"/>
      <c r="J761" s="38" t="str">
        <f>IFERROR(__xludf.DUMMYFUNCTION("""&lt;h4&gt;Explore more delivery options from your city&lt;/h4&gt;&lt;ul&gt;"" &amp;
TEXTJOIN("""", TRUE,
ARRAYFORMULA(
IF(S762:S765&lt;&gt;"""",
""&lt;li&gt;&lt;a href="""""" &amp; S762:S765 &amp; """"""&gt;International Courier Service from "" &amp;
PROPER(
SUBSTITUTE(
REGEXREPLACE(S762:S765,""^.*/servi"&amp;"ce/"",""""),
""-"","" ""
)
) &amp;
""&lt;/a&gt;&lt;/li&gt;"",
"""")
)
) &amp;
""&lt;/ul&gt;&lt;h2&gt;FAQs for "" &amp; G761 &amp; ""&lt;/h2&gt;""
"),"&lt;h4&gt;Explore more delivery options from your city&lt;/h4&gt;&lt;ul&gt;&lt;li&gt;&lt;a href=""https://shipglobal.in/service/okhla-to-czech-republic""&gt;International Courier Service from Okhla To Czech Republic&lt;/a&gt;&lt;/li&gt;&lt;li&gt;&lt;a href=""https://shipglobal.in/service/naraina-to-czech-"&amp;"republic""&gt;International Courier Service from Naraina To Czech Republic&lt;/a&gt;&lt;/li&gt;&lt;li&gt;&lt;a href=""https://shipglobal.in/service/bawana-industrial-area-to-czech-republic""&gt;International Courier Service from Bawana Industrial Area To Czech Republic&lt;/a&gt;&lt;/li&gt;&lt;li&gt;"&amp;"&lt;a href=""https://shipglobal.in/service/bhubaneswar-to-czech-republic""&gt;International Courier Service from Bhubaneswar To Czech Republic&lt;/a&gt;&lt;/li&gt;&lt;/ul&gt;&lt;h2&gt;FAQs for Reliable International Courier Service from New Delhi to Czech Republic&lt;/h2&gt;")</f>
        <v>&lt;h4&gt;Explore more delivery options from your city&lt;/h4&gt;&lt;ul&gt;&lt;li&gt;&lt;a href="https://shipglobal.in/service/okhla-to-czech-republic"&gt;International Courier Service from Okhla To Czech Republic&lt;/a&gt;&lt;/li&gt;&lt;li&gt;&lt;a href="https://shipglobal.in/service/naraina-to-czech-republic"&gt;International Courier Service from Naraina To Czech Republic&lt;/a&gt;&lt;/li&gt;&lt;li&gt;&lt;a href="https://shipglobal.in/service/bawana-industrial-area-to-czech-republic"&gt;International Courier Service from Bawana Industrial Area To Czech Republic&lt;/a&gt;&lt;/li&gt;&lt;li&gt;&lt;a href="https://shipglobal.in/service/bhubaneswar-to-czech-republic"&gt;International Courier Service from Bhubaneswar To Czech Republic&lt;/a&gt;&lt;/li&gt;&lt;/ul&gt;&lt;h2&gt;FAQs for Reliable International Courier Service from New Delhi to Czech Republic&lt;/h2&gt;</v>
      </c>
      <c r="K761" s="99"/>
      <c r="L761" s="32"/>
      <c r="M761" s="32" t="str">
        <f t="shared" si="5"/>
        <v>service/new-delhi-to-czech-republic</v>
      </c>
      <c r="N761" s="32"/>
      <c r="O761" s="32"/>
      <c r="P761" s="32"/>
      <c r="Q761" s="32"/>
      <c r="R761" s="32"/>
      <c r="S761" s="47" t="str">
        <f t="shared" si="6"/>
        <v>https://shipglobal.in/service/new-delhi-to-czech-republic</v>
      </c>
      <c r="T761" s="32"/>
      <c r="V761" s="14">
        <v>761.0</v>
      </c>
      <c r="W761" s="32"/>
      <c r="X761" s="32"/>
      <c r="AE761" s="39" t="s">
        <v>3597</v>
      </c>
      <c r="AF761" s="39" t="s">
        <v>5592</v>
      </c>
      <c r="AG761" s="40" t="s">
        <v>3599</v>
      </c>
      <c r="AH761" s="40">
        <v>1.0</v>
      </c>
      <c r="AI761" s="40"/>
      <c r="AJ761" s="40"/>
    </row>
    <row r="762" ht="15.75" customHeight="1">
      <c r="A762" s="32"/>
      <c r="B762" s="32"/>
      <c r="C762" s="38" t="s">
        <v>1789</v>
      </c>
      <c r="D762" s="32" t="s">
        <v>8617</v>
      </c>
      <c r="E762" s="32" t="str">
        <f t="shared" si="3"/>
        <v>Okhla to Czech Republic</v>
      </c>
      <c r="F762" s="97"/>
      <c r="G762" s="32" t="str">
        <f t="shared" si="4"/>
        <v>International Courier Service from Okhla to Czech Republic</v>
      </c>
      <c r="H762" s="32"/>
      <c r="I762" s="33"/>
      <c r="J762" s="38" t="str">
        <f>IFERROR(__xludf.DUMMYFUNCTION("""&lt;h4&gt;Explore more delivery options from your city&lt;/h4&gt;&lt;ul&gt;"" &amp;
TEXTJOIN("""", TRUE,
ARRAYFORMULA(
IF(S763:S766&lt;&gt;"""",
""&lt;li&gt;&lt;a href="""""" &amp; S763:S766 &amp; """"""&gt;International Courier Service from "" &amp;
PROPER(
SUBSTITUTE(
REGEXREPLACE(S763:S766,""^.*/servi"&amp;"ce/"",""""),
""-"","" ""
)
) &amp;
""&lt;/a&gt;&lt;/li&gt;"",
"""")
)
) &amp;
""&lt;/ul&gt;&lt;h2&gt;FAQs for "" &amp; G762 &amp; ""&lt;/h2&gt;""
"),"&lt;h4&gt;Explore more delivery options from your city&lt;/h4&gt;&lt;ul&gt;&lt;li&gt;&lt;a href=""https://shipglobal.in/service/naraina-to-czech-republic""&gt;International Courier Service from Naraina To Czech Republic&lt;/a&gt;&lt;/li&gt;&lt;li&gt;&lt;a href=""https://shipglobal.in/service/bawana-indust"&amp;"rial-area-to-czech-republic""&gt;International Courier Service from Bawana Industrial Area To Czech Republic&lt;/a&gt;&lt;/li&gt;&lt;li&gt;&lt;a href=""https://shipglobal.in/service/bhubaneswar-to-czech-republic""&gt;International Courier Service from Bhubaneswar To Czech Republic&lt;"&amp;"/a&gt;&lt;/li&gt;&lt;li&gt;&lt;a href=""https://shipglobal.in/service/rourkela-to-czech-republic""&gt;International Courier Service from Rourkela To Czech Republic&lt;/a&gt;&lt;/li&gt;&lt;/ul&gt;&lt;h2&gt;FAQs for International Courier Service from Okhla to Czech Republic&lt;/h2&gt;")</f>
        <v>&lt;h4&gt;Explore more delivery options from your city&lt;/h4&gt;&lt;ul&gt;&lt;li&gt;&lt;a href="https://shipglobal.in/service/naraina-to-czech-republic"&gt;International Courier Service from Naraina To Czech Republic&lt;/a&gt;&lt;/li&gt;&lt;li&gt;&lt;a href="https://shipglobal.in/service/bawana-industrial-area-to-czech-republic"&gt;International Courier Service from Bawana Industrial Area To Czech Republic&lt;/a&gt;&lt;/li&gt;&lt;li&gt;&lt;a href="https://shipglobal.in/service/bhubaneswar-to-czech-republic"&gt;International Courier Service from Bhubaneswar To Czech Republic&lt;/a&gt;&lt;/li&gt;&lt;li&gt;&lt;a href="https://shipglobal.in/service/rourkela-to-czech-republic"&gt;International Courier Service from Rourkela To Czech Republic&lt;/a&gt;&lt;/li&gt;&lt;/ul&gt;&lt;h2&gt;FAQs for International Courier Service from Okhla to Czech Republic&lt;/h2&gt;</v>
      </c>
      <c r="K762" s="99"/>
      <c r="L762" s="32"/>
      <c r="M762" s="32" t="str">
        <f t="shared" si="5"/>
        <v>service/okhla-to-czech-republic</v>
      </c>
      <c r="N762" s="32"/>
      <c r="O762" s="32"/>
      <c r="P762" s="32"/>
      <c r="Q762" s="32"/>
      <c r="R762" s="32"/>
      <c r="S762" s="47" t="str">
        <f t="shared" si="6"/>
        <v>https://shipglobal.in/service/okhla-to-czech-republic</v>
      </c>
      <c r="T762" s="32"/>
      <c r="V762" s="14">
        <v>762.0</v>
      </c>
      <c r="W762" s="32"/>
      <c r="X762" s="32"/>
      <c r="AE762" s="39" t="s">
        <v>3489</v>
      </c>
      <c r="AF762" s="39" t="s">
        <v>4683</v>
      </c>
      <c r="AG762" s="40" t="s">
        <v>3491</v>
      </c>
      <c r="AH762" s="40">
        <v>1.0</v>
      </c>
      <c r="AI762" s="40"/>
      <c r="AJ762" s="40"/>
    </row>
    <row r="763" ht="15.75" customHeight="1">
      <c r="A763" s="32"/>
      <c r="B763" s="32"/>
      <c r="C763" s="38" t="s">
        <v>1814</v>
      </c>
      <c r="D763" s="32" t="s">
        <v>8617</v>
      </c>
      <c r="E763" s="32" t="str">
        <f t="shared" si="3"/>
        <v>Naraina to Czech Republic</v>
      </c>
      <c r="F763" s="97"/>
      <c r="G763" s="32" t="str">
        <f t="shared" si="4"/>
        <v>Top International Courier Service from Naraina to Czech Republic</v>
      </c>
      <c r="H763" s="32"/>
      <c r="I763" s="33"/>
      <c r="J763" s="38" t="str">
        <f>IFERROR(__xludf.DUMMYFUNCTION("""&lt;h4&gt;Explore more delivery options from your city&lt;/h4&gt;&lt;ul&gt;"" &amp;
TEXTJOIN("""", TRUE,
ARRAYFORMULA(
IF(S764:S767&lt;&gt;"""",
""&lt;li&gt;&lt;a href="""""" &amp; S764:S767 &amp; """"""&gt;International Courier Service from "" &amp;
PROPER(
SUBSTITUTE(
REGEXREPLACE(S764:S767,""^.*/servi"&amp;"ce/"",""""),
""-"","" ""
)
) &amp;
""&lt;/a&gt;&lt;/li&gt;"",
"""")
)
) &amp;
""&lt;/ul&gt;&lt;h2&gt;FAQs for "" &amp; G763 &amp; ""&lt;/h2&gt;""
"),"&lt;h4&gt;Explore more delivery options from your city&lt;/h4&gt;&lt;ul&gt;&lt;li&gt;&lt;a href=""https://shipglobal.in/service/bawana-industrial-area-to-czech-republic""&gt;International Courier Service from Bawana Industrial Area To Czech Republic&lt;/a&gt;&lt;/li&gt;&lt;li&gt;&lt;a href=""https://shipg"&amp;"lobal.in/service/bhubaneswar-to-czech-republic""&gt;International Courier Service from Bhubaneswar To Czech Republic&lt;/a&gt;&lt;/li&gt;&lt;li&gt;&lt;a href=""https://shipglobal.in/service/rourkela-to-czech-republic""&gt;International Courier Service from Rourkela To Czech Republi"&amp;"c&lt;/a&gt;&lt;/li&gt;&lt;li&gt;&lt;a href=""https://shipglobal.in/service/paradip-to-czech-republic""&gt;International Courier Service from Paradip To Czech Republic&lt;/a&gt;&lt;/li&gt;&lt;/ul&gt;&lt;h2&gt;FAQs for Top International Courier Service from Naraina to Czech Republic&lt;/h2&gt;")</f>
        <v>&lt;h4&gt;Explore more delivery options from your city&lt;/h4&gt;&lt;ul&gt;&lt;li&gt;&lt;a href="https://shipglobal.in/service/bawana-industrial-area-to-czech-republic"&gt;International Courier Service from Bawana Industrial Area To Czech Republic&lt;/a&gt;&lt;/li&gt;&lt;li&gt;&lt;a href="https://shipglobal.in/service/bhubaneswar-to-czech-republic"&gt;International Courier Service from Bhubaneswar To Czech Republic&lt;/a&gt;&lt;/li&gt;&lt;li&gt;&lt;a href="https://shipglobal.in/service/rourkela-to-czech-republic"&gt;International Courier Service from Rourkela To Czech Republic&lt;/a&gt;&lt;/li&gt;&lt;li&gt;&lt;a href="https://shipglobal.in/service/paradip-to-czech-republic"&gt;International Courier Service from Paradip To Czech Republic&lt;/a&gt;&lt;/li&gt;&lt;/ul&gt;&lt;h2&gt;FAQs for Top International Courier Service from Naraina to Czech Republic&lt;/h2&gt;</v>
      </c>
      <c r="K763" s="99"/>
      <c r="L763" s="32"/>
      <c r="M763" s="32" t="str">
        <f t="shared" si="5"/>
        <v>service/naraina-to-czech-republic</v>
      </c>
      <c r="N763" s="32"/>
      <c r="O763" s="32"/>
      <c r="P763" s="32"/>
      <c r="Q763" s="32"/>
      <c r="R763" s="32"/>
      <c r="S763" s="47" t="str">
        <f t="shared" si="6"/>
        <v>https://shipglobal.in/service/naraina-to-czech-republic</v>
      </c>
      <c r="T763" s="32"/>
      <c r="V763" s="32"/>
      <c r="W763" s="32"/>
      <c r="X763" s="32"/>
      <c r="AE763" s="39" t="s">
        <v>3164</v>
      </c>
      <c r="AF763" s="39" t="s">
        <v>4261</v>
      </c>
      <c r="AG763" s="40" t="s">
        <v>3166</v>
      </c>
      <c r="AH763" s="40">
        <v>2.0</v>
      </c>
      <c r="AI763" s="40"/>
      <c r="AJ763" s="40"/>
    </row>
    <row r="764" ht="15.75" customHeight="1">
      <c r="A764" s="32"/>
      <c r="B764" s="32"/>
      <c r="C764" s="38" t="s">
        <v>1839</v>
      </c>
      <c r="D764" s="32" t="s">
        <v>8617</v>
      </c>
      <c r="E764" s="32" t="str">
        <f t="shared" si="3"/>
        <v>Bawana Industrial Area to Czech Republic</v>
      </c>
      <c r="F764" s="97"/>
      <c r="G764" s="32" t="str">
        <f t="shared" si="4"/>
        <v>Best International Courier Service from Bawana Industrial Area to Czech Republic</v>
      </c>
      <c r="H764" s="32"/>
      <c r="I764" s="33"/>
      <c r="J764" s="38" t="str">
        <f>IFERROR(__xludf.DUMMYFUNCTION("""&lt;h4&gt;Explore more delivery options from your city&lt;/h4&gt;&lt;ul&gt;"" &amp;
TEXTJOIN("""", TRUE,
ARRAYFORMULA(
IF(S765:S768&lt;&gt;"""",
""&lt;li&gt;&lt;a href="""""" &amp; S765:S768 &amp; """"""&gt;International Courier Service from "" &amp;
PROPER(
SUBSTITUTE(
REGEXREPLACE(S765:S768,""^.*/servi"&amp;"ce/"",""""),
""-"","" ""
)
) &amp;
""&lt;/a&gt;&lt;/li&gt;"",
"""")
)
) &amp;
""&lt;/ul&gt;&lt;h2&gt;FAQs for "" &amp; G764 &amp; ""&lt;/h2&gt;""
"),"&lt;h4&gt;Explore more delivery options from your city&lt;/h4&gt;&lt;ul&gt;&lt;li&gt;&lt;a href=""https://shipglobal.in/service/bhubaneswar-to-czech-republic""&gt;International Courier Service from Bhubaneswar To Czech Republic&lt;/a&gt;&lt;/li&gt;&lt;li&gt;&lt;a href=""https://shipglobal.in/service/rourk"&amp;"ela-to-czech-republic""&gt;International Courier Service from Rourkela To Czech Republic&lt;/a&gt;&lt;/li&gt;&lt;li&gt;&lt;a href=""https://shipglobal.in/service/paradip-to-czech-republic""&gt;International Courier Service from Paradip To Czech Republic&lt;/a&gt;&lt;/li&gt;&lt;li&gt;&lt;a href=""https:"&amp;"//shipglobal.in/service/cuttack-to-czech-republic""&gt;International Courier Service from Cuttack To Czech Republic&lt;/a&gt;&lt;/li&gt;&lt;/ul&gt;&lt;h2&gt;FAQs for Best International Courier Service from Bawana Industrial Area to Czech Republic&lt;/h2&gt;")</f>
        <v>&lt;h4&gt;Explore more delivery options from your city&lt;/h4&gt;&lt;ul&gt;&lt;li&gt;&lt;a href="https://shipglobal.in/service/bhubaneswar-to-czech-republic"&gt;International Courier Service from Bhubaneswar To Czech Republic&lt;/a&gt;&lt;/li&gt;&lt;li&gt;&lt;a href="https://shipglobal.in/service/rourkela-to-czech-republic"&gt;International Courier Service from Rourkela To Czech Republic&lt;/a&gt;&lt;/li&gt;&lt;li&gt;&lt;a href="https://shipglobal.in/service/paradip-to-czech-republic"&gt;International Courier Service from Paradip To Czech Republic&lt;/a&gt;&lt;/li&gt;&lt;li&gt;&lt;a href="https://shipglobal.in/service/cuttack-to-czech-republic"&gt;International Courier Service from Cuttack To Czech Republic&lt;/a&gt;&lt;/li&gt;&lt;/ul&gt;&lt;h2&gt;FAQs for Best International Courier Service from Bawana Industrial Area to Czech Republic&lt;/h2&gt;</v>
      </c>
      <c r="K764" s="99"/>
      <c r="L764" s="32"/>
      <c r="M764" s="32" t="str">
        <f t="shared" si="5"/>
        <v>service/bawana-industrial-area-to-czech-republic</v>
      </c>
      <c r="N764" s="32"/>
      <c r="O764" s="32"/>
      <c r="P764" s="32"/>
      <c r="Q764" s="32"/>
      <c r="R764" s="32"/>
      <c r="S764" s="47" t="str">
        <f t="shared" si="6"/>
        <v>https://shipglobal.in/service/bawana-industrial-area-to-czech-republic</v>
      </c>
      <c r="T764" s="32"/>
      <c r="V764" s="32"/>
      <c r="W764" s="32"/>
      <c r="X764" s="32"/>
      <c r="AE764" s="39" t="s">
        <v>3164</v>
      </c>
      <c r="AF764" s="39" t="s">
        <v>4261</v>
      </c>
      <c r="AG764" s="40" t="s">
        <v>3166</v>
      </c>
      <c r="AH764" s="40">
        <v>2.0</v>
      </c>
      <c r="AI764" s="40"/>
      <c r="AJ764" s="40"/>
    </row>
    <row r="765" ht="15.75" customHeight="1">
      <c r="A765" s="32"/>
      <c r="B765" s="32"/>
      <c r="C765" s="38" t="s">
        <v>1864</v>
      </c>
      <c r="D765" s="32" t="s">
        <v>8617</v>
      </c>
      <c r="E765" s="32" t="str">
        <f t="shared" si="3"/>
        <v>Bhubaneswar to Czech Republic</v>
      </c>
      <c r="F765" s="97"/>
      <c r="G765" s="32" t="str">
        <f t="shared" si="4"/>
        <v>Reliable International Courier Service from Bhubaneswar to Czech Republic</v>
      </c>
      <c r="H765" s="32"/>
      <c r="I765" s="33"/>
      <c r="J765" s="38" t="str">
        <f>IFERROR(__xludf.DUMMYFUNCTION("""&lt;h4&gt;Explore more delivery options from your city&lt;/h4&gt;&lt;ul&gt;"" &amp;
TEXTJOIN("""", TRUE,
ARRAYFORMULA(
IF(S766:S769&lt;&gt;"""",
""&lt;li&gt;&lt;a href="""""" &amp; S766:S769 &amp; """"""&gt;International Courier Service from "" &amp;
PROPER(
SUBSTITUTE(
REGEXREPLACE(S766:S769,""^.*/servi"&amp;"ce/"",""""),
""-"","" ""
)
) &amp;
""&lt;/a&gt;&lt;/li&gt;"",
"""")
)
) &amp;
""&lt;/ul&gt;&lt;h2&gt;FAQs for "" &amp; G765 &amp; ""&lt;/h2&gt;""
"),"&lt;h4&gt;Explore more delivery options from your city&lt;/h4&gt;&lt;ul&gt;&lt;li&gt;&lt;a href=""https://shipglobal.in/service/rourkela-to-czech-republic""&gt;International Courier Service from Rourkela To Czech Republic&lt;/a&gt;&lt;/li&gt;&lt;li&gt;&lt;a href=""https://shipglobal.in/service/paradip-to-"&amp;"czech-republic""&gt;International Courier Service from Paradip To Czech Republic&lt;/a&gt;&lt;/li&gt;&lt;li&gt;&lt;a href=""https://shipglobal.in/service/cuttack-to-czech-republic""&gt;International Courier Service from Cuttack To Czech Republic&lt;/a&gt;&lt;/li&gt;&lt;li&gt;&lt;a href=""https://shipgl"&amp;"obal.in/service/indore-to-czech-republic""&gt;International Courier Service from Indore To Czech Republic&lt;/a&gt;&lt;/li&gt;&lt;/ul&gt;&lt;h2&gt;FAQs for Reliable International Courier Service from Bhubaneswar to Czech Republic&lt;/h2&gt;")</f>
        <v>&lt;h4&gt;Explore more delivery options from your city&lt;/h4&gt;&lt;ul&gt;&lt;li&gt;&lt;a href="https://shipglobal.in/service/rourkela-to-czech-republic"&gt;International Courier Service from Rourkela To Czech Republic&lt;/a&gt;&lt;/li&gt;&lt;li&gt;&lt;a href="https://shipglobal.in/service/paradip-to-czech-republic"&gt;International Courier Service from Paradip To Czech Republic&lt;/a&gt;&lt;/li&gt;&lt;li&gt;&lt;a href="https://shipglobal.in/service/cuttack-to-czech-republic"&gt;International Courier Service from Cuttack To Czech Republic&lt;/a&gt;&lt;/li&gt;&lt;li&gt;&lt;a href="https://shipglobal.in/service/indore-to-czech-republic"&gt;International Courier Service from Indore To Czech Republic&lt;/a&gt;&lt;/li&gt;&lt;/ul&gt;&lt;h2&gt;FAQs for Reliable International Courier Service from Bhubaneswar to Czech Republic&lt;/h2&gt;</v>
      </c>
      <c r="K765" s="99"/>
      <c r="L765" s="32"/>
      <c r="M765" s="32" t="str">
        <f t="shared" si="5"/>
        <v>service/bhubaneswar-to-czech-republic</v>
      </c>
      <c r="N765" s="32"/>
      <c r="O765" s="32"/>
      <c r="P765" s="32"/>
      <c r="Q765" s="32"/>
      <c r="R765" s="32"/>
      <c r="S765" s="47" t="str">
        <f t="shared" si="6"/>
        <v>https://shipglobal.in/service/bhubaneswar-to-czech-republic</v>
      </c>
      <c r="T765" s="32"/>
      <c r="V765" s="32"/>
      <c r="W765" s="32"/>
      <c r="X765" s="32"/>
      <c r="AE765" s="39" t="s">
        <v>3453</v>
      </c>
      <c r="AF765" s="39" t="s">
        <v>4759</v>
      </c>
      <c r="AG765" s="40" t="s">
        <v>3455</v>
      </c>
      <c r="AH765" s="40">
        <v>1.0</v>
      </c>
      <c r="AI765" s="40"/>
      <c r="AJ765" s="40"/>
    </row>
    <row r="766" ht="15.75" customHeight="1">
      <c r="A766" s="32"/>
      <c r="B766" s="32"/>
      <c r="C766" s="38" t="s">
        <v>1888</v>
      </c>
      <c r="D766" s="32" t="s">
        <v>8617</v>
      </c>
      <c r="E766" s="32" t="str">
        <f t="shared" si="3"/>
        <v>Rourkela to Czech Republic</v>
      </c>
      <c r="F766" s="97"/>
      <c r="G766" s="32" t="str">
        <f t="shared" si="4"/>
        <v>International Courier Service from Rourkela to Czech Republic</v>
      </c>
      <c r="H766" s="32"/>
      <c r="I766" s="33"/>
      <c r="J766" s="38" t="str">
        <f>IFERROR(__xludf.DUMMYFUNCTION("""&lt;h4&gt;Explore more delivery options from your city&lt;/h4&gt;&lt;ul&gt;"" &amp;
TEXTJOIN("""", TRUE,
ARRAYFORMULA(
IF(S767:S770&lt;&gt;"""",
""&lt;li&gt;&lt;a href="""""" &amp; S767:S770 &amp; """"""&gt;International Courier Service from "" &amp;
PROPER(
SUBSTITUTE(
REGEXREPLACE(S767:S770,""^.*/servi"&amp;"ce/"",""""),
""-"","" ""
)
) &amp;
""&lt;/a&gt;&lt;/li&gt;"",
"""")
)
) &amp;
""&lt;/ul&gt;&lt;h2&gt;FAQs for "" &amp; G766 &amp; ""&lt;/h2&gt;""
"),"&lt;h4&gt;Explore more delivery options from your city&lt;/h4&gt;&lt;ul&gt;&lt;li&gt;&lt;a href=""https://shipglobal.in/service/paradip-to-czech-republic""&gt;International Courier Service from Paradip To Czech Republic&lt;/a&gt;&lt;/li&gt;&lt;li&gt;&lt;a href=""https://shipglobal.in/service/cuttack-to-cz"&amp;"ech-republic""&gt;International Courier Service from Cuttack To Czech Republic&lt;/a&gt;&lt;/li&gt;&lt;li&gt;&lt;a href=""https://shipglobal.in/service/indore-to-czech-republic""&gt;International Courier Service from Indore To Czech Republic&lt;/a&gt;&lt;/li&gt;&lt;li&gt;&lt;a href=""https://shipglobal"&amp;".in/service/bhopal-to-czech-republic""&gt;International Courier Service from Bhopal To Czech Republic&lt;/a&gt;&lt;/li&gt;&lt;/ul&gt;&lt;h2&gt;FAQs for International Courier Service from Rourkela to Czech Republic&lt;/h2&gt;")</f>
        <v>&lt;h4&gt;Explore more delivery options from your city&lt;/h4&gt;&lt;ul&gt;&lt;li&gt;&lt;a href="https://shipglobal.in/service/paradip-to-czech-republic"&gt;International Courier Service from Paradip To Czech Republic&lt;/a&gt;&lt;/li&gt;&lt;li&gt;&lt;a href="https://shipglobal.in/service/cuttack-to-czech-republic"&gt;International Courier Service from Cuttack To Czech Republic&lt;/a&gt;&lt;/li&gt;&lt;li&gt;&lt;a href="https://shipglobal.in/service/indore-to-czech-republic"&gt;International Courier Service from Indore To Czech Republic&lt;/a&gt;&lt;/li&gt;&lt;li&gt;&lt;a href="https://shipglobal.in/service/bhopal-to-czech-republic"&gt;International Courier Service from Bhopal To Czech Republic&lt;/a&gt;&lt;/li&gt;&lt;/ul&gt;&lt;h2&gt;FAQs for International Courier Service from Rourkela to Czech Republic&lt;/h2&gt;</v>
      </c>
      <c r="K766" s="99"/>
      <c r="L766" s="32"/>
      <c r="M766" s="32" t="str">
        <f t="shared" si="5"/>
        <v>service/rourkela-to-czech-republic</v>
      </c>
      <c r="N766" s="32"/>
      <c r="O766" s="32"/>
      <c r="P766" s="32"/>
      <c r="Q766" s="32"/>
      <c r="R766" s="32"/>
      <c r="S766" s="47" t="str">
        <f t="shared" si="6"/>
        <v>https://shipglobal.in/service/rourkela-to-czech-republic</v>
      </c>
      <c r="T766" s="32"/>
      <c r="V766" s="32"/>
      <c r="W766" s="32"/>
      <c r="X766" s="32"/>
      <c r="AE766" s="39" t="s">
        <v>3417</v>
      </c>
      <c r="AF766" s="39" t="s">
        <v>4621</v>
      </c>
      <c r="AG766" s="40" t="s">
        <v>3419</v>
      </c>
      <c r="AH766" s="40">
        <v>1.0</v>
      </c>
      <c r="AI766" s="40"/>
      <c r="AJ766" s="40"/>
    </row>
    <row r="767" ht="15.75" customHeight="1">
      <c r="A767" s="32"/>
      <c r="B767" s="32"/>
      <c r="C767" s="38" t="s">
        <v>1911</v>
      </c>
      <c r="D767" s="32" t="s">
        <v>8617</v>
      </c>
      <c r="E767" s="32" t="str">
        <f t="shared" si="3"/>
        <v>Paradip to Czech Republic</v>
      </c>
      <c r="F767" s="97"/>
      <c r="G767" s="32" t="str">
        <f t="shared" si="4"/>
        <v>Top International Courier Service from Paradip to Czech Republic</v>
      </c>
      <c r="H767" s="32"/>
      <c r="I767" s="33"/>
      <c r="J767" s="38" t="str">
        <f>IFERROR(__xludf.DUMMYFUNCTION("""&lt;h4&gt;Explore more delivery options from your city&lt;/h4&gt;&lt;ul&gt;"" &amp;
TEXTJOIN("""", TRUE,
ARRAYFORMULA(
IF(S768:S771&lt;&gt;"""",
""&lt;li&gt;&lt;a href="""""" &amp; S768:S771 &amp; """"""&gt;International Courier Service from "" &amp;
PROPER(
SUBSTITUTE(
REGEXREPLACE(S768:S771,""^.*/servi"&amp;"ce/"",""""),
""-"","" ""
)
) &amp;
""&lt;/a&gt;&lt;/li&gt;"",
"""")
)
) &amp;
""&lt;/ul&gt;&lt;h2&gt;FAQs for "" &amp; G767 &amp; ""&lt;/h2&gt;""
"),"&lt;h4&gt;Explore more delivery options from your city&lt;/h4&gt;&lt;ul&gt;&lt;li&gt;&lt;a href=""https://shipglobal.in/service/cuttack-to-czech-republic""&gt;International Courier Service from Cuttack To Czech Republic&lt;/a&gt;&lt;/li&gt;&lt;li&gt;&lt;a href=""https://shipglobal.in/service/indore-to-cze"&amp;"ch-republic""&gt;International Courier Service from Indore To Czech Republic&lt;/a&gt;&lt;/li&gt;&lt;li&gt;&lt;a href=""https://shipglobal.in/service/bhopal-to-czech-republic""&gt;International Courier Service from Bhopal To Czech Republic&lt;/a&gt;&lt;/li&gt;&lt;li&gt;&lt;a href=""https://shipglobal.i"&amp;"n/service/gwalior-to-czech-republic""&gt;International Courier Service from Gwalior To Czech Republic&lt;/a&gt;&lt;/li&gt;&lt;/ul&gt;&lt;h2&gt;FAQs for Top International Courier Service from Paradip to Czech Republic&lt;/h2&gt;")</f>
        <v>&lt;h4&gt;Explore more delivery options from your city&lt;/h4&gt;&lt;ul&gt;&lt;li&gt;&lt;a href="https://shipglobal.in/service/cuttack-to-czech-republic"&gt;International Courier Service from Cuttack To Czech Republic&lt;/a&gt;&lt;/li&gt;&lt;li&gt;&lt;a href="https://shipglobal.in/service/indore-to-czech-republic"&gt;International Courier Service from Indore To Czech Republic&lt;/a&gt;&lt;/li&gt;&lt;li&gt;&lt;a href="https://shipglobal.in/service/bhopal-to-czech-republic"&gt;International Courier Service from Bhopal To Czech Republic&lt;/a&gt;&lt;/li&gt;&lt;li&gt;&lt;a href="https://shipglobal.in/service/gwalior-to-czech-republic"&gt;International Courier Service from Gwalior To Czech Republic&lt;/a&gt;&lt;/li&gt;&lt;/ul&gt;&lt;h2&gt;FAQs for Top International Courier Service from Paradip to Czech Republic&lt;/h2&gt;</v>
      </c>
      <c r="K767" s="99"/>
      <c r="L767" s="32"/>
      <c r="M767" s="32" t="str">
        <f t="shared" si="5"/>
        <v>service/paradip-to-czech-republic</v>
      </c>
      <c r="N767" s="32"/>
      <c r="O767" s="32"/>
      <c r="P767" s="32"/>
      <c r="Q767" s="32"/>
      <c r="R767" s="32"/>
      <c r="S767" s="47" t="str">
        <f t="shared" si="6"/>
        <v>https://shipglobal.in/service/paradip-to-czech-republic</v>
      </c>
      <c r="T767" s="32"/>
      <c r="V767" s="32"/>
      <c r="W767" s="32"/>
      <c r="X767" s="32"/>
      <c r="AE767" s="39" t="s">
        <v>3164</v>
      </c>
      <c r="AF767" s="39" t="s">
        <v>4261</v>
      </c>
      <c r="AG767" s="40" t="s">
        <v>3166</v>
      </c>
      <c r="AH767" s="40">
        <v>2.0</v>
      </c>
      <c r="AI767" s="40"/>
      <c r="AJ767" s="40"/>
    </row>
    <row r="768" ht="15.75" customHeight="1">
      <c r="A768" s="32"/>
      <c r="B768" s="32"/>
      <c r="C768" s="38" t="s">
        <v>1938</v>
      </c>
      <c r="D768" s="32" t="s">
        <v>8617</v>
      </c>
      <c r="E768" s="32" t="str">
        <f t="shared" si="3"/>
        <v>Cuttack to Czech Republic</v>
      </c>
      <c r="F768" s="97"/>
      <c r="G768" s="32" t="str">
        <f t="shared" si="4"/>
        <v>Best International Courier Service from Cuttack to Czech Republic</v>
      </c>
      <c r="H768" s="32"/>
      <c r="I768" s="33"/>
      <c r="J768" s="38" t="str">
        <f>IFERROR(__xludf.DUMMYFUNCTION("""&lt;h4&gt;Explore more delivery options from your city&lt;/h4&gt;&lt;ul&gt;"" &amp;
TEXTJOIN("""", TRUE,
ARRAYFORMULA(
IF(S769:S772&lt;&gt;"""",
""&lt;li&gt;&lt;a href="""""" &amp; S769:S772 &amp; """"""&gt;International Courier Service from "" &amp;
PROPER(
SUBSTITUTE(
REGEXREPLACE(S769:S772,""^.*/servi"&amp;"ce/"",""""),
""-"","" ""
)
) &amp;
""&lt;/a&gt;&lt;/li&gt;"",
"""")
)
) &amp;
""&lt;/ul&gt;&lt;h2&gt;FAQs for "" &amp; G768 &amp; ""&lt;/h2&gt;""
"),"&lt;h4&gt;Explore more delivery options from your city&lt;/h4&gt;&lt;ul&gt;&lt;li&gt;&lt;a href=""https://shipglobal.in/service/indore-to-czech-republic""&gt;International Courier Service from Indore To Czech Republic&lt;/a&gt;&lt;/li&gt;&lt;li&gt;&lt;a href=""https://shipglobal.in/service/bhopal-to-czech"&amp;"-republic""&gt;International Courier Service from Bhopal To Czech Republic&lt;/a&gt;&lt;/li&gt;&lt;li&gt;&lt;a href=""https://shipglobal.in/service/gwalior-to-czech-republic""&gt;International Courier Service from Gwalior To Czech Republic&lt;/a&gt;&lt;/li&gt;&lt;li&gt;&lt;a href=""https://shipglobal.i"&amp;"n/service/jabalpur-to-czech-republic""&gt;International Courier Service from Jabalpur To Czech Republic&lt;/a&gt;&lt;/li&gt;&lt;/ul&gt;&lt;h2&gt;FAQs for Best International Courier Service from Cuttack to Czech Republic&lt;/h2&gt;")</f>
        <v>&lt;h4&gt;Explore more delivery options from your city&lt;/h4&gt;&lt;ul&gt;&lt;li&gt;&lt;a href="https://shipglobal.in/service/indore-to-czech-republic"&gt;International Courier Service from Indore To Czech Republic&lt;/a&gt;&lt;/li&gt;&lt;li&gt;&lt;a href="https://shipglobal.in/service/bhopal-to-czech-republic"&gt;International Courier Service from Bhopal To Czech Republic&lt;/a&gt;&lt;/li&gt;&lt;li&gt;&lt;a href="https://shipglobal.in/service/gwalior-to-czech-republic"&gt;International Courier Service from Gwalior To Czech Republic&lt;/a&gt;&lt;/li&gt;&lt;li&gt;&lt;a href="https://shipglobal.in/service/jabalpur-to-czech-republic"&gt;International Courier Service from Jabalpur To Czech Republic&lt;/a&gt;&lt;/li&gt;&lt;/ul&gt;&lt;h2&gt;FAQs for Best International Courier Service from Cuttack to Czech Republic&lt;/h2&gt;</v>
      </c>
      <c r="K768" s="99"/>
      <c r="L768" s="32"/>
      <c r="M768" s="32" t="str">
        <f t="shared" si="5"/>
        <v>service/cuttack-to-czech-republic</v>
      </c>
      <c r="N768" s="32"/>
      <c r="O768" s="32"/>
      <c r="P768" s="32"/>
      <c r="Q768" s="32"/>
      <c r="R768" s="32"/>
      <c r="S768" s="47" t="str">
        <f t="shared" si="6"/>
        <v>https://shipglobal.in/service/cuttack-to-czech-republic</v>
      </c>
      <c r="T768" s="32"/>
      <c r="V768" s="32"/>
      <c r="W768" s="32"/>
      <c r="X768" s="32"/>
      <c r="AE768" s="39" t="s">
        <v>3471</v>
      </c>
      <c r="AF768" s="39" t="s">
        <v>5034</v>
      </c>
      <c r="AG768" s="40" t="s">
        <v>3473</v>
      </c>
      <c r="AH768" s="40">
        <v>1.0</v>
      </c>
      <c r="AI768" s="40"/>
      <c r="AJ768" s="40"/>
    </row>
    <row r="769" ht="15.75" customHeight="1">
      <c r="A769" s="32"/>
      <c r="B769" s="32"/>
      <c r="C769" s="38" t="s">
        <v>1966</v>
      </c>
      <c r="D769" s="32" t="s">
        <v>8617</v>
      </c>
      <c r="E769" s="32" t="str">
        <f t="shared" si="3"/>
        <v>Indore to Czech Republic</v>
      </c>
      <c r="F769" s="97"/>
      <c r="G769" s="32" t="str">
        <f t="shared" si="4"/>
        <v>Reliable International Courier Service from Indore to Czech Republic</v>
      </c>
      <c r="H769" s="32"/>
      <c r="I769" s="33"/>
      <c r="J769" s="38" t="str">
        <f>IFERROR(__xludf.DUMMYFUNCTION("""&lt;h4&gt;Explore more delivery options from your city&lt;/h4&gt;&lt;ul&gt;"" &amp;
TEXTJOIN("""", TRUE,
ARRAYFORMULA(
IF(S770:S773&lt;&gt;"""",
""&lt;li&gt;&lt;a href="""""" &amp; S770:S773 &amp; """"""&gt;International Courier Service from "" &amp;
PROPER(
SUBSTITUTE(
REGEXREPLACE(S770:S773,""^.*/servi"&amp;"ce/"",""""),
""-"","" ""
)
) &amp;
""&lt;/a&gt;&lt;/li&gt;"",
"""")
)
) &amp;
""&lt;/ul&gt;&lt;h2&gt;FAQs for "" &amp; G769 &amp; ""&lt;/h2&gt;""
"),"&lt;h4&gt;Explore more delivery options from your city&lt;/h4&gt;&lt;ul&gt;&lt;li&gt;&lt;a href=""https://shipglobal.in/service/bhopal-to-czech-republic""&gt;International Courier Service from Bhopal To Czech Republic&lt;/a&gt;&lt;/li&gt;&lt;li&gt;&lt;a href=""https://shipglobal.in/service/gwalior-to-czec"&amp;"h-republic""&gt;International Courier Service from Gwalior To Czech Republic&lt;/a&gt;&lt;/li&gt;&lt;li&gt;&lt;a href=""https://shipglobal.in/service/jabalpur-to-czech-republic""&gt;International Courier Service from Jabalpur To Czech Republic&lt;/a&gt;&lt;/li&gt;&lt;li&gt;&lt;a href=""https://shipglob"&amp;"al.in/service/dewas-to-czech-republic""&gt;International Courier Service from Dewas To Czech Republic&lt;/a&gt;&lt;/li&gt;&lt;/ul&gt;&lt;h2&gt;FAQs for Reliable International Courier Service from Indore to Czech Republic&lt;/h2&gt;")</f>
        <v>&lt;h4&gt;Explore more delivery options from your city&lt;/h4&gt;&lt;ul&gt;&lt;li&gt;&lt;a href="https://shipglobal.in/service/bhopal-to-czech-republic"&gt;International Courier Service from Bhopal To Czech Republic&lt;/a&gt;&lt;/li&gt;&lt;li&gt;&lt;a href="https://shipglobal.in/service/gwalior-to-czech-republic"&gt;International Courier Service from Gwalior To Czech Republic&lt;/a&gt;&lt;/li&gt;&lt;li&gt;&lt;a href="https://shipglobal.in/service/jabalpur-to-czech-republic"&gt;International Courier Service from Jabalpur To Czech Republic&lt;/a&gt;&lt;/li&gt;&lt;li&gt;&lt;a href="https://shipglobal.in/service/dewas-to-czech-republic"&gt;International Courier Service from Dewas To Czech Republic&lt;/a&gt;&lt;/li&gt;&lt;/ul&gt;&lt;h2&gt;FAQs for Reliable International Courier Service from Indore to Czech Republic&lt;/h2&gt;</v>
      </c>
      <c r="K769" s="99"/>
      <c r="L769" s="32"/>
      <c r="M769" s="32" t="str">
        <f t="shared" si="5"/>
        <v>service/indore-to-czech-republic</v>
      </c>
      <c r="N769" s="32"/>
      <c r="O769" s="32"/>
      <c r="P769" s="32"/>
      <c r="Q769" s="32"/>
      <c r="R769" s="32"/>
      <c r="S769" s="47" t="str">
        <f t="shared" si="6"/>
        <v>https://shipglobal.in/service/indore-to-czech-republic</v>
      </c>
      <c r="T769" s="32"/>
      <c r="V769" s="32"/>
      <c r="W769" s="32"/>
      <c r="X769" s="32"/>
      <c r="AE769" s="39" t="s">
        <v>3417</v>
      </c>
      <c r="AF769" s="39" t="s">
        <v>4621</v>
      </c>
      <c r="AG769" s="40" t="s">
        <v>3419</v>
      </c>
      <c r="AH769" s="40">
        <v>1.0</v>
      </c>
      <c r="AI769" s="40"/>
      <c r="AJ769" s="40"/>
    </row>
    <row r="770" ht="15.75" customHeight="1">
      <c r="A770" s="32"/>
      <c r="B770" s="32"/>
      <c r="C770" s="38" t="s">
        <v>2004</v>
      </c>
      <c r="D770" s="32" t="s">
        <v>8617</v>
      </c>
      <c r="E770" s="32" t="str">
        <f t="shared" si="3"/>
        <v>Bhopal to Czech Republic</v>
      </c>
      <c r="F770" s="97"/>
      <c r="G770" s="32" t="str">
        <f t="shared" si="4"/>
        <v>International Courier Service from Bhopal to Czech Republic</v>
      </c>
      <c r="H770" s="32"/>
      <c r="I770" s="33"/>
      <c r="J770" s="38" t="str">
        <f>IFERROR(__xludf.DUMMYFUNCTION("""&lt;h4&gt;Explore more delivery options from your city&lt;/h4&gt;&lt;ul&gt;"" &amp;
TEXTJOIN("""", TRUE,
ARRAYFORMULA(
IF(S771:S774&lt;&gt;"""",
""&lt;li&gt;&lt;a href="""""" &amp; S771:S774 &amp; """"""&gt;International Courier Service from "" &amp;
PROPER(
SUBSTITUTE(
REGEXREPLACE(S771:S774,""^.*/servi"&amp;"ce/"",""""),
""-"","" ""
)
) &amp;
""&lt;/a&gt;&lt;/li&gt;"",
"""")
)
) &amp;
""&lt;/ul&gt;&lt;h2&gt;FAQs for "" &amp; G770 &amp; ""&lt;/h2&gt;""
"),"&lt;h4&gt;Explore more delivery options from your city&lt;/h4&gt;&lt;ul&gt;&lt;li&gt;&lt;a href=""https://shipglobal.in/service/gwalior-to-czech-republic""&gt;International Courier Service from Gwalior To Czech Republic&lt;/a&gt;&lt;/li&gt;&lt;li&gt;&lt;a href=""https://shipglobal.in/service/jabalpur-to-c"&amp;"zech-republic""&gt;International Courier Service from Jabalpur To Czech Republic&lt;/a&gt;&lt;/li&gt;&lt;li&gt;&lt;a href=""https://shipglobal.in/service/dewas-to-czech-republic""&gt;International Courier Service from Dewas To Czech Republic&lt;/a&gt;&lt;/li&gt;&lt;li&gt;&lt;a href=""https://shipglobal"&amp;".in/service/ludhiana-to-czech-republic""&gt;International Courier Service from Ludhiana To Czech Republic&lt;/a&gt;&lt;/li&gt;&lt;/ul&gt;&lt;h2&gt;FAQs for International Courier Service from Bhopal to Czech Republic&lt;/h2&gt;")</f>
        <v>&lt;h4&gt;Explore more delivery options from your city&lt;/h4&gt;&lt;ul&gt;&lt;li&gt;&lt;a href="https://shipglobal.in/service/gwalior-to-czech-republic"&gt;International Courier Service from Gwalior To Czech Republic&lt;/a&gt;&lt;/li&gt;&lt;li&gt;&lt;a href="https://shipglobal.in/service/jabalpur-to-czech-republic"&gt;International Courier Service from Jabalpur To Czech Republic&lt;/a&gt;&lt;/li&gt;&lt;li&gt;&lt;a href="https://shipglobal.in/service/dewas-to-czech-republic"&gt;International Courier Service from Dewas To Czech Republic&lt;/a&gt;&lt;/li&gt;&lt;li&gt;&lt;a href="https://shipglobal.in/service/ludhiana-to-czech-republic"&gt;International Courier Service from Ludhiana To Czech Republic&lt;/a&gt;&lt;/li&gt;&lt;/ul&gt;&lt;h2&gt;FAQs for International Courier Service from Bhopal to Czech Republic&lt;/h2&gt;</v>
      </c>
      <c r="K770" s="99"/>
      <c r="L770" s="32"/>
      <c r="M770" s="32" t="str">
        <f t="shared" si="5"/>
        <v>service/bhopal-to-czech-republic</v>
      </c>
      <c r="N770" s="32"/>
      <c r="O770" s="32"/>
      <c r="P770" s="32"/>
      <c r="Q770" s="32"/>
      <c r="R770" s="32"/>
      <c r="S770" s="47" t="str">
        <f t="shared" si="6"/>
        <v>https://shipglobal.in/service/bhopal-to-czech-republic</v>
      </c>
      <c r="T770" s="32"/>
      <c r="V770" s="32"/>
      <c r="W770" s="32"/>
      <c r="X770" s="32"/>
      <c r="AE770" s="39" t="s">
        <v>3417</v>
      </c>
      <c r="AF770" s="39" t="s">
        <v>4621</v>
      </c>
      <c r="AG770" s="40" t="s">
        <v>3419</v>
      </c>
      <c r="AH770" s="40">
        <v>1.0</v>
      </c>
      <c r="AI770" s="40"/>
      <c r="AJ770" s="40"/>
    </row>
    <row r="771" ht="15.75" customHeight="1">
      <c r="A771" s="32"/>
      <c r="B771" s="32"/>
      <c r="C771" s="38" t="s">
        <v>2031</v>
      </c>
      <c r="D771" s="32" t="s">
        <v>8617</v>
      </c>
      <c r="E771" s="32" t="str">
        <f t="shared" si="3"/>
        <v>Gwalior to Czech Republic</v>
      </c>
      <c r="F771" s="97"/>
      <c r="G771" s="32" t="str">
        <f t="shared" si="4"/>
        <v>Top International Courier Service from Gwalior to Czech Republic</v>
      </c>
      <c r="H771" s="32"/>
      <c r="I771" s="33"/>
      <c r="J771" s="38" t="str">
        <f>IFERROR(__xludf.DUMMYFUNCTION("""&lt;h4&gt;Explore more delivery options from your city&lt;/h4&gt;&lt;ul&gt;"" &amp;
TEXTJOIN("""", TRUE,
ARRAYFORMULA(
IF(S772:S775&lt;&gt;"""",
""&lt;li&gt;&lt;a href="""""" &amp; S772:S775 &amp; """"""&gt;International Courier Service from "" &amp;
PROPER(
SUBSTITUTE(
REGEXREPLACE(S772:S775,""^.*/servi"&amp;"ce/"",""""),
""-"","" ""
)
) &amp;
""&lt;/a&gt;&lt;/li&gt;"",
"""")
)
) &amp;
""&lt;/ul&gt;&lt;h2&gt;FAQs for "" &amp; G771 &amp; ""&lt;/h2&gt;""
"),"&lt;h4&gt;Explore more delivery options from your city&lt;/h4&gt;&lt;ul&gt;&lt;li&gt;&lt;a href=""https://shipglobal.in/service/jabalpur-to-czech-republic""&gt;International Courier Service from Jabalpur To Czech Republic&lt;/a&gt;&lt;/li&gt;&lt;li&gt;&lt;a href=""https://shipglobal.in/service/dewas-to-cz"&amp;"ech-republic""&gt;International Courier Service from Dewas To Czech Republic&lt;/a&gt;&lt;/li&gt;&lt;li&gt;&lt;a href=""https://shipglobal.in/service/ludhiana-to-czech-republic""&gt;International Courier Service from Ludhiana To Czech Republic&lt;/a&gt;&lt;/li&gt;&lt;li&gt;&lt;a href=""https://shipglob"&amp;"al.in/service/amritsar-to-czech-republic""&gt;International Courier Service from Amritsar To Czech Republic&lt;/a&gt;&lt;/li&gt;&lt;/ul&gt;&lt;h2&gt;FAQs for Top International Courier Service from Gwalior to Czech Republic&lt;/h2&gt;")</f>
        <v>&lt;h4&gt;Explore more delivery options from your city&lt;/h4&gt;&lt;ul&gt;&lt;li&gt;&lt;a href="https://shipglobal.in/service/jabalpur-to-czech-republic"&gt;International Courier Service from Jabalpur To Czech Republic&lt;/a&gt;&lt;/li&gt;&lt;li&gt;&lt;a href="https://shipglobal.in/service/dewas-to-czech-republic"&gt;International Courier Service from Dewas To Czech Republic&lt;/a&gt;&lt;/li&gt;&lt;li&gt;&lt;a href="https://shipglobal.in/service/ludhiana-to-czech-republic"&gt;International Courier Service from Ludhiana To Czech Republic&lt;/a&gt;&lt;/li&gt;&lt;li&gt;&lt;a href="https://shipglobal.in/service/amritsar-to-czech-republic"&gt;International Courier Service from Amritsar To Czech Republic&lt;/a&gt;&lt;/li&gt;&lt;/ul&gt;&lt;h2&gt;FAQs for Top International Courier Service from Gwalior to Czech Republic&lt;/h2&gt;</v>
      </c>
      <c r="K771" s="99"/>
      <c r="L771" s="32"/>
      <c r="M771" s="32" t="str">
        <f t="shared" si="5"/>
        <v>service/gwalior-to-czech-republic</v>
      </c>
      <c r="N771" s="32"/>
      <c r="O771" s="32"/>
      <c r="P771" s="32"/>
      <c r="Q771" s="32"/>
      <c r="R771" s="32"/>
      <c r="S771" s="47" t="str">
        <f t="shared" si="6"/>
        <v>https://shipglobal.in/service/gwalior-to-czech-republic</v>
      </c>
      <c r="T771" s="32"/>
      <c r="V771" s="32"/>
      <c r="W771" s="32"/>
      <c r="X771" s="32"/>
      <c r="AE771" s="39" t="s">
        <v>3471</v>
      </c>
      <c r="AF771" s="39" t="s">
        <v>5034</v>
      </c>
      <c r="AG771" s="40" t="s">
        <v>3473</v>
      </c>
      <c r="AH771" s="40">
        <v>1.0</v>
      </c>
      <c r="AI771" s="40"/>
      <c r="AJ771" s="40"/>
    </row>
    <row r="772" ht="15.75" customHeight="1">
      <c r="A772" s="32"/>
      <c r="B772" s="32"/>
      <c r="C772" s="38" t="s">
        <v>2057</v>
      </c>
      <c r="D772" s="32" t="s">
        <v>8617</v>
      </c>
      <c r="E772" s="32" t="str">
        <f t="shared" si="3"/>
        <v>Jabalpur to Czech Republic</v>
      </c>
      <c r="F772" s="97"/>
      <c r="G772" s="32" t="str">
        <f t="shared" si="4"/>
        <v>Best International Courier Service from Jabalpur to Czech Republic</v>
      </c>
      <c r="H772" s="32"/>
      <c r="I772" s="33"/>
      <c r="J772" s="38" t="str">
        <f>IFERROR(__xludf.DUMMYFUNCTION("""&lt;h4&gt;Explore more delivery options from your city&lt;/h4&gt;&lt;ul&gt;"" &amp;
TEXTJOIN("""", TRUE,
ARRAYFORMULA(
IF(S773:S776&lt;&gt;"""",
""&lt;li&gt;&lt;a href="""""" &amp; S773:S776 &amp; """"""&gt;International Courier Service from "" &amp;
PROPER(
SUBSTITUTE(
REGEXREPLACE(S773:S776,""^.*/servi"&amp;"ce/"",""""),
""-"","" ""
)
) &amp;
""&lt;/a&gt;&lt;/li&gt;"",
"""")
)
) &amp;
""&lt;/ul&gt;&lt;h2&gt;FAQs for "" &amp; G772 &amp; ""&lt;/h2&gt;""
"),"&lt;h4&gt;Explore more delivery options from your city&lt;/h4&gt;&lt;ul&gt;&lt;li&gt;&lt;a href=""https://shipglobal.in/service/dewas-to-czech-republic""&gt;International Courier Service from Dewas To Czech Republic&lt;/a&gt;&lt;/li&gt;&lt;li&gt;&lt;a href=""https://shipglobal.in/service/ludhiana-to-czech"&amp;"-republic""&gt;International Courier Service from Ludhiana To Czech Republic&lt;/a&gt;&lt;/li&gt;&lt;li&gt;&lt;a href=""https://shipglobal.in/service/amritsar-to-czech-republic""&gt;International Courier Service from Amritsar To Czech Republic&lt;/a&gt;&lt;/li&gt;&lt;li&gt;&lt;a href=""https://shipglob"&amp;"al.in/service/jalandhar-to-czech-republic""&gt;International Courier Service from Jalandhar To Czech Republic&lt;/a&gt;&lt;/li&gt;&lt;/ul&gt;&lt;h2&gt;FAQs for Best International Courier Service from Jabalpur to Czech Republic&lt;/h2&gt;")</f>
        <v>&lt;h4&gt;Explore more delivery options from your city&lt;/h4&gt;&lt;ul&gt;&lt;li&gt;&lt;a href="https://shipglobal.in/service/dewas-to-czech-republic"&gt;International Courier Service from Dewas To Czech Republic&lt;/a&gt;&lt;/li&gt;&lt;li&gt;&lt;a href="https://shipglobal.in/service/ludhiana-to-czech-republic"&gt;International Courier Service from Ludhiana To Czech Republic&lt;/a&gt;&lt;/li&gt;&lt;li&gt;&lt;a href="https://shipglobal.in/service/amritsar-to-czech-republic"&gt;International Courier Service from Amritsar To Czech Republic&lt;/a&gt;&lt;/li&gt;&lt;li&gt;&lt;a href="https://shipglobal.in/service/jalandhar-to-czech-republic"&gt;International Courier Service from Jalandhar To Czech Republic&lt;/a&gt;&lt;/li&gt;&lt;/ul&gt;&lt;h2&gt;FAQs for Best International Courier Service from Jabalpur to Czech Republic&lt;/h2&gt;</v>
      </c>
      <c r="K772" s="99"/>
      <c r="L772" s="32"/>
      <c r="M772" s="32" t="str">
        <f t="shared" si="5"/>
        <v>service/jabalpur-to-czech-republic</v>
      </c>
      <c r="N772" s="32"/>
      <c r="O772" s="32"/>
      <c r="P772" s="32"/>
      <c r="Q772" s="32"/>
      <c r="R772" s="32"/>
      <c r="S772" s="47" t="str">
        <f t="shared" si="6"/>
        <v>https://shipglobal.in/service/jabalpur-to-czech-republic</v>
      </c>
      <c r="T772" s="32"/>
      <c r="V772" s="32"/>
      <c r="W772" s="32"/>
      <c r="X772" s="32"/>
      <c r="AE772" s="39" t="s">
        <v>3254</v>
      </c>
      <c r="AF772" s="39" t="s">
        <v>4277</v>
      </c>
      <c r="AG772" s="40" t="s">
        <v>3256</v>
      </c>
      <c r="AH772" s="40">
        <v>1.0</v>
      </c>
      <c r="AI772" s="40"/>
      <c r="AJ772" s="40"/>
    </row>
    <row r="773" ht="15.75" customHeight="1">
      <c r="A773" s="32"/>
      <c r="B773" s="32"/>
      <c r="C773" s="38" t="s">
        <v>2084</v>
      </c>
      <c r="D773" s="32" t="s">
        <v>8617</v>
      </c>
      <c r="E773" s="32" t="str">
        <f t="shared" si="3"/>
        <v>Dewas to Czech Republic</v>
      </c>
      <c r="F773" s="97"/>
      <c r="G773" s="32" t="str">
        <f t="shared" si="4"/>
        <v>Reliable International Courier Service from Dewas to Czech Republic</v>
      </c>
      <c r="H773" s="32"/>
      <c r="I773" s="33"/>
      <c r="J773" s="38" t="str">
        <f>IFERROR(__xludf.DUMMYFUNCTION("""&lt;h4&gt;Explore more delivery options from your city&lt;/h4&gt;&lt;ul&gt;"" &amp;
TEXTJOIN("""", TRUE,
ARRAYFORMULA(
IF(S774:S777&lt;&gt;"""",
""&lt;li&gt;&lt;a href="""""" &amp; S774:S777 &amp; """"""&gt;International Courier Service from "" &amp;
PROPER(
SUBSTITUTE(
REGEXREPLACE(S774:S777,""^.*/servi"&amp;"ce/"",""""),
""-"","" ""
)
) &amp;
""&lt;/a&gt;&lt;/li&gt;"",
"""")
)
) &amp;
""&lt;/ul&gt;&lt;h2&gt;FAQs for "" &amp; G773 &amp; ""&lt;/h2&gt;""
"),"&lt;h4&gt;Explore more delivery options from your city&lt;/h4&gt;&lt;ul&gt;&lt;li&gt;&lt;a href=""https://shipglobal.in/service/ludhiana-to-czech-republic""&gt;International Courier Service from Ludhiana To Czech Republic&lt;/a&gt;&lt;/li&gt;&lt;li&gt;&lt;a href=""https://shipglobal.in/service/amritsar-to"&amp;"-czech-republic""&gt;International Courier Service from Amritsar To Czech Republic&lt;/a&gt;&lt;/li&gt;&lt;li&gt;&lt;a href=""https://shipglobal.in/service/jalandhar-to-czech-republic""&gt;International Courier Service from Jalandhar To Czech Republic&lt;/a&gt;&lt;/li&gt;&lt;li&gt;&lt;a href=""https://"&amp;"shipglobal.in/service/mohali-to-czech-republic""&gt;International Courier Service from Mohali To Czech Republic&lt;/a&gt;&lt;/li&gt;&lt;/ul&gt;&lt;h2&gt;FAQs for Reliable International Courier Service from Dewas to Czech Republic&lt;/h2&gt;")</f>
        <v>&lt;h4&gt;Explore more delivery options from your city&lt;/h4&gt;&lt;ul&gt;&lt;li&gt;&lt;a href="https://shipglobal.in/service/ludhiana-to-czech-republic"&gt;International Courier Service from Ludhiana To Czech Republic&lt;/a&gt;&lt;/li&gt;&lt;li&gt;&lt;a href="https://shipglobal.in/service/amritsar-to-czech-republic"&gt;International Courier Service from Amritsar To Czech Republic&lt;/a&gt;&lt;/li&gt;&lt;li&gt;&lt;a href="https://shipglobal.in/service/jalandhar-to-czech-republic"&gt;International Courier Service from Jalandhar To Czech Republic&lt;/a&gt;&lt;/li&gt;&lt;li&gt;&lt;a href="https://shipglobal.in/service/mohali-to-czech-republic"&gt;International Courier Service from Mohali To Czech Republic&lt;/a&gt;&lt;/li&gt;&lt;/ul&gt;&lt;h2&gt;FAQs for Reliable International Courier Service from Dewas to Czech Republic&lt;/h2&gt;</v>
      </c>
      <c r="K773" s="99"/>
      <c r="L773" s="32"/>
      <c r="M773" s="32" t="str">
        <f t="shared" si="5"/>
        <v>service/dewas-to-czech-republic</v>
      </c>
      <c r="N773" s="32"/>
      <c r="O773" s="32"/>
      <c r="P773" s="32"/>
      <c r="Q773" s="32"/>
      <c r="R773" s="32"/>
      <c r="S773" s="47" t="str">
        <f t="shared" si="6"/>
        <v>https://shipglobal.in/service/dewas-to-czech-republic</v>
      </c>
      <c r="T773" s="32"/>
      <c r="V773" s="32"/>
      <c r="W773" s="32"/>
      <c r="X773" s="32"/>
      <c r="AE773" s="39" t="s">
        <v>3146</v>
      </c>
      <c r="AF773" s="39" t="s">
        <v>4341</v>
      </c>
      <c r="AG773" s="40" t="s">
        <v>3148</v>
      </c>
      <c r="AH773" s="40">
        <v>2.0</v>
      </c>
      <c r="AI773" s="40"/>
      <c r="AJ773" s="40"/>
    </row>
    <row r="774" ht="15.75" customHeight="1">
      <c r="A774" s="32"/>
      <c r="B774" s="32"/>
      <c r="C774" s="38" t="s">
        <v>2112</v>
      </c>
      <c r="D774" s="32" t="s">
        <v>8617</v>
      </c>
      <c r="E774" s="32" t="str">
        <f t="shared" si="3"/>
        <v>Ludhiana to Czech Republic</v>
      </c>
      <c r="F774" s="97"/>
      <c r="G774" s="32" t="str">
        <f t="shared" si="4"/>
        <v>International Courier Service from Ludhiana to Czech Republic</v>
      </c>
      <c r="H774" s="32"/>
      <c r="I774" s="33"/>
      <c r="J774" s="38" t="str">
        <f>IFERROR(__xludf.DUMMYFUNCTION("""&lt;h4&gt;Explore more delivery options from your city&lt;/h4&gt;&lt;ul&gt;"" &amp;
TEXTJOIN("""", TRUE,
ARRAYFORMULA(
IF(S775:S778&lt;&gt;"""",
""&lt;li&gt;&lt;a href="""""" &amp; S775:S778 &amp; """"""&gt;International Courier Service from "" &amp;
PROPER(
SUBSTITUTE(
REGEXREPLACE(S775:S778,""^.*/servi"&amp;"ce/"",""""),
""-"","" ""
)
) &amp;
""&lt;/a&gt;&lt;/li&gt;"",
"""")
)
) &amp;
""&lt;/ul&gt;&lt;h2&gt;FAQs for "" &amp; G774 &amp; ""&lt;/h2&gt;""
"),"&lt;h4&gt;Explore more delivery options from your city&lt;/h4&gt;&lt;ul&gt;&lt;li&gt;&lt;a href=""https://shipglobal.in/service/amritsar-to-czech-republic""&gt;International Courier Service from Amritsar To Czech Republic&lt;/a&gt;&lt;/li&gt;&lt;li&gt;&lt;a href=""https://shipglobal.in/service/jalandhar-t"&amp;"o-czech-republic""&gt;International Courier Service from Jalandhar To Czech Republic&lt;/a&gt;&lt;/li&gt;&lt;li&gt;&lt;a href=""https://shipglobal.in/service/mohali-to-czech-republic""&gt;International Courier Service from Mohali To Czech Republic&lt;/a&gt;&lt;/li&gt;&lt;li&gt;&lt;a href=""https://ship"&amp;"global.in/service/patiala-to-czech-republic""&gt;International Courier Service from Patiala To Czech Republic&lt;/a&gt;&lt;/li&gt;&lt;/ul&gt;&lt;h2&gt;FAQs for International Courier Service from Ludhiana to Czech Republic&lt;/h2&gt;")</f>
        <v>&lt;h4&gt;Explore more delivery options from your city&lt;/h4&gt;&lt;ul&gt;&lt;li&gt;&lt;a href="https://shipglobal.in/service/amritsar-to-czech-republic"&gt;International Courier Service from Amritsar To Czech Republic&lt;/a&gt;&lt;/li&gt;&lt;li&gt;&lt;a href="https://shipglobal.in/service/jalandhar-to-czech-republic"&gt;International Courier Service from Jalandhar To Czech Republic&lt;/a&gt;&lt;/li&gt;&lt;li&gt;&lt;a href="https://shipglobal.in/service/mohali-to-czech-republic"&gt;International Courier Service from Mohali To Czech Republic&lt;/a&gt;&lt;/li&gt;&lt;li&gt;&lt;a href="https://shipglobal.in/service/patiala-to-czech-republic"&gt;International Courier Service from Patiala To Czech Republic&lt;/a&gt;&lt;/li&gt;&lt;/ul&gt;&lt;h2&gt;FAQs for International Courier Service from Ludhiana to Czech Republic&lt;/h2&gt;</v>
      </c>
      <c r="K774" s="99"/>
      <c r="L774" s="32"/>
      <c r="M774" s="32" t="str">
        <f t="shared" si="5"/>
        <v>service/ludhiana-to-czech-republic</v>
      </c>
      <c r="N774" s="32"/>
      <c r="O774" s="32"/>
      <c r="P774" s="32"/>
      <c r="Q774" s="32"/>
      <c r="R774" s="32"/>
      <c r="S774" s="47" t="str">
        <f t="shared" si="6"/>
        <v>https://shipglobal.in/service/ludhiana-to-czech-republic</v>
      </c>
      <c r="T774" s="32"/>
      <c r="V774" s="32"/>
      <c r="W774" s="32"/>
      <c r="X774" s="32"/>
      <c r="AE774" s="39" t="s">
        <v>3651</v>
      </c>
      <c r="AF774" s="39" t="s">
        <v>4451</v>
      </c>
      <c r="AG774" s="40" t="s">
        <v>3653</v>
      </c>
      <c r="AH774" s="40">
        <v>1.0</v>
      </c>
      <c r="AI774" s="40"/>
      <c r="AJ774" s="40"/>
    </row>
    <row r="775" ht="15.75" customHeight="1">
      <c r="A775" s="32"/>
      <c r="B775" s="32"/>
      <c r="C775" s="38" t="s">
        <v>2152</v>
      </c>
      <c r="D775" s="32" t="s">
        <v>8617</v>
      </c>
      <c r="E775" s="32" t="str">
        <f t="shared" si="3"/>
        <v>Amritsar to Czech Republic</v>
      </c>
      <c r="F775" s="97"/>
      <c r="G775" s="32" t="str">
        <f t="shared" si="4"/>
        <v>Top International Courier Service from Amritsar to Czech Republic</v>
      </c>
      <c r="H775" s="32"/>
      <c r="I775" s="33"/>
      <c r="J775" s="38" t="str">
        <f>IFERROR(__xludf.DUMMYFUNCTION("""&lt;h4&gt;Explore more delivery options from your city&lt;/h4&gt;&lt;ul&gt;"" &amp;
TEXTJOIN("""", TRUE,
ARRAYFORMULA(
IF(S776:S779&lt;&gt;"""",
""&lt;li&gt;&lt;a href="""""" &amp; S776:S779 &amp; """"""&gt;International Courier Service from "" &amp;
PROPER(
SUBSTITUTE(
REGEXREPLACE(S776:S779,""^.*/servi"&amp;"ce/"",""""),
""-"","" ""
)
) &amp;
""&lt;/a&gt;&lt;/li&gt;"",
"""")
)
) &amp;
""&lt;/ul&gt;&lt;h2&gt;FAQs for "" &amp; G775 &amp; ""&lt;/h2&gt;""
"),"&lt;h4&gt;Explore more delivery options from your city&lt;/h4&gt;&lt;ul&gt;&lt;li&gt;&lt;a href=""https://shipglobal.in/service/jalandhar-to-czech-republic""&gt;International Courier Service from Jalandhar To Czech Republic&lt;/a&gt;&lt;/li&gt;&lt;li&gt;&lt;a href=""https://shipglobal.in/service/mohali-to"&amp;"-czech-republic""&gt;International Courier Service from Mohali To Czech Republic&lt;/a&gt;&lt;/li&gt;&lt;li&gt;&lt;a href=""https://shipglobal.in/service/patiala-to-czech-republic""&gt;International Courier Service from Patiala To Czech Republic&lt;/a&gt;&lt;/li&gt;&lt;li&gt;&lt;a href=""https://shipgl"&amp;"obal.in/service/-to-""&gt;International Courier Service from  To &lt;/a&gt;&lt;/li&gt;&lt;/ul&gt;&lt;h2&gt;FAQs for Top International Courier Service from Amritsar to Czech Republic&lt;/h2&gt;")</f>
        <v>&lt;h4&gt;Explore more delivery options from your city&lt;/h4&gt;&lt;ul&gt;&lt;li&gt;&lt;a href="https://shipglobal.in/service/jalandhar-to-czech-republic"&gt;International Courier Service from Jalandhar To Czech Republic&lt;/a&gt;&lt;/li&gt;&lt;li&gt;&lt;a href="https://shipglobal.in/service/mohali-to-czech-republic"&gt;International Courier Service from Mohali To Czech Republic&lt;/a&gt;&lt;/li&gt;&lt;li&gt;&lt;a href="https://shipglobal.in/service/patiala-to-czech-republic"&gt;International Courier Service from Patiala To Czech Republic&lt;/a&gt;&lt;/li&gt;&lt;li&gt;&lt;a href="https://shipglobal.in/service/-to-"&gt;International Courier Service from  To &lt;/a&gt;&lt;/li&gt;&lt;/ul&gt;&lt;h2&gt;FAQs for Top International Courier Service from Amritsar to Czech Republic&lt;/h2&gt;</v>
      </c>
      <c r="K775" s="99"/>
      <c r="L775" s="32"/>
      <c r="M775" s="32" t="str">
        <f t="shared" si="5"/>
        <v>service/amritsar-to-czech-republic</v>
      </c>
      <c r="N775" s="32"/>
      <c r="O775" s="32"/>
      <c r="P775" s="32"/>
      <c r="Q775" s="32"/>
      <c r="R775" s="32"/>
      <c r="S775" s="47" t="str">
        <f t="shared" si="6"/>
        <v>https://shipglobal.in/service/amritsar-to-czech-republic</v>
      </c>
      <c r="T775" s="32"/>
      <c r="V775" s="32"/>
      <c r="W775" s="32"/>
      <c r="X775" s="32"/>
      <c r="AE775" s="39" t="s">
        <v>3273</v>
      </c>
      <c r="AF775" s="39" t="s">
        <v>4309</v>
      </c>
      <c r="AG775" s="40" t="s">
        <v>3275</v>
      </c>
      <c r="AH775" s="40">
        <v>2.0</v>
      </c>
      <c r="AI775" s="40"/>
      <c r="AJ775" s="40"/>
    </row>
    <row r="776" ht="15.75" customHeight="1">
      <c r="A776" s="32"/>
      <c r="B776" s="32"/>
      <c r="C776" s="38" t="s">
        <v>2189</v>
      </c>
      <c r="D776" s="32" t="s">
        <v>8617</v>
      </c>
      <c r="E776" s="32" t="str">
        <f t="shared" si="3"/>
        <v>Jalandhar to Czech Republic</v>
      </c>
      <c r="F776" s="97"/>
      <c r="G776" s="32" t="str">
        <f t="shared" si="4"/>
        <v>Best International Courier Service from Jalandhar to Czech Republic</v>
      </c>
      <c r="H776" s="32"/>
      <c r="I776" s="33"/>
      <c r="J776" s="38" t="str">
        <f>IFERROR(__xludf.DUMMYFUNCTION("""&lt;h4&gt;Explore more delivery options from your city&lt;/h4&gt;&lt;ul&gt;"" &amp;
TEXTJOIN("""", TRUE,
ARRAYFORMULA(
IF(S777:S780&lt;&gt;"""",
""&lt;li&gt;&lt;a href="""""" &amp; S777:S780 &amp; """"""&gt;International Courier Service from "" &amp;
PROPER(
SUBSTITUTE(
REGEXREPLACE(S777:S780,""^.*/servi"&amp;"ce/"",""""),
""-"","" ""
)
) &amp;
""&lt;/a&gt;&lt;/li&gt;"",
"""")
)
) &amp;
""&lt;/ul&gt;&lt;h2&gt;FAQs for "" &amp; G776 &amp; ""&lt;/h2&gt;""
"),"&lt;h4&gt;Explore more delivery options from your city&lt;/h4&gt;&lt;ul&gt;&lt;li&gt;&lt;a href=""https://shipglobal.in/service/mohali-to-czech-republic""&gt;International Courier Service from Mohali To Czech Republic&lt;/a&gt;&lt;/li&gt;&lt;li&gt;&lt;a href=""https://shipglobal.in/service/patiala-to-czec"&amp;"h-republic""&gt;International Courier Service from Patiala To Czech Republic&lt;/a&gt;&lt;/li&gt;&lt;li&gt;&lt;a href=""https://shipglobal.in/service/-to-""&gt;International Courier Service from  To &lt;/a&gt;&lt;/li&gt;&lt;li&gt;&lt;a href=""https://shipglobal.in/service/-to-""&gt;International Courier S"&amp;"ervice from  To &lt;/a&gt;&lt;/li&gt;&lt;/ul&gt;&lt;h2&gt;FAQs for Best International Courier Service from Jalandhar to Czech Republic&lt;/h2&gt;")</f>
        <v>&lt;h4&gt;Explore more delivery options from your city&lt;/h4&gt;&lt;ul&gt;&lt;li&gt;&lt;a href="https://shipglobal.in/service/mohali-to-czech-republic"&gt;International Courier Service from Mohali To Czech Republic&lt;/a&gt;&lt;/li&gt;&lt;li&gt;&lt;a href="https://shipglobal.in/service/patiala-to-czech-republic"&gt;International Courier Service from Patiala To Czech Republic&lt;/a&gt;&lt;/li&gt;&lt;li&gt;&lt;a href="https://shipglobal.in/service/-to-"&gt;International Courier Service from  To &lt;/a&gt;&lt;/li&gt;&lt;li&gt;&lt;a href="https://shipglobal.in/service/-to-"&gt;International Courier Service from  To &lt;/a&gt;&lt;/li&gt;&lt;/ul&gt;&lt;h2&gt;FAQs for Best International Courier Service from Jalandhar to Czech Republic&lt;/h2&gt;</v>
      </c>
      <c r="K776" s="99"/>
      <c r="L776" s="32"/>
      <c r="M776" s="32" t="str">
        <f t="shared" si="5"/>
        <v>service/jalandhar-to-czech-republic</v>
      </c>
      <c r="N776" s="32"/>
      <c r="O776" s="32"/>
      <c r="P776" s="32"/>
      <c r="Q776" s="32"/>
      <c r="R776" s="32"/>
      <c r="S776" s="47" t="str">
        <f t="shared" si="6"/>
        <v>https://shipglobal.in/service/jalandhar-to-czech-republic</v>
      </c>
      <c r="T776" s="32"/>
      <c r="V776" s="32"/>
      <c r="W776" s="32"/>
      <c r="X776" s="32"/>
      <c r="AE776" s="39" t="s">
        <v>3651</v>
      </c>
      <c r="AF776" s="39" t="s">
        <v>4451</v>
      </c>
      <c r="AG776" s="40" t="s">
        <v>3653</v>
      </c>
      <c r="AH776" s="40">
        <v>1.0</v>
      </c>
      <c r="AI776" s="40"/>
      <c r="AJ776" s="40"/>
    </row>
    <row r="777" ht="15.75" customHeight="1">
      <c r="A777" s="32"/>
      <c r="B777" s="32"/>
      <c r="C777" s="38" t="s">
        <v>2227</v>
      </c>
      <c r="D777" s="32" t="s">
        <v>8617</v>
      </c>
      <c r="E777" s="32" t="str">
        <f t="shared" si="3"/>
        <v>Mohali to Czech Republic</v>
      </c>
      <c r="F777" s="97"/>
      <c r="G777" s="32" t="str">
        <f t="shared" si="4"/>
        <v>Reliable International Courier Service from Mohali to Czech Republic</v>
      </c>
      <c r="H777" s="32"/>
      <c r="I777" s="33"/>
      <c r="J777" s="38" t="str">
        <f>IFERROR(__xludf.DUMMYFUNCTION("""&lt;h4&gt;Explore more delivery options from your city&lt;/h4&gt;&lt;ul&gt;"" &amp;
TEXTJOIN("""", TRUE,
ARRAYFORMULA(
IF(S778:S781&lt;&gt;"""",
""&lt;li&gt;&lt;a href="""""" &amp; S778:S781 &amp; """"""&gt;International Courier Service from "" &amp;
PROPER(
SUBSTITUTE(
REGEXREPLACE(S778:S781,""^.*/servi"&amp;"ce/"",""""),
""-"","" ""
)
) &amp;
""&lt;/a&gt;&lt;/li&gt;"",
"""")
)
) &amp;
""&lt;/ul&gt;&lt;h2&gt;FAQs for "" &amp; G777 &amp; ""&lt;/h2&gt;""
"),"&lt;h4&gt;Explore more delivery options from your city&lt;/h4&gt;&lt;ul&gt;&lt;li&gt;&lt;a href=""https://shipglobal.in/service/patiala-to-czech-republic""&gt;International Courier Service from Patiala To Czech Republic&lt;/a&gt;&lt;/li&gt;&lt;li&gt;&lt;a href=""https://shipglobal.in/service/-to-""&gt;Intern"&amp;"ational Courier Service from  To &lt;/a&gt;&lt;/li&gt;&lt;li&gt;&lt;a href=""https://shipglobal.in/service/-to-""&gt;International Courier Service from  To &lt;/a&gt;&lt;/li&gt;&lt;li&gt;&lt;a href=""https://shipglobal.in/service/-to-""&gt;International Courier Service from  To &lt;/a&gt;&lt;/li&gt;&lt;/ul&gt;&lt;h2&gt;FAQs f"&amp;"or Reliable International Courier Service from Mohali to Czech Republic&lt;/h2&gt;")</f>
        <v>&lt;h4&gt;Explore more delivery options from your city&lt;/h4&gt;&lt;ul&gt;&lt;li&gt;&lt;a href="https://shipglobal.in/service/patiala-to-czech-republic"&gt;International Courier Service from Patiala To Czech Republic&lt;/a&gt;&lt;/li&gt;&lt;li&gt;&lt;a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Mohali to Czech Republic&lt;/h2&gt;</v>
      </c>
      <c r="K777" s="99"/>
      <c r="L777" s="32"/>
      <c r="M777" s="32" t="str">
        <f t="shared" si="5"/>
        <v>service/mohali-to-czech-republic</v>
      </c>
      <c r="N777" s="32"/>
      <c r="O777" s="32"/>
      <c r="P777" s="32"/>
      <c r="Q777" s="32"/>
      <c r="R777" s="32"/>
      <c r="S777" s="47" t="str">
        <f t="shared" si="6"/>
        <v>https://shipglobal.in/service/mohali-to-czech-republic</v>
      </c>
      <c r="T777" s="32"/>
      <c r="V777" s="32"/>
      <c r="W777" s="32"/>
      <c r="X777" s="32"/>
      <c r="AE777" s="39" t="s">
        <v>3651</v>
      </c>
      <c r="AF777" s="39" t="s">
        <v>4451</v>
      </c>
      <c r="AG777" s="40" t="s">
        <v>3653</v>
      </c>
      <c r="AH777" s="40">
        <v>1.0</v>
      </c>
      <c r="AI777" s="40"/>
      <c r="AJ777" s="40"/>
    </row>
    <row r="778" ht="15.75" customHeight="1">
      <c r="A778" s="32"/>
      <c r="B778" s="32"/>
      <c r="C778" s="38" t="s">
        <v>2254</v>
      </c>
      <c r="D778" s="32" t="s">
        <v>8617</v>
      </c>
      <c r="E778" s="32" t="str">
        <f t="shared" si="3"/>
        <v>Patiala to Czech Republic</v>
      </c>
      <c r="F778" s="97"/>
      <c r="G778" s="32" t="str">
        <f t="shared" si="4"/>
        <v>International Courier Service from Patiala to Czech Republic</v>
      </c>
      <c r="H778" s="32"/>
      <c r="I778" s="33"/>
      <c r="J778" s="38" t="str">
        <f>IFERROR(__xludf.DUMMYFUNCTION("""&lt;h4&gt;Explore more delivery options from your city&lt;/h4&gt;&lt;ul&gt;"" &amp;
TEXTJOIN("""", TRUE,
ARRAYFORMULA(
IF(S779:S782&lt;&gt;"""",
""&lt;li&gt;&lt;a href="""""" &amp; S779:S782 &amp; """"""&gt;International Courier Service from "" &amp;
PROPER(
SUBSTITUTE(
REGEXREPLACE(S779:S782,""^.*/servi"&amp;"ce/"",""""),
""-"","" ""
)
) &amp;
""&lt;/a&gt;&lt;/li&gt;"",
"""")
)
) &amp;
""&lt;/ul&gt;&lt;h2&gt;FAQs for "" &amp; G778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Pati"&amp;"ala to Czech Republic&lt;/h2&gt;")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Patiala to Czech Republic&lt;/h2&gt;</v>
      </c>
      <c r="K778" s="99"/>
      <c r="L778" s="32"/>
      <c r="M778" s="32" t="str">
        <f t="shared" si="5"/>
        <v>service/patiala-to-czech-republic</v>
      </c>
      <c r="N778" s="32"/>
      <c r="O778" s="32"/>
      <c r="P778" s="32"/>
      <c r="Q778" s="32"/>
      <c r="R778" s="32"/>
      <c r="S778" s="47" t="str">
        <f t="shared" si="6"/>
        <v>https://shipglobal.in/service/patiala-to-czech-republic</v>
      </c>
      <c r="T778" s="32"/>
      <c r="V778" s="32"/>
      <c r="W778" s="32"/>
      <c r="X778" s="32"/>
      <c r="AE778" s="39" t="s">
        <v>3417</v>
      </c>
      <c r="AF778" s="39" t="s">
        <v>4621</v>
      </c>
      <c r="AG778" s="40" t="s">
        <v>3419</v>
      </c>
      <c r="AH778" s="40">
        <v>1.0</v>
      </c>
      <c r="AI778" s="40"/>
      <c r="AJ778" s="40"/>
    </row>
    <row r="779" ht="15.75" customHeight="1">
      <c r="A779" s="32"/>
      <c r="B779" s="32"/>
      <c r="C779" s="32"/>
      <c r="D779" s="32"/>
      <c r="E779" s="32" t="str">
        <f t="shared" si="3"/>
        <v> to </v>
      </c>
      <c r="F779" s="97"/>
      <c r="G779" s="32" t="str">
        <f t="shared" si="4"/>
        <v>Top International Courier Service from  to </v>
      </c>
      <c r="H779" s="32"/>
      <c r="I779" s="33"/>
      <c r="J779" s="38" t="str">
        <f>IFERROR(__xludf.DUMMYFUNCTION("""&lt;h4&gt;Explore more delivery options from your city&lt;/h4&gt;&lt;ul&gt;"" &amp;
TEXTJOIN("""", TRUE,
ARRAYFORMULA(
IF(S780:S783&lt;&gt;"""",
""&lt;li&gt;&lt;a href="""""" &amp; S780:S783 &amp; """"""&gt;International Courier Service from "" &amp;
PROPER(
SUBSTITUTE(
REGEXREPLACE(S780:S783,""^.*/servi"&amp;"ce/"",""""),
""-"","" ""
)
) &amp;
""&lt;/a&gt;&lt;/li&gt;"",
"""")
)
) &amp;
""&lt;/ul&gt;&lt;h2&gt;FAQs for "" &amp; G779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779" s="99"/>
      <c r="L779" s="32"/>
      <c r="M779" s="32" t="str">
        <f t="shared" si="5"/>
        <v>service/-to-</v>
      </c>
      <c r="N779" s="32"/>
      <c r="O779" s="32"/>
      <c r="P779" s="32"/>
      <c r="Q779" s="32"/>
      <c r="R779" s="32"/>
      <c r="S779" s="47" t="str">
        <f t="shared" si="6"/>
        <v>https://shipglobal.in/service/-to-</v>
      </c>
      <c r="T779" s="32"/>
      <c r="V779" s="32"/>
      <c r="W779" s="32"/>
      <c r="X779" s="32"/>
      <c r="AE779" s="39" t="s">
        <v>3561</v>
      </c>
      <c r="AF779" s="39" t="s">
        <v>4435</v>
      </c>
      <c r="AG779" s="40" t="s">
        <v>3563</v>
      </c>
      <c r="AH779" s="40">
        <v>1.0</v>
      </c>
      <c r="AI779" s="40"/>
      <c r="AJ779" s="40"/>
    </row>
    <row r="780" ht="15.75" customHeight="1">
      <c r="A780" s="32"/>
      <c r="B780" s="32"/>
      <c r="C780" s="32"/>
      <c r="D780" s="32"/>
      <c r="E780" s="32" t="str">
        <f t="shared" si="3"/>
        <v> to </v>
      </c>
      <c r="F780" s="97"/>
      <c r="G780" s="32" t="str">
        <f t="shared" si="4"/>
        <v>Best International Courier Service from  to </v>
      </c>
      <c r="H780" s="32"/>
      <c r="I780" s="33"/>
      <c r="J780" s="38" t="str">
        <f>IFERROR(__xludf.DUMMYFUNCTION("""&lt;h4&gt;Explore more delivery options from your city&lt;/h4&gt;&lt;ul&gt;"" &amp;
TEXTJOIN("""", TRUE,
ARRAYFORMULA(
IF(S781:S784&lt;&gt;"""",
""&lt;li&gt;&lt;a href="""""" &amp; S781:S784 &amp; """"""&gt;International Courier Service from "" &amp;
PROPER(
SUBSTITUTE(
REGEXREPLACE(S781:S784,""^.*/servi"&amp;"ce/"",""""),
""-"","" ""
)
) &amp;
""&lt;/a&gt;&lt;/li&gt;"",
"""")
)
) &amp;
""&lt;/ul&gt;&lt;h2&gt;FAQs for "" &amp; G780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780" s="99"/>
      <c r="L780" s="32"/>
      <c r="M780" s="32" t="str">
        <f t="shared" si="5"/>
        <v>service/-to-</v>
      </c>
      <c r="N780" s="32"/>
      <c r="O780" s="32"/>
      <c r="P780" s="32"/>
      <c r="Q780" s="32"/>
      <c r="R780" s="32"/>
      <c r="S780" s="47" t="str">
        <f t="shared" si="6"/>
        <v>https://shipglobal.in/service/-to-</v>
      </c>
      <c r="T780" s="32"/>
      <c r="V780" s="32"/>
      <c r="W780" s="32"/>
      <c r="X780" s="32"/>
      <c r="AE780" s="39" t="s">
        <v>3363</v>
      </c>
      <c r="AF780" s="39" t="s">
        <v>5050</v>
      </c>
      <c r="AG780" s="40" t="s">
        <v>3365</v>
      </c>
      <c r="AH780" s="40">
        <v>1.0</v>
      </c>
      <c r="AI780" s="40"/>
      <c r="AJ780" s="40"/>
    </row>
    <row r="781" ht="15.75" customHeight="1">
      <c r="A781" s="32"/>
      <c r="B781" s="32"/>
      <c r="C781" s="32"/>
      <c r="D781" s="32"/>
      <c r="E781" s="32" t="str">
        <f t="shared" si="3"/>
        <v> to </v>
      </c>
      <c r="F781" s="97"/>
      <c r="G781" s="32" t="str">
        <f t="shared" si="4"/>
        <v>Reliable International Courier Service from  to </v>
      </c>
      <c r="H781" s="32"/>
      <c r="I781" s="33"/>
      <c r="J781" s="38" t="str">
        <f>IFERROR(__xludf.DUMMYFUNCTION("""&lt;h4&gt;Explore more delivery options from your city&lt;/h4&gt;&lt;ul&gt;"" &amp;
TEXTJOIN("""", TRUE,
ARRAYFORMULA(
IF(S782:S785&lt;&gt;"""",
""&lt;li&gt;&lt;a href="""""" &amp; S782:S785 &amp; """"""&gt;International Courier Service from "" &amp;
PROPER(
SUBSTITUTE(
REGEXREPLACE(S782:S785,""^.*/servi"&amp;"ce/"",""""),
""-"","" ""
)
) &amp;
""&lt;/a&gt;&lt;/li&gt;"",
"""")
)
) &amp;
""&lt;/ul&gt;&lt;h2&gt;FAQs for "" &amp; G781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781" s="99"/>
      <c r="L781" s="32"/>
      <c r="M781" s="32" t="str">
        <f t="shared" si="5"/>
        <v>service/-to-</v>
      </c>
      <c r="N781" s="32"/>
      <c r="O781" s="32"/>
      <c r="P781" s="32"/>
      <c r="Q781" s="32"/>
      <c r="R781" s="32"/>
      <c r="S781" s="47" t="str">
        <f t="shared" si="6"/>
        <v>https://shipglobal.in/service/-to-</v>
      </c>
      <c r="T781" s="32"/>
      <c r="V781" s="32"/>
      <c r="W781" s="32"/>
      <c r="X781" s="32"/>
      <c r="AE781" s="39" t="s">
        <v>3435</v>
      </c>
      <c r="AF781" s="39" t="s">
        <v>5081</v>
      </c>
      <c r="AG781" s="40" t="s">
        <v>3437</v>
      </c>
      <c r="AH781" s="40">
        <v>1.0</v>
      </c>
      <c r="AI781" s="40"/>
      <c r="AJ781" s="40"/>
    </row>
    <row r="782" ht="15.75" customHeight="1">
      <c r="A782" s="32"/>
      <c r="B782" s="32"/>
      <c r="C782" s="32"/>
      <c r="D782" s="32"/>
      <c r="E782" s="32" t="str">
        <f t="shared" si="3"/>
        <v> to </v>
      </c>
      <c r="F782" s="97"/>
      <c r="G782" s="32" t="str">
        <f t="shared" si="4"/>
        <v>International Courier Service from  to </v>
      </c>
      <c r="H782" s="32"/>
      <c r="I782" s="33"/>
      <c r="J782" s="38" t="str">
        <f>IFERROR(__xludf.DUMMYFUNCTION("""&lt;h4&gt;Explore more delivery options from your city&lt;/h4&gt;&lt;ul&gt;"" &amp;
TEXTJOIN("""", TRUE,
ARRAYFORMULA(
IF(S783:S786&lt;&gt;"""",
""&lt;li&gt;&lt;a href="""""" &amp; S783:S786 &amp; """"""&gt;International Courier Service from "" &amp;
PROPER(
SUBSTITUTE(
REGEXREPLACE(S783:S786,""^.*/servi"&amp;"ce/"",""""),
""-"","" ""
)
) &amp;
""&lt;/a&gt;&lt;/li&gt;"",
"""")
)
) &amp;
""&lt;/ul&gt;&lt;h2&gt;FAQs for "" &amp; G782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782" s="99"/>
      <c r="L782" s="32"/>
      <c r="M782" s="32" t="str">
        <f t="shared" si="5"/>
        <v>service/-to-</v>
      </c>
      <c r="N782" s="32"/>
      <c r="O782" s="32"/>
      <c r="P782" s="32"/>
      <c r="Q782" s="32"/>
      <c r="R782" s="32"/>
      <c r="S782" s="47" t="str">
        <f t="shared" si="6"/>
        <v>https://shipglobal.in/service/-to-</v>
      </c>
      <c r="T782" s="32"/>
      <c r="V782" s="32"/>
      <c r="W782" s="32"/>
      <c r="X782" s="32"/>
      <c r="AE782" s="39" t="s">
        <v>3615</v>
      </c>
      <c r="AF782" s="39" t="s">
        <v>4293</v>
      </c>
      <c r="AG782" s="40" t="s">
        <v>3617</v>
      </c>
      <c r="AH782" s="40">
        <v>2.0</v>
      </c>
      <c r="AI782" s="40"/>
      <c r="AJ782" s="40"/>
    </row>
    <row r="783" ht="15.75" customHeight="1">
      <c r="A783" s="32"/>
      <c r="B783" s="32"/>
      <c r="C783" s="32"/>
      <c r="D783" s="32"/>
      <c r="E783" s="32" t="str">
        <f t="shared" si="3"/>
        <v> to </v>
      </c>
      <c r="F783" s="97"/>
      <c r="G783" s="32" t="str">
        <f t="shared" si="4"/>
        <v>Top International Courier Service from  to </v>
      </c>
      <c r="H783" s="32"/>
      <c r="I783" s="33"/>
      <c r="J783" s="38" t="str">
        <f>IFERROR(__xludf.DUMMYFUNCTION("""&lt;h4&gt;Explore more delivery options from your city&lt;/h4&gt;&lt;ul&gt;"" &amp;
TEXTJOIN("""", TRUE,
ARRAYFORMULA(
IF(S784:S787&lt;&gt;"""",
""&lt;li&gt;&lt;a href="""""" &amp; S784:S787 &amp; """"""&gt;International Courier Service from "" &amp;
PROPER(
SUBSTITUTE(
REGEXREPLACE(S784:S787,""^.*/servi"&amp;"ce/"",""""),
""-"","" ""
)
) &amp;
""&lt;/a&gt;&lt;/li&gt;"",
"""")
)
) &amp;
""&lt;/ul&gt;&lt;h2&gt;FAQs for "" &amp; G783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783" s="99"/>
      <c r="L783" s="32"/>
      <c r="M783" s="32" t="str">
        <f t="shared" si="5"/>
        <v>service/-to-</v>
      </c>
      <c r="N783" s="32"/>
      <c r="O783" s="32"/>
      <c r="P783" s="32"/>
      <c r="Q783" s="32"/>
      <c r="R783" s="32"/>
      <c r="S783" s="47" t="str">
        <f t="shared" si="6"/>
        <v>https://shipglobal.in/service/-to-</v>
      </c>
      <c r="T783" s="32"/>
      <c r="V783" s="32"/>
      <c r="W783" s="32"/>
      <c r="X783" s="32"/>
      <c r="AE783" s="39" t="s">
        <v>3128</v>
      </c>
      <c r="AF783" s="39" t="s">
        <v>4373</v>
      </c>
      <c r="AG783" s="40" t="s">
        <v>3130</v>
      </c>
      <c r="AH783" s="40">
        <v>1.0</v>
      </c>
      <c r="AI783" s="40"/>
      <c r="AJ783" s="40"/>
    </row>
    <row r="784" ht="15.75" customHeight="1">
      <c r="A784" s="32"/>
      <c r="B784" s="32"/>
      <c r="C784" s="32"/>
      <c r="D784" s="32"/>
      <c r="E784" s="32" t="str">
        <f t="shared" si="3"/>
        <v> to </v>
      </c>
      <c r="F784" s="97"/>
      <c r="G784" s="32" t="str">
        <f t="shared" si="4"/>
        <v>Best International Courier Service from  to </v>
      </c>
      <c r="H784" s="32"/>
      <c r="I784" s="33"/>
      <c r="J784" s="38" t="str">
        <f>IFERROR(__xludf.DUMMYFUNCTION("""&lt;h4&gt;Explore more delivery options from your city&lt;/h4&gt;&lt;ul&gt;"" &amp;
TEXTJOIN("""", TRUE,
ARRAYFORMULA(
IF(S785:S788&lt;&gt;"""",
""&lt;li&gt;&lt;a href="""""" &amp; S785:S788 &amp; """"""&gt;International Courier Service from "" &amp;
PROPER(
SUBSTITUTE(
REGEXREPLACE(S785:S788,""^.*/servi"&amp;"ce/"",""""),
""-"","" ""
)
) &amp;
""&lt;/a&gt;&lt;/li&gt;"",
"""")
)
) &amp;
""&lt;/ul&gt;&lt;h2&gt;FAQs for "" &amp; G784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784" s="99"/>
      <c r="L784" s="32"/>
      <c r="M784" s="32" t="str">
        <f t="shared" si="5"/>
        <v>service/-to-</v>
      </c>
      <c r="N784" s="32"/>
      <c r="O784" s="32"/>
      <c r="P784" s="32"/>
      <c r="Q784" s="32"/>
      <c r="R784" s="32"/>
      <c r="S784" s="47" t="str">
        <f t="shared" si="6"/>
        <v>https://shipglobal.in/service/-to-</v>
      </c>
      <c r="T784" s="32"/>
      <c r="V784" s="32"/>
      <c r="W784" s="32"/>
      <c r="X784" s="32"/>
      <c r="AE784" s="39" t="s">
        <v>3218</v>
      </c>
      <c r="AF784" s="39" t="s">
        <v>4357</v>
      </c>
      <c r="AG784" s="40" t="s">
        <v>3220</v>
      </c>
      <c r="AH784" s="40">
        <v>1.0</v>
      </c>
      <c r="AI784" s="40"/>
      <c r="AJ784" s="40"/>
    </row>
    <row r="785" ht="15.75" customHeight="1">
      <c r="A785" s="32"/>
      <c r="B785" s="32"/>
      <c r="C785" s="32"/>
      <c r="D785" s="32"/>
      <c r="E785" s="32" t="str">
        <f t="shared" si="3"/>
        <v> to </v>
      </c>
      <c r="F785" s="97"/>
      <c r="G785" s="32" t="str">
        <f t="shared" si="4"/>
        <v>Reliable International Courier Service from  to </v>
      </c>
      <c r="H785" s="32"/>
      <c r="I785" s="33"/>
      <c r="J785" s="38" t="str">
        <f>IFERROR(__xludf.DUMMYFUNCTION("""&lt;h4&gt;Explore more delivery options from your city&lt;/h4&gt;&lt;ul&gt;"" &amp;
TEXTJOIN("""", TRUE,
ARRAYFORMULA(
IF(S786:S789&lt;&gt;"""",
""&lt;li&gt;&lt;a href="""""" &amp; S786:S789 &amp; """"""&gt;International Courier Service from "" &amp;
PROPER(
SUBSTITUTE(
REGEXREPLACE(S786:S789,""^.*/servi"&amp;"ce/"",""""),
""-"","" ""
)
) &amp;
""&lt;/a&gt;&lt;/li&gt;"",
"""")
)
) &amp;
""&lt;/ul&gt;&lt;h2&gt;FAQs for "" &amp; G785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785" s="99"/>
      <c r="L785" s="32"/>
      <c r="M785" s="32" t="str">
        <f t="shared" si="5"/>
        <v>service/-to-</v>
      </c>
      <c r="N785" s="32"/>
      <c r="O785" s="32"/>
      <c r="P785" s="32"/>
      <c r="Q785" s="32"/>
      <c r="R785" s="32"/>
      <c r="S785" s="47" t="str">
        <f t="shared" si="6"/>
        <v>https://shipglobal.in/service/-to-</v>
      </c>
      <c r="T785" s="32"/>
      <c r="V785" s="32"/>
      <c r="W785" s="32"/>
      <c r="X785" s="32"/>
      <c r="AE785" s="39" t="s">
        <v>3507</v>
      </c>
      <c r="AF785" s="39" t="s">
        <v>4820</v>
      </c>
      <c r="AG785" s="40" t="s">
        <v>3509</v>
      </c>
      <c r="AH785" s="40">
        <v>1.0</v>
      </c>
      <c r="AI785" s="40"/>
      <c r="AJ785" s="40"/>
    </row>
    <row r="786" ht="15.75" customHeight="1">
      <c r="A786" s="32"/>
      <c r="B786" s="32"/>
      <c r="C786" s="32"/>
      <c r="D786" s="32"/>
      <c r="E786" s="32" t="str">
        <f t="shared" si="3"/>
        <v> to </v>
      </c>
      <c r="F786" s="97"/>
      <c r="G786" s="32" t="str">
        <f t="shared" si="4"/>
        <v>International Courier Service from  to </v>
      </c>
      <c r="H786" s="32"/>
      <c r="I786" s="33"/>
      <c r="J786" s="38" t="str">
        <f>IFERROR(__xludf.DUMMYFUNCTION("""&lt;h4&gt;Explore more delivery options from your city&lt;/h4&gt;&lt;ul&gt;"" &amp;
TEXTJOIN("""", TRUE,
ARRAYFORMULA(
IF(S787:S790&lt;&gt;"""",
""&lt;li&gt;&lt;a href="""""" &amp; S787:S790 &amp; """"""&gt;International Courier Service from "" &amp;
PROPER(
SUBSTITUTE(
REGEXREPLACE(S787:S790,""^.*/servi"&amp;"ce/"",""""),
""-"","" ""
)
) &amp;
""&lt;/a&gt;&lt;/li&gt;"",
"""")
)
) &amp;
""&lt;/ul&gt;&lt;h2&gt;FAQs for "" &amp; G786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786" s="99"/>
      <c r="L786" s="32"/>
      <c r="M786" s="32" t="str">
        <f t="shared" si="5"/>
        <v>service/-to-</v>
      </c>
      <c r="N786" s="32"/>
      <c r="O786" s="32"/>
      <c r="P786" s="32"/>
      <c r="Q786" s="32"/>
      <c r="R786" s="32"/>
      <c r="S786" s="47" t="str">
        <f t="shared" si="6"/>
        <v>https://shipglobal.in/service/-to-</v>
      </c>
      <c r="T786" s="32"/>
      <c r="V786" s="32"/>
      <c r="W786" s="32"/>
      <c r="X786" s="32"/>
      <c r="AE786" s="39" t="s">
        <v>3291</v>
      </c>
      <c r="AF786" s="39" t="s">
        <v>4498</v>
      </c>
      <c r="AG786" s="40" t="s">
        <v>3293</v>
      </c>
      <c r="AH786" s="40">
        <v>1.0</v>
      </c>
      <c r="AI786" s="40"/>
      <c r="AJ786" s="40"/>
    </row>
    <row r="787" ht="15.75" customHeight="1">
      <c r="A787" s="32"/>
      <c r="B787" s="32"/>
      <c r="C787" s="32"/>
      <c r="D787" s="32"/>
      <c r="E787" s="32" t="str">
        <f t="shared" si="3"/>
        <v> to </v>
      </c>
      <c r="F787" s="97"/>
      <c r="G787" s="32" t="str">
        <f t="shared" si="4"/>
        <v>Top International Courier Service from  to </v>
      </c>
      <c r="H787" s="32"/>
      <c r="I787" s="33"/>
      <c r="J787" s="38" t="str">
        <f>IFERROR(__xludf.DUMMYFUNCTION("""&lt;h4&gt;Explore more delivery options from your city&lt;/h4&gt;&lt;ul&gt;"" &amp;
TEXTJOIN("""", TRUE,
ARRAYFORMULA(
IF(S788:S791&lt;&gt;"""",
""&lt;li&gt;&lt;a href="""""" &amp; S788:S791 &amp; """"""&gt;International Courier Service from "" &amp;
PROPER(
SUBSTITUTE(
REGEXREPLACE(S788:S791,""^.*/servi"&amp;"ce/"",""""),
""-"","" ""
)
) &amp;
""&lt;/a&gt;&lt;/li&gt;"",
"""")
)
) &amp;
""&lt;/ul&gt;&lt;h2&gt;FAQs for "" &amp; G787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787" s="99"/>
      <c r="L787" s="32"/>
      <c r="M787" s="32" t="str">
        <f t="shared" si="5"/>
        <v>service/-to-</v>
      </c>
      <c r="N787" s="32"/>
      <c r="O787" s="32"/>
      <c r="P787" s="32"/>
      <c r="Q787" s="32"/>
      <c r="R787" s="32"/>
      <c r="S787" s="47" t="str">
        <f t="shared" si="6"/>
        <v>https://shipglobal.in/service/-to-</v>
      </c>
      <c r="T787" s="32"/>
      <c r="V787" s="32"/>
      <c r="W787" s="32"/>
      <c r="X787" s="32"/>
      <c r="AE787" s="39" t="s">
        <v>3651</v>
      </c>
      <c r="AF787" s="39" t="s">
        <v>4451</v>
      </c>
      <c r="AG787" s="40" t="s">
        <v>3653</v>
      </c>
      <c r="AH787" s="40">
        <v>1.0</v>
      </c>
      <c r="AI787" s="40"/>
      <c r="AJ787" s="40"/>
    </row>
    <row r="788" ht="15.75" customHeight="1">
      <c r="A788" s="32"/>
      <c r="B788" s="32"/>
      <c r="C788" s="32"/>
      <c r="D788" s="32"/>
      <c r="E788" s="32" t="str">
        <f t="shared" si="3"/>
        <v> to </v>
      </c>
      <c r="F788" s="97"/>
      <c r="G788" s="32" t="str">
        <f t="shared" si="4"/>
        <v>Best International Courier Service from  to </v>
      </c>
      <c r="H788" s="32"/>
      <c r="I788" s="33"/>
      <c r="J788" s="38" t="str">
        <f>IFERROR(__xludf.DUMMYFUNCTION("""&lt;h4&gt;Explore more delivery options from your city&lt;/h4&gt;&lt;ul&gt;"" &amp;
TEXTJOIN("""", TRUE,
ARRAYFORMULA(
IF(S789:S792&lt;&gt;"""",
""&lt;li&gt;&lt;a href="""""" &amp; S789:S792 &amp; """"""&gt;International Courier Service from "" &amp;
PROPER(
SUBSTITUTE(
REGEXREPLACE(S789:S792,""^.*/servi"&amp;"ce/"",""""),
""-"","" ""
)
) &amp;
""&lt;/a&gt;&lt;/li&gt;"",
"""")
)
) &amp;
""&lt;/ul&gt;&lt;h2&gt;FAQs for "" &amp; G788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788" s="99"/>
      <c r="L788" s="32"/>
      <c r="M788" s="32" t="str">
        <f t="shared" si="5"/>
        <v>service/-to-</v>
      </c>
      <c r="N788" s="32"/>
      <c r="O788" s="32"/>
      <c r="P788" s="32"/>
      <c r="Q788" s="32"/>
      <c r="R788" s="32"/>
      <c r="S788" s="47" t="str">
        <f t="shared" si="6"/>
        <v>https://shipglobal.in/service/-to-</v>
      </c>
      <c r="T788" s="32"/>
      <c r="V788" s="32"/>
      <c r="W788" s="32"/>
      <c r="X788" s="32"/>
      <c r="AE788" s="39" t="s">
        <v>3453</v>
      </c>
      <c r="AF788" s="39" t="s">
        <v>4759</v>
      </c>
      <c r="AG788" s="40" t="s">
        <v>3455</v>
      </c>
      <c r="AH788" s="40">
        <v>1.0</v>
      </c>
      <c r="AI788" s="40"/>
      <c r="AJ788" s="40"/>
    </row>
    <row r="789" ht="15.75" customHeight="1">
      <c r="A789" s="32"/>
      <c r="B789" s="32"/>
      <c r="C789" s="32"/>
      <c r="D789" s="32"/>
      <c r="E789" s="32" t="str">
        <f t="shared" si="3"/>
        <v> to </v>
      </c>
      <c r="F789" s="97"/>
      <c r="G789" s="32" t="str">
        <f t="shared" si="4"/>
        <v>Reliable International Courier Service from  to </v>
      </c>
      <c r="H789" s="32"/>
      <c r="I789" s="33"/>
      <c r="J789" s="38" t="str">
        <f>IFERROR(__xludf.DUMMYFUNCTION("""&lt;h4&gt;Explore more delivery options from your city&lt;/h4&gt;&lt;ul&gt;"" &amp;
TEXTJOIN("""", TRUE,
ARRAYFORMULA(
IF(S790:S793&lt;&gt;"""",
""&lt;li&gt;&lt;a href="""""" &amp; S790:S793 &amp; """"""&gt;International Courier Service from "" &amp;
PROPER(
SUBSTITUTE(
REGEXREPLACE(S790:S793,""^.*/servi"&amp;"ce/"",""""),
""-"","" ""
)
) &amp;
""&lt;/a&gt;&lt;/li&gt;"",
"""")
)
) &amp;
""&lt;/ul&gt;&lt;h2&gt;FAQs for "" &amp; G789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789" s="99"/>
      <c r="L789" s="32"/>
      <c r="M789" s="32" t="str">
        <f t="shared" si="5"/>
        <v>service/-to-</v>
      </c>
      <c r="N789" s="32"/>
      <c r="O789" s="32"/>
      <c r="P789" s="32"/>
      <c r="Q789" s="32"/>
      <c r="R789" s="32"/>
      <c r="S789" s="47" t="str">
        <f t="shared" si="6"/>
        <v>https://shipglobal.in/service/-to-</v>
      </c>
      <c r="T789" s="32"/>
      <c r="V789" s="32"/>
      <c r="W789" s="32"/>
      <c r="X789" s="32"/>
      <c r="AE789" s="39" t="s">
        <v>3615</v>
      </c>
      <c r="AF789" s="39" t="s">
        <v>4293</v>
      </c>
      <c r="AG789" s="40" t="s">
        <v>3617</v>
      </c>
      <c r="AH789" s="40">
        <v>2.0</v>
      </c>
      <c r="AI789" s="40"/>
      <c r="AJ789" s="40"/>
    </row>
    <row r="790" ht="15.75" customHeight="1">
      <c r="A790" s="32"/>
      <c r="B790" s="32"/>
      <c r="C790" s="32"/>
      <c r="D790" s="32"/>
      <c r="E790" s="32" t="str">
        <f t="shared" si="3"/>
        <v> to </v>
      </c>
      <c r="F790" s="97"/>
      <c r="G790" s="32" t="str">
        <f t="shared" si="4"/>
        <v>International Courier Service from  to </v>
      </c>
      <c r="H790" s="32"/>
      <c r="I790" s="33"/>
      <c r="J790" s="38" t="str">
        <f>IFERROR(__xludf.DUMMYFUNCTION("""&lt;h4&gt;Explore more delivery options from your city&lt;/h4&gt;&lt;ul&gt;"" &amp;
TEXTJOIN("""", TRUE,
ARRAYFORMULA(
IF(S791:S794&lt;&gt;"""",
""&lt;li&gt;&lt;a href="""""" &amp; S791:S794 &amp; """"""&gt;International Courier Service from "" &amp;
PROPER(
SUBSTITUTE(
REGEXREPLACE(S791:S794,""^.*/servi"&amp;"ce/"",""""),
""-"","" ""
)
) &amp;
""&lt;/a&gt;&lt;/li&gt;"",
"""")
)
) &amp;
""&lt;/ul&gt;&lt;h2&gt;FAQs for "" &amp; G790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790" s="99"/>
      <c r="L790" s="32"/>
      <c r="M790" s="32" t="str">
        <f t="shared" si="5"/>
        <v>service/-to-</v>
      </c>
      <c r="N790" s="32"/>
      <c r="O790" s="32"/>
      <c r="P790" s="32"/>
      <c r="Q790" s="32"/>
      <c r="R790" s="32"/>
      <c r="S790" s="47" t="str">
        <f t="shared" si="6"/>
        <v>https://shipglobal.in/service/-to-</v>
      </c>
      <c r="T790" s="32"/>
      <c r="V790" s="32"/>
      <c r="W790" s="32"/>
      <c r="X790" s="32"/>
      <c r="AE790" s="39" t="s">
        <v>3128</v>
      </c>
      <c r="AF790" s="39" t="s">
        <v>4373</v>
      </c>
      <c r="AG790" s="40" t="s">
        <v>3130</v>
      </c>
      <c r="AH790" s="40">
        <v>1.0</v>
      </c>
      <c r="AI790" s="40"/>
      <c r="AJ790" s="40"/>
    </row>
    <row r="791" ht="15.75" customHeight="1">
      <c r="A791" s="32"/>
      <c r="B791" s="32"/>
      <c r="C791" s="32"/>
      <c r="D791" s="32"/>
      <c r="E791" s="32" t="str">
        <f t="shared" si="3"/>
        <v> to </v>
      </c>
      <c r="F791" s="97"/>
      <c r="G791" s="32" t="str">
        <f t="shared" si="4"/>
        <v>Top International Courier Service from  to </v>
      </c>
      <c r="H791" s="32"/>
      <c r="I791" s="33"/>
      <c r="J791" s="38" t="str">
        <f>IFERROR(__xludf.DUMMYFUNCTION("""&lt;h4&gt;Explore more delivery options from your city&lt;/h4&gt;&lt;ul&gt;"" &amp;
TEXTJOIN("""", TRUE,
ARRAYFORMULA(
IF(S792:S795&lt;&gt;"""",
""&lt;li&gt;&lt;a href="""""" &amp; S792:S795 &amp; """"""&gt;International Courier Service from "" &amp;
PROPER(
SUBSTITUTE(
REGEXREPLACE(S792:S795,""^.*/servi"&amp;"ce/"",""""),
""-"","" ""
)
) &amp;
""&lt;/a&gt;&lt;/li&gt;"",
"""")
)
) &amp;
""&lt;/ul&gt;&lt;h2&gt;FAQs for "" &amp; G791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791" s="99"/>
      <c r="L791" s="32"/>
      <c r="M791" s="32" t="str">
        <f t="shared" si="5"/>
        <v>service/-to-</v>
      </c>
      <c r="N791" s="32"/>
      <c r="O791" s="32"/>
      <c r="P791" s="32"/>
      <c r="Q791" s="32"/>
      <c r="R791" s="32"/>
      <c r="S791" s="47" t="str">
        <f t="shared" si="6"/>
        <v>https://shipglobal.in/service/-to-</v>
      </c>
      <c r="T791" s="32"/>
      <c r="V791" s="32"/>
      <c r="W791" s="32"/>
      <c r="X791" s="32"/>
      <c r="AE791" s="39" t="s">
        <v>3146</v>
      </c>
      <c r="AF791" s="39" t="s">
        <v>4341</v>
      </c>
      <c r="AG791" s="40" t="s">
        <v>3148</v>
      </c>
      <c r="AH791" s="40">
        <v>2.0</v>
      </c>
      <c r="AI791" s="40"/>
      <c r="AJ791" s="40"/>
    </row>
    <row r="792" ht="15.75" customHeight="1">
      <c r="A792" s="32"/>
      <c r="B792" s="32"/>
      <c r="C792" s="32"/>
      <c r="D792" s="32"/>
      <c r="E792" s="32" t="str">
        <f t="shared" si="3"/>
        <v> to </v>
      </c>
      <c r="F792" s="97"/>
      <c r="G792" s="32" t="str">
        <f t="shared" si="4"/>
        <v>Best International Courier Service from  to </v>
      </c>
      <c r="H792" s="32"/>
      <c r="I792" s="33"/>
      <c r="J792" s="38" t="str">
        <f>IFERROR(__xludf.DUMMYFUNCTION("""&lt;h4&gt;Explore more delivery options from your city&lt;/h4&gt;&lt;ul&gt;"" &amp;
TEXTJOIN("""", TRUE,
ARRAYFORMULA(
IF(S793:S796&lt;&gt;"""",
""&lt;li&gt;&lt;a href="""""" &amp; S793:S796 &amp; """"""&gt;International Courier Service from "" &amp;
PROPER(
SUBSTITUTE(
REGEXREPLACE(S793:S796,""^.*/servi"&amp;"ce/"",""""),
""-"","" ""
)
) &amp;
""&lt;/a&gt;&lt;/li&gt;"",
"""")
)
) &amp;
""&lt;/ul&gt;&lt;h2&gt;FAQs for "" &amp; G792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792" s="99"/>
      <c r="L792" s="32"/>
      <c r="M792" s="32" t="str">
        <f t="shared" si="5"/>
        <v>service/-to-</v>
      </c>
      <c r="N792" s="32"/>
      <c r="O792" s="32"/>
      <c r="P792" s="32"/>
      <c r="Q792" s="32"/>
      <c r="R792" s="32"/>
      <c r="S792" s="47" t="str">
        <f t="shared" si="6"/>
        <v>https://shipglobal.in/service/-to-</v>
      </c>
      <c r="T792" s="32"/>
      <c r="V792" s="32"/>
      <c r="W792" s="32"/>
      <c r="X792" s="32"/>
      <c r="AE792" s="39" t="s">
        <v>3200</v>
      </c>
      <c r="AF792" s="39" t="s">
        <v>4605</v>
      </c>
      <c r="AG792" s="40" t="s">
        <v>3202</v>
      </c>
      <c r="AH792" s="40">
        <v>1.0</v>
      </c>
      <c r="AI792" s="40"/>
      <c r="AJ792" s="40"/>
    </row>
    <row r="793" ht="15.75" customHeight="1">
      <c r="A793" s="32"/>
      <c r="B793" s="32"/>
      <c r="C793" s="32"/>
      <c r="D793" s="32"/>
      <c r="E793" s="32" t="str">
        <f t="shared" si="3"/>
        <v> to </v>
      </c>
      <c r="F793" s="97"/>
      <c r="G793" s="32" t="str">
        <f t="shared" si="4"/>
        <v>Reliable International Courier Service from  to </v>
      </c>
      <c r="H793" s="32"/>
      <c r="I793" s="33"/>
      <c r="J793" s="38" t="str">
        <f>IFERROR(__xludf.DUMMYFUNCTION("""&lt;h4&gt;Explore more delivery options from your city&lt;/h4&gt;&lt;ul&gt;"" &amp;
TEXTJOIN("""", TRUE,
ARRAYFORMULA(
IF(S794:S797&lt;&gt;"""",
""&lt;li&gt;&lt;a href="""""" &amp; S794:S797 &amp; """"""&gt;International Courier Service from "" &amp;
PROPER(
SUBSTITUTE(
REGEXREPLACE(S794:S797,""^.*/servi"&amp;"ce/"",""""),
""-"","" ""
)
) &amp;
""&lt;/a&gt;&lt;/li&gt;"",
"""")
)
) &amp;
""&lt;/ul&gt;&lt;h2&gt;FAQs for "" &amp; G793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793" s="99"/>
      <c r="L793" s="32"/>
      <c r="M793" s="32" t="str">
        <f t="shared" si="5"/>
        <v>service/-to-</v>
      </c>
      <c r="N793" s="32"/>
      <c r="O793" s="32"/>
      <c r="P793" s="32"/>
      <c r="Q793" s="32"/>
      <c r="R793" s="32"/>
      <c r="S793" s="47" t="str">
        <f t="shared" si="6"/>
        <v>https://shipglobal.in/service/-to-</v>
      </c>
      <c r="T793" s="32"/>
      <c r="V793" s="32"/>
      <c r="W793" s="32"/>
      <c r="X793" s="32"/>
      <c r="AE793" s="39" t="s">
        <v>3525</v>
      </c>
      <c r="AF793" s="39" t="s">
        <v>5471</v>
      </c>
      <c r="AG793" s="40" t="s">
        <v>3527</v>
      </c>
      <c r="AH793" s="40">
        <v>1.0</v>
      </c>
      <c r="AI793" s="40"/>
      <c r="AJ793" s="40"/>
    </row>
    <row r="794" ht="15.75" customHeight="1">
      <c r="A794" s="32"/>
      <c r="B794" s="32"/>
      <c r="C794" s="32"/>
      <c r="D794" s="32"/>
      <c r="E794" s="32" t="str">
        <f t="shared" si="3"/>
        <v> to </v>
      </c>
      <c r="F794" s="97"/>
      <c r="G794" s="32" t="str">
        <f t="shared" si="4"/>
        <v>International Courier Service from  to </v>
      </c>
      <c r="H794" s="32"/>
      <c r="I794" s="33"/>
      <c r="J794" s="38" t="str">
        <f>IFERROR(__xludf.DUMMYFUNCTION("""&lt;h4&gt;Explore more delivery options from your city&lt;/h4&gt;&lt;ul&gt;"" &amp;
TEXTJOIN("""", TRUE,
ARRAYFORMULA(
IF(S795:S798&lt;&gt;"""",
""&lt;li&gt;&lt;a href="""""" &amp; S795:S798 &amp; """"""&gt;International Courier Service from "" &amp;
PROPER(
SUBSTITUTE(
REGEXREPLACE(S795:S798,""^.*/servi"&amp;"ce/"",""""),
""-"","" ""
)
) &amp;
""&lt;/a&gt;&lt;/li&gt;"",
"""")
)
) &amp;
""&lt;/ul&gt;&lt;h2&gt;FAQs for "" &amp; G794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794" s="99"/>
      <c r="L794" s="32"/>
      <c r="M794" s="32" t="str">
        <f t="shared" si="5"/>
        <v>service/-to-</v>
      </c>
      <c r="N794" s="32"/>
      <c r="O794" s="32"/>
      <c r="P794" s="32"/>
      <c r="Q794" s="32"/>
      <c r="R794" s="32"/>
      <c r="S794" s="47" t="str">
        <f t="shared" si="6"/>
        <v>https://shipglobal.in/service/-to-</v>
      </c>
      <c r="T794" s="32"/>
      <c r="V794" s="32"/>
      <c r="W794" s="32"/>
      <c r="X794" s="32"/>
      <c r="AE794" s="39" t="s">
        <v>3633</v>
      </c>
      <c r="AF794" s="39" t="s">
        <v>4404</v>
      </c>
      <c r="AG794" s="40" t="s">
        <v>3635</v>
      </c>
      <c r="AH794" s="40">
        <v>1.0</v>
      </c>
      <c r="AI794" s="40"/>
      <c r="AJ794" s="40"/>
    </row>
    <row r="795" ht="15.75" customHeight="1">
      <c r="A795" s="32"/>
      <c r="B795" s="32"/>
      <c r="C795" s="32"/>
      <c r="D795" s="32"/>
      <c r="E795" s="32" t="str">
        <f t="shared" si="3"/>
        <v> to </v>
      </c>
      <c r="F795" s="97"/>
      <c r="G795" s="32" t="str">
        <f t="shared" si="4"/>
        <v>Top International Courier Service from  to </v>
      </c>
      <c r="H795" s="32"/>
      <c r="I795" s="33"/>
      <c r="J795" s="38" t="str">
        <f>IFERROR(__xludf.DUMMYFUNCTION("""&lt;h4&gt;Explore more delivery options from your city&lt;/h4&gt;&lt;ul&gt;"" &amp;
TEXTJOIN("""", TRUE,
ARRAYFORMULA(
IF(S796:S799&lt;&gt;"""",
""&lt;li&gt;&lt;a href="""""" &amp; S796:S799 &amp; """"""&gt;International Courier Service from "" &amp;
PROPER(
SUBSTITUTE(
REGEXREPLACE(S796:S799,""^.*/servi"&amp;"ce/"",""""),
""-"","" ""
)
) &amp;
""&lt;/a&gt;&lt;/li&gt;"",
"""")
)
) &amp;
""&lt;/ul&gt;&lt;h2&gt;FAQs for "" &amp; G795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795" s="99"/>
      <c r="L795" s="32"/>
      <c r="M795" s="32" t="str">
        <f t="shared" si="5"/>
        <v>service/-to-</v>
      </c>
      <c r="N795" s="32"/>
      <c r="O795" s="32"/>
      <c r="P795" s="32"/>
      <c r="Q795" s="32"/>
      <c r="R795" s="32"/>
      <c r="S795" s="47" t="str">
        <f t="shared" si="6"/>
        <v>https://shipglobal.in/service/-to-</v>
      </c>
      <c r="T795" s="32"/>
      <c r="V795" s="32"/>
      <c r="W795" s="32"/>
      <c r="X795" s="32"/>
      <c r="AE795" s="39" t="s">
        <v>3291</v>
      </c>
      <c r="AF795" s="39" t="s">
        <v>4498</v>
      </c>
      <c r="AG795" s="40" t="s">
        <v>3293</v>
      </c>
      <c r="AH795" s="40">
        <v>1.0</v>
      </c>
      <c r="AI795" s="40"/>
      <c r="AJ795" s="40"/>
    </row>
    <row r="796" ht="15.75" customHeight="1">
      <c r="A796" s="32"/>
      <c r="B796" s="32"/>
      <c r="C796" s="32"/>
      <c r="D796" s="32"/>
      <c r="E796" s="32" t="str">
        <f t="shared" si="3"/>
        <v> to </v>
      </c>
      <c r="F796" s="97"/>
      <c r="G796" s="32" t="str">
        <f t="shared" si="4"/>
        <v>Best International Courier Service from  to </v>
      </c>
      <c r="H796" s="32"/>
      <c r="I796" s="33"/>
      <c r="J796" s="38" t="str">
        <f>IFERROR(__xludf.DUMMYFUNCTION("""&lt;h4&gt;Explore more delivery options from your city&lt;/h4&gt;&lt;ul&gt;"" &amp;
TEXTJOIN("""", TRUE,
ARRAYFORMULA(
IF(S797:S800&lt;&gt;"""",
""&lt;li&gt;&lt;a href="""""" &amp; S797:S800 &amp; """"""&gt;International Courier Service from "" &amp;
PROPER(
SUBSTITUTE(
REGEXREPLACE(S797:S800,""^.*/servi"&amp;"ce/"",""""),
""-"","" ""
)
) &amp;
""&lt;/a&gt;&lt;/li&gt;"",
"""")
)
) &amp;
""&lt;/ul&gt;&lt;h2&gt;FAQs for "" &amp; G796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796" s="99"/>
      <c r="L796" s="32"/>
      <c r="M796" s="32" t="str">
        <f t="shared" si="5"/>
        <v>service/-to-</v>
      </c>
      <c r="N796" s="32"/>
      <c r="O796" s="32"/>
      <c r="P796" s="32"/>
      <c r="Q796" s="32"/>
      <c r="R796" s="32"/>
      <c r="S796" s="47" t="str">
        <f t="shared" si="6"/>
        <v>https://shipglobal.in/service/-to-</v>
      </c>
      <c r="T796" s="32"/>
      <c r="V796" s="32"/>
      <c r="W796" s="32"/>
      <c r="X796" s="32"/>
      <c r="AE796" s="39" t="s">
        <v>3218</v>
      </c>
      <c r="AF796" s="39" t="s">
        <v>4357</v>
      </c>
      <c r="AG796" s="40" t="s">
        <v>3220</v>
      </c>
      <c r="AH796" s="40">
        <v>1.0</v>
      </c>
      <c r="AI796" s="40"/>
      <c r="AJ796" s="40"/>
    </row>
    <row r="797" ht="15.75" customHeight="1">
      <c r="A797" s="32"/>
      <c r="B797" s="32"/>
      <c r="C797" s="32"/>
      <c r="D797" s="32"/>
      <c r="E797" s="32" t="str">
        <f t="shared" si="3"/>
        <v> to </v>
      </c>
      <c r="F797" s="97"/>
      <c r="G797" s="32" t="str">
        <f t="shared" si="4"/>
        <v>Reliable International Courier Service from  to </v>
      </c>
      <c r="H797" s="32"/>
      <c r="I797" s="33"/>
      <c r="J797" s="38" t="str">
        <f>IFERROR(__xludf.DUMMYFUNCTION("""&lt;h4&gt;Explore more delivery options from your city&lt;/h4&gt;&lt;ul&gt;"" &amp;
TEXTJOIN("""", TRUE,
ARRAYFORMULA(
IF(S798:S801&lt;&gt;"""",
""&lt;li&gt;&lt;a href="""""" &amp; S798:S801 &amp; """"""&gt;International Courier Service from "" &amp;
PROPER(
SUBSTITUTE(
REGEXREPLACE(S798:S801,""^.*/servi"&amp;"ce/"",""""),
""-"","" ""
)
) &amp;
""&lt;/a&gt;&lt;/li&gt;"",
"""")
)
) &amp;
""&lt;/ul&gt;&lt;h2&gt;FAQs for "" &amp; G797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797" s="99"/>
      <c r="L797" s="32"/>
      <c r="M797" s="32" t="str">
        <f t="shared" si="5"/>
        <v>service/-to-</v>
      </c>
      <c r="N797" s="32"/>
      <c r="O797" s="32"/>
      <c r="P797" s="32"/>
      <c r="Q797" s="32"/>
      <c r="R797" s="32"/>
      <c r="S797" s="47" t="str">
        <f t="shared" si="6"/>
        <v>https://shipglobal.in/service/-to-</v>
      </c>
      <c r="T797" s="32"/>
      <c r="V797" s="32"/>
      <c r="W797" s="32"/>
      <c r="X797" s="32"/>
      <c r="AE797" s="39" t="s">
        <v>3254</v>
      </c>
      <c r="AF797" s="39" t="s">
        <v>4277</v>
      </c>
      <c r="AG797" s="40" t="s">
        <v>3256</v>
      </c>
      <c r="AH797" s="40">
        <v>1.0</v>
      </c>
      <c r="AI797" s="40"/>
      <c r="AJ797" s="40"/>
    </row>
    <row r="798" ht="15.75" customHeight="1">
      <c r="A798" s="32"/>
      <c r="B798" s="32"/>
      <c r="C798" s="32"/>
      <c r="D798" s="32"/>
      <c r="E798" s="32" t="str">
        <f t="shared" si="3"/>
        <v> to </v>
      </c>
      <c r="F798" s="97"/>
      <c r="G798" s="32" t="str">
        <f t="shared" si="4"/>
        <v>International Courier Service from  to </v>
      </c>
      <c r="H798" s="32"/>
      <c r="I798" s="33"/>
      <c r="J798" s="38" t="str">
        <f>IFERROR(__xludf.DUMMYFUNCTION("""&lt;h4&gt;Explore more delivery options from your city&lt;/h4&gt;&lt;ul&gt;"" &amp;
TEXTJOIN("""", TRUE,
ARRAYFORMULA(
IF(S799:S802&lt;&gt;"""",
""&lt;li&gt;&lt;a href="""""" &amp; S799:S802 &amp; """"""&gt;International Courier Service from "" &amp;
PROPER(
SUBSTITUTE(
REGEXREPLACE(S799:S802,""^.*/servi"&amp;"ce/"",""""),
""-"","" ""
)
) &amp;
""&lt;/a&gt;&lt;/li&gt;"",
"""")
)
) &amp;
""&lt;/ul&gt;&lt;h2&gt;FAQs for "" &amp; G798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798" s="99"/>
      <c r="L798" s="32"/>
      <c r="M798" s="32" t="str">
        <f t="shared" si="5"/>
        <v>service/-to-</v>
      </c>
      <c r="N798" s="32"/>
      <c r="O798" s="32"/>
      <c r="P798" s="32"/>
      <c r="Q798" s="32"/>
      <c r="R798" s="32"/>
      <c r="S798" s="47" t="str">
        <f t="shared" si="6"/>
        <v>https://shipglobal.in/service/-to-</v>
      </c>
      <c r="T798" s="32"/>
      <c r="V798" s="32"/>
      <c r="W798" s="32"/>
      <c r="X798" s="32"/>
      <c r="AE798" s="39" t="s">
        <v>3579</v>
      </c>
      <c r="AF798" s="39" t="s">
        <v>5354</v>
      </c>
      <c r="AG798" s="40" t="s">
        <v>3581</v>
      </c>
      <c r="AH798" s="40">
        <v>1.0</v>
      </c>
      <c r="AI798" s="40"/>
      <c r="AJ798" s="40"/>
    </row>
    <row r="799" ht="15.75" customHeight="1">
      <c r="A799" s="32"/>
      <c r="B799" s="32"/>
      <c r="C799" s="32"/>
      <c r="D799" s="32"/>
      <c r="E799" s="32" t="str">
        <f t="shared" si="3"/>
        <v> to </v>
      </c>
      <c r="F799" s="97"/>
      <c r="G799" s="32" t="str">
        <f t="shared" si="4"/>
        <v>Top International Courier Service from  to </v>
      </c>
      <c r="H799" s="32"/>
      <c r="I799" s="33"/>
      <c r="J799" s="38" t="str">
        <f>IFERROR(__xludf.DUMMYFUNCTION("""&lt;h4&gt;Explore more delivery options from your city&lt;/h4&gt;&lt;ul&gt;"" &amp;
TEXTJOIN("""", TRUE,
ARRAYFORMULA(
IF(S800:S803&lt;&gt;"""",
""&lt;li&gt;&lt;a href="""""" &amp; S800:S803 &amp; """"""&gt;International Courier Service from "" &amp;
PROPER(
SUBSTITUTE(
REGEXREPLACE(S800:S803,""^.*/servi"&amp;"ce/"",""""),
""-"","" ""
)
) &amp;
""&lt;/a&gt;&lt;/li&gt;"",
"""")
)
) &amp;
""&lt;/ul&gt;&lt;h2&gt;FAQs for "" &amp; G799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799" s="99"/>
      <c r="L799" s="32"/>
      <c r="M799" s="32" t="str">
        <f t="shared" si="5"/>
        <v>service/-to-</v>
      </c>
      <c r="N799" s="32"/>
      <c r="O799" s="32"/>
      <c r="P799" s="32"/>
      <c r="Q799" s="32"/>
      <c r="R799" s="32"/>
      <c r="S799" s="47" t="str">
        <f t="shared" si="6"/>
        <v>https://shipglobal.in/service/-to-</v>
      </c>
      <c r="T799" s="32"/>
      <c r="V799" s="32"/>
      <c r="W799" s="32"/>
      <c r="X799" s="32"/>
      <c r="AE799" s="39" t="s">
        <v>3345</v>
      </c>
      <c r="AF799" s="39" t="s">
        <v>4912</v>
      </c>
      <c r="AG799" s="40" t="s">
        <v>3347</v>
      </c>
      <c r="AH799" s="40">
        <v>1.0</v>
      </c>
      <c r="AI799" s="40"/>
      <c r="AJ799" s="40"/>
    </row>
    <row r="800" ht="15.75" customHeight="1">
      <c r="A800" s="32"/>
      <c r="B800" s="32"/>
      <c r="C800" s="32"/>
      <c r="D800" s="32"/>
      <c r="E800" s="32" t="str">
        <f t="shared" si="3"/>
        <v> to </v>
      </c>
      <c r="F800" s="97"/>
      <c r="G800" s="32" t="str">
        <f t="shared" si="4"/>
        <v>Best International Courier Service from  to </v>
      </c>
      <c r="H800" s="32"/>
      <c r="I800" s="33"/>
      <c r="J800" s="38" t="str">
        <f>IFERROR(__xludf.DUMMYFUNCTION("""&lt;h4&gt;Explore more delivery options from your city&lt;/h4&gt;&lt;ul&gt;"" &amp;
TEXTJOIN("""", TRUE,
ARRAYFORMULA(
IF(S801:S804&lt;&gt;"""",
""&lt;li&gt;&lt;a href="""""" &amp; S801:S804 &amp; """"""&gt;International Courier Service from "" &amp;
PROPER(
SUBSTITUTE(
REGEXREPLACE(S801:S804,""^.*/servi"&amp;"ce/"",""""),
""-"","" ""
)
) &amp;
""&lt;/a&gt;&lt;/li&gt;"",
"""")
)
) &amp;
""&lt;/ul&gt;&lt;h2&gt;FAQs for "" &amp; G800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00" s="99"/>
      <c r="L800" s="32"/>
      <c r="M800" s="32" t="str">
        <f t="shared" si="5"/>
        <v>service/-to-</v>
      </c>
      <c r="N800" s="32"/>
      <c r="O800" s="32"/>
      <c r="P800" s="32"/>
      <c r="Q800" s="32"/>
      <c r="R800" s="32"/>
      <c r="S800" s="47" t="str">
        <f t="shared" si="6"/>
        <v>https://shipglobal.in/service/-to-</v>
      </c>
      <c r="T800" s="32"/>
      <c r="V800" s="32"/>
      <c r="W800" s="32"/>
      <c r="X800" s="32"/>
      <c r="AE800" s="39" t="s">
        <v>3507</v>
      </c>
      <c r="AF800" s="39" t="s">
        <v>4820</v>
      </c>
      <c r="AG800" s="40" t="s">
        <v>3509</v>
      </c>
      <c r="AH800" s="40">
        <v>1.0</v>
      </c>
      <c r="AI800" s="40"/>
      <c r="AJ800" s="40"/>
    </row>
    <row r="801" ht="15.75" customHeight="1">
      <c r="A801" s="32"/>
      <c r="B801" s="32"/>
      <c r="C801" s="32"/>
      <c r="D801" s="32"/>
      <c r="E801" s="32" t="str">
        <f t="shared" si="3"/>
        <v> to </v>
      </c>
      <c r="F801" s="97"/>
      <c r="G801" s="32" t="str">
        <f t="shared" si="4"/>
        <v>Reliable International Courier Service from  to </v>
      </c>
      <c r="H801" s="32"/>
      <c r="I801" s="33"/>
      <c r="J801" s="38" t="str">
        <f>IFERROR(__xludf.DUMMYFUNCTION("""&lt;h4&gt;Explore more delivery options from your city&lt;/h4&gt;&lt;ul&gt;"" &amp;
TEXTJOIN("""", TRUE,
ARRAYFORMULA(
IF(S802:S805&lt;&gt;"""",
""&lt;li&gt;&lt;a href="""""" &amp; S802:S805 &amp; """"""&gt;International Courier Service from "" &amp;
PROPER(
SUBSTITUTE(
REGEXREPLACE(S802:S805,""^.*/servi"&amp;"ce/"",""""),
""-"","" ""
)
) &amp;
""&lt;/a&gt;&lt;/li&gt;"",
"""")
)
) &amp;
""&lt;/ul&gt;&lt;h2&gt;FAQs for "" &amp; G801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01" s="99"/>
      <c r="L801" s="32"/>
      <c r="M801" s="32" t="str">
        <f t="shared" si="5"/>
        <v>service/-to-</v>
      </c>
      <c r="N801" s="32"/>
      <c r="O801" s="32"/>
      <c r="P801" s="32"/>
      <c r="Q801" s="32"/>
      <c r="R801" s="32"/>
      <c r="S801" s="47" t="str">
        <f t="shared" si="6"/>
        <v>https://shipglobal.in/service/-to-</v>
      </c>
      <c r="T801" s="32"/>
      <c r="V801" s="32"/>
      <c r="W801" s="32"/>
      <c r="X801" s="32"/>
      <c r="AE801" s="39" t="s">
        <v>3489</v>
      </c>
      <c r="AF801" s="39" t="s">
        <v>4683</v>
      </c>
      <c r="AG801" s="40" t="s">
        <v>3491</v>
      </c>
      <c r="AH801" s="40">
        <v>1.0</v>
      </c>
      <c r="AI801" s="40"/>
      <c r="AJ801" s="40"/>
    </row>
    <row r="802" ht="15.75" customHeight="1">
      <c r="A802" s="32"/>
      <c r="B802" s="32"/>
      <c r="C802" s="32"/>
      <c r="D802" s="32"/>
      <c r="E802" s="32" t="str">
        <f t="shared" si="3"/>
        <v> to </v>
      </c>
      <c r="F802" s="97"/>
      <c r="G802" s="32" t="str">
        <f t="shared" si="4"/>
        <v>International Courier Service from  to </v>
      </c>
      <c r="H802" s="32"/>
      <c r="I802" s="33"/>
      <c r="J802" s="38" t="str">
        <f>IFERROR(__xludf.DUMMYFUNCTION("""&lt;h4&gt;Explore more delivery options from your city&lt;/h4&gt;&lt;ul&gt;"" &amp;
TEXTJOIN("""", TRUE,
ARRAYFORMULA(
IF(S803:S806&lt;&gt;"""",
""&lt;li&gt;&lt;a href="""""" &amp; S803:S806 &amp; """"""&gt;International Courier Service from "" &amp;
PROPER(
SUBSTITUTE(
REGEXREPLACE(S803:S806,""^.*/servi"&amp;"ce/"",""""),
""-"","" ""
)
) &amp;
""&lt;/a&gt;&lt;/li&gt;"",
"""")
)
) &amp;
""&lt;/ul&gt;&lt;h2&gt;FAQs for "" &amp; G802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02" s="99"/>
      <c r="L802" s="32"/>
      <c r="M802" s="32" t="str">
        <f t="shared" si="5"/>
        <v>service/-to-</v>
      </c>
      <c r="N802" s="32"/>
      <c r="O802" s="32"/>
      <c r="P802" s="32"/>
      <c r="Q802" s="32"/>
      <c r="R802" s="32"/>
      <c r="S802" s="47" t="str">
        <f t="shared" si="6"/>
        <v>https://shipglobal.in/service/-to-</v>
      </c>
      <c r="T802" s="32"/>
      <c r="V802" s="32"/>
      <c r="W802" s="32"/>
      <c r="X802" s="32"/>
      <c r="AE802" s="39" t="s">
        <v>3579</v>
      </c>
      <c r="AF802" s="39" t="s">
        <v>5354</v>
      </c>
      <c r="AG802" s="40" t="s">
        <v>3581</v>
      </c>
      <c r="AH802" s="40">
        <v>1.0</v>
      </c>
      <c r="AI802" s="40"/>
      <c r="AJ802" s="40"/>
    </row>
    <row r="803" ht="15.75" customHeight="1">
      <c r="A803" s="32"/>
      <c r="B803" s="32"/>
      <c r="C803" s="32"/>
      <c r="D803" s="32"/>
      <c r="E803" s="32" t="str">
        <f t="shared" si="3"/>
        <v> to </v>
      </c>
      <c r="F803" s="97"/>
      <c r="G803" s="32" t="str">
        <f t="shared" si="4"/>
        <v>Top International Courier Service from  to </v>
      </c>
      <c r="H803" s="32"/>
      <c r="I803" s="33"/>
      <c r="J803" s="38" t="str">
        <f>IFERROR(__xludf.DUMMYFUNCTION("""&lt;h4&gt;Explore more delivery options from your city&lt;/h4&gt;&lt;ul&gt;"" &amp;
TEXTJOIN("""", TRUE,
ARRAYFORMULA(
IF(S804:S807&lt;&gt;"""",
""&lt;li&gt;&lt;a href="""""" &amp; S804:S807 &amp; """"""&gt;International Courier Service from "" &amp;
PROPER(
SUBSTITUTE(
REGEXREPLACE(S804:S807,""^.*/servi"&amp;"ce/"",""""),
""-"","" ""
)
) &amp;
""&lt;/a&gt;&lt;/li&gt;"",
"""")
)
) &amp;
""&lt;/ul&gt;&lt;h2&gt;FAQs for "" &amp; G803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03" s="99"/>
      <c r="L803" s="32"/>
      <c r="M803" s="32" t="str">
        <f t="shared" si="5"/>
        <v>service/-to-</v>
      </c>
      <c r="N803" s="32"/>
      <c r="O803" s="32"/>
      <c r="P803" s="32"/>
      <c r="Q803" s="32"/>
      <c r="R803" s="32"/>
      <c r="S803" s="47" t="str">
        <f t="shared" si="6"/>
        <v>https://shipglobal.in/service/-to-</v>
      </c>
      <c r="T803" s="32"/>
      <c r="V803" s="32"/>
      <c r="W803" s="32"/>
      <c r="X803" s="32"/>
      <c r="AE803" s="39" t="s">
        <v>3236</v>
      </c>
      <c r="AF803" s="39" t="s">
        <v>4851</v>
      </c>
      <c r="AG803" s="40" t="s">
        <v>3238</v>
      </c>
      <c r="AH803" s="40">
        <v>2.0</v>
      </c>
      <c r="AI803" s="40"/>
      <c r="AJ803" s="40"/>
    </row>
    <row r="804" ht="15.75" customHeight="1">
      <c r="A804" s="32"/>
      <c r="B804" s="32"/>
      <c r="C804" s="32"/>
      <c r="D804" s="32"/>
      <c r="E804" s="32" t="str">
        <f t="shared" si="3"/>
        <v> to </v>
      </c>
      <c r="F804" s="97"/>
      <c r="G804" s="32" t="str">
        <f t="shared" si="4"/>
        <v>Best International Courier Service from  to </v>
      </c>
      <c r="H804" s="32"/>
      <c r="I804" s="33"/>
      <c r="J804" s="38" t="str">
        <f>IFERROR(__xludf.DUMMYFUNCTION("""&lt;h4&gt;Explore more delivery options from your city&lt;/h4&gt;&lt;ul&gt;"" &amp;
TEXTJOIN("""", TRUE,
ARRAYFORMULA(
IF(S805:S808&lt;&gt;"""",
""&lt;li&gt;&lt;a href="""""" &amp; S805:S808 &amp; """"""&gt;International Courier Service from "" &amp;
PROPER(
SUBSTITUTE(
REGEXREPLACE(S805:S808,""^.*/servi"&amp;"ce/"",""""),
""-"","" ""
)
) &amp;
""&lt;/a&gt;&lt;/li&gt;"",
"""")
)
) &amp;
""&lt;/ul&gt;&lt;h2&gt;FAQs for "" &amp; G804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04" s="99"/>
      <c r="L804" s="32"/>
      <c r="M804" s="32" t="str">
        <f t="shared" si="5"/>
        <v>service/-to-</v>
      </c>
      <c r="N804" s="32"/>
      <c r="O804" s="32"/>
      <c r="P804" s="32"/>
      <c r="Q804" s="32"/>
      <c r="R804" s="32"/>
      <c r="S804" s="47" t="str">
        <f t="shared" si="6"/>
        <v>https://shipglobal.in/service/-to-</v>
      </c>
      <c r="T804" s="32"/>
      <c r="V804" s="32"/>
      <c r="W804" s="32"/>
      <c r="X804" s="32"/>
      <c r="AE804" s="39" t="s">
        <v>3345</v>
      </c>
      <c r="AF804" s="39" t="s">
        <v>4912</v>
      </c>
      <c r="AG804" s="40" t="s">
        <v>3347</v>
      </c>
      <c r="AH804" s="40">
        <v>1.0</v>
      </c>
      <c r="AI804" s="40"/>
      <c r="AJ804" s="40"/>
    </row>
    <row r="805" ht="15.75" customHeight="1">
      <c r="A805" s="32"/>
      <c r="B805" s="32"/>
      <c r="C805" s="32"/>
      <c r="D805" s="32"/>
      <c r="E805" s="32" t="str">
        <f t="shared" si="3"/>
        <v> to </v>
      </c>
      <c r="F805" s="97"/>
      <c r="G805" s="32" t="str">
        <f t="shared" si="4"/>
        <v>Reliable International Courier Service from  to </v>
      </c>
      <c r="H805" s="32"/>
      <c r="I805" s="33"/>
      <c r="J805" s="38" t="str">
        <f>IFERROR(__xludf.DUMMYFUNCTION("""&lt;h4&gt;Explore more delivery options from your city&lt;/h4&gt;&lt;ul&gt;"" &amp;
TEXTJOIN("""", TRUE,
ARRAYFORMULA(
IF(S806:S809&lt;&gt;"""",
""&lt;li&gt;&lt;a href="""""" &amp; S806:S809 &amp; """"""&gt;International Courier Service from "" &amp;
PROPER(
SUBSTITUTE(
REGEXREPLACE(S806:S809,""^.*/servi"&amp;"ce/"",""""),
""-"","" ""
)
) &amp;
""&lt;/a&gt;&lt;/li&gt;"",
"""")
)
) &amp;
""&lt;/ul&gt;&lt;h2&gt;FAQs for "" &amp; G805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05" s="99"/>
      <c r="L805" s="32"/>
      <c r="M805" s="32" t="str">
        <f t="shared" si="5"/>
        <v>service/-to-</v>
      </c>
      <c r="N805" s="32"/>
      <c r="O805" s="32"/>
      <c r="P805" s="32"/>
      <c r="Q805" s="32"/>
      <c r="R805" s="32"/>
      <c r="S805" s="47" t="str">
        <f t="shared" si="6"/>
        <v>https://shipglobal.in/service/-to-</v>
      </c>
      <c r="T805" s="32"/>
      <c r="V805" s="32"/>
      <c r="W805" s="32"/>
      <c r="X805" s="32"/>
      <c r="AE805" s="39" t="s">
        <v>3182</v>
      </c>
      <c r="AF805" s="39" t="s">
        <v>4637</v>
      </c>
      <c r="AG805" s="40" t="s">
        <v>3184</v>
      </c>
      <c r="AH805" s="40">
        <v>1.0</v>
      </c>
      <c r="AI805" s="40"/>
      <c r="AJ805" s="40"/>
    </row>
    <row r="806" ht="15.75" customHeight="1">
      <c r="A806" s="32"/>
      <c r="B806" s="32"/>
      <c r="C806" s="32"/>
      <c r="D806" s="32"/>
      <c r="E806" s="32" t="str">
        <f t="shared" si="3"/>
        <v> to </v>
      </c>
      <c r="F806" s="97"/>
      <c r="G806" s="32" t="str">
        <f t="shared" si="4"/>
        <v>International Courier Service from  to </v>
      </c>
      <c r="H806" s="32"/>
      <c r="I806" s="33"/>
      <c r="J806" s="38" t="str">
        <f>IFERROR(__xludf.DUMMYFUNCTION("""&lt;h4&gt;Explore more delivery options from your city&lt;/h4&gt;&lt;ul&gt;"" &amp;
TEXTJOIN("""", TRUE,
ARRAYFORMULA(
IF(S807:S810&lt;&gt;"""",
""&lt;li&gt;&lt;a href="""""" &amp; S807:S810 &amp; """"""&gt;International Courier Service from "" &amp;
PROPER(
SUBSTITUTE(
REGEXREPLACE(S807:S810,""^.*/servi"&amp;"ce/"",""""),
""-"","" ""
)
) &amp;
""&lt;/a&gt;&lt;/li&gt;"",
"""")
)
) &amp;
""&lt;/ul&gt;&lt;h2&gt;FAQs for "" &amp; G806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06" s="99"/>
      <c r="L806" s="32"/>
      <c r="M806" s="32" t="str">
        <f t="shared" si="5"/>
        <v>service/-to-</v>
      </c>
      <c r="N806" s="32"/>
      <c r="O806" s="32"/>
      <c r="P806" s="32"/>
      <c r="Q806" s="32"/>
      <c r="R806" s="32"/>
      <c r="S806" s="47" t="str">
        <f t="shared" si="6"/>
        <v>https://shipglobal.in/service/-to-</v>
      </c>
      <c r="T806" s="32"/>
      <c r="V806" s="32"/>
      <c r="W806" s="32"/>
      <c r="X806" s="32"/>
      <c r="AE806" s="39" t="s">
        <v>3345</v>
      </c>
      <c r="AF806" s="39" t="s">
        <v>4912</v>
      </c>
      <c r="AG806" s="40" t="s">
        <v>3347</v>
      </c>
      <c r="AH806" s="40">
        <v>1.0</v>
      </c>
      <c r="AI806" s="40"/>
      <c r="AJ806" s="40"/>
    </row>
    <row r="807" ht="15.75" customHeight="1">
      <c r="A807" s="32"/>
      <c r="B807" s="32"/>
      <c r="C807" s="32"/>
      <c r="D807" s="32"/>
      <c r="E807" s="32" t="str">
        <f t="shared" si="3"/>
        <v> to </v>
      </c>
      <c r="F807" s="97"/>
      <c r="G807" s="32" t="str">
        <f t="shared" si="4"/>
        <v>Top International Courier Service from  to </v>
      </c>
      <c r="H807" s="32"/>
      <c r="I807" s="33"/>
      <c r="J807" s="38" t="str">
        <f>IFERROR(__xludf.DUMMYFUNCTION("""&lt;h4&gt;Explore more delivery options from your city&lt;/h4&gt;&lt;ul&gt;"" &amp;
TEXTJOIN("""", TRUE,
ARRAYFORMULA(
IF(S808:S811&lt;&gt;"""",
""&lt;li&gt;&lt;a href="""""" &amp; S808:S811 &amp; """"""&gt;International Courier Service from "" &amp;
PROPER(
SUBSTITUTE(
REGEXREPLACE(S808:S811,""^.*/servi"&amp;"ce/"",""""),
""-"","" ""
)
) &amp;
""&lt;/a&gt;&lt;/li&gt;"",
"""")
)
) &amp;
""&lt;/ul&gt;&lt;h2&gt;FAQs for "" &amp; G807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07" s="99"/>
      <c r="L807" s="32"/>
      <c r="M807" s="32" t="str">
        <f t="shared" si="5"/>
        <v>service/-to-</v>
      </c>
      <c r="N807" s="32"/>
      <c r="O807" s="32"/>
      <c r="P807" s="32"/>
      <c r="Q807" s="32"/>
      <c r="R807" s="32"/>
      <c r="S807" s="47" t="str">
        <f t="shared" si="6"/>
        <v>https://shipglobal.in/service/-to-</v>
      </c>
      <c r="T807" s="32"/>
      <c r="V807" s="32"/>
      <c r="W807" s="32"/>
      <c r="X807" s="32"/>
      <c r="AE807" s="39" t="s">
        <v>3561</v>
      </c>
      <c r="AF807" s="39" t="s">
        <v>4435</v>
      </c>
      <c r="AG807" s="40" t="s">
        <v>3563</v>
      </c>
      <c r="AH807" s="40">
        <v>1.0</v>
      </c>
      <c r="AI807" s="40"/>
      <c r="AJ807" s="40"/>
    </row>
    <row r="808" ht="15.75" customHeight="1">
      <c r="A808" s="32"/>
      <c r="B808" s="32"/>
      <c r="C808" s="32"/>
      <c r="D808" s="32"/>
      <c r="E808" s="32" t="str">
        <f t="shared" si="3"/>
        <v> to </v>
      </c>
      <c r="F808" s="97"/>
      <c r="G808" s="32" t="str">
        <f t="shared" si="4"/>
        <v>Best International Courier Service from  to </v>
      </c>
      <c r="H808" s="32"/>
      <c r="I808" s="33"/>
      <c r="J808" s="38" t="str">
        <f>IFERROR(__xludf.DUMMYFUNCTION("""&lt;h4&gt;Explore more delivery options from your city&lt;/h4&gt;&lt;ul&gt;"" &amp;
TEXTJOIN("""", TRUE,
ARRAYFORMULA(
IF(S809:S812&lt;&gt;"""",
""&lt;li&gt;&lt;a href="""""" &amp; S809:S812 &amp; """"""&gt;International Courier Service from "" &amp;
PROPER(
SUBSTITUTE(
REGEXREPLACE(S809:S812,""^.*/servi"&amp;"ce/"",""""),
""-"","" ""
)
) &amp;
""&lt;/a&gt;&lt;/li&gt;"",
"""")
)
) &amp;
""&lt;/ul&gt;&lt;h2&gt;FAQs for "" &amp; G808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08" s="99"/>
      <c r="L808" s="32"/>
      <c r="M808" s="32" t="str">
        <f t="shared" si="5"/>
        <v>service/-to-</v>
      </c>
      <c r="N808" s="32"/>
      <c r="O808" s="32"/>
      <c r="P808" s="32"/>
      <c r="Q808" s="32"/>
      <c r="R808" s="32"/>
      <c r="S808" s="47" t="str">
        <f t="shared" si="6"/>
        <v>https://shipglobal.in/service/-to-</v>
      </c>
      <c r="T808" s="32"/>
      <c r="V808" s="32"/>
      <c r="W808" s="32"/>
      <c r="X808" s="32"/>
      <c r="AE808" s="39" t="s">
        <v>3381</v>
      </c>
      <c r="AF808" s="39" t="s">
        <v>5884</v>
      </c>
      <c r="AG808" s="40" t="s">
        <v>3383</v>
      </c>
      <c r="AH808" s="40">
        <v>1.0</v>
      </c>
      <c r="AI808" s="40"/>
      <c r="AJ808" s="40"/>
    </row>
    <row r="809" ht="15.75" customHeight="1">
      <c r="A809" s="32"/>
      <c r="B809" s="32"/>
      <c r="C809" s="32"/>
      <c r="D809" s="32"/>
      <c r="E809" s="32" t="str">
        <f t="shared" si="3"/>
        <v> to </v>
      </c>
      <c r="F809" s="97"/>
      <c r="G809" s="32" t="str">
        <f t="shared" si="4"/>
        <v>Reliable International Courier Service from  to </v>
      </c>
      <c r="H809" s="32"/>
      <c r="I809" s="33"/>
      <c r="J809" s="38" t="str">
        <f>IFERROR(__xludf.DUMMYFUNCTION("""&lt;h4&gt;Explore more delivery options from your city&lt;/h4&gt;&lt;ul&gt;"" &amp;
TEXTJOIN("""", TRUE,
ARRAYFORMULA(
IF(S810:S813&lt;&gt;"""",
""&lt;li&gt;&lt;a href="""""" &amp; S810:S813 &amp; """"""&gt;International Courier Service from "" &amp;
PROPER(
SUBSTITUTE(
REGEXREPLACE(S810:S813,""^.*/servi"&amp;"ce/"",""""),
""-"","" ""
)
) &amp;
""&lt;/a&gt;&lt;/li&gt;"",
"""")
)
) &amp;
""&lt;/ul&gt;&lt;h2&gt;FAQs for "" &amp; G809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09" s="99"/>
      <c r="L809" s="32"/>
      <c r="M809" s="32" t="str">
        <f t="shared" si="5"/>
        <v>service/-to-</v>
      </c>
      <c r="N809" s="32"/>
      <c r="O809" s="32"/>
      <c r="P809" s="32"/>
      <c r="Q809" s="32"/>
      <c r="R809" s="32"/>
      <c r="S809" s="47" t="str">
        <f t="shared" si="6"/>
        <v>https://shipglobal.in/service/-to-</v>
      </c>
      <c r="T809" s="32"/>
      <c r="V809" s="32"/>
      <c r="W809" s="32"/>
      <c r="X809" s="32"/>
      <c r="AE809" s="39" t="s">
        <v>3273</v>
      </c>
      <c r="AF809" s="39" t="s">
        <v>4309</v>
      </c>
      <c r="AG809" s="40" t="s">
        <v>3275</v>
      </c>
      <c r="AH809" s="40">
        <v>2.0</v>
      </c>
      <c r="AI809" s="40"/>
      <c r="AJ809" s="40"/>
    </row>
    <row r="810" ht="15.75" customHeight="1">
      <c r="A810" s="32"/>
      <c r="B810" s="32"/>
      <c r="C810" s="32"/>
      <c r="D810" s="32"/>
      <c r="E810" s="32" t="str">
        <f t="shared" si="3"/>
        <v> to </v>
      </c>
      <c r="F810" s="97"/>
      <c r="G810" s="32" t="str">
        <f t="shared" si="4"/>
        <v>International Courier Service from  to </v>
      </c>
      <c r="H810" s="32"/>
      <c r="I810" s="33"/>
      <c r="J810" s="38" t="str">
        <f>IFERROR(__xludf.DUMMYFUNCTION("""&lt;h4&gt;Explore more delivery options from your city&lt;/h4&gt;&lt;ul&gt;"" &amp;
TEXTJOIN("""", TRUE,
ARRAYFORMULA(
IF(S811:S814&lt;&gt;"""",
""&lt;li&gt;&lt;a href="""""" &amp; S811:S814 &amp; """"""&gt;International Courier Service from "" &amp;
PROPER(
SUBSTITUTE(
REGEXREPLACE(S811:S814,""^.*/servi"&amp;"ce/"",""""),
""-"","" ""
)
) &amp;
""&lt;/a&gt;&lt;/li&gt;"",
"""")
)
) &amp;
""&lt;/ul&gt;&lt;h2&gt;FAQs for "" &amp; G810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10" s="99"/>
      <c r="L810" s="32"/>
      <c r="M810" s="32" t="str">
        <f t="shared" si="5"/>
        <v>service/-to-</v>
      </c>
      <c r="N810" s="32"/>
      <c r="O810" s="32"/>
      <c r="P810" s="32"/>
      <c r="Q810" s="32"/>
      <c r="R810" s="32"/>
      <c r="S810" s="47" t="str">
        <f t="shared" si="6"/>
        <v>https://shipglobal.in/service/-to-</v>
      </c>
      <c r="T810" s="32"/>
      <c r="V810" s="32"/>
      <c r="W810" s="32"/>
      <c r="X810" s="32"/>
      <c r="AE810" s="39" t="s">
        <v>3453</v>
      </c>
      <c r="AF810" s="39" t="s">
        <v>4759</v>
      </c>
      <c r="AG810" s="40" t="s">
        <v>3455</v>
      </c>
      <c r="AH810" s="40">
        <v>1.0</v>
      </c>
      <c r="AI810" s="40"/>
      <c r="AJ810" s="40"/>
    </row>
    <row r="811" ht="15.75" customHeight="1">
      <c r="A811" s="32"/>
      <c r="B811" s="32"/>
      <c r="C811" s="32"/>
      <c r="D811" s="32"/>
      <c r="E811" s="32" t="str">
        <f t="shared" si="3"/>
        <v> to </v>
      </c>
      <c r="F811" s="97"/>
      <c r="G811" s="32" t="str">
        <f t="shared" si="4"/>
        <v>Top International Courier Service from  to </v>
      </c>
      <c r="H811" s="32"/>
      <c r="I811" s="33"/>
      <c r="J811" s="38" t="str">
        <f>IFERROR(__xludf.DUMMYFUNCTION("""&lt;h4&gt;Explore more delivery options from your city&lt;/h4&gt;&lt;ul&gt;"" &amp;
TEXTJOIN("""", TRUE,
ARRAYFORMULA(
IF(S812:S815&lt;&gt;"""",
""&lt;li&gt;&lt;a href="""""" &amp; S812:S815 &amp; """"""&gt;International Courier Service from "" &amp;
PROPER(
SUBSTITUTE(
REGEXREPLACE(S812:S815,""^.*/servi"&amp;"ce/"",""""),
""-"","" ""
)
) &amp;
""&lt;/a&gt;&lt;/li&gt;"",
"""")
)
) &amp;
""&lt;/ul&gt;&lt;h2&gt;FAQs for "" &amp; G811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11" s="99"/>
      <c r="L811" s="32"/>
      <c r="M811" s="32" t="str">
        <f t="shared" si="5"/>
        <v>service/-to-</v>
      </c>
      <c r="N811" s="32"/>
      <c r="O811" s="32"/>
      <c r="P811" s="32"/>
      <c r="Q811" s="32"/>
      <c r="R811" s="32"/>
      <c r="S811" s="47" t="str">
        <f t="shared" si="6"/>
        <v>https://shipglobal.in/service/-to-</v>
      </c>
      <c r="T811" s="32"/>
      <c r="V811" s="32"/>
      <c r="W811" s="32"/>
      <c r="X811" s="32"/>
      <c r="AE811" s="39" t="s">
        <v>3200</v>
      </c>
      <c r="AF811" s="39" t="s">
        <v>4605</v>
      </c>
      <c r="AG811" s="40" t="s">
        <v>3202</v>
      </c>
      <c r="AH811" s="40">
        <v>1.0</v>
      </c>
      <c r="AI811" s="40"/>
      <c r="AJ811" s="40"/>
    </row>
    <row r="812" ht="15.75" customHeight="1">
      <c r="A812" s="32"/>
      <c r="B812" s="32"/>
      <c r="C812" s="32"/>
      <c r="D812" s="32"/>
      <c r="E812" s="32" t="str">
        <f t="shared" si="3"/>
        <v> to </v>
      </c>
      <c r="F812" s="97"/>
      <c r="G812" s="32" t="str">
        <f t="shared" si="4"/>
        <v>Best International Courier Service from  to </v>
      </c>
      <c r="H812" s="32"/>
      <c r="I812" s="33"/>
      <c r="J812" s="38" t="str">
        <f>IFERROR(__xludf.DUMMYFUNCTION("""&lt;h4&gt;Explore more delivery options from your city&lt;/h4&gt;&lt;ul&gt;"" &amp;
TEXTJOIN("""", TRUE,
ARRAYFORMULA(
IF(S813:S816&lt;&gt;"""",
""&lt;li&gt;&lt;a href="""""" &amp; S813:S816 &amp; """"""&gt;International Courier Service from "" &amp;
PROPER(
SUBSTITUTE(
REGEXREPLACE(S813:S816,""^.*/servi"&amp;"ce/"",""""),
""-"","" ""
)
) &amp;
""&lt;/a&gt;&lt;/li&gt;"",
"""")
)
) &amp;
""&lt;/ul&gt;&lt;h2&gt;FAQs for "" &amp; G812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12" s="99"/>
      <c r="L812" s="32"/>
      <c r="M812" s="32" t="str">
        <f t="shared" si="5"/>
        <v>service/-to-</v>
      </c>
      <c r="N812" s="32"/>
      <c r="O812" s="32"/>
      <c r="P812" s="32"/>
      <c r="Q812" s="32"/>
      <c r="R812" s="32"/>
      <c r="S812" s="47" t="str">
        <f t="shared" si="6"/>
        <v>https://shipglobal.in/service/-to-</v>
      </c>
      <c r="T812" s="32"/>
      <c r="V812" s="32"/>
      <c r="W812" s="32"/>
      <c r="X812" s="32"/>
      <c r="AE812" s="39" t="s">
        <v>3363</v>
      </c>
      <c r="AF812" s="39" t="s">
        <v>5050</v>
      </c>
      <c r="AG812" s="40" t="s">
        <v>3365</v>
      </c>
      <c r="AH812" s="40">
        <v>1.0</v>
      </c>
      <c r="AI812" s="40"/>
      <c r="AJ812" s="40"/>
    </row>
    <row r="813" ht="15.75" customHeight="1">
      <c r="A813" s="32"/>
      <c r="B813" s="32"/>
      <c r="C813" s="32"/>
      <c r="D813" s="32"/>
      <c r="E813" s="32" t="str">
        <f t="shared" si="3"/>
        <v> to </v>
      </c>
      <c r="F813" s="97"/>
      <c r="G813" s="32" t="str">
        <f t="shared" si="4"/>
        <v>Reliable International Courier Service from  to </v>
      </c>
      <c r="H813" s="32"/>
      <c r="I813" s="33"/>
      <c r="J813" s="38" t="str">
        <f>IFERROR(__xludf.DUMMYFUNCTION("""&lt;h4&gt;Explore more delivery options from your city&lt;/h4&gt;&lt;ul&gt;"" &amp;
TEXTJOIN("""", TRUE,
ARRAYFORMULA(
IF(S814:S817&lt;&gt;"""",
""&lt;li&gt;&lt;a href="""""" &amp; S814:S817 &amp; """"""&gt;International Courier Service from "" &amp;
PROPER(
SUBSTITUTE(
REGEXREPLACE(S814:S817,""^.*/servi"&amp;"ce/"",""""),
""-"","" ""
)
) &amp;
""&lt;/a&gt;&lt;/li&gt;"",
"""")
)
) &amp;
""&lt;/ul&gt;&lt;h2&gt;FAQs for "" &amp; G813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13" s="99"/>
      <c r="L813" s="32"/>
      <c r="M813" s="32" t="str">
        <f t="shared" si="5"/>
        <v>service/-to-</v>
      </c>
      <c r="N813" s="32"/>
      <c r="O813" s="32"/>
      <c r="P813" s="32"/>
      <c r="Q813" s="32"/>
      <c r="R813" s="32"/>
      <c r="S813" s="47" t="str">
        <f t="shared" si="6"/>
        <v>https://shipglobal.in/service/-to-</v>
      </c>
      <c r="T813" s="32"/>
      <c r="V813" s="32"/>
      <c r="W813" s="32"/>
      <c r="X813" s="32"/>
      <c r="AE813" s="39" t="s">
        <v>3218</v>
      </c>
      <c r="AF813" s="39" t="s">
        <v>4357</v>
      </c>
      <c r="AG813" s="40" t="s">
        <v>3220</v>
      </c>
      <c r="AH813" s="40">
        <v>1.0</v>
      </c>
      <c r="AI813" s="40"/>
      <c r="AJ813" s="40"/>
    </row>
    <row r="814" ht="15.75" customHeight="1">
      <c r="A814" s="32"/>
      <c r="B814" s="32"/>
      <c r="C814" s="32"/>
      <c r="D814" s="32"/>
      <c r="E814" s="32" t="str">
        <f t="shared" si="3"/>
        <v> to </v>
      </c>
      <c r="F814" s="97"/>
      <c r="G814" s="32" t="str">
        <f t="shared" si="4"/>
        <v>International Courier Service from  to </v>
      </c>
      <c r="H814" s="32"/>
      <c r="I814" s="33"/>
      <c r="J814" s="38" t="str">
        <f>IFERROR(__xludf.DUMMYFUNCTION("""&lt;h4&gt;Explore more delivery options from your city&lt;/h4&gt;&lt;ul&gt;"" &amp;
TEXTJOIN("""", TRUE,
ARRAYFORMULA(
IF(S815:S818&lt;&gt;"""",
""&lt;li&gt;&lt;a href="""""" &amp; S815:S818 &amp; """"""&gt;International Courier Service from "" &amp;
PROPER(
SUBSTITUTE(
REGEXREPLACE(S815:S818,""^.*/servi"&amp;"ce/"",""""),
""-"","" ""
)
) &amp;
""&lt;/a&gt;&lt;/li&gt;"",
"""")
)
) &amp;
""&lt;/ul&gt;&lt;h2&gt;FAQs for "" &amp; G814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14" s="99"/>
      <c r="L814" s="32"/>
      <c r="M814" s="32" t="str">
        <f t="shared" si="5"/>
        <v>service/-to-</v>
      </c>
      <c r="N814" s="32"/>
      <c r="O814" s="32"/>
      <c r="P814" s="32"/>
      <c r="Q814" s="32"/>
      <c r="R814" s="32"/>
      <c r="S814" s="47" t="str">
        <f t="shared" si="6"/>
        <v>https://shipglobal.in/service/-to-</v>
      </c>
      <c r="T814" s="32"/>
      <c r="V814" s="32"/>
      <c r="W814" s="32"/>
      <c r="X814" s="32"/>
      <c r="AE814" s="39" t="s">
        <v>3200</v>
      </c>
      <c r="AF814" s="39" t="s">
        <v>4605</v>
      </c>
      <c r="AG814" s="40" t="s">
        <v>3202</v>
      </c>
      <c r="AH814" s="40">
        <v>1.0</v>
      </c>
      <c r="AI814" s="40"/>
      <c r="AJ814" s="40"/>
    </row>
    <row r="815" ht="15.75" customHeight="1">
      <c r="A815" s="32"/>
      <c r="B815" s="32"/>
      <c r="C815" s="32"/>
      <c r="D815" s="32"/>
      <c r="E815" s="32" t="str">
        <f t="shared" si="3"/>
        <v> to </v>
      </c>
      <c r="F815" s="97"/>
      <c r="G815" s="32" t="str">
        <f t="shared" si="4"/>
        <v>Top International Courier Service from  to </v>
      </c>
      <c r="H815" s="32"/>
      <c r="I815" s="33"/>
      <c r="J815" s="38" t="str">
        <f>IFERROR(__xludf.DUMMYFUNCTION("""&lt;h4&gt;Explore more delivery options from your city&lt;/h4&gt;&lt;ul&gt;"" &amp;
TEXTJOIN("""", TRUE,
ARRAYFORMULA(
IF(S816:S819&lt;&gt;"""",
""&lt;li&gt;&lt;a href="""""" &amp; S816:S819 &amp; """"""&gt;International Courier Service from "" &amp;
PROPER(
SUBSTITUTE(
REGEXREPLACE(S816:S819,""^.*/servi"&amp;"ce/"",""""),
""-"","" ""
)
) &amp;
""&lt;/a&gt;&lt;/li&gt;"",
"""")
)
) &amp;
""&lt;/ul&gt;&lt;h2&gt;FAQs for "" &amp; G815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15" s="99"/>
      <c r="L815" s="32"/>
      <c r="M815" s="32" t="str">
        <f t="shared" si="5"/>
        <v>service/-to-</v>
      </c>
      <c r="N815" s="32"/>
      <c r="O815" s="32"/>
      <c r="P815" s="32"/>
      <c r="Q815" s="32"/>
      <c r="R815" s="32"/>
      <c r="S815" s="47" t="str">
        <f t="shared" si="6"/>
        <v>https://shipglobal.in/service/-to-</v>
      </c>
      <c r="T815" s="32"/>
      <c r="V815" s="32"/>
      <c r="W815" s="32"/>
      <c r="X815" s="32"/>
      <c r="AE815" s="39" t="s">
        <v>3633</v>
      </c>
      <c r="AF815" s="39" t="s">
        <v>4404</v>
      </c>
      <c r="AG815" s="40" t="s">
        <v>3635</v>
      </c>
      <c r="AH815" s="40">
        <v>1.0</v>
      </c>
      <c r="AI815" s="40"/>
      <c r="AJ815" s="40"/>
    </row>
    <row r="816" ht="15.75" customHeight="1">
      <c r="A816" s="32"/>
      <c r="B816" s="32"/>
      <c r="C816" s="32"/>
      <c r="D816" s="32"/>
      <c r="E816" s="32" t="str">
        <f t="shared" si="3"/>
        <v> to </v>
      </c>
      <c r="F816" s="97"/>
      <c r="G816" s="32" t="str">
        <f t="shared" si="4"/>
        <v>Best International Courier Service from  to </v>
      </c>
      <c r="H816" s="32"/>
      <c r="I816" s="33"/>
      <c r="J816" s="38" t="str">
        <f>IFERROR(__xludf.DUMMYFUNCTION("""&lt;h4&gt;Explore more delivery options from your city&lt;/h4&gt;&lt;ul&gt;"" &amp;
TEXTJOIN("""", TRUE,
ARRAYFORMULA(
IF(S817:S820&lt;&gt;"""",
""&lt;li&gt;&lt;a href="""""" &amp; S817:S820 &amp; """"""&gt;International Courier Service from "" &amp;
PROPER(
SUBSTITUTE(
REGEXREPLACE(S817:S820,""^.*/servi"&amp;"ce/"",""""),
""-"","" ""
)
) &amp;
""&lt;/a&gt;&lt;/li&gt;"",
"""")
)
) &amp;
""&lt;/ul&gt;&lt;h2&gt;FAQs for "" &amp; G816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16" s="99"/>
      <c r="L816" s="32"/>
      <c r="M816" s="32" t="str">
        <f t="shared" si="5"/>
        <v>service/-to-</v>
      </c>
      <c r="N816" s="32"/>
      <c r="O816" s="32"/>
      <c r="P816" s="32"/>
      <c r="Q816" s="32"/>
      <c r="R816" s="32"/>
      <c r="S816" s="47" t="str">
        <f t="shared" si="6"/>
        <v>https://shipglobal.in/service/-to-</v>
      </c>
      <c r="T816" s="32"/>
      <c r="V816" s="32"/>
      <c r="W816" s="32"/>
      <c r="X816" s="32"/>
      <c r="AE816" s="39" t="s">
        <v>3291</v>
      </c>
      <c r="AF816" s="39" t="s">
        <v>4498</v>
      </c>
      <c r="AG816" s="40" t="s">
        <v>3293</v>
      </c>
      <c r="AH816" s="40">
        <v>1.0</v>
      </c>
      <c r="AI816" s="40"/>
      <c r="AJ816" s="40"/>
    </row>
    <row r="817" ht="15.75" customHeight="1">
      <c r="A817" s="32"/>
      <c r="B817" s="32"/>
      <c r="C817" s="32"/>
      <c r="D817" s="32"/>
      <c r="E817" s="32" t="str">
        <f t="shared" si="3"/>
        <v> to </v>
      </c>
      <c r="F817" s="97"/>
      <c r="G817" s="32" t="str">
        <f t="shared" si="4"/>
        <v>Reliable International Courier Service from  to </v>
      </c>
      <c r="H817" s="32"/>
      <c r="I817" s="33"/>
      <c r="J817" s="38" t="str">
        <f>IFERROR(__xludf.DUMMYFUNCTION("""&lt;h4&gt;Explore more delivery options from your city&lt;/h4&gt;&lt;ul&gt;"" &amp;
TEXTJOIN("""", TRUE,
ARRAYFORMULA(
IF(S818:S821&lt;&gt;"""",
""&lt;li&gt;&lt;a href="""""" &amp; S818:S821 &amp; """"""&gt;International Courier Service from "" &amp;
PROPER(
SUBSTITUTE(
REGEXREPLACE(S818:S821,""^.*/servi"&amp;"ce/"",""""),
""-"","" ""
)
) &amp;
""&lt;/a&gt;&lt;/li&gt;"",
"""")
)
) &amp;
""&lt;/ul&gt;&lt;h2&gt;FAQs for "" &amp; G817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17" s="99"/>
      <c r="L817" s="32"/>
      <c r="M817" s="32" t="str">
        <f t="shared" si="5"/>
        <v>service/-to-</v>
      </c>
      <c r="N817" s="32"/>
      <c r="O817" s="32"/>
      <c r="P817" s="32"/>
      <c r="Q817" s="32"/>
      <c r="R817" s="32"/>
      <c r="S817" s="47" t="str">
        <f t="shared" si="6"/>
        <v>https://shipglobal.in/service/-to-</v>
      </c>
      <c r="T817" s="32"/>
      <c r="V817" s="32"/>
      <c r="W817" s="32"/>
      <c r="X817" s="32"/>
      <c r="AE817" s="39" t="s">
        <v>3327</v>
      </c>
      <c r="AF817" s="39" t="s">
        <v>4574</v>
      </c>
      <c r="AG817" s="40" t="s">
        <v>3329</v>
      </c>
      <c r="AH817" s="40">
        <v>1.0</v>
      </c>
      <c r="AI817" s="40"/>
      <c r="AJ817" s="40"/>
    </row>
    <row r="818" ht="15.75" customHeight="1">
      <c r="A818" s="32"/>
      <c r="B818" s="32"/>
      <c r="C818" s="32"/>
      <c r="D818" s="32"/>
      <c r="E818" s="32" t="str">
        <f t="shared" si="3"/>
        <v> to </v>
      </c>
      <c r="F818" s="97"/>
      <c r="G818" s="32" t="str">
        <f t="shared" si="4"/>
        <v>International Courier Service from  to </v>
      </c>
      <c r="H818" s="32"/>
      <c r="I818" s="33"/>
      <c r="J818" s="38" t="str">
        <f>IFERROR(__xludf.DUMMYFUNCTION("""&lt;h4&gt;Explore more delivery options from your city&lt;/h4&gt;&lt;ul&gt;"" &amp;
TEXTJOIN("""", TRUE,
ARRAYFORMULA(
IF(S819:S822&lt;&gt;"""",
""&lt;li&gt;&lt;a href="""""" &amp; S819:S822 &amp; """"""&gt;International Courier Service from "" &amp;
PROPER(
SUBSTITUTE(
REGEXREPLACE(S819:S822,""^.*/servi"&amp;"ce/"",""""),
""-"","" ""
)
) &amp;
""&lt;/a&gt;&lt;/li&gt;"",
"""")
)
) &amp;
""&lt;/ul&gt;&lt;h2&gt;FAQs for "" &amp; G818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18" s="99"/>
      <c r="L818" s="32"/>
      <c r="M818" s="32" t="str">
        <f t="shared" si="5"/>
        <v>service/-to-</v>
      </c>
      <c r="N818" s="32"/>
      <c r="O818" s="32"/>
      <c r="P818" s="32"/>
      <c r="Q818" s="32"/>
      <c r="R818" s="32"/>
      <c r="S818" s="47" t="str">
        <f t="shared" si="6"/>
        <v>https://shipglobal.in/service/-to-</v>
      </c>
      <c r="T818" s="32"/>
      <c r="V818" s="32"/>
      <c r="W818" s="32"/>
      <c r="X818" s="32"/>
      <c r="AE818" s="39" t="s">
        <v>3218</v>
      </c>
      <c r="AF818" s="39" t="s">
        <v>4357</v>
      </c>
      <c r="AG818" s="40" t="s">
        <v>3220</v>
      </c>
      <c r="AH818" s="40">
        <v>1.0</v>
      </c>
      <c r="AI818" s="40"/>
      <c r="AJ818" s="40"/>
    </row>
    <row r="819" ht="15.75" customHeight="1">
      <c r="A819" s="32"/>
      <c r="B819" s="32"/>
      <c r="C819" s="32"/>
      <c r="D819" s="32"/>
      <c r="E819" s="32" t="str">
        <f t="shared" si="3"/>
        <v> to </v>
      </c>
      <c r="F819" s="97"/>
      <c r="G819" s="32" t="str">
        <f t="shared" si="4"/>
        <v>Top International Courier Service from  to </v>
      </c>
      <c r="H819" s="32"/>
      <c r="I819" s="33"/>
      <c r="J819" s="38" t="str">
        <f>IFERROR(__xludf.DUMMYFUNCTION("""&lt;h4&gt;Explore more delivery options from your city&lt;/h4&gt;&lt;ul&gt;"" &amp;
TEXTJOIN("""", TRUE,
ARRAYFORMULA(
IF(S820:S823&lt;&gt;"""",
""&lt;li&gt;&lt;a href="""""" &amp; S820:S823 &amp; """"""&gt;International Courier Service from "" &amp;
PROPER(
SUBSTITUTE(
REGEXREPLACE(S820:S823,""^.*/servi"&amp;"ce/"",""""),
""-"","" ""
)
) &amp;
""&lt;/a&gt;&lt;/li&gt;"",
"""")
)
) &amp;
""&lt;/ul&gt;&lt;h2&gt;FAQs for "" &amp; G819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19" s="99"/>
      <c r="L819" s="32"/>
      <c r="M819" s="32" t="str">
        <f t="shared" si="5"/>
        <v>service/-to-</v>
      </c>
      <c r="N819" s="32"/>
      <c r="O819" s="32"/>
      <c r="P819" s="32"/>
      <c r="Q819" s="32"/>
      <c r="R819" s="32"/>
      <c r="S819" s="47" t="str">
        <f t="shared" si="6"/>
        <v>https://shipglobal.in/service/-to-</v>
      </c>
      <c r="T819" s="32"/>
      <c r="V819" s="32"/>
      <c r="W819" s="32"/>
      <c r="X819" s="32"/>
      <c r="AE819" s="39" t="s">
        <v>3146</v>
      </c>
      <c r="AF819" s="39" t="s">
        <v>4341</v>
      </c>
      <c r="AG819" s="40" t="s">
        <v>3148</v>
      </c>
      <c r="AH819" s="40">
        <v>2.0</v>
      </c>
      <c r="AI819" s="40"/>
      <c r="AJ819" s="40"/>
    </row>
    <row r="820" ht="15.75" customHeight="1">
      <c r="A820" s="32"/>
      <c r="B820" s="32"/>
      <c r="C820" s="32"/>
      <c r="D820" s="32"/>
      <c r="E820" s="32" t="str">
        <f t="shared" si="3"/>
        <v> to </v>
      </c>
      <c r="F820" s="97"/>
      <c r="G820" s="32" t="str">
        <f t="shared" si="4"/>
        <v>Best International Courier Service from  to </v>
      </c>
      <c r="H820" s="32"/>
      <c r="I820" s="33"/>
      <c r="J820" s="38" t="str">
        <f>IFERROR(__xludf.DUMMYFUNCTION("""&lt;h4&gt;Explore more delivery options from your city&lt;/h4&gt;&lt;ul&gt;"" &amp;
TEXTJOIN("""", TRUE,
ARRAYFORMULA(
IF(S821:S824&lt;&gt;"""",
""&lt;li&gt;&lt;a href="""""" &amp; S821:S824 &amp; """"""&gt;International Courier Service from "" &amp;
PROPER(
SUBSTITUTE(
REGEXREPLACE(S821:S824,""^.*/servi"&amp;"ce/"",""""),
""-"","" ""
)
) &amp;
""&lt;/a&gt;&lt;/li&gt;"",
"""")
)
) &amp;
""&lt;/ul&gt;&lt;h2&gt;FAQs for "" &amp; G820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20" s="99"/>
      <c r="L820" s="32"/>
      <c r="M820" s="32" t="str">
        <f t="shared" si="5"/>
        <v>service/-to-</v>
      </c>
      <c r="N820" s="32"/>
      <c r="O820" s="32"/>
      <c r="P820" s="32"/>
      <c r="Q820" s="32"/>
      <c r="R820" s="32"/>
      <c r="S820" s="47" t="str">
        <f t="shared" si="6"/>
        <v>https://shipglobal.in/service/-to-</v>
      </c>
      <c r="T820" s="32"/>
      <c r="V820" s="32"/>
      <c r="W820" s="32"/>
      <c r="X820" s="32"/>
      <c r="AE820" s="39" t="s">
        <v>3200</v>
      </c>
      <c r="AF820" s="39" t="s">
        <v>4605</v>
      </c>
      <c r="AG820" s="40" t="s">
        <v>3202</v>
      </c>
      <c r="AH820" s="40">
        <v>1.0</v>
      </c>
      <c r="AI820" s="40"/>
      <c r="AJ820" s="40"/>
    </row>
    <row r="821" ht="15.75" customHeight="1">
      <c r="A821" s="32"/>
      <c r="B821" s="32"/>
      <c r="C821" s="32"/>
      <c r="D821" s="32"/>
      <c r="E821" s="32" t="str">
        <f t="shared" si="3"/>
        <v> to </v>
      </c>
      <c r="F821" s="97"/>
      <c r="G821" s="32" t="str">
        <f t="shared" si="4"/>
        <v>Reliable International Courier Service from  to </v>
      </c>
      <c r="H821" s="32"/>
      <c r="I821" s="33"/>
      <c r="J821" s="38" t="str">
        <f>IFERROR(__xludf.DUMMYFUNCTION("""&lt;h4&gt;Explore more delivery options from your city&lt;/h4&gt;&lt;ul&gt;"" &amp;
TEXTJOIN("""", TRUE,
ARRAYFORMULA(
IF(S822:S825&lt;&gt;"""",
""&lt;li&gt;&lt;a href="""""" &amp; S822:S825 &amp; """"""&gt;International Courier Service from "" &amp;
PROPER(
SUBSTITUTE(
REGEXREPLACE(S822:S825,""^.*/servi"&amp;"ce/"",""""),
""-"","" ""
)
) &amp;
""&lt;/a&gt;&lt;/li&gt;"",
"""")
)
) &amp;
""&lt;/ul&gt;&lt;h2&gt;FAQs for "" &amp; G821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21" s="99"/>
      <c r="L821" s="32"/>
      <c r="M821" s="32" t="str">
        <f t="shared" si="5"/>
        <v>service/-to-</v>
      </c>
      <c r="N821" s="32"/>
      <c r="O821" s="32"/>
      <c r="P821" s="32"/>
      <c r="Q821" s="32"/>
      <c r="R821" s="32"/>
      <c r="S821" s="47" t="str">
        <f t="shared" si="6"/>
        <v>https://shipglobal.in/service/-to-</v>
      </c>
      <c r="T821" s="32"/>
      <c r="V821" s="32"/>
      <c r="W821" s="32"/>
      <c r="X821" s="32"/>
      <c r="AE821" s="39" t="s">
        <v>3633</v>
      </c>
      <c r="AF821" s="39" t="s">
        <v>4404</v>
      </c>
      <c r="AG821" s="40" t="s">
        <v>3635</v>
      </c>
      <c r="AH821" s="40">
        <v>1.0</v>
      </c>
      <c r="AI821" s="40"/>
      <c r="AJ821" s="40"/>
    </row>
    <row r="822" ht="15.75" customHeight="1">
      <c r="A822" s="32"/>
      <c r="B822" s="32"/>
      <c r="C822" s="32"/>
      <c r="D822" s="32"/>
      <c r="E822" s="32" t="str">
        <f t="shared" si="3"/>
        <v> to </v>
      </c>
      <c r="F822" s="97"/>
      <c r="G822" s="32" t="str">
        <f t="shared" si="4"/>
        <v>International Courier Service from  to </v>
      </c>
      <c r="H822" s="32"/>
      <c r="I822" s="33"/>
      <c r="J822" s="38" t="str">
        <f>IFERROR(__xludf.DUMMYFUNCTION("""&lt;h4&gt;Explore more delivery options from your city&lt;/h4&gt;&lt;ul&gt;"" &amp;
TEXTJOIN("""", TRUE,
ARRAYFORMULA(
IF(S823:S826&lt;&gt;"""",
""&lt;li&gt;&lt;a href="""""" &amp; S823:S826 &amp; """"""&gt;International Courier Service from "" &amp;
PROPER(
SUBSTITUTE(
REGEXREPLACE(S823:S826,""^.*/servi"&amp;"ce/"",""""),
""-"","" ""
)
) &amp;
""&lt;/a&gt;&lt;/li&gt;"",
"""")
)
) &amp;
""&lt;/ul&gt;&lt;h2&gt;FAQs for "" &amp; G822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22" s="99"/>
      <c r="L822" s="32"/>
      <c r="M822" s="32" t="str">
        <f t="shared" si="5"/>
        <v>service/-to-</v>
      </c>
      <c r="N822" s="32"/>
      <c r="O822" s="32"/>
      <c r="P822" s="32"/>
      <c r="Q822" s="32"/>
      <c r="R822" s="32"/>
      <c r="S822" s="47" t="str">
        <f t="shared" si="6"/>
        <v>https://shipglobal.in/service/-to-</v>
      </c>
      <c r="T822" s="32"/>
      <c r="V822" s="32"/>
      <c r="W822" s="32"/>
      <c r="X822" s="32"/>
      <c r="AE822" s="39" t="s">
        <v>3579</v>
      </c>
      <c r="AF822" s="39" t="s">
        <v>5354</v>
      </c>
      <c r="AG822" s="40" t="s">
        <v>3581</v>
      </c>
      <c r="AH822" s="40">
        <v>1.0</v>
      </c>
      <c r="AI822" s="40"/>
      <c r="AJ822" s="40"/>
    </row>
    <row r="823" ht="15.75" customHeight="1">
      <c r="A823" s="32"/>
      <c r="B823" s="32"/>
      <c r="C823" s="32"/>
      <c r="D823" s="32"/>
      <c r="E823" s="32" t="str">
        <f t="shared" si="3"/>
        <v> to </v>
      </c>
      <c r="F823" s="97"/>
      <c r="G823" s="32" t="str">
        <f t="shared" si="4"/>
        <v>Top International Courier Service from  to </v>
      </c>
      <c r="H823" s="32"/>
      <c r="I823" s="33"/>
      <c r="J823" s="38" t="str">
        <f>IFERROR(__xludf.DUMMYFUNCTION("""&lt;h4&gt;Explore more delivery options from your city&lt;/h4&gt;&lt;ul&gt;"" &amp;
TEXTJOIN("""", TRUE,
ARRAYFORMULA(
IF(S824:S827&lt;&gt;"""",
""&lt;li&gt;&lt;a href="""""" &amp; S824:S827 &amp; """"""&gt;International Courier Service from "" &amp;
PROPER(
SUBSTITUTE(
REGEXREPLACE(S824:S827,""^.*/servi"&amp;"ce/"",""""),
""-"","" ""
)
) &amp;
""&lt;/a&gt;&lt;/li&gt;"",
"""")
)
) &amp;
""&lt;/ul&gt;&lt;h2&gt;FAQs for "" &amp; G823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23" s="99"/>
      <c r="L823" s="32"/>
      <c r="M823" s="32" t="str">
        <f t="shared" si="5"/>
        <v>service/-to-</v>
      </c>
      <c r="N823" s="32"/>
      <c r="O823" s="32"/>
      <c r="P823" s="32"/>
      <c r="Q823" s="32"/>
      <c r="R823" s="32"/>
      <c r="S823" s="47" t="str">
        <f t="shared" si="6"/>
        <v>https://shipglobal.in/service/-to-</v>
      </c>
      <c r="T823" s="32"/>
      <c r="V823" s="32"/>
      <c r="W823" s="32"/>
      <c r="X823" s="32"/>
      <c r="AE823" s="39" t="s">
        <v>3471</v>
      </c>
      <c r="AF823" s="39" t="s">
        <v>5034</v>
      </c>
      <c r="AG823" s="40" t="s">
        <v>3473</v>
      </c>
      <c r="AH823" s="40">
        <v>1.0</v>
      </c>
      <c r="AI823" s="40"/>
      <c r="AJ823" s="40"/>
    </row>
    <row r="824" ht="15.75" customHeight="1">
      <c r="A824" s="32"/>
      <c r="B824" s="32"/>
      <c r="C824" s="32"/>
      <c r="D824" s="32"/>
      <c r="E824" s="32" t="str">
        <f t="shared" si="3"/>
        <v> to </v>
      </c>
      <c r="F824" s="97"/>
      <c r="G824" s="32" t="str">
        <f t="shared" si="4"/>
        <v>Best International Courier Service from  to </v>
      </c>
      <c r="H824" s="32"/>
      <c r="I824" s="33"/>
      <c r="J824" s="38" t="str">
        <f>IFERROR(__xludf.DUMMYFUNCTION("""&lt;h4&gt;Explore more delivery options from your city&lt;/h4&gt;&lt;ul&gt;"" &amp;
TEXTJOIN("""", TRUE,
ARRAYFORMULA(
IF(S825:S828&lt;&gt;"""",
""&lt;li&gt;&lt;a href="""""" &amp; S825:S828 &amp; """"""&gt;International Courier Service from "" &amp;
PROPER(
SUBSTITUTE(
REGEXREPLACE(S825:S828,""^.*/servi"&amp;"ce/"",""""),
""-"","" ""
)
) &amp;
""&lt;/a&gt;&lt;/li&gt;"",
"""")
)
) &amp;
""&lt;/ul&gt;&lt;h2&gt;FAQs for "" &amp; G824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24" s="99"/>
      <c r="L824" s="32"/>
      <c r="M824" s="32" t="str">
        <f t="shared" si="5"/>
        <v>service/-to-</v>
      </c>
      <c r="N824" s="32"/>
      <c r="O824" s="32"/>
      <c r="P824" s="32"/>
      <c r="Q824" s="32"/>
      <c r="R824" s="32"/>
      <c r="S824" s="47" t="str">
        <f t="shared" si="6"/>
        <v>https://shipglobal.in/service/-to-</v>
      </c>
      <c r="T824" s="32"/>
      <c r="V824" s="32"/>
      <c r="W824" s="32"/>
      <c r="X824" s="32"/>
      <c r="AE824" s="39" t="s">
        <v>3579</v>
      </c>
      <c r="AF824" s="39" t="s">
        <v>5354</v>
      </c>
      <c r="AG824" s="40" t="s">
        <v>3581</v>
      </c>
      <c r="AH824" s="40">
        <v>1.0</v>
      </c>
      <c r="AI824" s="40"/>
      <c r="AJ824" s="40"/>
    </row>
    <row r="825" ht="15.75" customHeight="1">
      <c r="A825" s="32"/>
      <c r="B825" s="32"/>
      <c r="C825" s="32"/>
      <c r="D825" s="32"/>
      <c r="E825" s="32" t="str">
        <f t="shared" si="3"/>
        <v> to </v>
      </c>
      <c r="F825" s="97"/>
      <c r="G825" s="32" t="str">
        <f t="shared" si="4"/>
        <v>Reliable International Courier Service from  to </v>
      </c>
      <c r="H825" s="32"/>
      <c r="I825" s="33"/>
      <c r="J825" s="38" t="str">
        <f>IFERROR(__xludf.DUMMYFUNCTION("""&lt;h4&gt;Explore more delivery options from your city&lt;/h4&gt;&lt;ul&gt;"" &amp;
TEXTJOIN("""", TRUE,
ARRAYFORMULA(
IF(S826:S829&lt;&gt;"""",
""&lt;li&gt;&lt;a href="""""" &amp; S826:S829 &amp; """"""&gt;International Courier Service from "" &amp;
PROPER(
SUBSTITUTE(
REGEXREPLACE(S826:S829,""^.*/servi"&amp;"ce/"",""""),
""-"","" ""
)
) &amp;
""&lt;/a&gt;&lt;/li&gt;"",
"""")
)
) &amp;
""&lt;/ul&gt;&lt;h2&gt;FAQs for "" &amp; G825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25" s="99"/>
      <c r="L825" s="32"/>
      <c r="M825" s="32" t="str">
        <f t="shared" si="5"/>
        <v>service/-to-</v>
      </c>
      <c r="N825" s="32"/>
      <c r="O825" s="32"/>
      <c r="P825" s="32"/>
      <c r="Q825" s="32"/>
      <c r="R825" s="32"/>
      <c r="S825" s="47" t="str">
        <f t="shared" si="6"/>
        <v>https://shipglobal.in/service/-to-</v>
      </c>
      <c r="T825" s="32"/>
      <c r="V825" s="32"/>
      <c r="W825" s="32"/>
      <c r="X825" s="32"/>
      <c r="AE825" s="39" t="s">
        <v>3561</v>
      </c>
      <c r="AF825" s="39" t="s">
        <v>4435</v>
      </c>
      <c r="AG825" s="40" t="s">
        <v>3563</v>
      </c>
      <c r="AH825" s="40">
        <v>1.0</v>
      </c>
      <c r="AI825" s="40"/>
      <c r="AJ825" s="40"/>
    </row>
    <row r="826" ht="15.75" customHeight="1">
      <c r="A826" s="32"/>
      <c r="B826" s="32"/>
      <c r="C826" s="32"/>
      <c r="D826" s="32"/>
      <c r="E826" s="32" t="str">
        <f t="shared" si="3"/>
        <v> to </v>
      </c>
      <c r="F826" s="97"/>
      <c r="G826" s="32" t="str">
        <f t="shared" si="4"/>
        <v>International Courier Service from  to </v>
      </c>
      <c r="H826" s="32"/>
      <c r="I826" s="33"/>
      <c r="J826" s="38" t="str">
        <f>IFERROR(__xludf.DUMMYFUNCTION("""&lt;h4&gt;Explore more delivery options from your city&lt;/h4&gt;&lt;ul&gt;"" &amp;
TEXTJOIN("""", TRUE,
ARRAYFORMULA(
IF(S827:S830&lt;&gt;"""",
""&lt;li&gt;&lt;a href="""""" &amp; S827:S830 &amp; """"""&gt;International Courier Service from "" &amp;
PROPER(
SUBSTITUTE(
REGEXREPLACE(S827:S830,""^.*/servi"&amp;"ce/"",""""),
""-"","" ""
)
) &amp;
""&lt;/a&gt;&lt;/li&gt;"",
"""")
)
) &amp;
""&lt;/ul&gt;&lt;h2&gt;FAQs for "" &amp; G826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26" s="99"/>
      <c r="L826" s="32"/>
      <c r="M826" s="32" t="str">
        <f t="shared" si="5"/>
        <v>service/-to-</v>
      </c>
      <c r="N826" s="32"/>
      <c r="O826" s="32"/>
      <c r="P826" s="32"/>
      <c r="Q826" s="32"/>
      <c r="R826" s="32"/>
      <c r="S826" s="47" t="str">
        <f t="shared" si="6"/>
        <v>https://shipglobal.in/service/-to-</v>
      </c>
      <c r="T826" s="32"/>
      <c r="V826" s="32"/>
      <c r="W826" s="32"/>
      <c r="X826" s="32"/>
      <c r="AE826" s="39" t="s">
        <v>3471</v>
      </c>
      <c r="AF826" s="39" t="s">
        <v>5034</v>
      </c>
      <c r="AG826" s="40" t="s">
        <v>3473</v>
      </c>
      <c r="AH826" s="40">
        <v>1.0</v>
      </c>
      <c r="AI826" s="40"/>
      <c r="AJ826" s="40"/>
    </row>
    <row r="827" ht="15.75" customHeight="1">
      <c r="A827" s="32"/>
      <c r="B827" s="32"/>
      <c r="C827" s="32"/>
      <c r="D827" s="32"/>
      <c r="E827" s="32" t="str">
        <f t="shared" si="3"/>
        <v> to </v>
      </c>
      <c r="F827" s="97"/>
      <c r="G827" s="32" t="str">
        <f t="shared" si="4"/>
        <v>Top International Courier Service from  to </v>
      </c>
      <c r="H827" s="32"/>
      <c r="I827" s="33"/>
      <c r="J827" s="38" t="str">
        <f>IFERROR(__xludf.DUMMYFUNCTION("""&lt;h4&gt;Explore more delivery options from your city&lt;/h4&gt;&lt;ul&gt;"" &amp;
TEXTJOIN("""", TRUE,
ARRAYFORMULA(
IF(S828:S831&lt;&gt;"""",
""&lt;li&gt;&lt;a href="""""" &amp; S828:S831 &amp; """"""&gt;International Courier Service from "" &amp;
PROPER(
SUBSTITUTE(
REGEXREPLACE(S828:S831,""^.*/servi"&amp;"ce/"",""""),
""-"","" ""
)
) &amp;
""&lt;/a&gt;&lt;/li&gt;"",
"""")
)
) &amp;
""&lt;/ul&gt;&lt;h2&gt;FAQs for "" &amp; G827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27" s="99"/>
      <c r="L827" s="32"/>
      <c r="M827" s="32" t="str">
        <f t="shared" si="5"/>
        <v>service/-to-</v>
      </c>
      <c r="N827" s="32"/>
      <c r="O827" s="32"/>
      <c r="P827" s="32"/>
      <c r="Q827" s="32"/>
      <c r="R827" s="32"/>
      <c r="S827" s="47" t="str">
        <f t="shared" si="6"/>
        <v>https://shipglobal.in/service/-to-</v>
      </c>
      <c r="T827" s="32"/>
      <c r="V827" s="32"/>
      <c r="W827" s="32"/>
      <c r="X827" s="32"/>
      <c r="AE827" s="39" t="s">
        <v>3381</v>
      </c>
      <c r="AF827" s="39" t="s">
        <v>5884</v>
      </c>
      <c r="AG827" s="40" t="s">
        <v>3383</v>
      </c>
      <c r="AH827" s="40">
        <v>1.0</v>
      </c>
      <c r="AI827" s="40"/>
      <c r="AJ827" s="40"/>
    </row>
    <row r="828" ht="15.75" customHeight="1">
      <c r="A828" s="32"/>
      <c r="B828" s="32"/>
      <c r="C828" s="32"/>
      <c r="D828" s="32"/>
      <c r="E828" s="32" t="str">
        <f t="shared" si="3"/>
        <v> to </v>
      </c>
      <c r="F828" s="97"/>
      <c r="G828" s="32" t="str">
        <f t="shared" si="4"/>
        <v>Best International Courier Service from  to </v>
      </c>
      <c r="H828" s="32"/>
      <c r="I828" s="33"/>
      <c r="J828" s="38" t="str">
        <f>IFERROR(__xludf.DUMMYFUNCTION("""&lt;h4&gt;Explore more delivery options from your city&lt;/h4&gt;&lt;ul&gt;"" &amp;
TEXTJOIN("""", TRUE,
ARRAYFORMULA(
IF(S829:S832&lt;&gt;"""",
""&lt;li&gt;&lt;a href="""""" &amp; S829:S832 &amp; """"""&gt;International Courier Service from "" &amp;
PROPER(
SUBSTITUTE(
REGEXREPLACE(S829:S832,""^.*/servi"&amp;"ce/"",""""),
""-"","" ""
)
) &amp;
""&lt;/a&gt;&lt;/li&gt;"",
"""")
)
) &amp;
""&lt;/ul&gt;&lt;h2&gt;FAQs for "" &amp; G828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28" s="99"/>
      <c r="L828" s="32"/>
      <c r="M828" s="32" t="str">
        <f t="shared" si="5"/>
        <v>service/-to-</v>
      </c>
      <c r="N828" s="32"/>
      <c r="O828" s="32"/>
      <c r="P828" s="32"/>
      <c r="Q828" s="32"/>
      <c r="R828" s="32"/>
      <c r="S828" s="47" t="str">
        <f t="shared" si="6"/>
        <v>https://shipglobal.in/service/-to-</v>
      </c>
      <c r="T828" s="32"/>
      <c r="V828" s="32"/>
      <c r="W828" s="32"/>
      <c r="X828" s="32"/>
      <c r="AE828" s="39" t="s">
        <v>3507</v>
      </c>
      <c r="AF828" s="39" t="s">
        <v>4820</v>
      </c>
      <c r="AG828" s="40" t="s">
        <v>3509</v>
      </c>
      <c r="AH828" s="40">
        <v>1.0</v>
      </c>
      <c r="AI828" s="40"/>
      <c r="AJ828" s="40"/>
    </row>
    <row r="829" ht="15.75" customHeight="1">
      <c r="A829" s="32"/>
      <c r="B829" s="32"/>
      <c r="C829" s="32"/>
      <c r="D829" s="32"/>
      <c r="E829" s="32" t="str">
        <f t="shared" si="3"/>
        <v> to </v>
      </c>
      <c r="F829" s="97"/>
      <c r="G829" s="32" t="str">
        <f t="shared" si="4"/>
        <v>Reliable International Courier Service from  to </v>
      </c>
      <c r="H829" s="32"/>
      <c r="I829" s="33"/>
      <c r="J829" s="38" t="str">
        <f>IFERROR(__xludf.DUMMYFUNCTION("""&lt;h4&gt;Explore more delivery options from your city&lt;/h4&gt;&lt;ul&gt;"" &amp;
TEXTJOIN("""", TRUE,
ARRAYFORMULA(
IF(S830:S833&lt;&gt;"""",
""&lt;li&gt;&lt;a href="""""" &amp; S830:S833 &amp; """"""&gt;International Courier Service from "" &amp;
PROPER(
SUBSTITUTE(
REGEXREPLACE(S830:S833,""^.*/servi"&amp;"ce/"",""""),
""-"","" ""
)
) &amp;
""&lt;/a&gt;&lt;/li&gt;"",
"""")
)
) &amp;
""&lt;/ul&gt;&lt;h2&gt;FAQs for "" &amp; G829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29" s="99"/>
      <c r="L829" s="32"/>
      <c r="M829" s="32" t="str">
        <f t="shared" si="5"/>
        <v>service/-to-</v>
      </c>
      <c r="N829" s="32"/>
      <c r="O829" s="32"/>
      <c r="P829" s="32"/>
      <c r="Q829" s="32"/>
      <c r="R829" s="32"/>
      <c r="S829" s="47" t="str">
        <f t="shared" si="6"/>
        <v>https://shipglobal.in/service/-to-</v>
      </c>
      <c r="T829" s="32"/>
      <c r="V829" s="32"/>
      <c r="W829" s="32"/>
      <c r="X829" s="32"/>
      <c r="AE829" s="39" t="s">
        <v>3254</v>
      </c>
      <c r="AF829" s="39" t="s">
        <v>4277</v>
      </c>
      <c r="AG829" s="40" t="s">
        <v>3256</v>
      </c>
      <c r="AH829" s="40">
        <v>1.0</v>
      </c>
      <c r="AI829" s="40"/>
      <c r="AJ829" s="40"/>
    </row>
    <row r="830" ht="15.75" customHeight="1">
      <c r="A830" s="32"/>
      <c r="B830" s="32"/>
      <c r="C830" s="32"/>
      <c r="D830" s="32"/>
      <c r="E830" s="32" t="str">
        <f t="shared" si="3"/>
        <v> to </v>
      </c>
      <c r="F830" s="97"/>
      <c r="G830" s="32" t="str">
        <f t="shared" si="4"/>
        <v>International Courier Service from  to </v>
      </c>
      <c r="H830" s="32"/>
      <c r="I830" s="33"/>
      <c r="J830" s="38" t="str">
        <f>IFERROR(__xludf.DUMMYFUNCTION("""&lt;h4&gt;Explore more delivery options from your city&lt;/h4&gt;&lt;ul&gt;"" &amp;
TEXTJOIN("""", TRUE,
ARRAYFORMULA(
IF(S831:S834&lt;&gt;"""",
""&lt;li&gt;&lt;a href="""""" &amp; S831:S834 &amp; """"""&gt;International Courier Service from "" &amp;
PROPER(
SUBSTITUTE(
REGEXREPLACE(S831:S834,""^.*/servi"&amp;"ce/"",""""),
""-"","" ""
)
) &amp;
""&lt;/a&gt;&lt;/li&gt;"",
"""")
)
) &amp;
""&lt;/ul&gt;&lt;h2&gt;FAQs for "" &amp; G830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30" s="99"/>
      <c r="L830" s="32"/>
      <c r="M830" s="32" t="str">
        <f t="shared" si="5"/>
        <v>service/-to-</v>
      </c>
      <c r="N830" s="32"/>
      <c r="O830" s="32"/>
      <c r="P830" s="32"/>
      <c r="Q830" s="32"/>
      <c r="R830" s="32"/>
      <c r="S830" s="47" t="str">
        <f t="shared" si="6"/>
        <v>https://shipglobal.in/service/-to-</v>
      </c>
      <c r="T830" s="32"/>
      <c r="V830" s="32"/>
      <c r="W830" s="32"/>
      <c r="X830" s="32"/>
      <c r="AE830" s="39" t="s">
        <v>3182</v>
      </c>
      <c r="AF830" s="39" t="s">
        <v>4637</v>
      </c>
      <c r="AG830" s="40" t="s">
        <v>3184</v>
      </c>
      <c r="AH830" s="40">
        <v>1.0</v>
      </c>
      <c r="AI830" s="40"/>
      <c r="AJ830" s="40"/>
    </row>
    <row r="831" ht="15.75" customHeight="1">
      <c r="A831" s="32"/>
      <c r="B831" s="32"/>
      <c r="C831" s="32"/>
      <c r="D831" s="32"/>
      <c r="E831" s="32" t="str">
        <f t="shared" si="3"/>
        <v> to </v>
      </c>
      <c r="F831" s="97"/>
      <c r="G831" s="32" t="str">
        <f t="shared" si="4"/>
        <v>Top International Courier Service from  to </v>
      </c>
      <c r="H831" s="32"/>
      <c r="I831" s="33"/>
      <c r="J831" s="38" t="str">
        <f>IFERROR(__xludf.DUMMYFUNCTION("""&lt;h4&gt;Explore more delivery options from your city&lt;/h4&gt;&lt;ul&gt;"" &amp;
TEXTJOIN("""", TRUE,
ARRAYFORMULA(
IF(S832:S835&lt;&gt;"""",
""&lt;li&gt;&lt;a href="""""" &amp; S832:S835 &amp; """"""&gt;International Courier Service from "" &amp;
PROPER(
SUBSTITUTE(
REGEXREPLACE(S832:S835,""^.*/servi"&amp;"ce/"",""""),
""-"","" ""
)
) &amp;
""&lt;/a&gt;&lt;/li&gt;"",
"""")
)
) &amp;
""&lt;/ul&gt;&lt;h2&gt;FAQs for "" &amp; G831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31" s="99"/>
      <c r="L831" s="32"/>
      <c r="M831" s="32" t="str">
        <f t="shared" si="5"/>
        <v>service/-to-</v>
      </c>
      <c r="N831" s="32"/>
      <c r="O831" s="32"/>
      <c r="P831" s="32"/>
      <c r="Q831" s="32"/>
      <c r="R831" s="32"/>
      <c r="S831" s="47" t="str">
        <f t="shared" si="6"/>
        <v>https://shipglobal.in/service/-to-</v>
      </c>
      <c r="T831" s="32"/>
      <c r="V831" s="32"/>
      <c r="W831" s="32"/>
      <c r="X831" s="32"/>
      <c r="AE831" s="39" t="s">
        <v>3471</v>
      </c>
      <c r="AF831" s="39" t="s">
        <v>5034</v>
      </c>
      <c r="AG831" s="40" t="s">
        <v>3473</v>
      </c>
      <c r="AH831" s="40">
        <v>1.0</v>
      </c>
      <c r="AI831" s="40"/>
      <c r="AJ831" s="40"/>
    </row>
    <row r="832" ht="15.75" customHeight="1">
      <c r="A832" s="32"/>
      <c r="B832" s="32"/>
      <c r="C832" s="32"/>
      <c r="D832" s="32"/>
      <c r="E832" s="32" t="str">
        <f t="shared" si="3"/>
        <v> to </v>
      </c>
      <c r="F832" s="97"/>
      <c r="G832" s="32" t="str">
        <f t="shared" si="4"/>
        <v>Best International Courier Service from  to </v>
      </c>
      <c r="H832" s="32"/>
      <c r="I832" s="33"/>
      <c r="J832" s="38" t="str">
        <f>IFERROR(__xludf.DUMMYFUNCTION("""&lt;h4&gt;Explore more delivery options from your city&lt;/h4&gt;&lt;ul&gt;"" &amp;
TEXTJOIN("""", TRUE,
ARRAYFORMULA(
IF(S833:S836&lt;&gt;"""",
""&lt;li&gt;&lt;a href="""""" &amp; S833:S836 &amp; """"""&gt;International Courier Service from "" &amp;
PROPER(
SUBSTITUTE(
REGEXREPLACE(S833:S836,""^.*/servi"&amp;"ce/"",""""),
""-"","" ""
)
) &amp;
""&lt;/a&gt;&lt;/li&gt;"",
"""")
)
) &amp;
""&lt;/ul&gt;&lt;h2&gt;FAQs for "" &amp; G832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32" s="99"/>
      <c r="L832" s="32"/>
      <c r="M832" s="32" t="str">
        <f t="shared" si="5"/>
        <v>service/-to-</v>
      </c>
      <c r="N832" s="32"/>
      <c r="O832" s="32"/>
      <c r="P832" s="32"/>
      <c r="Q832" s="32"/>
      <c r="R832" s="32"/>
      <c r="S832" s="47" t="str">
        <f t="shared" si="6"/>
        <v>https://shipglobal.in/service/-to-</v>
      </c>
      <c r="T832" s="32"/>
      <c r="V832" s="32"/>
      <c r="W832" s="32"/>
      <c r="X832" s="32"/>
      <c r="AE832" s="39" t="s">
        <v>3254</v>
      </c>
      <c r="AF832" s="39" t="s">
        <v>4277</v>
      </c>
      <c r="AG832" s="40" t="s">
        <v>3256</v>
      </c>
      <c r="AH832" s="40">
        <v>1.0</v>
      </c>
      <c r="AI832" s="40"/>
      <c r="AJ832" s="40"/>
    </row>
    <row r="833" ht="15.75" customHeight="1">
      <c r="A833" s="32"/>
      <c r="B833" s="32"/>
      <c r="C833" s="32"/>
      <c r="D833" s="32"/>
      <c r="E833" s="32" t="str">
        <f t="shared" si="3"/>
        <v> to </v>
      </c>
      <c r="F833" s="97"/>
      <c r="G833" s="32" t="str">
        <f t="shared" si="4"/>
        <v>Reliable International Courier Service from  to </v>
      </c>
      <c r="H833" s="32"/>
      <c r="I833" s="33"/>
      <c r="J833" s="38" t="str">
        <f>IFERROR(__xludf.DUMMYFUNCTION("""&lt;h4&gt;Explore more delivery options from your city&lt;/h4&gt;&lt;ul&gt;"" &amp;
TEXTJOIN("""", TRUE,
ARRAYFORMULA(
IF(S834:S837&lt;&gt;"""",
""&lt;li&gt;&lt;a href="""""" &amp; S834:S837 &amp; """"""&gt;International Courier Service from "" &amp;
PROPER(
SUBSTITUTE(
REGEXREPLACE(S834:S837,""^.*/servi"&amp;"ce/"",""""),
""-"","" ""
)
) &amp;
""&lt;/a&gt;&lt;/li&gt;"",
"""")
)
) &amp;
""&lt;/ul&gt;&lt;h2&gt;FAQs for "" &amp; G833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33" s="99"/>
      <c r="L833" s="32"/>
      <c r="M833" s="32" t="str">
        <f t="shared" si="5"/>
        <v>service/-to-</v>
      </c>
      <c r="N833" s="32"/>
      <c r="O833" s="32"/>
      <c r="P833" s="32"/>
      <c r="Q833" s="32"/>
      <c r="R833" s="32"/>
      <c r="S833" s="47" t="str">
        <f t="shared" si="6"/>
        <v>https://shipglobal.in/service/-to-</v>
      </c>
      <c r="T833" s="32"/>
      <c r="V833" s="32"/>
      <c r="W833" s="32"/>
      <c r="X833" s="32"/>
      <c r="AE833" s="39" t="s">
        <v>3254</v>
      </c>
      <c r="AF833" s="39" t="s">
        <v>4277</v>
      </c>
      <c r="AG833" s="40" t="s">
        <v>3256</v>
      </c>
      <c r="AH833" s="40">
        <v>1.0</v>
      </c>
      <c r="AI833" s="40"/>
      <c r="AJ833" s="40"/>
    </row>
    <row r="834" ht="15.75" customHeight="1">
      <c r="A834" s="32"/>
      <c r="B834" s="32"/>
      <c r="C834" s="32"/>
      <c r="D834" s="32"/>
      <c r="E834" s="32" t="str">
        <f t="shared" si="3"/>
        <v> to </v>
      </c>
      <c r="F834" s="97"/>
      <c r="G834" s="32" t="str">
        <f t="shared" si="4"/>
        <v>International Courier Service from  to </v>
      </c>
      <c r="H834" s="32"/>
      <c r="I834" s="33"/>
      <c r="J834" s="38" t="str">
        <f>IFERROR(__xludf.DUMMYFUNCTION("""&lt;h4&gt;Explore more delivery options from your city&lt;/h4&gt;&lt;ul&gt;"" &amp;
TEXTJOIN("""", TRUE,
ARRAYFORMULA(
IF(S835:S838&lt;&gt;"""",
""&lt;li&gt;&lt;a href="""""" &amp; S835:S838 &amp; """"""&gt;International Courier Service from "" &amp;
PROPER(
SUBSTITUTE(
REGEXREPLACE(S835:S838,""^.*/servi"&amp;"ce/"",""""),
""-"","" ""
)
) &amp;
""&lt;/a&gt;&lt;/li&gt;"",
"""")
)
) &amp;
""&lt;/ul&gt;&lt;h2&gt;FAQs for "" &amp; G834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34" s="99"/>
      <c r="L834" s="32"/>
      <c r="M834" s="32" t="str">
        <f t="shared" si="5"/>
        <v>service/-to-</v>
      </c>
      <c r="N834" s="32"/>
      <c r="O834" s="32"/>
      <c r="P834" s="32"/>
      <c r="Q834" s="32"/>
      <c r="R834" s="32"/>
      <c r="S834" s="47" t="str">
        <f t="shared" si="6"/>
        <v>https://shipglobal.in/service/-to-</v>
      </c>
      <c r="T834" s="32"/>
      <c r="V834" s="32"/>
      <c r="W834" s="32"/>
      <c r="X834" s="32"/>
      <c r="AE834" s="39" t="s">
        <v>3236</v>
      </c>
      <c r="AF834" s="39" t="s">
        <v>4851</v>
      </c>
      <c r="AG834" s="40" t="s">
        <v>3238</v>
      </c>
      <c r="AH834" s="40">
        <v>2.0</v>
      </c>
      <c r="AI834" s="40"/>
      <c r="AJ834" s="40"/>
    </row>
    <row r="835" ht="15.75" customHeight="1">
      <c r="A835" s="32"/>
      <c r="B835" s="32"/>
      <c r="C835" s="32"/>
      <c r="D835" s="32"/>
      <c r="E835" s="32" t="str">
        <f t="shared" si="3"/>
        <v> to </v>
      </c>
      <c r="F835" s="97"/>
      <c r="G835" s="32" t="str">
        <f t="shared" si="4"/>
        <v>Top International Courier Service from  to </v>
      </c>
      <c r="H835" s="32"/>
      <c r="I835" s="33"/>
      <c r="J835" s="38" t="str">
        <f>IFERROR(__xludf.DUMMYFUNCTION("""&lt;h4&gt;Explore more delivery options from your city&lt;/h4&gt;&lt;ul&gt;"" &amp;
TEXTJOIN("""", TRUE,
ARRAYFORMULA(
IF(S836:S839&lt;&gt;"""",
""&lt;li&gt;&lt;a href="""""" &amp; S836:S839 &amp; """"""&gt;International Courier Service from "" &amp;
PROPER(
SUBSTITUTE(
REGEXREPLACE(S836:S839,""^.*/servi"&amp;"ce/"",""""),
""-"","" ""
)
) &amp;
""&lt;/a&gt;&lt;/li&gt;"",
"""")
)
) &amp;
""&lt;/ul&gt;&lt;h2&gt;FAQs for "" &amp; G835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35" s="99"/>
      <c r="L835" s="32"/>
      <c r="M835" s="32" t="str">
        <f t="shared" si="5"/>
        <v>service/-to-</v>
      </c>
      <c r="N835" s="32"/>
      <c r="O835" s="32"/>
      <c r="P835" s="32"/>
      <c r="Q835" s="32"/>
      <c r="R835" s="32"/>
      <c r="S835" s="47" t="str">
        <f t="shared" si="6"/>
        <v>https://shipglobal.in/service/-to-</v>
      </c>
      <c r="T835" s="32"/>
      <c r="V835" s="32"/>
      <c r="W835" s="32"/>
      <c r="X835" s="32"/>
      <c r="AE835" s="39" t="s">
        <v>3489</v>
      </c>
      <c r="AF835" s="39" t="s">
        <v>4683</v>
      </c>
      <c r="AG835" s="40" t="s">
        <v>3491</v>
      </c>
      <c r="AH835" s="40">
        <v>1.0</v>
      </c>
      <c r="AI835" s="40"/>
      <c r="AJ835" s="40"/>
    </row>
    <row r="836" ht="15.75" customHeight="1">
      <c r="A836" s="32"/>
      <c r="B836" s="32"/>
      <c r="C836" s="32"/>
      <c r="D836" s="32"/>
      <c r="E836" s="32" t="str">
        <f t="shared" si="3"/>
        <v> to </v>
      </c>
      <c r="F836" s="97"/>
      <c r="G836" s="32" t="str">
        <f t="shared" si="4"/>
        <v>Best International Courier Service from  to </v>
      </c>
      <c r="H836" s="32"/>
      <c r="I836" s="33"/>
      <c r="J836" s="38" t="str">
        <f>IFERROR(__xludf.DUMMYFUNCTION("""&lt;h4&gt;Explore more delivery options from your city&lt;/h4&gt;&lt;ul&gt;"" &amp;
TEXTJOIN("""", TRUE,
ARRAYFORMULA(
IF(S837:S840&lt;&gt;"""",
""&lt;li&gt;&lt;a href="""""" &amp; S837:S840 &amp; """"""&gt;International Courier Service from "" &amp;
PROPER(
SUBSTITUTE(
REGEXREPLACE(S837:S840,""^.*/servi"&amp;"ce/"",""""),
""-"","" ""
)
) &amp;
""&lt;/a&gt;&lt;/li&gt;"",
"""")
)
) &amp;
""&lt;/ul&gt;&lt;h2&gt;FAQs for "" &amp; G836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36" s="99"/>
      <c r="L836" s="32"/>
      <c r="M836" s="32" t="str">
        <f t="shared" si="5"/>
        <v>service/-to-</v>
      </c>
      <c r="N836" s="32"/>
      <c r="O836" s="32"/>
      <c r="P836" s="32"/>
      <c r="Q836" s="32"/>
      <c r="R836" s="32"/>
      <c r="S836" s="47" t="str">
        <f t="shared" si="6"/>
        <v>https://shipglobal.in/service/-to-</v>
      </c>
      <c r="T836" s="32"/>
      <c r="V836" s="32"/>
      <c r="W836" s="32"/>
      <c r="X836" s="32"/>
      <c r="AE836" s="39" t="s">
        <v>3146</v>
      </c>
      <c r="AF836" s="39" t="s">
        <v>4341</v>
      </c>
      <c r="AG836" s="40" t="s">
        <v>3148</v>
      </c>
      <c r="AH836" s="40">
        <v>2.0</v>
      </c>
      <c r="AI836" s="40"/>
      <c r="AJ836" s="40"/>
    </row>
    <row r="837" ht="15.75" customHeight="1">
      <c r="A837" s="32"/>
      <c r="B837" s="32"/>
      <c r="C837" s="32"/>
      <c r="D837" s="32"/>
      <c r="E837" s="32" t="str">
        <f t="shared" si="3"/>
        <v> to </v>
      </c>
      <c r="F837" s="97"/>
      <c r="G837" s="32" t="str">
        <f t="shared" si="4"/>
        <v>Reliable International Courier Service from  to </v>
      </c>
      <c r="H837" s="32"/>
      <c r="I837" s="33"/>
      <c r="J837" s="38" t="str">
        <f>IFERROR(__xludf.DUMMYFUNCTION("""&lt;h4&gt;Explore more delivery options from your city&lt;/h4&gt;&lt;ul&gt;"" &amp;
TEXTJOIN("""", TRUE,
ARRAYFORMULA(
IF(S838:S841&lt;&gt;"""",
""&lt;li&gt;&lt;a href="""""" &amp; S838:S841 &amp; """"""&gt;International Courier Service from "" &amp;
PROPER(
SUBSTITUTE(
REGEXREPLACE(S838:S841,""^.*/servi"&amp;"ce/"",""""),
""-"","" ""
)
) &amp;
""&lt;/a&gt;&lt;/li&gt;"",
"""")
)
) &amp;
""&lt;/ul&gt;&lt;h2&gt;FAQs for "" &amp; G837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37" s="99"/>
      <c r="L837" s="32"/>
      <c r="M837" s="32" t="str">
        <f t="shared" si="5"/>
        <v>service/-to-</v>
      </c>
      <c r="N837" s="32"/>
      <c r="O837" s="32"/>
      <c r="P837" s="32"/>
      <c r="Q837" s="32"/>
      <c r="R837" s="32"/>
      <c r="S837" s="47" t="str">
        <f t="shared" si="6"/>
        <v>https://shipglobal.in/service/-to-</v>
      </c>
      <c r="T837" s="32"/>
      <c r="V837" s="32"/>
      <c r="W837" s="32"/>
      <c r="X837" s="32"/>
      <c r="AE837" s="39" t="s">
        <v>3525</v>
      </c>
      <c r="AF837" s="39" t="s">
        <v>5471</v>
      </c>
      <c r="AG837" s="40" t="s">
        <v>3527</v>
      </c>
      <c r="AH837" s="40">
        <v>1.0</v>
      </c>
      <c r="AI837" s="40"/>
      <c r="AJ837" s="40"/>
    </row>
    <row r="838" ht="15.75" customHeight="1">
      <c r="A838" s="32"/>
      <c r="B838" s="32"/>
      <c r="C838" s="32"/>
      <c r="D838" s="32"/>
      <c r="E838" s="32" t="str">
        <f t="shared" si="3"/>
        <v> to </v>
      </c>
      <c r="F838" s="97"/>
      <c r="G838" s="32" t="str">
        <f t="shared" si="4"/>
        <v>International Courier Service from  to </v>
      </c>
      <c r="H838" s="32"/>
      <c r="I838" s="33"/>
      <c r="J838" s="38" t="str">
        <f>IFERROR(__xludf.DUMMYFUNCTION("""&lt;h4&gt;Explore more delivery options from your city&lt;/h4&gt;&lt;ul&gt;"" &amp;
TEXTJOIN("""", TRUE,
ARRAYFORMULA(
IF(S839:S842&lt;&gt;"""",
""&lt;li&gt;&lt;a href="""""" &amp; S839:S842 &amp; """"""&gt;International Courier Service from "" &amp;
PROPER(
SUBSTITUTE(
REGEXREPLACE(S839:S842,""^.*/servi"&amp;"ce/"",""""),
""-"","" ""
)
) &amp;
""&lt;/a&gt;&lt;/li&gt;"",
"""")
)
) &amp;
""&lt;/ul&gt;&lt;h2&gt;FAQs for "" &amp; G838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38" s="99"/>
      <c r="L838" s="32"/>
      <c r="M838" s="32" t="str">
        <f t="shared" si="5"/>
        <v>service/-to-</v>
      </c>
      <c r="N838" s="32"/>
      <c r="O838" s="32"/>
      <c r="P838" s="32"/>
      <c r="Q838" s="32"/>
      <c r="R838" s="32"/>
      <c r="S838" s="47" t="str">
        <f t="shared" si="6"/>
        <v>https://shipglobal.in/service/-to-</v>
      </c>
      <c r="T838" s="32"/>
      <c r="V838" s="32"/>
      <c r="W838" s="32"/>
      <c r="X838" s="32"/>
      <c r="AE838" s="39" t="s">
        <v>3543</v>
      </c>
      <c r="AF838" s="39" t="s">
        <v>4482</v>
      </c>
      <c r="AG838" s="40" t="s">
        <v>3545</v>
      </c>
      <c r="AH838" s="40">
        <v>1.0</v>
      </c>
      <c r="AI838" s="40"/>
      <c r="AJ838" s="40"/>
    </row>
    <row r="839" ht="15.75" customHeight="1">
      <c r="A839" s="32"/>
      <c r="B839" s="32"/>
      <c r="C839" s="32"/>
      <c r="D839" s="32"/>
      <c r="E839" s="32" t="str">
        <f t="shared" si="3"/>
        <v> to </v>
      </c>
      <c r="F839" s="97"/>
      <c r="G839" s="32" t="str">
        <f t="shared" si="4"/>
        <v>Top International Courier Service from  to </v>
      </c>
      <c r="H839" s="32"/>
      <c r="I839" s="33"/>
      <c r="J839" s="38" t="str">
        <f>IFERROR(__xludf.DUMMYFUNCTION("""&lt;h4&gt;Explore more delivery options from your city&lt;/h4&gt;&lt;ul&gt;"" &amp;
TEXTJOIN("""", TRUE,
ARRAYFORMULA(
IF(S840:S843&lt;&gt;"""",
""&lt;li&gt;&lt;a href="""""" &amp; S840:S843 &amp; """"""&gt;International Courier Service from "" &amp;
PROPER(
SUBSTITUTE(
REGEXREPLACE(S840:S843,""^.*/servi"&amp;"ce/"",""""),
""-"","" ""
)
) &amp;
""&lt;/a&gt;&lt;/li&gt;"",
"""")
)
) &amp;
""&lt;/ul&gt;&lt;h2&gt;FAQs for "" &amp; G839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39" s="99"/>
      <c r="L839" s="32"/>
      <c r="M839" s="32" t="str">
        <f t="shared" si="5"/>
        <v>service/-to-</v>
      </c>
      <c r="N839" s="32"/>
      <c r="O839" s="32"/>
      <c r="P839" s="32"/>
      <c r="Q839" s="32"/>
      <c r="R839" s="32"/>
      <c r="S839" s="47" t="str">
        <f t="shared" si="6"/>
        <v>https://shipglobal.in/service/-to-</v>
      </c>
      <c r="T839" s="32"/>
      <c r="V839" s="32"/>
      <c r="W839" s="32"/>
      <c r="X839" s="32"/>
      <c r="AE839" s="39" t="s">
        <v>3146</v>
      </c>
      <c r="AF839" s="39" t="s">
        <v>4341</v>
      </c>
      <c r="AG839" s="40" t="s">
        <v>3148</v>
      </c>
      <c r="AH839" s="40">
        <v>2.0</v>
      </c>
      <c r="AI839" s="40"/>
      <c r="AJ839" s="40"/>
    </row>
    <row r="840" ht="15.75" customHeight="1">
      <c r="A840" s="32"/>
      <c r="B840" s="32"/>
      <c r="C840" s="32"/>
      <c r="D840" s="32"/>
      <c r="E840" s="32" t="str">
        <f t="shared" si="3"/>
        <v> to </v>
      </c>
      <c r="F840" s="97"/>
      <c r="G840" s="32" t="str">
        <f t="shared" si="4"/>
        <v>Best International Courier Service from  to </v>
      </c>
      <c r="H840" s="32"/>
      <c r="I840" s="33"/>
      <c r="J840" s="38" t="str">
        <f>IFERROR(__xludf.DUMMYFUNCTION("""&lt;h4&gt;Explore more delivery options from your city&lt;/h4&gt;&lt;ul&gt;"" &amp;
TEXTJOIN("""", TRUE,
ARRAYFORMULA(
IF(S841:S844&lt;&gt;"""",
""&lt;li&gt;&lt;a href="""""" &amp; S841:S844 &amp; """"""&gt;International Courier Service from "" &amp;
PROPER(
SUBSTITUTE(
REGEXREPLACE(S841:S844,""^.*/servi"&amp;"ce/"",""""),
""-"","" ""
)
) &amp;
""&lt;/a&gt;&lt;/li&gt;"",
"""")
)
) &amp;
""&lt;/ul&gt;&lt;h2&gt;FAQs for "" &amp; G840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40" s="99"/>
      <c r="L840" s="32"/>
      <c r="M840" s="32" t="str">
        <f t="shared" si="5"/>
        <v>service/-to-</v>
      </c>
      <c r="N840" s="32"/>
      <c r="O840" s="32"/>
      <c r="P840" s="32"/>
      <c r="Q840" s="32"/>
      <c r="R840" s="32"/>
      <c r="S840" s="47" t="str">
        <f t="shared" si="6"/>
        <v>https://shipglobal.in/service/-to-</v>
      </c>
      <c r="T840" s="32"/>
      <c r="V840" s="32"/>
      <c r="W840" s="32"/>
      <c r="X840" s="32"/>
      <c r="AE840" s="39" t="s">
        <v>3182</v>
      </c>
      <c r="AF840" s="39" t="s">
        <v>4637</v>
      </c>
      <c r="AG840" s="40" t="s">
        <v>3184</v>
      </c>
      <c r="AH840" s="40">
        <v>1.0</v>
      </c>
      <c r="AI840" s="40"/>
      <c r="AJ840" s="40"/>
    </row>
    <row r="841" ht="15.75" customHeight="1">
      <c r="A841" s="32"/>
      <c r="B841" s="32"/>
      <c r="C841" s="32"/>
      <c r="D841" s="32"/>
      <c r="E841" s="32" t="str">
        <f t="shared" si="3"/>
        <v> to </v>
      </c>
      <c r="F841" s="97"/>
      <c r="G841" s="32" t="str">
        <f t="shared" si="4"/>
        <v>Reliable International Courier Service from  to </v>
      </c>
      <c r="H841" s="32"/>
      <c r="I841" s="33"/>
      <c r="J841" s="38" t="str">
        <f>IFERROR(__xludf.DUMMYFUNCTION("""&lt;h4&gt;Explore more delivery options from your city&lt;/h4&gt;&lt;ul&gt;"" &amp;
TEXTJOIN("""", TRUE,
ARRAYFORMULA(
IF(S842:S845&lt;&gt;"""",
""&lt;li&gt;&lt;a href="""""" &amp; S842:S845 &amp; """"""&gt;International Courier Service from "" &amp;
PROPER(
SUBSTITUTE(
REGEXREPLACE(S842:S845,""^.*/servi"&amp;"ce/"",""""),
""-"","" ""
)
) &amp;
""&lt;/a&gt;&lt;/li&gt;"",
"""")
)
) &amp;
""&lt;/ul&gt;&lt;h2&gt;FAQs for "" &amp; G841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41" s="99"/>
      <c r="L841" s="32"/>
      <c r="M841" s="32" t="str">
        <f t="shared" si="5"/>
        <v>service/-to-</v>
      </c>
      <c r="N841" s="32"/>
      <c r="O841" s="32"/>
      <c r="P841" s="32"/>
      <c r="Q841" s="32"/>
      <c r="R841" s="32"/>
      <c r="S841" s="47" t="str">
        <f t="shared" si="6"/>
        <v>https://shipglobal.in/service/-to-</v>
      </c>
      <c r="T841" s="32"/>
      <c r="V841" s="32"/>
      <c r="W841" s="32"/>
      <c r="X841" s="32"/>
      <c r="AE841" s="39" t="s">
        <v>3507</v>
      </c>
      <c r="AF841" s="39" t="s">
        <v>4820</v>
      </c>
      <c r="AG841" s="40" t="s">
        <v>3509</v>
      </c>
      <c r="AH841" s="40">
        <v>1.0</v>
      </c>
      <c r="AI841" s="40"/>
      <c r="AJ841" s="40"/>
    </row>
    <row r="842" ht="15.75" customHeight="1">
      <c r="A842" s="32"/>
      <c r="B842" s="32"/>
      <c r="C842" s="32"/>
      <c r="D842" s="32"/>
      <c r="E842" s="32" t="str">
        <f t="shared" si="3"/>
        <v> to </v>
      </c>
      <c r="F842" s="97"/>
      <c r="G842" s="32" t="str">
        <f t="shared" si="4"/>
        <v>International Courier Service from  to </v>
      </c>
      <c r="H842" s="32"/>
      <c r="I842" s="33"/>
      <c r="J842" s="38" t="str">
        <f>IFERROR(__xludf.DUMMYFUNCTION("""&lt;h4&gt;Explore more delivery options from your city&lt;/h4&gt;&lt;ul&gt;"" &amp;
TEXTJOIN("""", TRUE,
ARRAYFORMULA(
IF(S843:S846&lt;&gt;"""",
""&lt;li&gt;&lt;a href="""""" &amp; S843:S846 &amp; """"""&gt;International Courier Service from "" &amp;
PROPER(
SUBSTITUTE(
REGEXREPLACE(S843:S846,""^.*/servi"&amp;"ce/"",""""),
""-"","" ""
)
) &amp;
""&lt;/a&gt;&lt;/li&gt;"",
"""")
)
) &amp;
""&lt;/ul&gt;&lt;h2&gt;FAQs for "" &amp; G842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42" s="99"/>
      <c r="L842" s="32"/>
      <c r="M842" s="32" t="str">
        <f t="shared" si="5"/>
        <v>service/-to-</v>
      </c>
      <c r="N842" s="32"/>
      <c r="O842" s="32"/>
      <c r="P842" s="32"/>
      <c r="Q842" s="32"/>
      <c r="R842" s="32"/>
      <c r="S842" s="47" t="str">
        <f t="shared" si="6"/>
        <v>https://shipglobal.in/service/-to-</v>
      </c>
      <c r="T842" s="32"/>
      <c r="V842" s="32"/>
      <c r="W842" s="32"/>
      <c r="X842" s="32"/>
      <c r="AE842" s="39" t="s">
        <v>3417</v>
      </c>
      <c r="AF842" s="39" t="s">
        <v>4621</v>
      </c>
      <c r="AG842" s="40" t="s">
        <v>3419</v>
      </c>
      <c r="AH842" s="40">
        <v>1.0</v>
      </c>
      <c r="AI842" s="40"/>
      <c r="AJ842" s="40"/>
    </row>
    <row r="843" ht="15.75" customHeight="1">
      <c r="A843" s="32"/>
      <c r="B843" s="32"/>
      <c r="C843" s="32"/>
      <c r="D843" s="32"/>
      <c r="E843" s="32" t="str">
        <f t="shared" si="3"/>
        <v> to </v>
      </c>
      <c r="F843" s="97"/>
      <c r="G843" s="32" t="str">
        <f t="shared" si="4"/>
        <v>Top International Courier Service from  to </v>
      </c>
      <c r="H843" s="32"/>
      <c r="I843" s="33"/>
      <c r="J843" s="38" t="str">
        <f>IFERROR(__xludf.DUMMYFUNCTION("""&lt;h4&gt;Explore more delivery options from your city&lt;/h4&gt;&lt;ul&gt;"" &amp;
TEXTJOIN("""", TRUE,
ARRAYFORMULA(
IF(S844:S847&lt;&gt;"""",
""&lt;li&gt;&lt;a href="""""" &amp; S844:S847 &amp; """"""&gt;International Courier Service from "" &amp;
PROPER(
SUBSTITUTE(
REGEXREPLACE(S844:S847,""^.*/servi"&amp;"ce/"",""""),
""-"","" ""
)
) &amp;
""&lt;/a&gt;&lt;/li&gt;"",
"""")
)
) &amp;
""&lt;/ul&gt;&lt;h2&gt;FAQs for "" &amp; G843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43" s="99"/>
      <c r="L843" s="32"/>
      <c r="M843" s="32" t="str">
        <f t="shared" si="5"/>
        <v>service/-to-</v>
      </c>
      <c r="N843" s="32"/>
      <c r="O843" s="32"/>
      <c r="P843" s="32"/>
      <c r="Q843" s="32"/>
      <c r="R843" s="32"/>
      <c r="S843" s="47" t="str">
        <f t="shared" si="6"/>
        <v>https://shipglobal.in/service/-to-</v>
      </c>
      <c r="T843" s="32"/>
      <c r="V843" s="32"/>
      <c r="W843" s="32"/>
      <c r="X843" s="32"/>
      <c r="AE843" s="39" t="s">
        <v>3146</v>
      </c>
      <c r="AF843" s="39" t="s">
        <v>4341</v>
      </c>
      <c r="AG843" s="40" t="s">
        <v>3148</v>
      </c>
      <c r="AH843" s="40">
        <v>2.0</v>
      </c>
      <c r="AI843" s="40"/>
      <c r="AJ843" s="40"/>
    </row>
    <row r="844" ht="15.75" customHeight="1">
      <c r="A844" s="32"/>
      <c r="B844" s="32"/>
      <c r="C844" s="32"/>
      <c r="D844" s="32"/>
      <c r="E844" s="32" t="str">
        <f t="shared" si="3"/>
        <v> to </v>
      </c>
      <c r="F844" s="97"/>
      <c r="G844" s="32" t="str">
        <f t="shared" si="4"/>
        <v>Best International Courier Service from  to </v>
      </c>
      <c r="H844" s="32"/>
      <c r="I844" s="33"/>
      <c r="J844" s="38" t="str">
        <f>IFERROR(__xludf.DUMMYFUNCTION("""&lt;h4&gt;Explore more delivery options from your city&lt;/h4&gt;&lt;ul&gt;"" &amp;
TEXTJOIN("""", TRUE,
ARRAYFORMULA(
IF(S845:S848&lt;&gt;"""",
""&lt;li&gt;&lt;a href="""""" &amp; S845:S848 &amp; """"""&gt;International Courier Service from "" &amp;
PROPER(
SUBSTITUTE(
REGEXREPLACE(S845:S848,""^.*/servi"&amp;"ce/"",""""),
""-"","" ""
)
) &amp;
""&lt;/a&gt;&lt;/li&gt;"",
"""")
)
) &amp;
""&lt;/ul&gt;&lt;h2&gt;FAQs for "" &amp; G844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44" s="99"/>
      <c r="L844" s="32"/>
      <c r="M844" s="32" t="str">
        <f t="shared" si="5"/>
        <v>service/-to-</v>
      </c>
      <c r="N844" s="32"/>
      <c r="O844" s="32"/>
      <c r="P844" s="32"/>
      <c r="Q844" s="32"/>
      <c r="R844" s="32"/>
      <c r="S844" s="47" t="str">
        <f t="shared" si="6"/>
        <v>https://shipglobal.in/service/-to-</v>
      </c>
      <c r="T844" s="32"/>
      <c r="V844" s="32"/>
      <c r="W844" s="32"/>
      <c r="X844" s="32"/>
      <c r="AE844" s="39" t="s">
        <v>3651</v>
      </c>
      <c r="AF844" s="39" t="s">
        <v>4451</v>
      </c>
      <c r="AG844" s="40" t="s">
        <v>3653</v>
      </c>
      <c r="AH844" s="40">
        <v>1.0</v>
      </c>
      <c r="AI844" s="40"/>
      <c r="AJ844" s="40"/>
    </row>
    <row r="845" ht="15.75" customHeight="1">
      <c r="A845" s="32"/>
      <c r="B845" s="32"/>
      <c r="C845" s="32"/>
      <c r="D845" s="32"/>
      <c r="E845" s="32" t="str">
        <f t="shared" si="3"/>
        <v> to </v>
      </c>
      <c r="F845" s="97"/>
      <c r="G845" s="32" t="str">
        <f t="shared" si="4"/>
        <v>Reliable International Courier Service from  to </v>
      </c>
      <c r="H845" s="32"/>
      <c r="I845" s="33"/>
      <c r="J845" s="38" t="str">
        <f>IFERROR(__xludf.DUMMYFUNCTION("""&lt;h4&gt;Explore more delivery options from your city&lt;/h4&gt;&lt;ul&gt;"" &amp;
TEXTJOIN("""", TRUE,
ARRAYFORMULA(
IF(S846:S849&lt;&gt;"""",
""&lt;li&gt;&lt;a href="""""" &amp; S846:S849 &amp; """"""&gt;International Courier Service from "" &amp;
PROPER(
SUBSTITUTE(
REGEXREPLACE(S846:S849,""^.*/servi"&amp;"ce/"",""""),
""-"","" ""
)
) &amp;
""&lt;/a&gt;&lt;/li&gt;"",
"""")
)
) &amp;
""&lt;/ul&gt;&lt;h2&gt;FAQs for "" &amp; G845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45" s="99"/>
      <c r="L845" s="32"/>
      <c r="M845" s="32" t="str">
        <f t="shared" si="5"/>
        <v>service/-to-</v>
      </c>
      <c r="N845" s="32"/>
      <c r="O845" s="32"/>
      <c r="P845" s="32"/>
      <c r="Q845" s="32"/>
      <c r="R845" s="32"/>
      <c r="S845" s="47" t="str">
        <f t="shared" si="6"/>
        <v>https://shipglobal.in/service/-to-</v>
      </c>
      <c r="T845" s="32"/>
      <c r="V845" s="32"/>
      <c r="W845" s="32"/>
      <c r="X845" s="32"/>
      <c r="AE845" s="39" t="s">
        <v>3381</v>
      </c>
      <c r="AF845" s="39" t="s">
        <v>5884</v>
      </c>
      <c r="AG845" s="40" t="s">
        <v>3383</v>
      </c>
      <c r="AH845" s="40">
        <v>1.0</v>
      </c>
      <c r="AI845" s="40"/>
      <c r="AJ845" s="40"/>
    </row>
    <row r="846" ht="15.75" customHeight="1">
      <c r="A846" s="32"/>
      <c r="B846" s="32"/>
      <c r="C846" s="32"/>
      <c r="D846" s="32"/>
      <c r="E846" s="32" t="str">
        <f t="shared" si="3"/>
        <v> to </v>
      </c>
      <c r="F846" s="97"/>
      <c r="G846" s="32" t="str">
        <f t="shared" si="4"/>
        <v>International Courier Service from  to </v>
      </c>
      <c r="H846" s="32"/>
      <c r="I846" s="33"/>
      <c r="J846" s="38" t="str">
        <f>IFERROR(__xludf.DUMMYFUNCTION("""&lt;h4&gt;Explore more delivery options from your city&lt;/h4&gt;&lt;ul&gt;"" &amp;
TEXTJOIN("""", TRUE,
ARRAYFORMULA(
IF(S847:S850&lt;&gt;"""",
""&lt;li&gt;&lt;a href="""""" &amp; S847:S850 &amp; """"""&gt;International Courier Service from "" &amp;
PROPER(
SUBSTITUTE(
REGEXREPLACE(S847:S850,""^.*/servi"&amp;"ce/"",""""),
""-"","" ""
)
) &amp;
""&lt;/a&gt;&lt;/li&gt;"",
"""")
)
) &amp;
""&lt;/ul&gt;&lt;h2&gt;FAQs for "" &amp; G846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46" s="99"/>
      <c r="L846" s="32"/>
      <c r="M846" s="32" t="str">
        <f t="shared" si="5"/>
        <v>service/-to-</v>
      </c>
      <c r="N846" s="32"/>
      <c r="O846" s="32"/>
      <c r="P846" s="32"/>
      <c r="Q846" s="32"/>
      <c r="R846" s="32"/>
      <c r="S846" s="47" t="str">
        <f t="shared" si="6"/>
        <v>https://shipglobal.in/service/-to-</v>
      </c>
      <c r="T846" s="32"/>
      <c r="V846" s="32"/>
      <c r="W846" s="32"/>
      <c r="X846" s="32"/>
      <c r="AE846" s="39" t="s">
        <v>3146</v>
      </c>
      <c r="AF846" s="39" t="s">
        <v>4341</v>
      </c>
      <c r="AG846" s="40" t="s">
        <v>3148</v>
      </c>
      <c r="AH846" s="40">
        <v>2.0</v>
      </c>
      <c r="AI846" s="40"/>
      <c r="AJ846" s="40"/>
    </row>
    <row r="847" ht="15.75" customHeight="1">
      <c r="A847" s="32"/>
      <c r="B847" s="32"/>
      <c r="C847" s="32"/>
      <c r="D847" s="32"/>
      <c r="E847" s="32" t="str">
        <f t="shared" si="3"/>
        <v> to </v>
      </c>
      <c r="F847" s="97"/>
      <c r="G847" s="32" t="str">
        <f t="shared" si="4"/>
        <v>Top International Courier Service from  to </v>
      </c>
      <c r="H847" s="32"/>
      <c r="I847" s="33"/>
      <c r="J847" s="38" t="str">
        <f>IFERROR(__xludf.DUMMYFUNCTION("""&lt;h4&gt;Explore more delivery options from your city&lt;/h4&gt;&lt;ul&gt;"" &amp;
TEXTJOIN("""", TRUE,
ARRAYFORMULA(
IF(S848:S851&lt;&gt;"""",
""&lt;li&gt;&lt;a href="""""" &amp; S848:S851 &amp; """"""&gt;International Courier Service from "" &amp;
PROPER(
SUBSTITUTE(
REGEXREPLACE(S848:S851,""^.*/servi"&amp;"ce/"",""""),
""-"","" ""
)
) &amp;
""&lt;/a&gt;&lt;/li&gt;"",
"""")
)
) &amp;
""&lt;/ul&gt;&lt;h2&gt;FAQs for "" &amp; G847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47" s="99"/>
      <c r="L847" s="32"/>
      <c r="M847" s="32" t="str">
        <f t="shared" si="5"/>
        <v>service/-to-</v>
      </c>
      <c r="N847" s="32"/>
      <c r="O847" s="32"/>
      <c r="P847" s="32"/>
      <c r="Q847" s="32"/>
      <c r="R847" s="32"/>
      <c r="S847" s="47" t="str">
        <f t="shared" si="6"/>
        <v>https://shipglobal.in/service/-to-</v>
      </c>
      <c r="T847" s="32"/>
      <c r="V847" s="32"/>
      <c r="W847" s="32"/>
      <c r="X847" s="32"/>
      <c r="AE847" s="39" t="s">
        <v>3363</v>
      </c>
      <c r="AF847" s="39" t="s">
        <v>5050</v>
      </c>
      <c r="AG847" s="40" t="s">
        <v>3365</v>
      </c>
      <c r="AH847" s="40">
        <v>1.0</v>
      </c>
      <c r="AI847" s="40"/>
      <c r="AJ847" s="40"/>
    </row>
    <row r="848" ht="15.75" customHeight="1">
      <c r="A848" s="32"/>
      <c r="B848" s="32"/>
      <c r="C848" s="32"/>
      <c r="D848" s="32"/>
      <c r="E848" s="32" t="str">
        <f t="shared" si="3"/>
        <v> to </v>
      </c>
      <c r="F848" s="97"/>
      <c r="G848" s="32" t="str">
        <f t="shared" si="4"/>
        <v>Best International Courier Service from  to </v>
      </c>
      <c r="H848" s="32"/>
      <c r="I848" s="33"/>
      <c r="J848" s="38" t="str">
        <f>IFERROR(__xludf.DUMMYFUNCTION("""&lt;h4&gt;Explore more delivery options from your city&lt;/h4&gt;&lt;ul&gt;"" &amp;
TEXTJOIN("""", TRUE,
ARRAYFORMULA(
IF(S849:S852&lt;&gt;"""",
""&lt;li&gt;&lt;a href="""""" &amp; S849:S852 &amp; """"""&gt;International Courier Service from "" &amp;
PROPER(
SUBSTITUTE(
REGEXREPLACE(S849:S852,""^.*/servi"&amp;"ce/"",""""),
""-"","" ""
)
) &amp;
""&lt;/a&gt;&lt;/li&gt;"",
"""")
)
) &amp;
""&lt;/ul&gt;&lt;h2&gt;FAQs for "" &amp; G848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48" s="99"/>
      <c r="L848" s="32"/>
      <c r="M848" s="32" t="str">
        <f t="shared" si="5"/>
        <v>service/-to-</v>
      </c>
      <c r="N848" s="32"/>
      <c r="O848" s="32"/>
      <c r="P848" s="32"/>
      <c r="Q848" s="32"/>
      <c r="R848" s="32"/>
      <c r="S848" s="47" t="str">
        <f t="shared" si="6"/>
        <v>https://shipglobal.in/service/-to-</v>
      </c>
      <c r="T848" s="32"/>
      <c r="V848" s="32"/>
      <c r="W848" s="32"/>
      <c r="X848" s="32"/>
      <c r="AE848" s="39" t="s">
        <v>3489</v>
      </c>
      <c r="AF848" s="39" t="s">
        <v>4683</v>
      </c>
      <c r="AG848" s="40" t="s">
        <v>3491</v>
      </c>
      <c r="AH848" s="40">
        <v>1.0</v>
      </c>
      <c r="AI848" s="40"/>
      <c r="AJ848" s="40"/>
    </row>
    <row r="849" ht="15.75" customHeight="1">
      <c r="A849" s="32"/>
      <c r="B849" s="32"/>
      <c r="C849" s="32"/>
      <c r="D849" s="32"/>
      <c r="E849" s="32" t="str">
        <f t="shared" si="3"/>
        <v> to </v>
      </c>
      <c r="F849" s="97"/>
      <c r="G849" s="32" t="str">
        <f t="shared" si="4"/>
        <v>Reliable International Courier Service from  to </v>
      </c>
      <c r="H849" s="32"/>
      <c r="I849" s="33"/>
      <c r="J849" s="38" t="str">
        <f>IFERROR(__xludf.DUMMYFUNCTION("""&lt;h4&gt;Explore more delivery options from your city&lt;/h4&gt;&lt;ul&gt;"" &amp;
TEXTJOIN("""", TRUE,
ARRAYFORMULA(
IF(S850:S853&lt;&gt;"""",
""&lt;li&gt;&lt;a href="""""" &amp; S850:S853 &amp; """"""&gt;International Courier Service from "" &amp;
PROPER(
SUBSTITUTE(
REGEXREPLACE(S850:S853,""^.*/servi"&amp;"ce/"",""""),
""-"","" ""
)
) &amp;
""&lt;/a&gt;&lt;/li&gt;"",
"""")
)
) &amp;
""&lt;/ul&gt;&lt;h2&gt;FAQs for "" &amp; G849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49" s="99"/>
      <c r="L849" s="32"/>
      <c r="M849" s="32" t="str">
        <f t="shared" si="5"/>
        <v>service/-to-</v>
      </c>
      <c r="N849" s="32"/>
      <c r="O849" s="32"/>
      <c r="P849" s="32"/>
      <c r="Q849" s="32"/>
      <c r="R849" s="32"/>
      <c r="S849" s="47" t="str">
        <f t="shared" si="6"/>
        <v>https://shipglobal.in/service/-to-</v>
      </c>
      <c r="T849" s="32"/>
      <c r="V849" s="32"/>
      <c r="W849" s="32"/>
      <c r="X849" s="32"/>
      <c r="AE849" s="39" t="s">
        <v>3453</v>
      </c>
      <c r="AF849" s="39" t="s">
        <v>4759</v>
      </c>
      <c r="AG849" s="40" t="s">
        <v>3455</v>
      </c>
      <c r="AH849" s="40">
        <v>1.0</v>
      </c>
      <c r="AI849" s="40"/>
      <c r="AJ849" s="40"/>
    </row>
    <row r="850" ht="15.75" customHeight="1">
      <c r="A850" s="32"/>
      <c r="B850" s="32"/>
      <c r="C850" s="32"/>
      <c r="D850" s="32"/>
      <c r="E850" s="32" t="str">
        <f t="shared" si="3"/>
        <v> to </v>
      </c>
      <c r="F850" s="97"/>
      <c r="G850" s="32" t="str">
        <f t="shared" si="4"/>
        <v>International Courier Service from  to </v>
      </c>
      <c r="H850" s="32"/>
      <c r="I850" s="33"/>
      <c r="J850" s="38" t="str">
        <f>IFERROR(__xludf.DUMMYFUNCTION("""&lt;h4&gt;Explore more delivery options from your city&lt;/h4&gt;&lt;ul&gt;"" &amp;
TEXTJOIN("""", TRUE,
ARRAYFORMULA(
IF(S851:S854&lt;&gt;"""",
""&lt;li&gt;&lt;a href="""""" &amp; S851:S854 &amp; """"""&gt;International Courier Service from "" &amp;
PROPER(
SUBSTITUTE(
REGEXREPLACE(S851:S854,""^.*/servi"&amp;"ce/"",""""),
""-"","" ""
)
) &amp;
""&lt;/a&gt;&lt;/li&gt;"",
"""")
)
) &amp;
""&lt;/ul&gt;&lt;h2&gt;FAQs for "" &amp; G850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50" s="99"/>
      <c r="L850" s="32"/>
      <c r="M850" s="32" t="str">
        <f t="shared" si="5"/>
        <v>service/-to-</v>
      </c>
      <c r="N850" s="32"/>
      <c r="O850" s="32"/>
      <c r="P850" s="32"/>
      <c r="Q850" s="32"/>
      <c r="R850" s="32"/>
      <c r="S850" s="47" t="str">
        <f t="shared" si="6"/>
        <v>https://shipglobal.in/service/-to-</v>
      </c>
      <c r="T850" s="32"/>
      <c r="V850" s="32"/>
      <c r="W850" s="32"/>
      <c r="X850" s="32"/>
      <c r="AE850" s="39" t="s">
        <v>3399</v>
      </c>
      <c r="AF850" s="39" t="s">
        <v>4325</v>
      </c>
      <c r="AG850" s="40" t="s">
        <v>3401</v>
      </c>
      <c r="AH850" s="40">
        <v>1.0</v>
      </c>
      <c r="AI850" s="40"/>
      <c r="AJ850" s="40"/>
    </row>
    <row r="851" ht="15.75" customHeight="1">
      <c r="A851" s="32"/>
      <c r="B851" s="32"/>
      <c r="C851" s="32"/>
      <c r="D851" s="32"/>
      <c r="E851" s="32" t="str">
        <f t="shared" si="3"/>
        <v> to </v>
      </c>
      <c r="F851" s="97"/>
      <c r="G851" s="32" t="str">
        <f t="shared" si="4"/>
        <v>Top International Courier Service from  to </v>
      </c>
      <c r="H851" s="32"/>
      <c r="I851" s="33"/>
      <c r="J851" s="38" t="str">
        <f>IFERROR(__xludf.DUMMYFUNCTION("""&lt;h4&gt;Explore more delivery options from your city&lt;/h4&gt;&lt;ul&gt;"" &amp;
TEXTJOIN("""", TRUE,
ARRAYFORMULA(
IF(S852:S855&lt;&gt;"""",
""&lt;li&gt;&lt;a href="""""" &amp; S852:S855 &amp; """"""&gt;International Courier Service from "" &amp;
PROPER(
SUBSTITUTE(
REGEXREPLACE(S852:S855,""^.*/servi"&amp;"ce/"",""""),
""-"","" ""
)
) &amp;
""&lt;/a&gt;&lt;/li&gt;"",
"""")
)
) &amp;
""&lt;/ul&gt;&lt;h2&gt;FAQs for "" &amp; G851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51" s="99"/>
      <c r="L851" s="32"/>
      <c r="M851" s="32" t="str">
        <f t="shared" si="5"/>
        <v>service/-to-</v>
      </c>
      <c r="N851" s="32"/>
      <c r="O851" s="32"/>
      <c r="P851" s="32"/>
      <c r="Q851" s="32"/>
      <c r="R851" s="32"/>
      <c r="S851" s="47" t="str">
        <f t="shared" si="6"/>
        <v>https://shipglobal.in/service/-to-</v>
      </c>
      <c r="T851" s="32"/>
      <c r="V851" s="32"/>
      <c r="W851" s="32"/>
      <c r="X851" s="32"/>
      <c r="AE851" s="39" t="s">
        <v>3327</v>
      </c>
      <c r="AF851" s="39" t="s">
        <v>4574</v>
      </c>
      <c r="AG851" s="40" t="s">
        <v>3329</v>
      </c>
      <c r="AH851" s="40">
        <v>1.0</v>
      </c>
      <c r="AI851" s="40"/>
      <c r="AJ851" s="40"/>
    </row>
    <row r="852" ht="15.75" customHeight="1">
      <c r="A852" s="32"/>
      <c r="B852" s="32"/>
      <c r="C852" s="32"/>
      <c r="D852" s="32"/>
      <c r="E852" s="32" t="str">
        <f t="shared" si="3"/>
        <v> to </v>
      </c>
      <c r="F852" s="97"/>
      <c r="G852" s="32" t="str">
        <f t="shared" si="4"/>
        <v>Best International Courier Service from  to </v>
      </c>
      <c r="H852" s="32"/>
      <c r="I852" s="33"/>
      <c r="J852" s="38" t="str">
        <f>IFERROR(__xludf.DUMMYFUNCTION("""&lt;h4&gt;Explore more delivery options from your city&lt;/h4&gt;&lt;ul&gt;"" &amp;
TEXTJOIN("""", TRUE,
ARRAYFORMULA(
IF(S853:S856&lt;&gt;"""",
""&lt;li&gt;&lt;a href="""""" &amp; S853:S856 &amp; """"""&gt;International Courier Service from "" &amp;
PROPER(
SUBSTITUTE(
REGEXREPLACE(S853:S856,""^.*/servi"&amp;"ce/"",""""),
""-"","" ""
)
) &amp;
""&lt;/a&gt;&lt;/li&gt;"",
"""")
)
) &amp;
""&lt;/ul&gt;&lt;h2&gt;FAQs for "" &amp; G852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52" s="99"/>
      <c r="L852" s="32"/>
      <c r="M852" s="32" t="str">
        <f t="shared" si="5"/>
        <v>service/-to-</v>
      </c>
      <c r="N852" s="32"/>
      <c r="O852" s="32"/>
      <c r="P852" s="32"/>
      <c r="Q852" s="32"/>
      <c r="R852" s="32"/>
      <c r="S852" s="47" t="str">
        <f t="shared" si="6"/>
        <v>https://shipglobal.in/service/-to-</v>
      </c>
      <c r="T852" s="32"/>
      <c r="V852" s="32"/>
      <c r="W852" s="32"/>
      <c r="X852" s="32"/>
      <c r="AE852" s="39" t="s">
        <v>3218</v>
      </c>
      <c r="AF852" s="39" t="s">
        <v>4357</v>
      </c>
      <c r="AG852" s="40" t="s">
        <v>3220</v>
      </c>
      <c r="AH852" s="40">
        <v>1.0</v>
      </c>
      <c r="AI852" s="40"/>
      <c r="AJ852" s="40"/>
    </row>
    <row r="853" ht="15.75" customHeight="1">
      <c r="A853" s="32"/>
      <c r="B853" s="32"/>
      <c r="C853" s="32"/>
      <c r="D853" s="32"/>
      <c r="E853" s="32" t="str">
        <f t="shared" si="3"/>
        <v> to </v>
      </c>
      <c r="F853" s="97"/>
      <c r="G853" s="32" t="str">
        <f t="shared" si="4"/>
        <v>Reliable International Courier Service from  to </v>
      </c>
      <c r="H853" s="32"/>
      <c r="I853" s="33"/>
      <c r="J853" s="38" t="str">
        <f>IFERROR(__xludf.DUMMYFUNCTION("""&lt;h4&gt;Explore more delivery options from your city&lt;/h4&gt;&lt;ul&gt;"" &amp;
TEXTJOIN("""", TRUE,
ARRAYFORMULA(
IF(S854:S857&lt;&gt;"""",
""&lt;li&gt;&lt;a href="""""" &amp; S854:S857 &amp; """"""&gt;International Courier Service from "" &amp;
PROPER(
SUBSTITUTE(
REGEXREPLACE(S854:S857,""^.*/servi"&amp;"ce/"",""""),
""-"","" ""
)
) &amp;
""&lt;/a&gt;&lt;/li&gt;"",
"""")
)
) &amp;
""&lt;/ul&gt;&lt;h2&gt;FAQs for "" &amp; G853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53" s="99"/>
      <c r="L853" s="32"/>
      <c r="M853" s="32" t="str">
        <f t="shared" si="5"/>
        <v>service/-to-</v>
      </c>
      <c r="N853" s="32"/>
      <c r="O853" s="32"/>
      <c r="P853" s="32"/>
      <c r="Q853" s="32"/>
      <c r="R853" s="32"/>
      <c r="S853" s="47" t="str">
        <f t="shared" si="6"/>
        <v>https://shipglobal.in/service/-to-</v>
      </c>
      <c r="T853" s="32"/>
      <c r="V853" s="32"/>
      <c r="W853" s="32"/>
      <c r="X853" s="32"/>
      <c r="AE853" s="39" t="s">
        <v>3507</v>
      </c>
      <c r="AF853" s="39" t="s">
        <v>4820</v>
      </c>
      <c r="AG853" s="40" t="s">
        <v>3509</v>
      </c>
      <c r="AH853" s="40">
        <v>1.0</v>
      </c>
      <c r="AI853" s="40"/>
      <c r="AJ853" s="40"/>
    </row>
    <row r="854" ht="15.75" customHeight="1">
      <c r="A854" s="32"/>
      <c r="B854" s="32"/>
      <c r="C854" s="32"/>
      <c r="D854" s="32"/>
      <c r="E854" s="32" t="str">
        <f t="shared" si="3"/>
        <v> to </v>
      </c>
      <c r="F854" s="97"/>
      <c r="G854" s="32" t="str">
        <f t="shared" si="4"/>
        <v>International Courier Service from  to </v>
      </c>
      <c r="H854" s="32"/>
      <c r="I854" s="33"/>
      <c r="J854" s="38" t="str">
        <f>IFERROR(__xludf.DUMMYFUNCTION("""&lt;h4&gt;Explore more delivery options from your city&lt;/h4&gt;&lt;ul&gt;"" &amp;
TEXTJOIN("""", TRUE,
ARRAYFORMULA(
IF(S855:S858&lt;&gt;"""",
""&lt;li&gt;&lt;a href="""""" &amp; S855:S858 &amp; """"""&gt;International Courier Service from "" &amp;
PROPER(
SUBSTITUTE(
REGEXREPLACE(S855:S858,""^.*/servi"&amp;"ce/"",""""),
""-"","" ""
)
) &amp;
""&lt;/a&gt;&lt;/li&gt;"",
"""")
)
) &amp;
""&lt;/ul&gt;&lt;h2&gt;FAQs for "" &amp; G854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54" s="99"/>
      <c r="L854" s="32"/>
      <c r="M854" s="32" t="str">
        <f t="shared" si="5"/>
        <v>service/-to-</v>
      </c>
      <c r="N854" s="32"/>
      <c r="O854" s="32"/>
      <c r="P854" s="32"/>
      <c r="Q854" s="32"/>
      <c r="R854" s="32"/>
      <c r="S854" s="47" t="str">
        <f t="shared" si="6"/>
        <v>https://shipglobal.in/service/-to-</v>
      </c>
      <c r="T854" s="32"/>
      <c r="V854" s="32"/>
      <c r="W854" s="32"/>
      <c r="X854" s="32"/>
      <c r="AE854" s="39" t="s">
        <v>3633</v>
      </c>
      <c r="AF854" s="39" t="s">
        <v>4404</v>
      </c>
      <c r="AG854" s="40" t="s">
        <v>3635</v>
      </c>
      <c r="AH854" s="40">
        <v>1.0</v>
      </c>
      <c r="AI854" s="40"/>
      <c r="AJ854" s="40"/>
    </row>
    <row r="855" ht="15.75" customHeight="1">
      <c r="A855" s="32"/>
      <c r="B855" s="32"/>
      <c r="C855" s="32"/>
      <c r="D855" s="32"/>
      <c r="E855" s="32" t="str">
        <f t="shared" si="3"/>
        <v> to </v>
      </c>
      <c r="F855" s="97"/>
      <c r="G855" s="32" t="str">
        <f t="shared" si="4"/>
        <v>Top International Courier Service from  to </v>
      </c>
      <c r="H855" s="32"/>
      <c r="I855" s="33"/>
      <c r="J855" s="38" t="str">
        <f>IFERROR(__xludf.DUMMYFUNCTION("""&lt;h4&gt;Explore more delivery options from your city&lt;/h4&gt;&lt;ul&gt;"" &amp;
TEXTJOIN("""", TRUE,
ARRAYFORMULA(
IF(S856:S859&lt;&gt;"""",
""&lt;li&gt;&lt;a href="""""" &amp; S856:S859 &amp; """"""&gt;International Courier Service from "" &amp;
PROPER(
SUBSTITUTE(
REGEXREPLACE(S856:S859,""^.*/servi"&amp;"ce/"",""""),
""-"","" ""
)
) &amp;
""&lt;/a&gt;&lt;/li&gt;"",
"""")
)
) &amp;
""&lt;/ul&gt;&lt;h2&gt;FAQs for "" &amp; G855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55" s="99"/>
      <c r="L855" s="32"/>
      <c r="M855" s="32" t="str">
        <f t="shared" si="5"/>
        <v>service/-to-</v>
      </c>
      <c r="N855" s="32"/>
      <c r="O855" s="32"/>
      <c r="P855" s="32"/>
      <c r="Q855" s="32"/>
      <c r="R855" s="32"/>
      <c r="S855" s="47" t="str">
        <f t="shared" si="6"/>
        <v>https://shipglobal.in/service/-to-</v>
      </c>
      <c r="T855" s="32"/>
      <c r="V855" s="32"/>
      <c r="W855" s="32"/>
      <c r="X855" s="32"/>
      <c r="AE855" s="39" t="s">
        <v>3507</v>
      </c>
      <c r="AF855" s="39" t="s">
        <v>4820</v>
      </c>
      <c r="AG855" s="40" t="s">
        <v>3509</v>
      </c>
      <c r="AH855" s="40">
        <v>1.0</v>
      </c>
      <c r="AI855" s="40"/>
      <c r="AJ855" s="40"/>
    </row>
    <row r="856" ht="15.75" customHeight="1">
      <c r="A856" s="32"/>
      <c r="B856" s="32"/>
      <c r="C856" s="32"/>
      <c r="D856" s="32"/>
      <c r="E856" s="32" t="str">
        <f t="shared" si="3"/>
        <v> to </v>
      </c>
      <c r="F856" s="97"/>
      <c r="G856" s="32" t="str">
        <f t="shared" si="4"/>
        <v>Best International Courier Service from  to </v>
      </c>
      <c r="H856" s="32"/>
      <c r="I856" s="33"/>
      <c r="J856" s="38" t="str">
        <f>IFERROR(__xludf.DUMMYFUNCTION("""&lt;h4&gt;Explore more delivery options from your city&lt;/h4&gt;&lt;ul&gt;"" &amp;
TEXTJOIN("""", TRUE,
ARRAYFORMULA(
IF(S857:S860&lt;&gt;"""",
""&lt;li&gt;&lt;a href="""""" &amp; S857:S860 &amp; """"""&gt;International Courier Service from "" &amp;
PROPER(
SUBSTITUTE(
REGEXREPLACE(S857:S860,""^.*/servi"&amp;"ce/"",""""),
""-"","" ""
)
) &amp;
""&lt;/a&gt;&lt;/li&gt;"",
"""")
)
) &amp;
""&lt;/ul&gt;&lt;h2&gt;FAQs for "" &amp; G856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56" s="99"/>
      <c r="L856" s="32"/>
      <c r="M856" s="32" t="str">
        <f t="shared" si="5"/>
        <v>service/-to-</v>
      </c>
      <c r="N856" s="32"/>
      <c r="O856" s="32"/>
      <c r="P856" s="32"/>
      <c r="Q856" s="32"/>
      <c r="R856" s="32"/>
      <c r="S856" s="47" t="str">
        <f t="shared" si="6"/>
        <v>https://shipglobal.in/service/-to-</v>
      </c>
      <c r="T856" s="32"/>
      <c r="V856" s="32"/>
      <c r="W856" s="32"/>
      <c r="X856" s="32"/>
      <c r="AE856" s="39" t="s">
        <v>3561</v>
      </c>
      <c r="AF856" s="39" t="s">
        <v>4435</v>
      </c>
      <c r="AG856" s="40" t="s">
        <v>3563</v>
      </c>
      <c r="AH856" s="40">
        <v>1.0</v>
      </c>
      <c r="AI856" s="40"/>
      <c r="AJ856" s="40"/>
    </row>
    <row r="857" ht="15.75" customHeight="1">
      <c r="A857" s="32"/>
      <c r="B857" s="32"/>
      <c r="C857" s="32"/>
      <c r="D857" s="32"/>
      <c r="E857" s="32" t="str">
        <f t="shared" si="3"/>
        <v> to </v>
      </c>
      <c r="F857" s="97"/>
      <c r="G857" s="32" t="str">
        <f t="shared" si="4"/>
        <v>Reliable International Courier Service from  to </v>
      </c>
      <c r="H857" s="32"/>
      <c r="I857" s="33"/>
      <c r="J857" s="38" t="str">
        <f>IFERROR(__xludf.DUMMYFUNCTION("""&lt;h4&gt;Explore more delivery options from your city&lt;/h4&gt;&lt;ul&gt;"" &amp;
TEXTJOIN("""", TRUE,
ARRAYFORMULA(
IF(S858:S861&lt;&gt;"""",
""&lt;li&gt;&lt;a href="""""" &amp; S858:S861 &amp; """"""&gt;International Courier Service from "" &amp;
PROPER(
SUBSTITUTE(
REGEXREPLACE(S858:S861,""^.*/servi"&amp;"ce/"",""""),
""-"","" ""
)
) &amp;
""&lt;/a&gt;&lt;/li&gt;"",
"""")
)
) &amp;
""&lt;/ul&gt;&lt;h2&gt;FAQs for "" &amp; G857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57" s="99"/>
      <c r="L857" s="32"/>
      <c r="M857" s="32" t="str">
        <f t="shared" si="5"/>
        <v>service/-to-</v>
      </c>
      <c r="N857" s="32"/>
      <c r="O857" s="32"/>
      <c r="P857" s="32"/>
      <c r="Q857" s="32"/>
      <c r="R857" s="32"/>
      <c r="S857" s="47" t="str">
        <f t="shared" si="6"/>
        <v>https://shipglobal.in/service/-to-</v>
      </c>
      <c r="T857" s="32"/>
      <c r="V857" s="32"/>
      <c r="W857" s="32"/>
      <c r="X857" s="32"/>
      <c r="AE857" s="39" t="s">
        <v>3489</v>
      </c>
      <c r="AF857" s="39" t="s">
        <v>4683</v>
      </c>
      <c r="AG857" s="40" t="s">
        <v>3491</v>
      </c>
      <c r="AH857" s="40">
        <v>1.0</v>
      </c>
      <c r="AI857" s="40"/>
      <c r="AJ857" s="40"/>
    </row>
    <row r="858" ht="15.75" customHeight="1">
      <c r="A858" s="32"/>
      <c r="B858" s="32"/>
      <c r="C858" s="32"/>
      <c r="D858" s="32"/>
      <c r="E858" s="32" t="str">
        <f t="shared" si="3"/>
        <v> to </v>
      </c>
      <c r="F858" s="97"/>
      <c r="G858" s="32" t="str">
        <f t="shared" si="4"/>
        <v>International Courier Service from  to </v>
      </c>
      <c r="H858" s="32"/>
      <c r="I858" s="33"/>
      <c r="J858" s="38" t="str">
        <f>IFERROR(__xludf.DUMMYFUNCTION("""&lt;h4&gt;Explore more delivery options from your city&lt;/h4&gt;&lt;ul&gt;"" &amp;
TEXTJOIN("""", TRUE,
ARRAYFORMULA(
IF(S859:S862&lt;&gt;"""",
""&lt;li&gt;&lt;a href="""""" &amp; S859:S862 &amp; """"""&gt;International Courier Service from "" &amp;
PROPER(
SUBSTITUTE(
REGEXREPLACE(S859:S862,""^.*/servi"&amp;"ce/"",""""),
""-"","" ""
)
) &amp;
""&lt;/a&gt;&lt;/li&gt;"",
"""")
)
) &amp;
""&lt;/ul&gt;&lt;h2&gt;FAQs for "" &amp; G858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58" s="99"/>
      <c r="L858" s="32"/>
      <c r="M858" s="32" t="str">
        <f t="shared" si="5"/>
        <v>service/-to-</v>
      </c>
      <c r="N858" s="32"/>
      <c r="O858" s="32"/>
      <c r="P858" s="32"/>
      <c r="Q858" s="32"/>
      <c r="R858" s="32"/>
      <c r="S858" s="47" t="str">
        <f t="shared" si="6"/>
        <v>https://shipglobal.in/service/-to-</v>
      </c>
      <c r="T858" s="32"/>
      <c r="V858" s="32"/>
      <c r="W858" s="32"/>
      <c r="X858" s="32"/>
      <c r="AE858" s="39" t="s">
        <v>3633</v>
      </c>
      <c r="AF858" s="39" t="s">
        <v>4404</v>
      </c>
      <c r="AG858" s="40" t="s">
        <v>3635</v>
      </c>
      <c r="AH858" s="40">
        <v>1.0</v>
      </c>
      <c r="AI858" s="40"/>
      <c r="AJ858" s="40"/>
    </row>
    <row r="859" ht="15.75" customHeight="1">
      <c r="A859" s="32"/>
      <c r="B859" s="32"/>
      <c r="C859" s="32"/>
      <c r="D859" s="32"/>
      <c r="E859" s="32" t="str">
        <f t="shared" si="3"/>
        <v> to </v>
      </c>
      <c r="F859" s="97"/>
      <c r="G859" s="32" t="str">
        <f t="shared" si="4"/>
        <v>Top International Courier Service from  to </v>
      </c>
      <c r="H859" s="32"/>
      <c r="I859" s="33"/>
      <c r="J859" s="38" t="str">
        <f>IFERROR(__xludf.DUMMYFUNCTION("""&lt;h4&gt;Explore more delivery options from your city&lt;/h4&gt;&lt;ul&gt;"" &amp;
TEXTJOIN("""", TRUE,
ARRAYFORMULA(
IF(S860:S863&lt;&gt;"""",
""&lt;li&gt;&lt;a href="""""" &amp; S860:S863 &amp; """"""&gt;International Courier Service from "" &amp;
PROPER(
SUBSTITUTE(
REGEXREPLACE(S860:S863,""^.*/servi"&amp;"ce/"",""""),
""-"","" ""
)
) &amp;
""&lt;/a&gt;&lt;/li&gt;"",
"""")
)
) &amp;
""&lt;/ul&gt;&lt;h2&gt;FAQs for "" &amp; G859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59" s="99"/>
      <c r="L859" s="32"/>
      <c r="M859" s="32" t="str">
        <f t="shared" si="5"/>
        <v>service/-to-</v>
      </c>
      <c r="N859" s="32"/>
      <c r="O859" s="32"/>
      <c r="P859" s="32"/>
      <c r="Q859" s="32"/>
      <c r="R859" s="32"/>
      <c r="S859" s="47" t="str">
        <f t="shared" si="6"/>
        <v>https://shipglobal.in/service/-to-</v>
      </c>
      <c r="T859" s="32"/>
      <c r="V859" s="32"/>
      <c r="W859" s="32"/>
      <c r="X859" s="32"/>
      <c r="AE859" s="39" t="s">
        <v>3381</v>
      </c>
      <c r="AF859" s="39" t="s">
        <v>5884</v>
      </c>
      <c r="AG859" s="40" t="s">
        <v>3383</v>
      </c>
      <c r="AH859" s="40">
        <v>1.0</v>
      </c>
      <c r="AI859" s="40"/>
      <c r="AJ859" s="40"/>
    </row>
    <row r="860" ht="15.75" customHeight="1">
      <c r="A860" s="32"/>
      <c r="B860" s="32"/>
      <c r="C860" s="32"/>
      <c r="D860" s="32"/>
      <c r="E860" s="32" t="str">
        <f t="shared" si="3"/>
        <v> to </v>
      </c>
      <c r="F860" s="97"/>
      <c r="G860" s="32" t="str">
        <f t="shared" si="4"/>
        <v>Best International Courier Service from  to </v>
      </c>
      <c r="H860" s="32"/>
      <c r="I860" s="33"/>
      <c r="J860" s="38" t="str">
        <f>IFERROR(__xludf.DUMMYFUNCTION("""&lt;h4&gt;Explore more delivery options from your city&lt;/h4&gt;&lt;ul&gt;"" &amp;
TEXTJOIN("""", TRUE,
ARRAYFORMULA(
IF(S861:S864&lt;&gt;"""",
""&lt;li&gt;&lt;a href="""""" &amp; S861:S864 &amp; """"""&gt;International Courier Service from "" &amp;
PROPER(
SUBSTITUTE(
REGEXREPLACE(S861:S864,""^.*/servi"&amp;"ce/"",""""),
""-"","" ""
)
) &amp;
""&lt;/a&gt;&lt;/li&gt;"",
"""")
)
) &amp;
""&lt;/ul&gt;&lt;h2&gt;FAQs for "" &amp; G860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60" s="99"/>
      <c r="L860" s="32"/>
      <c r="M860" s="32" t="str">
        <f t="shared" si="5"/>
        <v>service/-to-</v>
      </c>
      <c r="N860" s="32"/>
      <c r="O860" s="32"/>
      <c r="P860" s="32"/>
      <c r="Q860" s="32"/>
      <c r="R860" s="32"/>
      <c r="S860" s="47" t="str">
        <f t="shared" si="6"/>
        <v>https://shipglobal.in/service/-to-</v>
      </c>
      <c r="T860" s="32"/>
      <c r="V860" s="32"/>
      <c r="W860" s="32"/>
      <c r="X860" s="32"/>
      <c r="AE860" s="39" t="s">
        <v>3597</v>
      </c>
      <c r="AF860" s="39" t="s">
        <v>5592</v>
      </c>
      <c r="AG860" s="40" t="s">
        <v>3599</v>
      </c>
      <c r="AH860" s="40">
        <v>1.0</v>
      </c>
      <c r="AI860" s="40"/>
      <c r="AJ860" s="40"/>
    </row>
    <row r="861" ht="15.75" customHeight="1">
      <c r="A861" s="32"/>
      <c r="B861" s="32"/>
      <c r="C861" s="32"/>
      <c r="D861" s="32"/>
      <c r="E861" s="32" t="str">
        <f t="shared" si="3"/>
        <v> to </v>
      </c>
      <c r="F861" s="97"/>
      <c r="G861" s="32" t="str">
        <f t="shared" si="4"/>
        <v>Reliable International Courier Service from  to </v>
      </c>
      <c r="H861" s="32"/>
      <c r="I861" s="33"/>
      <c r="J861" s="38" t="str">
        <f>IFERROR(__xludf.DUMMYFUNCTION("""&lt;h4&gt;Explore more delivery options from your city&lt;/h4&gt;&lt;ul&gt;"" &amp;
TEXTJOIN("""", TRUE,
ARRAYFORMULA(
IF(S862:S865&lt;&gt;"""",
""&lt;li&gt;&lt;a href="""""" &amp; S862:S865 &amp; """"""&gt;International Courier Service from "" &amp;
PROPER(
SUBSTITUTE(
REGEXREPLACE(S862:S865,""^.*/servi"&amp;"ce/"",""""),
""-"","" ""
)
) &amp;
""&lt;/a&gt;&lt;/li&gt;"",
"""")
)
) &amp;
""&lt;/ul&gt;&lt;h2&gt;FAQs for "" &amp; G861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61" s="99"/>
      <c r="L861" s="32"/>
      <c r="M861" s="32" t="str">
        <f t="shared" si="5"/>
        <v>service/-to-</v>
      </c>
      <c r="N861" s="32"/>
      <c r="O861" s="32"/>
      <c r="P861" s="32"/>
      <c r="Q861" s="32"/>
      <c r="R861" s="32"/>
      <c r="S861" s="47" t="str">
        <f t="shared" si="6"/>
        <v>https://shipglobal.in/service/-to-</v>
      </c>
      <c r="T861" s="32"/>
      <c r="V861" s="32"/>
      <c r="W861" s="32"/>
      <c r="X861" s="32"/>
      <c r="AE861" s="39" t="s">
        <v>3381</v>
      </c>
      <c r="AF861" s="39" t="s">
        <v>5884</v>
      </c>
      <c r="AG861" s="40" t="s">
        <v>3383</v>
      </c>
      <c r="AH861" s="40">
        <v>1.0</v>
      </c>
      <c r="AI861" s="40"/>
      <c r="AJ861" s="40"/>
    </row>
    <row r="862" ht="15.75" customHeight="1">
      <c r="A862" s="32"/>
      <c r="B862" s="32"/>
      <c r="C862" s="32"/>
      <c r="D862" s="32"/>
      <c r="E862" s="32" t="str">
        <f t="shared" si="3"/>
        <v> to </v>
      </c>
      <c r="F862" s="97"/>
      <c r="G862" s="32" t="str">
        <f t="shared" si="4"/>
        <v>International Courier Service from  to </v>
      </c>
      <c r="H862" s="32"/>
      <c r="I862" s="33"/>
      <c r="J862" s="38" t="str">
        <f>IFERROR(__xludf.DUMMYFUNCTION("""&lt;h4&gt;Explore more delivery options from your city&lt;/h4&gt;&lt;ul&gt;"" &amp;
TEXTJOIN("""", TRUE,
ARRAYFORMULA(
IF(S863:S866&lt;&gt;"""",
""&lt;li&gt;&lt;a href="""""" &amp; S863:S866 &amp; """"""&gt;International Courier Service from "" &amp;
PROPER(
SUBSTITUTE(
REGEXREPLACE(S863:S866,""^.*/servi"&amp;"ce/"",""""),
""-"","" ""
)
) &amp;
""&lt;/a&gt;&lt;/li&gt;"",
"""")
)
) &amp;
""&lt;/ul&gt;&lt;h2&gt;FAQs for "" &amp; G862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62" s="99"/>
      <c r="L862" s="32"/>
      <c r="M862" s="32" t="str">
        <f t="shared" si="5"/>
        <v>service/-to-</v>
      </c>
      <c r="N862" s="32"/>
      <c r="O862" s="32"/>
      <c r="P862" s="32"/>
      <c r="Q862" s="32"/>
      <c r="R862" s="32"/>
      <c r="S862" s="47" t="str">
        <f t="shared" si="6"/>
        <v>https://shipglobal.in/service/-to-</v>
      </c>
      <c r="T862" s="32"/>
      <c r="V862" s="32"/>
      <c r="W862" s="32"/>
      <c r="X862" s="32"/>
      <c r="AE862" s="39" t="s">
        <v>3182</v>
      </c>
      <c r="AF862" s="39" t="s">
        <v>4637</v>
      </c>
      <c r="AG862" s="40" t="s">
        <v>3184</v>
      </c>
      <c r="AH862" s="40">
        <v>1.0</v>
      </c>
      <c r="AI862" s="40"/>
      <c r="AJ862" s="40"/>
    </row>
    <row r="863" ht="15.75" customHeight="1">
      <c r="A863" s="32"/>
      <c r="B863" s="32"/>
      <c r="C863" s="32"/>
      <c r="D863" s="32"/>
      <c r="E863" s="32" t="str">
        <f t="shared" si="3"/>
        <v> to </v>
      </c>
      <c r="F863" s="97"/>
      <c r="G863" s="32" t="str">
        <f t="shared" si="4"/>
        <v>Top International Courier Service from  to </v>
      </c>
      <c r="H863" s="32"/>
      <c r="I863" s="33"/>
      <c r="J863" s="38" t="str">
        <f>IFERROR(__xludf.DUMMYFUNCTION("""&lt;h4&gt;Explore more delivery options from your city&lt;/h4&gt;&lt;ul&gt;"" &amp;
TEXTJOIN("""", TRUE,
ARRAYFORMULA(
IF(S864:S867&lt;&gt;"""",
""&lt;li&gt;&lt;a href="""""" &amp; S864:S867 &amp; """"""&gt;International Courier Service from "" &amp;
PROPER(
SUBSTITUTE(
REGEXREPLACE(S864:S867,""^.*/servi"&amp;"ce/"",""""),
""-"","" ""
)
) &amp;
""&lt;/a&gt;&lt;/li&gt;"",
"""")
)
) &amp;
""&lt;/ul&gt;&lt;h2&gt;FAQs for "" &amp; G863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63" s="99"/>
      <c r="L863" s="32"/>
      <c r="M863" s="32" t="str">
        <f t="shared" si="5"/>
        <v>service/-to-</v>
      </c>
      <c r="N863" s="32"/>
      <c r="O863" s="32"/>
      <c r="P863" s="32"/>
      <c r="Q863" s="32"/>
      <c r="R863" s="32"/>
      <c r="S863" s="47" t="str">
        <f t="shared" si="6"/>
        <v>https://shipglobal.in/service/-to-</v>
      </c>
      <c r="T863" s="32"/>
      <c r="V863" s="32"/>
      <c r="W863" s="32"/>
      <c r="X863" s="32"/>
      <c r="AE863" s="39" t="s">
        <v>3291</v>
      </c>
      <c r="AF863" s="39" t="s">
        <v>4498</v>
      </c>
      <c r="AG863" s="40" t="s">
        <v>3293</v>
      </c>
      <c r="AH863" s="40">
        <v>1.0</v>
      </c>
      <c r="AI863" s="40"/>
      <c r="AJ863" s="40"/>
    </row>
    <row r="864" ht="15.75" customHeight="1">
      <c r="A864" s="32"/>
      <c r="B864" s="32"/>
      <c r="C864" s="32"/>
      <c r="D864" s="32"/>
      <c r="E864" s="32" t="str">
        <f t="shared" si="3"/>
        <v> to </v>
      </c>
      <c r="F864" s="97"/>
      <c r="G864" s="32" t="str">
        <f t="shared" si="4"/>
        <v>Best International Courier Service from  to </v>
      </c>
      <c r="H864" s="32"/>
      <c r="I864" s="33"/>
      <c r="J864" s="38" t="str">
        <f>IFERROR(__xludf.DUMMYFUNCTION("""&lt;h4&gt;Explore more delivery options from your city&lt;/h4&gt;&lt;ul&gt;"" &amp;
TEXTJOIN("""", TRUE,
ARRAYFORMULA(
IF(S865:S868&lt;&gt;"""",
""&lt;li&gt;&lt;a href="""""" &amp; S865:S868 &amp; """"""&gt;International Courier Service from "" &amp;
PROPER(
SUBSTITUTE(
REGEXREPLACE(S865:S868,""^.*/servi"&amp;"ce/"",""""),
""-"","" ""
)
) &amp;
""&lt;/a&gt;&lt;/li&gt;"",
"""")
)
) &amp;
""&lt;/ul&gt;&lt;h2&gt;FAQs for "" &amp; G864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64" s="99"/>
      <c r="L864" s="32"/>
      <c r="M864" s="32" t="str">
        <f t="shared" si="5"/>
        <v>service/-to-</v>
      </c>
      <c r="N864" s="32"/>
      <c r="O864" s="32"/>
      <c r="P864" s="32"/>
      <c r="Q864" s="32"/>
      <c r="R864" s="32"/>
      <c r="S864" s="47" t="str">
        <f t="shared" si="6"/>
        <v>https://shipglobal.in/service/-to-</v>
      </c>
      <c r="T864" s="32"/>
      <c r="V864" s="32"/>
      <c r="W864" s="32"/>
      <c r="X864" s="32"/>
      <c r="AE864" s="39" t="s">
        <v>3218</v>
      </c>
      <c r="AF864" s="39" t="s">
        <v>4357</v>
      </c>
      <c r="AG864" s="40" t="s">
        <v>3220</v>
      </c>
      <c r="AH864" s="40">
        <v>1.0</v>
      </c>
      <c r="AI864" s="40"/>
      <c r="AJ864" s="40"/>
    </row>
    <row r="865" ht="15.75" customHeight="1">
      <c r="A865" s="32"/>
      <c r="B865" s="32"/>
      <c r="C865" s="32"/>
      <c r="D865" s="32"/>
      <c r="E865" s="32" t="str">
        <f t="shared" si="3"/>
        <v> to </v>
      </c>
      <c r="F865" s="97"/>
      <c r="G865" s="32" t="str">
        <f t="shared" si="4"/>
        <v>Reliable International Courier Service from  to </v>
      </c>
      <c r="H865" s="32"/>
      <c r="I865" s="33"/>
      <c r="J865" s="38" t="str">
        <f>IFERROR(__xludf.DUMMYFUNCTION("""&lt;h4&gt;Explore more delivery options from your city&lt;/h4&gt;&lt;ul&gt;"" &amp;
TEXTJOIN("""", TRUE,
ARRAYFORMULA(
IF(S866:S869&lt;&gt;"""",
""&lt;li&gt;&lt;a href="""""" &amp; S866:S869 &amp; """"""&gt;International Courier Service from "" &amp;
PROPER(
SUBSTITUTE(
REGEXREPLACE(S866:S869,""^.*/servi"&amp;"ce/"",""""),
""-"","" ""
)
) &amp;
""&lt;/a&gt;&lt;/li&gt;"",
"""")
)
) &amp;
""&lt;/ul&gt;&lt;h2&gt;FAQs for "" &amp; G865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65" s="99"/>
      <c r="L865" s="32"/>
      <c r="M865" s="32" t="str">
        <f t="shared" si="5"/>
        <v>service/-to-</v>
      </c>
      <c r="N865" s="32"/>
      <c r="O865" s="32"/>
      <c r="P865" s="32"/>
      <c r="Q865" s="32"/>
      <c r="R865" s="32"/>
      <c r="S865" s="47" t="str">
        <f t="shared" si="6"/>
        <v>https://shipglobal.in/service/-to-</v>
      </c>
      <c r="T865" s="32"/>
      <c r="V865" s="32"/>
      <c r="W865" s="32"/>
      <c r="X865" s="32"/>
      <c r="AE865" s="39" t="s">
        <v>3381</v>
      </c>
      <c r="AF865" s="39" t="s">
        <v>5884</v>
      </c>
      <c r="AG865" s="40" t="s">
        <v>3383</v>
      </c>
      <c r="AH865" s="40">
        <v>1.0</v>
      </c>
      <c r="AI865" s="40"/>
      <c r="AJ865" s="40"/>
    </row>
    <row r="866" ht="15.75" customHeight="1">
      <c r="A866" s="32"/>
      <c r="B866" s="32"/>
      <c r="C866" s="32"/>
      <c r="D866" s="32"/>
      <c r="E866" s="32" t="str">
        <f t="shared" si="3"/>
        <v> to </v>
      </c>
      <c r="F866" s="97"/>
      <c r="G866" s="32" t="str">
        <f t="shared" si="4"/>
        <v>International Courier Service from  to </v>
      </c>
      <c r="H866" s="32"/>
      <c r="I866" s="33"/>
      <c r="J866" s="38" t="str">
        <f>IFERROR(__xludf.DUMMYFUNCTION("""&lt;h4&gt;Explore more delivery options from your city&lt;/h4&gt;&lt;ul&gt;"" &amp;
TEXTJOIN("""", TRUE,
ARRAYFORMULA(
IF(S867:S870&lt;&gt;"""",
""&lt;li&gt;&lt;a href="""""" &amp; S867:S870 &amp; """"""&gt;International Courier Service from "" &amp;
PROPER(
SUBSTITUTE(
REGEXREPLACE(S867:S870,""^.*/servi"&amp;"ce/"",""""),
""-"","" ""
)
) &amp;
""&lt;/a&gt;&lt;/li&gt;"",
"""")
)
) &amp;
""&lt;/ul&gt;&lt;h2&gt;FAQs for "" &amp; G866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66" s="99"/>
      <c r="L866" s="32"/>
      <c r="M866" s="32" t="str">
        <f t="shared" si="5"/>
        <v>service/-to-</v>
      </c>
      <c r="N866" s="32"/>
      <c r="O866" s="32"/>
      <c r="P866" s="32"/>
      <c r="Q866" s="32"/>
      <c r="R866" s="32"/>
      <c r="S866" s="47" t="str">
        <f t="shared" si="6"/>
        <v>https://shipglobal.in/service/-to-</v>
      </c>
      <c r="T866" s="32"/>
      <c r="V866" s="32"/>
      <c r="W866" s="32"/>
      <c r="X866" s="32"/>
      <c r="AE866" s="39" t="s">
        <v>3489</v>
      </c>
      <c r="AF866" s="39" t="s">
        <v>4683</v>
      </c>
      <c r="AG866" s="40" t="s">
        <v>3491</v>
      </c>
      <c r="AH866" s="40">
        <v>1.0</v>
      </c>
      <c r="AI866" s="40"/>
      <c r="AJ866" s="40"/>
    </row>
    <row r="867" ht="15.75" customHeight="1">
      <c r="A867" s="32"/>
      <c r="B867" s="32"/>
      <c r="C867" s="32"/>
      <c r="D867" s="32"/>
      <c r="E867" s="32" t="str">
        <f t="shared" si="3"/>
        <v> to </v>
      </c>
      <c r="F867" s="97"/>
      <c r="G867" s="32" t="str">
        <f t="shared" si="4"/>
        <v>Top International Courier Service from  to </v>
      </c>
      <c r="H867" s="32"/>
      <c r="I867" s="33"/>
      <c r="J867" s="38" t="str">
        <f>IFERROR(__xludf.DUMMYFUNCTION("""&lt;h4&gt;Explore more delivery options from your city&lt;/h4&gt;&lt;ul&gt;"" &amp;
TEXTJOIN("""", TRUE,
ARRAYFORMULA(
IF(S868:S871&lt;&gt;"""",
""&lt;li&gt;&lt;a href="""""" &amp; S868:S871 &amp; """"""&gt;International Courier Service from "" &amp;
PROPER(
SUBSTITUTE(
REGEXREPLACE(S868:S871,""^.*/servi"&amp;"ce/"",""""),
""-"","" ""
)
) &amp;
""&lt;/a&gt;&lt;/li&gt;"",
"""")
)
) &amp;
""&lt;/ul&gt;&lt;h2&gt;FAQs for "" &amp; G867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67" s="99"/>
      <c r="L867" s="32"/>
      <c r="M867" s="32" t="str">
        <f t="shared" si="5"/>
        <v>service/-to-</v>
      </c>
      <c r="N867" s="32"/>
      <c r="O867" s="32"/>
      <c r="P867" s="32"/>
      <c r="Q867" s="32"/>
      <c r="R867" s="32"/>
      <c r="S867" s="47" t="str">
        <f t="shared" si="6"/>
        <v>https://shipglobal.in/service/-to-</v>
      </c>
      <c r="T867" s="32"/>
      <c r="V867" s="32"/>
      <c r="W867" s="32"/>
      <c r="X867" s="32"/>
      <c r="AE867" s="39" t="s">
        <v>3273</v>
      </c>
      <c r="AF867" s="39" t="s">
        <v>4309</v>
      </c>
      <c r="AG867" s="40" t="s">
        <v>3275</v>
      </c>
      <c r="AH867" s="40">
        <v>2.0</v>
      </c>
      <c r="AI867" s="40"/>
      <c r="AJ867" s="40"/>
    </row>
    <row r="868" ht="15.75" customHeight="1">
      <c r="A868" s="32"/>
      <c r="B868" s="32"/>
      <c r="C868" s="32"/>
      <c r="D868" s="32"/>
      <c r="E868" s="32" t="str">
        <f t="shared" si="3"/>
        <v> to </v>
      </c>
      <c r="F868" s="97"/>
      <c r="G868" s="32" t="str">
        <f t="shared" si="4"/>
        <v>Best International Courier Service from  to </v>
      </c>
      <c r="H868" s="32"/>
      <c r="I868" s="33"/>
      <c r="J868" s="38" t="str">
        <f>IFERROR(__xludf.DUMMYFUNCTION("""&lt;h4&gt;Explore more delivery options from your city&lt;/h4&gt;&lt;ul&gt;"" &amp;
TEXTJOIN("""", TRUE,
ARRAYFORMULA(
IF(S869:S872&lt;&gt;"""",
""&lt;li&gt;&lt;a href="""""" &amp; S869:S872 &amp; """"""&gt;International Courier Service from "" &amp;
PROPER(
SUBSTITUTE(
REGEXREPLACE(S869:S872,""^.*/servi"&amp;"ce/"",""""),
""-"","" ""
)
) &amp;
""&lt;/a&gt;&lt;/li&gt;"",
"""")
)
) &amp;
""&lt;/ul&gt;&lt;h2&gt;FAQs for "" &amp; G868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68" s="99"/>
      <c r="L868" s="32"/>
      <c r="M868" s="32" t="str">
        <f t="shared" si="5"/>
        <v>service/-to-</v>
      </c>
      <c r="N868" s="32"/>
      <c r="O868" s="32"/>
      <c r="P868" s="32"/>
      <c r="Q868" s="32"/>
      <c r="R868" s="32"/>
      <c r="S868" s="47" t="str">
        <f t="shared" si="6"/>
        <v>https://shipglobal.in/service/-to-</v>
      </c>
      <c r="T868" s="32"/>
      <c r="V868" s="32"/>
      <c r="W868" s="32"/>
      <c r="X868" s="32"/>
      <c r="AE868" s="39" t="s">
        <v>3399</v>
      </c>
      <c r="AF868" s="39" t="s">
        <v>4325</v>
      </c>
      <c r="AG868" s="40" t="s">
        <v>3401</v>
      </c>
      <c r="AH868" s="40">
        <v>1.0</v>
      </c>
      <c r="AI868" s="40"/>
      <c r="AJ868" s="40"/>
    </row>
    <row r="869" ht="15.75" customHeight="1">
      <c r="A869" s="32"/>
      <c r="B869" s="32"/>
      <c r="C869" s="32"/>
      <c r="D869" s="32"/>
      <c r="E869" s="32" t="str">
        <f t="shared" si="3"/>
        <v> to </v>
      </c>
      <c r="F869" s="97"/>
      <c r="G869" s="32" t="str">
        <f t="shared" si="4"/>
        <v>Reliable International Courier Service from  to </v>
      </c>
      <c r="H869" s="32"/>
      <c r="I869" s="33"/>
      <c r="J869" s="38" t="str">
        <f>IFERROR(__xludf.DUMMYFUNCTION("""&lt;h4&gt;Explore more delivery options from your city&lt;/h4&gt;&lt;ul&gt;"" &amp;
TEXTJOIN("""", TRUE,
ARRAYFORMULA(
IF(S870:S873&lt;&gt;"""",
""&lt;li&gt;&lt;a href="""""" &amp; S870:S873 &amp; """"""&gt;International Courier Service from "" &amp;
PROPER(
SUBSTITUTE(
REGEXREPLACE(S870:S873,""^.*/servi"&amp;"ce/"",""""),
""-"","" ""
)
) &amp;
""&lt;/a&gt;&lt;/li&gt;"",
"""")
)
) &amp;
""&lt;/ul&gt;&lt;h2&gt;FAQs for "" &amp; G869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69" s="99"/>
      <c r="L869" s="32"/>
      <c r="M869" s="32" t="str">
        <f t="shared" si="5"/>
        <v>service/-to-</v>
      </c>
      <c r="N869" s="32"/>
      <c r="O869" s="32"/>
      <c r="P869" s="32"/>
      <c r="Q869" s="32"/>
      <c r="R869" s="32"/>
      <c r="S869" s="47" t="str">
        <f t="shared" si="6"/>
        <v>https://shipglobal.in/service/-to-</v>
      </c>
      <c r="T869" s="32"/>
      <c r="V869" s="32"/>
      <c r="W869" s="32"/>
      <c r="X869" s="32"/>
      <c r="AE869" s="39" t="s">
        <v>3345</v>
      </c>
      <c r="AF869" s="39" t="s">
        <v>4912</v>
      </c>
      <c r="AG869" s="40" t="s">
        <v>3347</v>
      </c>
      <c r="AH869" s="40">
        <v>1.0</v>
      </c>
      <c r="AI869" s="40"/>
      <c r="AJ869" s="40"/>
    </row>
    <row r="870" ht="15.75" customHeight="1">
      <c r="A870" s="32"/>
      <c r="B870" s="32"/>
      <c r="C870" s="32"/>
      <c r="D870" s="32"/>
      <c r="E870" s="32" t="str">
        <f t="shared" si="3"/>
        <v> to </v>
      </c>
      <c r="F870" s="97"/>
      <c r="G870" s="32" t="str">
        <f t="shared" si="4"/>
        <v>International Courier Service from  to </v>
      </c>
      <c r="H870" s="32"/>
      <c r="I870" s="33"/>
      <c r="J870" s="38" t="str">
        <f>IFERROR(__xludf.DUMMYFUNCTION("""&lt;h4&gt;Explore more delivery options from your city&lt;/h4&gt;&lt;ul&gt;"" &amp;
TEXTJOIN("""", TRUE,
ARRAYFORMULA(
IF(S871:S874&lt;&gt;"""",
""&lt;li&gt;&lt;a href="""""" &amp; S871:S874 &amp; """"""&gt;International Courier Service from "" &amp;
PROPER(
SUBSTITUTE(
REGEXREPLACE(S871:S874,""^.*/servi"&amp;"ce/"",""""),
""-"","" ""
)
) &amp;
""&lt;/a&gt;&lt;/li&gt;"",
"""")
)
) &amp;
""&lt;/ul&gt;&lt;h2&gt;FAQs for "" &amp; G870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70" s="99"/>
      <c r="L870" s="32"/>
      <c r="M870" s="32" t="str">
        <f t="shared" si="5"/>
        <v>service/-to-</v>
      </c>
      <c r="N870" s="32"/>
      <c r="O870" s="32"/>
      <c r="P870" s="32"/>
      <c r="Q870" s="32"/>
      <c r="R870" s="32"/>
      <c r="S870" s="47" t="str">
        <f t="shared" si="6"/>
        <v>https://shipglobal.in/service/-to-</v>
      </c>
      <c r="T870" s="32"/>
      <c r="V870" s="32"/>
      <c r="W870" s="32"/>
      <c r="X870" s="32"/>
      <c r="AE870" s="39" t="s">
        <v>3471</v>
      </c>
      <c r="AF870" s="39" t="s">
        <v>5034</v>
      </c>
      <c r="AG870" s="40" t="s">
        <v>3473</v>
      </c>
      <c r="AH870" s="40">
        <v>1.0</v>
      </c>
      <c r="AI870" s="40"/>
      <c r="AJ870" s="40"/>
    </row>
    <row r="871" ht="15.75" customHeight="1">
      <c r="A871" s="32"/>
      <c r="B871" s="32"/>
      <c r="C871" s="32"/>
      <c r="D871" s="32"/>
      <c r="E871" s="32" t="str">
        <f t="shared" si="3"/>
        <v> to </v>
      </c>
      <c r="F871" s="97"/>
      <c r="G871" s="32" t="str">
        <f t="shared" si="4"/>
        <v>Top International Courier Service from  to </v>
      </c>
      <c r="H871" s="32"/>
      <c r="I871" s="33"/>
      <c r="J871" s="38" t="str">
        <f>IFERROR(__xludf.DUMMYFUNCTION("""&lt;h4&gt;Explore more delivery options from your city&lt;/h4&gt;&lt;ul&gt;"" &amp;
TEXTJOIN("""", TRUE,
ARRAYFORMULA(
IF(S872:S875&lt;&gt;"""",
""&lt;li&gt;&lt;a href="""""" &amp; S872:S875 &amp; """"""&gt;International Courier Service from "" &amp;
PROPER(
SUBSTITUTE(
REGEXREPLACE(S872:S875,""^.*/servi"&amp;"ce/"",""""),
""-"","" ""
)
) &amp;
""&lt;/a&gt;&lt;/li&gt;"",
"""")
)
) &amp;
""&lt;/ul&gt;&lt;h2&gt;FAQs for "" &amp; G871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71" s="99"/>
      <c r="L871" s="32"/>
      <c r="M871" s="32" t="str">
        <f t="shared" si="5"/>
        <v>service/-to-</v>
      </c>
      <c r="N871" s="32"/>
      <c r="O871" s="32"/>
      <c r="P871" s="32"/>
      <c r="Q871" s="32"/>
      <c r="R871" s="32"/>
      <c r="S871" s="47" t="str">
        <f t="shared" si="6"/>
        <v>https://shipglobal.in/service/-to-</v>
      </c>
      <c r="T871" s="32"/>
      <c r="V871" s="32"/>
      <c r="W871" s="32"/>
      <c r="X871" s="32"/>
      <c r="AE871" s="39" t="s">
        <v>3309</v>
      </c>
      <c r="AF871" s="39" t="s">
        <v>5202</v>
      </c>
      <c r="AG871" s="40" t="s">
        <v>3311</v>
      </c>
      <c r="AH871" s="40">
        <v>1.0</v>
      </c>
      <c r="AI871" s="40"/>
      <c r="AJ871" s="40"/>
    </row>
    <row r="872" ht="15.75" customHeight="1">
      <c r="A872" s="32"/>
      <c r="B872" s="32"/>
      <c r="C872" s="32"/>
      <c r="D872" s="32"/>
      <c r="E872" s="32" t="str">
        <f t="shared" si="3"/>
        <v> to </v>
      </c>
      <c r="F872" s="97"/>
      <c r="G872" s="32" t="str">
        <f t="shared" si="4"/>
        <v>Best International Courier Service from  to </v>
      </c>
      <c r="H872" s="32"/>
      <c r="I872" s="33"/>
      <c r="J872" s="38" t="str">
        <f>IFERROR(__xludf.DUMMYFUNCTION("""&lt;h4&gt;Explore more delivery options from your city&lt;/h4&gt;&lt;ul&gt;"" &amp;
TEXTJOIN("""", TRUE,
ARRAYFORMULA(
IF(S873:S876&lt;&gt;"""",
""&lt;li&gt;&lt;a href="""""" &amp; S873:S876 &amp; """"""&gt;International Courier Service from "" &amp;
PROPER(
SUBSTITUTE(
REGEXREPLACE(S873:S876,""^.*/servi"&amp;"ce/"",""""),
""-"","" ""
)
) &amp;
""&lt;/a&gt;&lt;/li&gt;"",
"""")
)
) &amp;
""&lt;/ul&gt;&lt;h2&gt;FAQs for "" &amp; G872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72" s="99"/>
      <c r="L872" s="32"/>
      <c r="M872" s="32" t="str">
        <f t="shared" si="5"/>
        <v>service/-to-</v>
      </c>
      <c r="N872" s="32"/>
      <c r="O872" s="32"/>
      <c r="P872" s="32"/>
      <c r="Q872" s="32"/>
      <c r="R872" s="32"/>
      <c r="S872" s="47" t="str">
        <f t="shared" si="6"/>
        <v>https://shipglobal.in/service/-to-</v>
      </c>
      <c r="T872" s="32"/>
      <c r="V872" s="32"/>
      <c r="W872" s="32"/>
      <c r="X872" s="32"/>
      <c r="AE872" s="39" t="s">
        <v>3507</v>
      </c>
      <c r="AF872" s="39" t="s">
        <v>4820</v>
      </c>
      <c r="AG872" s="40" t="s">
        <v>3509</v>
      </c>
      <c r="AH872" s="40">
        <v>1.0</v>
      </c>
      <c r="AI872" s="40"/>
      <c r="AJ872" s="40"/>
    </row>
    <row r="873" ht="15.75" customHeight="1">
      <c r="A873" s="32"/>
      <c r="B873" s="32"/>
      <c r="C873" s="32"/>
      <c r="D873" s="32"/>
      <c r="E873" s="32" t="str">
        <f t="shared" si="3"/>
        <v> to </v>
      </c>
      <c r="F873" s="97"/>
      <c r="G873" s="32" t="str">
        <f t="shared" si="4"/>
        <v>Reliable International Courier Service from  to </v>
      </c>
      <c r="H873" s="32"/>
      <c r="I873" s="33"/>
      <c r="J873" s="38" t="str">
        <f>IFERROR(__xludf.DUMMYFUNCTION("""&lt;h4&gt;Explore more delivery options from your city&lt;/h4&gt;&lt;ul&gt;"" &amp;
TEXTJOIN("""", TRUE,
ARRAYFORMULA(
IF(S874:S877&lt;&gt;"""",
""&lt;li&gt;&lt;a href="""""" &amp; S874:S877 &amp; """"""&gt;International Courier Service from "" &amp;
PROPER(
SUBSTITUTE(
REGEXREPLACE(S874:S877,""^.*/servi"&amp;"ce/"",""""),
""-"","" ""
)
) &amp;
""&lt;/a&gt;&lt;/li&gt;"",
"""")
)
) &amp;
""&lt;/ul&gt;&lt;h2&gt;FAQs for "" &amp; G873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73" s="99"/>
      <c r="L873" s="32"/>
      <c r="M873" s="32" t="str">
        <f t="shared" si="5"/>
        <v>service/-to-</v>
      </c>
      <c r="N873" s="32"/>
      <c r="O873" s="32"/>
      <c r="P873" s="32"/>
      <c r="Q873" s="32"/>
      <c r="R873" s="32"/>
      <c r="S873" s="47" t="str">
        <f t="shared" si="6"/>
        <v>https://shipglobal.in/service/-to-</v>
      </c>
      <c r="T873" s="32"/>
      <c r="V873" s="32"/>
      <c r="W873" s="32"/>
      <c r="X873" s="32"/>
      <c r="AE873" s="39" t="s">
        <v>3615</v>
      </c>
      <c r="AF873" s="39" t="s">
        <v>4293</v>
      </c>
      <c r="AG873" s="40" t="s">
        <v>3617</v>
      </c>
      <c r="AH873" s="40">
        <v>2.0</v>
      </c>
      <c r="AI873" s="40"/>
      <c r="AJ873" s="40"/>
    </row>
    <row r="874" ht="15.75" customHeight="1">
      <c r="A874" s="32"/>
      <c r="B874" s="32"/>
      <c r="C874" s="32"/>
      <c r="D874" s="32"/>
      <c r="E874" s="32" t="str">
        <f t="shared" si="3"/>
        <v> to </v>
      </c>
      <c r="F874" s="97"/>
      <c r="G874" s="32" t="str">
        <f t="shared" si="4"/>
        <v>International Courier Service from  to </v>
      </c>
      <c r="H874" s="32"/>
      <c r="I874" s="33"/>
      <c r="J874" s="38" t="str">
        <f>IFERROR(__xludf.DUMMYFUNCTION("""&lt;h4&gt;Explore more delivery options from your city&lt;/h4&gt;&lt;ul&gt;"" &amp;
TEXTJOIN("""", TRUE,
ARRAYFORMULA(
IF(S875:S878&lt;&gt;"""",
""&lt;li&gt;&lt;a href="""""" &amp; S875:S878 &amp; """"""&gt;International Courier Service from "" &amp;
PROPER(
SUBSTITUTE(
REGEXREPLACE(S875:S878,""^.*/servi"&amp;"ce/"",""""),
""-"","" ""
)
) &amp;
""&lt;/a&gt;&lt;/li&gt;"",
"""")
)
) &amp;
""&lt;/ul&gt;&lt;h2&gt;FAQs for "" &amp; G874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74" s="99"/>
      <c r="L874" s="32"/>
      <c r="M874" s="32" t="str">
        <f t="shared" si="5"/>
        <v>service/-to-</v>
      </c>
      <c r="N874" s="32"/>
      <c r="O874" s="32"/>
      <c r="P874" s="32"/>
      <c r="Q874" s="32"/>
      <c r="R874" s="32"/>
      <c r="S874" s="47" t="str">
        <f t="shared" si="6"/>
        <v>https://shipglobal.in/service/-to-</v>
      </c>
      <c r="T874" s="32"/>
      <c r="V874" s="32"/>
      <c r="W874" s="32"/>
      <c r="X874" s="32"/>
      <c r="AE874" s="39" t="s">
        <v>3363</v>
      </c>
      <c r="AF874" s="39" t="s">
        <v>5050</v>
      </c>
      <c r="AG874" s="40" t="s">
        <v>3365</v>
      </c>
      <c r="AH874" s="40">
        <v>1.0</v>
      </c>
      <c r="AI874" s="40"/>
      <c r="AJ874" s="40"/>
    </row>
    <row r="875" ht="15.75" customHeight="1">
      <c r="A875" s="32"/>
      <c r="B875" s="32"/>
      <c r="C875" s="32"/>
      <c r="D875" s="32"/>
      <c r="E875" s="32" t="str">
        <f t="shared" si="3"/>
        <v> to </v>
      </c>
      <c r="F875" s="97"/>
      <c r="G875" s="32" t="str">
        <f t="shared" si="4"/>
        <v>Top International Courier Service from  to </v>
      </c>
      <c r="H875" s="32"/>
      <c r="I875" s="33"/>
      <c r="J875" s="38" t="str">
        <f>IFERROR(__xludf.DUMMYFUNCTION("""&lt;h4&gt;Explore more delivery options from your city&lt;/h4&gt;&lt;ul&gt;"" &amp;
TEXTJOIN("""", TRUE,
ARRAYFORMULA(
IF(S876:S879&lt;&gt;"""",
""&lt;li&gt;&lt;a href="""""" &amp; S876:S879 &amp; """"""&gt;International Courier Service from "" &amp;
PROPER(
SUBSTITUTE(
REGEXREPLACE(S876:S879,""^.*/servi"&amp;"ce/"",""""),
""-"","" ""
)
) &amp;
""&lt;/a&gt;&lt;/li&gt;"",
"""")
)
) &amp;
""&lt;/ul&gt;&lt;h2&gt;FAQs for "" &amp; G875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75" s="99"/>
      <c r="L875" s="32"/>
      <c r="M875" s="32" t="str">
        <f t="shared" si="5"/>
        <v>service/-to-</v>
      </c>
      <c r="N875" s="32"/>
      <c r="O875" s="32"/>
      <c r="P875" s="32"/>
      <c r="Q875" s="32"/>
      <c r="R875" s="32"/>
      <c r="S875" s="47" t="str">
        <f t="shared" si="6"/>
        <v>https://shipglobal.in/service/-to-</v>
      </c>
      <c r="T875" s="32"/>
      <c r="V875" s="32"/>
      <c r="W875" s="32"/>
      <c r="X875" s="32"/>
      <c r="AE875" s="39" t="s">
        <v>3309</v>
      </c>
      <c r="AF875" s="39" t="s">
        <v>5202</v>
      </c>
      <c r="AG875" s="40" t="s">
        <v>3311</v>
      </c>
      <c r="AH875" s="40">
        <v>1.0</v>
      </c>
      <c r="AI875" s="40"/>
      <c r="AJ875" s="40"/>
    </row>
    <row r="876" ht="15.75" customHeight="1">
      <c r="A876" s="32"/>
      <c r="B876" s="32"/>
      <c r="C876" s="32"/>
      <c r="D876" s="32"/>
      <c r="E876" s="32" t="str">
        <f t="shared" si="3"/>
        <v> to </v>
      </c>
      <c r="F876" s="97"/>
      <c r="G876" s="32" t="str">
        <f t="shared" si="4"/>
        <v>Best International Courier Service from  to </v>
      </c>
      <c r="H876" s="32"/>
      <c r="I876" s="33"/>
      <c r="J876" s="38" t="str">
        <f>IFERROR(__xludf.DUMMYFUNCTION("""&lt;h4&gt;Explore more delivery options from your city&lt;/h4&gt;&lt;ul&gt;"" &amp;
TEXTJOIN("""", TRUE,
ARRAYFORMULA(
IF(S877:S880&lt;&gt;"""",
""&lt;li&gt;&lt;a href="""""" &amp; S877:S880 &amp; """"""&gt;International Courier Service from "" &amp;
PROPER(
SUBSTITUTE(
REGEXREPLACE(S877:S880,""^.*/servi"&amp;"ce/"",""""),
""-"","" ""
)
) &amp;
""&lt;/a&gt;&lt;/li&gt;"",
"""")
)
) &amp;
""&lt;/ul&gt;&lt;h2&gt;FAQs for "" &amp; G876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76" s="99"/>
      <c r="L876" s="32"/>
      <c r="M876" s="32" t="str">
        <f t="shared" si="5"/>
        <v>service/-to-</v>
      </c>
      <c r="N876" s="32"/>
      <c r="O876" s="32"/>
      <c r="P876" s="32"/>
      <c r="Q876" s="32"/>
      <c r="R876" s="32"/>
      <c r="S876" s="47" t="str">
        <f t="shared" si="6"/>
        <v>https://shipglobal.in/service/-to-</v>
      </c>
      <c r="T876" s="32"/>
      <c r="V876" s="32"/>
      <c r="W876" s="32"/>
      <c r="X876" s="32"/>
      <c r="AE876" s="39" t="s">
        <v>3579</v>
      </c>
      <c r="AF876" s="39" t="s">
        <v>5354</v>
      </c>
      <c r="AG876" s="40" t="s">
        <v>3581</v>
      </c>
      <c r="AH876" s="40">
        <v>1.0</v>
      </c>
      <c r="AI876" s="40"/>
      <c r="AJ876" s="40"/>
    </row>
    <row r="877" ht="15.75" customHeight="1">
      <c r="A877" s="32"/>
      <c r="B877" s="32"/>
      <c r="C877" s="32"/>
      <c r="D877" s="32"/>
      <c r="E877" s="32" t="str">
        <f t="shared" si="3"/>
        <v> to </v>
      </c>
      <c r="F877" s="97"/>
      <c r="G877" s="32" t="str">
        <f t="shared" si="4"/>
        <v>Reliable International Courier Service from  to </v>
      </c>
      <c r="H877" s="32"/>
      <c r="I877" s="33"/>
      <c r="J877" s="38" t="str">
        <f>IFERROR(__xludf.DUMMYFUNCTION("""&lt;h4&gt;Explore more delivery options from your city&lt;/h4&gt;&lt;ul&gt;"" &amp;
TEXTJOIN("""", TRUE,
ARRAYFORMULA(
IF(S878:S881&lt;&gt;"""",
""&lt;li&gt;&lt;a href="""""" &amp; S878:S881 &amp; """"""&gt;International Courier Service from "" &amp;
PROPER(
SUBSTITUTE(
REGEXREPLACE(S878:S881,""^.*/servi"&amp;"ce/"",""""),
""-"","" ""
)
) &amp;
""&lt;/a&gt;&lt;/li&gt;"",
"""")
)
) &amp;
""&lt;/ul&gt;&lt;h2&gt;FAQs for "" &amp; G877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77" s="99"/>
      <c r="L877" s="32"/>
      <c r="M877" s="32" t="str">
        <f t="shared" si="5"/>
        <v>service/-to-</v>
      </c>
      <c r="N877" s="32"/>
      <c r="O877" s="32"/>
      <c r="P877" s="32"/>
      <c r="Q877" s="32"/>
      <c r="R877" s="32"/>
      <c r="S877" s="47" t="str">
        <f t="shared" si="6"/>
        <v>https://shipglobal.in/service/-to-</v>
      </c>
      <c r="T877" s="32"/>
      <c r="V877" s="32"/>
      <c r="W877" s="32"/>
      <c r="X877" s="32"/>
      <c r="AE877" s="39" t="s">
        <v>3471</v>
      </c>
      <c r="AF877" s="39" t="s">
        <v>5034</v>
      </c>
      <c r="AG877" s="40" t="s">
        <v>3473</v>
      </c>
      <c r="AH877" s="40">
        <v>1.0</v>
      </c>
      <c r="AI877" s="40"/>
      <c r="AJ877" s="40"/>
    </row>
    <row r="878" ht="15.75" customHeight="1">
      <c r="A878" s="32"/>
      <c r="B878" s="32"/>
      <c r="C878" s="32"/>
      <c r="D878" s="32"/>
      <c r="E878" s="32" t="str">
        <f t="shared" si="3"/>
        <v> to </v>
      </c>
      <c r="F878" s="97"/>
      <c r="G878" s="32" t="str">
        <f t="shared" si="4"/>
        <v>International Courier Service from  to </v>
      </c>
      <c r="H878" s="32"/>
      <c r="I878" s="33"/>
      <c r="J878" s="38" t="str">
        <f>IFERROR(__xludf.DUMMYFUNCTION("""&lt;h4&gt;Explore more delivery options from your city&lt;/h4&gt;&lt;ul&gt;"" &amp;
TEXTJOIN("""", TRUE,
ARRAYFORMULA(
IF(S879:S882&lt;&gt;"""",
""&lt;li&gt;&lt;a href="""""" &amp; S879:S882 &amp; """"""&gt;International Courier Service from "" &amp;
PROPER(
SUBSTITUTE(
REGEXREPLACE(S879:S882,""^.*/servi"&amp;"ce/"",""""),
""-"","" ""
)
) &amp;
""&lt;/a&gt;&lt;/li&gt;"",
"""")
)
) &amp;
""&lt;/ul&gt;&lt;h2&gt;FAQs for "" &amp; G878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78" s="99"/>
      <c r="L878" s="32"/>
      <c r="M878" s="32" t="str">
        <f t="shared" si="5"/>
        <v>service/-to-</v>
      </c>
      <c r="N878" s="32"/>
      <c r="O878" s="32"/>
      <c r="P878" s="32"/>
      <c r="Q878" s="32"/>
      <c r="R878" s="32"/>
      <c r="S878" s="47" t="str">
        <f t="shared" si="6"/>
        <v>https://shipglobal.in/service/-to-</v>
      </c>
      <c r="T878" s="32"/>
      <c r="V878" s="32"/>
      <c r="W878" s="32"/>
      <c r="X878" s="32"/>
      <c r="AE878" s="39" t="s">
        <v>3633</v>
      </c>
      <c r="AF878" s="39" t="s">
        <v>4404</v>
      </c>
      <c r="AG878" s="40" t="s">
        <v>3635</v>
      </c>
      <c r="AH878" s="40">
        <v>1.0</v>
      </c>
      <c r="AI878" s="40"/>
      <c r="AJ878" s="40"/>
    </row>
    <row r="879" ht="15.75" customHeight="1">
      <c r="A879" s="32"/>
      <c r="B879" s="32"/>
      <c r="C879" s="32"/>
      <c r="D879" s="32"/>
      <c r="E879" s="32" t="str">
        <f t="shared" si="3"/>
        <v> to </v>
      </c>
      <c r="F879" s="97"/>
      <c r="G879" s="32" t="str">
        <f t="shared" si="4"/>
        <v>Top International Courier Service from  to </v>
      </c>
      <c r="H879" s="32"/>
      <c r="I879" s="33"/>
      <c r="J879" s="38" t="str">
        <f>IFERROR(__xludf.DUMMYFUNCTION("""&lt;h4&gt;Explore more delivery options from your city&lt;/h4&gt;&lt;ul&gt;"" &amp;
TEXTJOIN("""", TRUE,
ARRAYFORMULA(
IF(S880:S883&lt;&gt;"""",
""&lt;li&gt;&lt;a href="""""" &amp; S880:S883 &amp; """"""&gt;International Courier Service from "" &amp;
PROPER(
SUBSTITUTE(
REGEXREPLACE(S880:S883,""^.*/servi"&amp;"ce/"",""""),
""-"","" ""
)
) &amp;
""&lt;/a&gt;&lt;/li&gt;"",
"""")
)
) &amp;
""&lt;/ul&gt;&lt;h2&gt;FAQs for "" &amp; G879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79" s="99"/>
      <c r="L879" s="32"/>
      <c r="M879" s="32" t="str">
        <f t="shared" si="5"/>
        <v>service/-to-</v>
      </c>
      <c r="N879" s="32"/>
      <c r="O879" s="32"/>
      <c r="P879" s="32"/>
      <c r="Q879" s="32"/>
      <c r="R879" s="32"/>
      <c r="S879" s="47" t="str">
        <f t="shared" si="6"/>
        <v>https://shipglobal.in/service/-to-</v>
      </c>
      <c r="T879" s="32"/>
      <c r="V879" s="32"/>
      <c r="W879" s="32"/>
      <c r="X879" s="32"/>
      <c r="AE879" s="39" t="s">
        <v>3579</v>
      </c>
      <c r="AF879" s="39" t="s">
        <v>5354</v>
      </c>
      <c r="AG879" s="40" t="s">
        <v>3581</v>
      </c>
      <c r="AH879" s="40">
        <v>1.0</v>
      </c>
      <c r="AI879" s="40"/>
      <c r="AJ879" s="40"/>
    </row>
    <row r="880" ht="15.75" customHeight="1">
      <c r="A880" s="32"/>
      <c r="B880" s="32"/>
      <c r="C880" s="32"/>
      <c r="D880" s="32"/>
      <c r="E880" s="32" t="str">
        <f t="shared" si="3"/>
        <v> to </v>
      </c>
      <c r="F880" s="97"/>
      <c r="G880" s="32" t="str">
        <f t="shared" si="4"/>
        <v>Best International Courier Service from  to </v>
      </c>
      <c r="H880" s="32"/>
      <c r="I880" s="33"/>
      <c r="J880" s="38" t="str">
        <f>IFERROR(__xludf.DUMMYFUNCTION("""&lt;h4&gt;Explore more delivery options from your city&lt;/h4&gt;&lt;ul&gt;"" &amp;
TEXTJOIN("""", TRUE,
ARRAYFORMULA(
IF(S881:S884&lt;&gt;"""",
""&lt;li&gt;&lt;a href="""""" &amp; S881:S884 &amp; """"""&gt;International Courier Service from "" &amp;
PROPER(
SUBSTITUTE(
REGEXREPLACE(S881:S884,""^.*/servi"&amp;"ce/"",""""),
""-"","" ""
)
) &amp;
""&lt;/a&gt;&lt;/li&gt;"",
"""")
)
) &amp;
""&lt;/ul&gt;&lt;h2&gt;FAQs for "" &amp; G880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80" s="99"/>
      <c r="L880" s="32"/>
      <c r="M880" s="32" t="str">
        <f t="shared" si="5"/>
        <v>service/-to-</v>
      </c>
      <c r="N880" s="32"/>
      <c r="O880" s="32"/>
      <c r="P880" s="32"/>
      <c r="Q880" s="32"/>
      <c r="R880" s="32"/>
      <c r="S880" s="47" t="str">
        <f t="shared" si="6"/>
        <v>https://shipglobal.in/service/-to-</v>
      </c>
      <c r="T880" s="32"/>
      <c r="V880" s="32"/>
      <c r="W880" s="32"/>
      <c r="X880" s="32"/>
      <c r="AE880" s="39" t="s">
        <v>3363</v>
      </c>
      <c r="AF880" s="39" t="s">
        <v>5050</v>
      </c>
      <c r="AG880" s="40" t="s">
        <v>3365</v>
      </c>
      <c r="AH880" s="40">
        <v>1.0</v>
      </c>
      <c r="AI880" s="40"/>
      <c r="AJ880" s="40"/>
    </row>
    <row r="881" ht="15.75" customHeight="1">
      <c r="A881" s="32"/>
      <c r="B881" s="32"/>
      <c r="C881" s="32"/>
      <c r="D881" s="32"/>
      <c r="E881" s="32" t="str">
        <f t="shared" si="3"/>
        <v> to </v>
      </c>
      <c r="F881" s="97"/>
      <c r="G881" s="32" t="str">
        <f t="shared" si="4"/>
        <v>Reliable International Courier Service from  to </v>
      </c>
      <c r="H881" s="32"/>
      <c r="I881" s="33"/>
      <c r="J881" s="38" t="str">
        <f>IFERROR(__xludf.DUMMYFUNCTION("""&lt;h4&gt;Explore more delivery options from your city&lt;/h4&gt;&lt;ul&gt;"" &amp;
TEXTJOIN("""", TRUE,
ARRAYFORMULA(
IF(S882:S885&lt;&gt;"""",
""&lt;li&gt;&lt;a href="""""" &amp; S882:S885 &amp; """"""&gt;International Courier Service from "" &amp;
PROPER(
SUBSTITUTE(
REGEXREPLACE(S882:S885,""^.*/servi"&amp;"ce/"",""""),
""-"","" ""
)
) &amp;
""&lt;/a&gt;&lt;/li&gt;"",
"""")
)
) &amp;
""&lt;/ul&gt;&lt;h2&gt;FAQs for "" &amp; G881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81" s="99"/>
      <c r="L881" s="32"/>
      <c r="M881" s="32" t="str">
        <f t="shared" si="5"/>
        <v>service/-to-</v>
      </c>
      <c r="N881" s="32"/>
      <c r="O881" s="32"/>
      <c r="P881" s="32"/>
      <c r="Q881" s="32"/>
      <c r="R881" s="32"/>
      <c r="S881" s="47" t="str">
        <f t="shared" si="6"/>
        <v>https://shipglobal.in/service/-to-</v>
      </c>
      <c r="T881" s="32"/>
      <c r="V881" s="32"/>
      <c r="W881" s="32"/>
      <c r="X881" s="32"/>
      <c r="AE881" s="39" t="s">
        <v>3309</v>
      </c>
      <c r="AF881" s="39" t="s">
        <v>5202</v>
      </c>
      <c r="AG881" s="40" t="s">
        <v>3311</v>
      </c>
      <c r="AH881" s="40">
        <v>1.0</v>
      </c>
      <c r="AI881" s="40"/>
      <c r="AJ881" s="40"/>
    </row>
    <row r="882" ht="15.75" customHeight="1">
      <c r="A882" s="32"/>
      <c r="B882" s="32"/>
      <c r="C882" s="32"/>
      <c r="D882" s="32"/>
      <c r="E882" s="32" t="str">
        <f t="shared" si="3"/>
        <v> to </v>
      </c>
      <c r="F882" s="97"/>
      <c r="G882" s="32" t="str">
        <f t="shared" si="4"/>
        <v>International Courier Service from  to </v>
      </c>
      <c r="H882" s="32"/>
      <c r="I882" s="33"/>
      <c r="J882" s="38" t="str">
        <f>IFERROR(__xludf.DUMMYFUNCTION("""&lt;h4&gt;Explore more delivery options from your city&lt;/h4&gt;&lt;ul&gt;"" &amp;
TEXTJOIN("""", TRUE,
ARRAYFORMULA(
IF(S883:S886&lt;&gt;"""",
""&lt;li&gt;&lt;a href="""""" &amp; S883:S886 &amp; """"""&gt;International Courier Service from "" &amp;
PROPER(
SUBSTITUTE(
REGEXREPLACE(S883:S886,""^.*/servi"&amp;"ce/"",""""),
""-"","" ""
)
) &amp;
""&lt;/a&gt;&lt;/li&gt;"",
"""")
)
) &amp;
""&lt;/ul&gt;&lt;h2&gt;FAQs for "" &amp; G882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82" s="99"/>
      <c r="L882" s="32"/>
      <c r="M882" s="32" t="str">
        <f t="shared" si="5"/>
        <v>service/-to-</v>
      </c>
      <c r="N882" s="32"/>
      <c r="O882" s="32"/>
      <c r="P882" s="32"/>
      <c r="Q882" s="32"/>
      <c r="R882" s="32"/>
      <c r="S882" s="47" t="str">
        <f t="shared" si="6"/>
        <v>https://shipglobal.in/service/-to-</v>
      </c>
      <c r="T882" s="32"/>
      <c r="V882" s="32"/>
      <c r="W882" s="32"/>
      <c r="X882" s="32"/>
      <c r="AE882" s="39" t="s">
        <v>3273</v>
      </c>
      <c r="AF882" s="39" t="s">
        <v>4309</v>
      </c>
      <c r="AG882" s="40" t="s">
        <v>3275</v>
      </c>
      <c r="AH882" s="40">
        <v>2.0</v>
      </c>
      <c r="AI882" s="40"/>
      <c r="AJ882" s="40"/>
    </row>
    <row r="883" ht="15.75" customHeight="1">
      <c r="A883" s="32"/>
      <c r="B883" s="32"/>
      <c r="C883" s="32"/>
      <c r="D883" s="32"/>
      <c r="E883" s="32" t="str">
        <f t="shared" si="3"/>
        <v> to </v>
      </c>
      <c r="F883" s="97"/>
      <c r="G883" s="32" t="str">
        <f t="shared" si="4"/>
        <v>Top International Courier Service from  to </v>
      </c>
      <c r="H883" s="32"/>
      <c r="I883" s="33"/>
      <c r="J883" s="38" t="str">
        <f>IFERROR(__xludf.DUMMYFUNCTION("""&lt;h4&gt;Explore more delivery options from your city&lt;/h4&gt;&lt;ul&gt;"" &amp;
TEXTJOIN("""", TRUE,
ARRAYFORMULA(
IF(S884:S887&lt;&gt;"""",
""&lt;li&gt;&lt;a href="""""" &amp; S884:S887 &amp; """"""&gt;International Courier Service from "" &amp;
PROPER(
SUBSTITUTE(
REGEXREPLACE(S884:S887,""^.*/servi"&amp;"ce/"",""""),
""-"","" ""
)
) &amp;
""&lt;/a&gt;&lt;/li&gt;"",
"""")
)
) &amp;
""&lt;/ul&gt;&lt;h2&gt;FAQs for "" &amp; G883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83" s="99"/>
      <c r="L883" s="32"/>
      <c r="M883" s="32" t="str">
        <f t="shared" si="5"/>
        <v>service/-to-</v>
      </c>
      <c r="N883" s="32"/>
      <c r="O883" s="32"/>
      <c r="P883" s="32"/>
      <c r="Q883" s="32"/>
      <c r="R883" s="32"/>
      <c r="S883" s="47" t="str">
        <f t="shared" si="6"/>
        <v>https://shipglobal.in/service/-to-</v>
      </c>
      <c r="T883" s="32"/>
      <c r="V883" s="32"/>
      <c r="W883" s="32"/>
      <c r="X883" s="32"/>
      <c r="AE883" s="39" t="s">
        <v>3345</v>
      </c>
      <c r="AF883" s="39" t="s">
        <v>4912</v>
      </c>
      <c r="AG883" s="40" t="s">
        <v>3347</v>
      </c>
      <c r="AH883" s="40">
        <v>1.0</v>
      </c>
      <c r="AI883" s="40"/>
      <c r="AJ883" s="40"/>
    </row>
    <row r="884" ht="15.75" customHeight="1">
      <c r="A884" s="32"/>
      <c r="B884" s="32"/>
      <c r="C884" s="32"/>
      <c r="D884" s="32"/>
      <c r="E884" s="32" t="str">
        <f t="shared" si="3"/>
        <v> to </v>
      </c>
      <c r="F884" s="97"/>
      <c r="G884" s="32" t="str">
        <f t="shared" si="4"/>
        <v>Best International Courier Service from  to </v>
      </c>
      <c r="H884" s="32"/>
      <c r="I884" s="33"/>
      <c r="J884" s="38" t="str">
        <f>IFERROR(__xludf.DUMMYFUNCTION("""&lt;h4&gt;Explore more delivery options from your city&lt;/h4&gt;&lt;ul&gt;"" &amp;
TEXTJOIN("""", TRUE,
ARRAYFORMULA(
IF(S885:S888&lt;&gt;"""",
""&lt;li&gt;&lt;a href="""""" &amp; S885:S888 &amp; """"""&gt;International Courier Service from "" &amp;
PROPER(
SUBSTITUTE(
REGEXREPLACE(S885:S888,""^.*/servi"&amp;"ce/"",""""),
""-"","" ""
)
) &amp;
""&lt;/a&gt;&lt;/li&gt;"",
"""")
)
) &amp;
""&lt;/ul&gt;&lt;h2&gt;FAQs for "" &amp; G884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84" s="99"/>
      <c r="L884" s="32"/>
      <c r="M884" s="32" t="str">
        <f t="shared" si="5"/>
        <v>service/-to-</v>
      </c>
      <c r="N884" s="32"/>
      <c r="O884" s="32"/>
      <c r="P884" s="32"/>
      <c r="Q884" s="32"/>
      <c r="R884" s="32"/>
      <c r="S884" s="47" t="str">
        <f t="shared" si="6"/>
        <v>https://shipglobal.in/service/-to-</v>
      </c>
      <c r="T884" s="32"/>
      <c r="V884" s="32"/>
      <c r="W884" s="32"/>
      <c r="X884" s="32"/>
      <c r="AE884" s="39" t="s">
        <v>3363</v>
      </c>
      <c r="AF884" s="39" t="s">
        <v>5050</v>
      </c>
      <c r="AG884" s="40" t="s">
        <v>3365</v>
      </c>
      <c r="AH884" s="40">
        <v>1.0</v>
      </c>
      <c r="AI884" s="40"/>
      <c r="AJ884" s="40"/>
    </row>
    <row r="885" ht="15.75" customHeight="1">
      <c r="A885" s="32"/>
      <c r="B885" s="32"/>
      <c r="C885" s="32"/>
      <c r="D885" s="32"/>
      <c r="E885" s="32" t="str">
        <f t="shared" si="3"/>
        <v> to </v>
      </c>
      <c r="F885" s="97"/>
      <c r="G885" s="32" t="str">
        <f t="shared" si="4"/>
        <v>Reliable International Courier Service from  to </v>
      </c>
      <c r="H885" s="32"/>
      <c r="I885" s="33"/>
      <c r="J885" s="38" t="str">
        <f>IFERROR(__xludf.DUMMYFUNCTION("""&lt;h4&gt;Explore more delivery options from your city&lt;/h4&gt;&lt;ul&gt;"" &amp;
TEXTJOIN("""", TRUE,
ARRAYFORMULA(
IF(S886:S889&lt;&gt;"""",
""&lt;li&gt;&lt;a href="""""" &amp; S886:S889 &amp; """"""&gt;International Courier Service from "" &amp;
PROPER(
SUBSTITUTE(
REGEXREPLACE(S886:S889,""^.*/servi"&amp;"ce/"",""""),
""-"","" ""
)
) &amp;
""&lt;/a&gt;&lt;/li&gt;"",
"""")
)
) &amp;
""&lt;/ul&gt;&lt;h2&gt;FAQs for "" &amp; G885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85" s="99"/>
      <c r="L885" s="32"/>
      <c r="M885" s="32" t="str">
        <f t="shared" si="5"/>
        <v>service/-to-</v>
      </c>
      <c r="N885" s="32"/>
      <c r="O885" s="32"/>
      <c r="P885" s="32"/>
      <c r="Q885" s="32"/>
      <c r="R885" s="32"/>
      <c r="S885" s="47" t="str">
        <f t="shared" si="6"/>
        <v>https://shipglobal.in/service/-to-</v>
      </c>
      <c r="T885" s="32"/>
      <c r="V885" s="32"/>
      <c r="W885" s="32"/>
      <c r="X885" s="32"/>
      <c r="AE885" s="39" t="s">
        <v>3327</v>
      </c>
      <c r="AF885" s="39" t="s">
        <v>4574</v>
      </c>
      <c r="AG885" s="40" t="s">
        <v>3329</v>
      </c>
      <c r="AH885" s="40">
        <v>1.0</v>
      </c>
      <c r="AI885" s="40"/>
      <c r="AJ885" s="40"/>
    </row>
    <row r="886" ht="15.75" customHeight="1">
      <c r="A886" s="32"/>
      <c r="B886" s="32"/>
      <c r="C886" s="32"/>
      <c r="D886" s="32"/>
      <c r="E886" s="32" t="str">
        <f t="shared" si="3"/>
        <v> to </v>
      </c>
      <c r="F886" s="97"/>
      <c r="G886" s="32" t="str">
        <f t="shared" si="4"/>
        <v>International Courier Service from  to </v>
      </c>
      <c r="H886" s="32"/>
      <c r="I886" s="33"/>
      <c r="J886" s="38" t="str">
        <f>IFERROR(__xludf.DUMMYFUNCTION("""&lt;h4&gt;Explore more delivery options from your city&lt;/h4&gt;&lt;ul&gt;"" &amp;
TEXTJOIN("""", TRUE,
ARRAYFORMULA(
IF(S887:S890&lt;&gt;"""",
""&lt;li&gt;&lt;a href="""""" &amp; S887:S890 &amp; """"""&gt;International Courier Service from "" &amp;
PROPER(
SUBSTITUTE(
REGEXREPLACE(S887:S890,""^.*/servi"&amp;"ce/"",""""),
""-"","" ""
)
) &amp;
""&lt;/a&gt;&lt;/li&gt;"",
"""")
)
) &amp;
""&lt;/ul&gt;&lt;h2&gt;FAQs for "" &amp; G886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86" s="99"/>
      <c r="L886" s="32"/>
      <c r="M886" s="32" t="str">
        <f t="shared" si="5"/>
        <v>service/-to-</v>
      </c>
      <c r="N886" s="32"/>
      <c r="O886" s="32"/>
      <c r="P886" s="32"/>
      <c r="Q886" s="32"/>
      <c r="R886" s="32"/>
      <c r="S886" s="47" t="str">
        <f t="shared" si="6"/>
        <v>https://shipglobal.in/service/-to-</v>
      </c>
      <c r="T886" s="32"/>
      <c r="V886" s="32"/>
      <c r="W886" s="32"/>
      <c r="X886" s="32"/>
      <c r="AE886" s="39" t="s">
        <v>3633</v>
      </c>
      <c r="AF886" s="39" t="s">
        <v>4404</v>
      </c>
      <c r="AG886" s="40" t="s">
        <v>3635</v>
      </c>
      <c r="AH886" s="40">
        <v>1.0</v>
      </c>
      <c r="AI886" s="40"/>
      <c r="AJ886" s="40"/>
    </row>
    <row r="887" ht="15.75" customHeight="1">
      <c r="A887" s="32"/>
      <c r="B887" s="32"/>
      <c r="C887" s="32"/>
      <c r="D887" s="32"/>
      <c r="E887" s="32" t="str">
        <f t="shared" si="3"/>
        <v> to </v>
      </c>
      <c r="F887" s="97"/>
      <c r="G887" s="32" t="str">
        <f t="shared" si="4"/>
        <v>Top International Courier Service from  to </v>
      </c>
      <c r="H887" s="32"/>
      <c r="I887" s="33"/>
      <c r="J887" s="38" t="str">
        <f>IFERROR(__xludf.DUMMYFUNCTION("""&lt;h4&gt;Explore more delivery options from your city&lt;/h4&gt;&lt;ul&gt;"" &amp;
TEXTJOIN("""", TRUE,
ARRAYFORMULA(
IF(S888:S891&lt;&gt;"""",
""&lt;li&gt;&lt;a href="""""" &amp; S888:S891 &amp; """"""&gt;International Courier Service from "" &amp;
PROPER(
SUBSTITUTE(
REGEXREPLACE(S888:S891,""^.*/servi"&amp;"ce/"",""""),
""-"","" ""
)
) &amp;
""&lt;/a&gt;&lt;/li&gt;"",
"""")
)
) &amp;
""&lt;/ul&gt;&lt;h2&gt;FAQs for "" &amp; G887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87" s="99"/>
      <c r="L887" s="32"/>
      <c r="M887" s="32" t="str">
        <f t="shared" si="5"/>
        <v>service/-to-</v>
      </c>
      <c r="N887" s="32"/>
      <c r="O887" s="32"/>
      <c r="P887" s="32"/>
      <c r="Q887" s="32"/>
      <c r="R887" s="32"/>
      <c r="S887" s="47" t="str">
        <f t="shared" si="6"/>
        <v>https://shipglobal.in/service/-to-</v>
      </c>
      <c r="T887" s="32"/>
      <c r="V887" s="32"/>
      <c r="W887" s="32"/>
      <c r="X887" s="32"/>
      <c r="AE887" s="39" t="s">
        <v>3218</v>
      </c>
      <c r="AF887" s="39" t="s">
        <v>4357</v>
      </c>
      <c r="AG887" s="40" t="s">
        <v>3220</v>
      </c>
      <c r="AH887" s="40">
        <v>1.0</v>
      </c>
      <c r="AI887" s="40"/>
      <c r="AJ887" s="40"/>
    </row>
    <row r="888" ht="15.75" customHeight="1">
      <c r="A888" s="32"/>
      <c r="B888" s="32"/>
      <c r="C888" s="32"/>
      <c r="D888" s="32"/>
      <c r="E888" s="32" t="str">
        <f t="shared" si="3"/>
        <v> to </v>
      </c>
      <c r="F888" s="97"/>
      <c r="G888" s="32" t="str">
        <f t="shared" si="4"/>
        <v>Best International Courier Service from  to </v>
      </c>
      <c r="H888" s="32"/>
      <c r="I888" s="33"/>
      <c r="J888" s="38" t="str">
        <f>IFERROR(__xludf.DUMMYFUNCTION("""&lt;h4&gt;Explore more delivery options from your city&lt;/h4&gt;&lt;ul&gt;"" &amp;
TEXTJOIN("""", TRUE,
ARRAYFORMULA(
IF(S889:S892&lt;&gt;"""",
""&lt;li&gt;&lt;a href="""""" &amp; S889:S892 &amp; """"""&gt;International Courier Service from "" &amp;
PROPER(
SUBSTITUTE(
REGEXREPLACE(S889:S892,""^.*/servi"&amp;"ce/"",""""),
""-"","" ""
)
) &amp;
""&lt;/a&gt;&lt;/li&gt;"",
"""")
)
) &amp;
""&lt;/ul&gt;&lt;h2&gt;FAQs for "" &amp; G888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88" s="99"/>
      <c r="L888" s="32"/>
      <c r="M888" s="32" t="str">
        <f t="shared" si="5"/>
        <v>service/-to-</v>
      </c>
      <c r="N888" s="32"/>
      <c r="O888" s="32"/>
      <c r="P888" s="32"/>
      <c r="Q888" s="32"/>
      <c r="R888" s="32"/>
      <c r="S888" s="47" t="str">
        <f t="shared" si="6"/>
        <v>https://shipglobal.in/service/-to-</v>
      </c>
      <c r="T888" s="32"/>
      <c r="V888" s="32"/>
      <c r="W888" s="32"/>
      <c r="X888" s="32"/>
      <c r="AE888" s="39" t="s">
        <v>3128</v>
      </c>
      <c r="AF888" s="39" t="s">
        <v>4373</v>
      </c>
      <c r="AG888" s="40" t="s">
        <v>3130</v>
      </c>
      <c r="AH888" s="40">
        <v>1.0</v>
      </c>
      <c r="AI888" s="40"/>
      <c r="AJ888" s="40"/>
    </row>
    <row r="889" ht="15.75" customHeight="1">
      <c r="A889" s="32"/>
      <c r="B889" s="32"/>
      <c r="C889" s="32"/>
      <c r="D889" s="32"/>
      <c r="E889" s="32" t="str">
        <f t="shared" si="3"/>
        <v> to </v>
      </c>
      <c r="F889" s="97"/>
      <c r="G889" s="32" t="str">
        <f t="shared" si="4"/>
        <v>Reliable International Courier Service from  to </v>
      </c>
      <c r="H889" s="32"/>
      <c r="I889" s="33"/>
      <c r="J889" s="38" t="str">
        <f>IFERROR(__xludf.DUMMYFUNCTION("""&lt;h4&gt;Explore more delivery options from your city&lt;/h4&gt;&lt;ul&gt;"" &amp;
TEXTJOIN("""", TRUE,
ARRAYFORMULA(
IF(S890:S893&lt;&gt;"""",
""&lt;li&gt;&lt;a href="""""" &amp; S890:S893 &amp; """"""&gt;International Courier Service from "" &amp;
PROPER(
SUBSTITUTE(
REGEXREPLACE(S890:S893,""^.*/servi"&amp;"ce/"",""""),
""-"","" ""
)
) &amp;
""&lt;/a&gt;&lt;/li&gt;"",
"""")
)
) &amp;
""&lt;/ul&gt;&lt;h2&gt;FAQs for "" &amp; G889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89" s="99"/>
      <c r="L889" s="32"/>
      <c r="M889" s="32" t="str">
        <f t="shared" si="5"/>
        <v>service/-to-</v>
      </c>
      <c r="N889" s="32"/>
      <c r="O889" s="32"/>
      <c r="P889" s="32"/>
      <c r="Q889" s="32"/>
      <c r="R889" s="32"/>
      <c r="S889" s="47" t="str">
        <f t="shared" si="6"/>
        <v>https://shipglobal.in/service/-to-</v>
      </c>
      <c r="T889" s="32"/>
      <c r="V889" s="32"/>
      <c r="W889" s="32"/>
      <c r="X889" s="32"/>
      <c r="AE889" s="39" t="s">
        <v>3633</v>
      </c>
      <c r="AF889" s="39" t="s">
        <v>4404</v>
      </c>
      <c r="AG889" s="40" t="s">
        <v>3635</v>
      </c>
      <c r="AH889" s="40">
        <v>1.0</v>
      </c>
      <c r="AI889" s="40"/>
      <c r="AJ889" s="40"/>
    </row>
    <row r="890" ht="15.75" customHeight="1">
      <c r="A890" s="32"/>
      <c r="B890" s="32"/>
      <c r="C890" s="32"/>
      <c r="D890" s="32"/>
      <c r="E890" s="32" t="str">
        <f t="shared" si="3"/>
        <v> to </v>
      </c>
      <c r="F890" s="97"/>
      <c r="G890" s="32" t="str">
        <f t="shared" si="4"/>
        <v>International Courier Service from  to </v>
      </c>
      <c r="H890" s="32"/>
      <c r="I890" s="33"/>
      <c r="J890" s="38" t="str">
        <f>IFERROR(__xludf.DUMMYFUNCTION("""&lt;h4&gt;Explore more delivery options from your city&lt;/h4&gt;&lt;ul&gt;"" &amp;
TEXTJOIN("""", TRUE,
ARRAYFORMULA(
IF(S891:S894&lt;&gt;"""",
""&lt;li&gt;&lt;a href="""""" &amp; S891:S894 &amp; """"""&gt;International Courier Service from "" &amp;
PROPER(
SUBSTITUTE(
REGEXREPLACE(S891:S894,""^.*/servi"&amp;"ce/"",""""),
""-"","" ""
)
) &amp;
""&lt;/a&gt;&lt;/li&gt;"",
"""")
)
) &amp;
""&lt;/ul&gt;&lt;h2&gt;FAQs for "" &amp; G890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90" s="99"/>
      <c r="L890" s="32"/>
      <c r="M890" s="32" t="str">
        <f t="shared" si="5"/>
        <v>service/-to-</v>
      </c>
      <c r="N890" s="32"/>
      <c r="O890" s="32"/>
      <c r="P890" s="32"/>
      <c r="Q890" s="32"/>
      <c r="R890" s="32"/>
      <c r="S890" s="47" t="str">
        <f t="shared" si="6"/>
        <v>https://shipglobal.in/service/-to-</v>
      </c>
      <c r="T890" s="32"/>
      <c r="V890" s="32"/>
      <c r="W890" s="32"/>
      <c r="X890" s="32"/>
      <c r="AE890" s="39" t="s">
        <v>3236</v>
      </c>
      <c r="AF890" s="39" t="s">
        <v>4851</v>
      </c>
      <c r="AG890" s="40" t="s">
        <v>3238</v>
      </c>
      <c r="AH890" s="40">
        <v>2.0</v>
      </c>
      <c r="AI890" s="40"/>
      <c r="AJ890" s="40"/>
    </row>
    <row r="891" ht="15.75" customHeight="1">
      <c r="A891" s="32"/>
      <c r="B891" s="32"/>
      <c r="C891" s="32"/>
      <c r="D891" s="32"/>
      <c r="E891" s="32" t="str">
        <f t="shared" si="3"/>
        <v> to </v>
      </c>
      <c r="F891" s="97"/>
      <c r="G891" s="32" t="str">
        <f t="shared" si="4"/>
        <v>Top International Courier Service from  to </v>
      </c>
      <c r="H891" s="32"/>
      <c r="I891" s="33"/>
      <c r="J891" s="38" t="str">
        <f>IFERROR(__xludf.DUMMYFUNCTION("""&lt;h4&gt;Explore more delivery options from your city&lt;/h4&gt;&lt;ul&gt;"" &amp;
TEXTJOIN("""", TRUE,
ARRAYFORMULA(
IF(S892:S895&lt;&gt;"""",
""&lt;li&gt;&lt;a href="""""" &amp; S892:S895 &amp; """"""&gt;International Courier Service from "" &amp;
PROPER(
SUBSTITUTE(
REGEXREPLACE(S892:S895,""^.*/servi"&amp;"ce/"",""""),
""-"","" ""
)
) &amp;
""&lt;/a&gt;&lt;/li&gt;"",
"""")
)
) &amp;
""&lt;/ul&gt;&lt;h2&gt;FAQs for "" &amp; G891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91" s="99"/>
      <c r="L891" s="32"/>
      <c r="M891" s="32" t="str">
        <f t="shared" si="5"/>
        <v>service/-to-</v>
      </c>
      <c r="N891" s="32"/>
      <c r="O891" s="32"/>
      <c r="P891" s="32"/>
      <c r="Q891" s="32"/>
      <c r="R891" s="32"/>
      <c r="S891" s="47" t="str">
        <f t="shared" si="6"/>
        <v>https://shipglobal.in/service/-to-</v>
      </c>
      <c r="T891" s="32"/>
      <c r="V891" s="32"/>
      <c r="W891" s="32"/>
      <c r="X891" s="32"/>
      <c r="AE891" s="39" t="s">
        <v>3579</v>
      </c>
      <c r="AF891" s="39" t="s">
        <v>5354</v>
      </c>
      <c r="AG891" s="40" t="s">
        <v>3581</v>
      </c>
      <c r="AH891" s="40">
        <v>1.0</v>
      </c>
      <c r="AI891" s="40"/>
      <c r="AJ891" s="40"/>
    </row>
    <row r="892" ht="15.75" customHeight="1">
      <c r="A892" s="32"/>
      <c r="B892" s="32"/>
      <c r="C892" s="32"/>
      <c r="D892" s="32"/>
      <c r="E892" s="32" t="str">
        <f t="shared" si="3"/>
        <v> to </v>
      </c>
      <c r="F892" s="97"/>
      <c r="G892" s="32" t="str">
        <f t="shared" si="4"/>
        <v>Best International Courier Service from  to </v>
      </c>
      <c r="H892" s="32"/>
      <c r="I892" s="33"/>
      <c r="J892" s="38" t="str">
        <f>IFERROR(__xludf.DUMMYFUNCTION("""&lt;h4&gt;Explore more delivery options from your city&lt;/h4&gt;&lt;ul&gt;"" &amp;
TEXTJOIN("""", TRUE,
ARRAYFORMULA(
IF(S893:S896&lt;&gt;"""",
""&lt;li&gt;&lt;a href="""""" &amp; S893:S896 &amp; """"""&gt;International Courier Service from "" &amp;
PROPER(
SUBSTITUTE(
REGEXREPLACE(S893:S896,""^.*/servi"&amp;"ce/"",""""),
""-"","" ""
)
) &amp;
""&lt;/a&gt;&lt;/li&gt;"",
"""")
)
) &amp;
""&lt;/ul&gt;&lt;h2&gt;FAQs for "" &amp; G892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92" s="99"/>
      <c r="L892" s="32"/>
      <c r="M892" s="32" t="str">
        <f t="shared" si="5"/>
        <v>service/-to-</v>
      </c>
      <c r="N892" s="32"/>
      <c r="O892" s="32"/>
      <c r="P892" s="32"/>
      <c r="Q892" s="32"/>
      <c r="R892" s="32"/>
      <c r="S892" s="47" t="str">
        <f t="shared" si="6"/>
        <v>https://shipglobal.in/service/-to-</v>
      </c>
      <c r="T892" s="32"/>
      <c r="V892" s="32"/>
      <c r="W892" s="32"/>
      <c r="X892" s="32"/>
      <c r="AE892" s="39" t="s">
        <v>3182</v>
      </c>
      <c r="AF892" s="39" t="s">
        <v>4637</v>
      </c>
      <c r="AG892" s="40" t="s">
        <v>3184</v>
      </c>
      <c r="AH892" s="40">
        <v>1.0</v>
      </c>
      <c r="AI892" s="40"/>
      <c r="AJ892" s="40"/>
    </row>
    <row r="893" ht="15.75" customHeight="1">
      <c r="A893" s="32"/>
      <c r="B893" s="32"/>
      <c r="C893" s="32"/>
      <c r="D893" s="32"/>
      <c r="E893" s="32" t="str">
        <f t="shared" si="3"/>
        <v> to </v>
      </c>
      <c r="F893" s="97"/>
      <c r="G893" s="32" t="str">
        <f t="shared" si="4"/>
        <v>Reliable International Courier Service from  to </v>
      </c>
      <c r="H893" s="32"/>
      <c r="I893" s="33"/>
      <c r="J893" s="38" t="str">
        <f>IFERROR(__xludf.DUMMYFUNCTION("""&lt;h4&gt;Explore more delivery options from your city&lt;/h4&gt;&lt;ul&gt;"" &amp;
TEXTJOIN("""", TRUE,
ARRAYFORMULA(
IF(S894:S897&lt;&gt;"""",
""&lt;li&gt;&lt;a href="""""" &amp; S894:S897 &amp; """"""&gt;International Courier Service from "" &amp;
PROPER(
SUBSTITUTE(
REGEXREPLACE(S894:S897,""^.*/servi"&amp;"ce/"",""""),
""-"","" ""
)
) &amp;
""&lt;/a&gt;&lt;/li&gt;"",
"""")
)
) &amp;
""&lt;/ul&gt;&lt;h2&gt;FAQs for "" &amp; G893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93" s="99"/>
      <c r="L893" s="32"/>
      <c r="M893" s="32" t="str">
        <f t="shared" si="5"/>
        <v>service/-to-</v>
      </c>
      <c r="N893" s="32"/>
      <c r="O893" s="32"/>
      <c r="P893" s="32"/>
      <c r="Q893" s="32"/>
      <c r="R893" s="32"/>
      <c r="S893" s="47" t="str">
        <f t="shared" si="6"/>
        <v>https://shipglobal.in/service/-to-</v>
      </c>
      <c r="T893" s="32"/>
      <c r="V893" s="32"/>
      <c r="W893" s="32"/>
      <c r="X893" s="32"/>
      <c r="AE893" s="39" t="s">
        <v>3597</v>
      </c>
      <c r="AF893" s="39" t="s">
        <v>5592</v>
      </c>
      <c r="AG893" s="40" t="s">
        <v>3599</v>
      </c>
      <c r="AH893" s="40">
        <v>1.0</v>
      </c>
      <c r="AI893" s="40"/>
      <c r="AJ893" s="40"/>
    </row>
    <row r="894" ht="15.75" customHeight="1">
      <c r="A894" s="32"/>
      <c r="B894" s="32"/>
      <c r="C894" s="32"/>
      <c r="D894" s="32"/>
      <c r="E894" s="32" t="str">
        <f t="shared" si="3"/>
        <v> to </v>
      </c>
      <c r="F894" s="97"/>
      <c r="G894" s="32" t="str">
        <f t="shared" si="4"/>
        <v>International Courier Service from  to </v>
      </c>
      <c r="H894" s="32"/>
      <c r="I894" s="33"/>
      <c r="J894" s="38" t="str">
        <f>IFERROR(__xludf.DUMMYFUNCTION("""&lt;h4&gt;Explore more delivery options from your city&lt;/h4&gt;&lt;ul&gt;"" &amp;
TEXTJOIN("""", TRUE,
ARRAYFORMULA(
IF(S895:S898&lt;&gt;"""",
""&lt;li&gt;&lt;a href="""""" &amp; S895:S898 &amp; """"""&gt;International Courier Service from "" &amp;
PROPER(
SUBSTITUTE(
REGEXREPLACE(S895:S898,""^.*/servi"&amp;"ce/"",""""),
""-"","" ""
)
) &amp;
""&lt;/a&gt;&lt;/li&gt;"",
"""")
)
) &amp;
""&lt;/ul&gt;&lt;h2&gt;FAQs for "" &amp; G894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94" s="99"/>
      <c r="L894" s="32"/>
      <c r="M894" s="32" t="str">
        <f t="shared" si="5"/>
        <v>service/-to-</v>
      </c>
      <c r="N894" s="32"/>
      <c r="O894" s="32"/>
      <c r="P894" s="32"/>
      <c r="Q894" s="32"/>
      <c r="R894" s="32"/>
      <c r="S894" s="47" t="str">
        <f t="shared" si="6"/>
        <v>https://shipglobal.in/service/-to-</v>
      </c>
      <c r="T894" s="32"/>
      <c r="V894" s="32"/>
      <c r="W894" s="32"/>
      <c r="X894" s="32"/>
      <c r="AE894" s="39" t="s">
        <v>3399</v>
      </c>
      <c r="AF894" s="39" t="s">
        <v>4325</v>
      </c>
      <c r="AG894" s="40" t="s">
        <v>3401</v>
      </c>
      <c r="AH894" s="40">
        <v>1.0</v>
      </c>
      <c r="AI894" s="40"/>
      <c r="AJ894" s="40"/>
    </row>
    <row r="895" ht="15.75" customHeight="1">
      <c r="A895" s="32"/>
      <c r="B895" s="32"/>
      <c r="C895" s="32"/>
      <c r="D895" s="32"/>
      <c r="E895" s="32" t="str">
        <f t="shared" si="3"/>
        <v> to </v>
      </c>
      <c r="F895" s="97"/>
      <c r="G895" s="32" t="str">
        <f t="shared" si="4"/>
        <v>Top International Courier Service from  to </v>
      </c>
      <c r="H895" s="32"/>
      <c r="I895" s="33"/>
      <c r="J895" s="38" t="str">
        <f>IFERROR(__xludf.DUMMYFUNCTION("""&lt;h4&gt;Explore more delivery options from your city&lt;/h4&gt;&lt;ul&gt;"" &amp;
TEXTJOIN("""", TRUE,
ARRAYFORMULA(
IF(S896:S899&lt;&gt;"""",
""&lt;li&gt;&lt;a href="""""" &amp; S896:S899 &amp; """"""&gt;International Courier Service from "" &amp;
PROPER(
SUBSTITUTE(
REGEXREPLACE(S896:S899,""^.*/servi"&amp;"ce/"",""""),
""-"","" ""
)
) &amp;
""&lt;/a&gt;&lt;/li&gt;"",
"""")
)
) &amp;
""&lt;/ul&gt;&lt;h2&gt;FAQs for "" &amp; G895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95" s="99"/>
      <c r="L895" s="32"/>
      <c r="M895" s="32" t="str">
        <f t="shared" si="5"/>
        <v>service/-to-</v>
      </c>
      <c r="N895" s="32"/>
      <c r="O895" s="32"/>
      <c r="P895" s="32"/>
      <c r="Q895" s="32"/>
      <c r="R895" s="32"/>
      <c r="S895" s="47" t="str">
        <f t="shared" si="6"/>
        <v>https://shipglobal.in/service/-to-</v>
      </c>
      <c r="T895" s="32"/>
      <c r="V895" s="32"/>
      <c r="W895" s="32"/>
      <c r="X895" s="32"/>
      <c r="AE895" s="39" t="s">
        <v>3128</v>
      </c>
      <c r="AF895" s="39" t="s">
        <v>4373</v>
      </c>
      <c r="AG895" s="40" t="s">
        <v>3130</v>
      </c>
      <c r="AH895" s="40">
        <v>1.0</v>
      </c>
      <c r="AI895" s="40"/>
      <c r="AJ895" s="40"/>
    </row>
    <row r="896" ht="15.75" customHeight="1">
      <c r="A896" s="32"/>
      <c r="B896" s="32"/>
      <c r="C896" s="32"/>
      <c r="D896" s="32"/>
      <c r="E896" s="32" t="str">
        <f t="shared" si="3"/>
        <v> to </v>
      </c>
      <c r="F896" s="97"/>
      <c r="G896" s="32" t="str">
        <f t="shared" si="4"/>
        <v>Best International Courier Service from  to </v>
      </c>
      <c r="H896" s="32"/>
      <c r="I896" s="33"/>
      <c r="J896" s="38" t="str">
        <f>IFERROR(__xludf.DUMMYFUNCTION("""&lt;h4&gt;Explore more delivery options from your city&lt;/h4&gt;&lt;ul&gt;"" &amp;
TEXTJOIN("""", TRUE,
ARRAYFORMULA(
IF(S897:S900&lt;&gt;"""",
""&lt;li&gt;&lt;a href="""""" &amp; S897:S900 &amp; """"""&gt;International Courier Service from "" &amp;
PROPER(
SUBSTITUTE(
REGEXREPLACE(S897:S900,""^.*/servi"&amp;"ce/"",""""),
""-"","" ""
)
) &amp;
""&lt;/a&gt;&lt;/li&gt;"",
"""")
)
) &amp;
""&lt;/ul&gt;&lt;h2&gt;FAQs for "" &amp; G896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896" s="99"/>
      <c r="L896" s="32"/>
      <c r="M896" s="32" t="str">
        <f t="shared" si="5"/>
        <v>service/-to-</v>
      </c>
      <c r="N896" s="32"/>
      <c r="O896" s="32"/>
      <c r="P896" s="32"/>
      <c r="Q896" s="32"/>
      <c r="R896" s="32"/>
      <c r="S896" s="47" t="str">
        <f t="shared" si="6"/>
        <v>https://shipglobal.in/service/-to-</v>
      </c>
      <c r="T896" s="32"/>
      <c r="V896" s="32"/>
      <c r="W896" s="32"/>
      <c r="X896" s="32"/>
      <c r="AE896" s="39" t="s">
        <v>3273</v>
      </c>
      <c r="AF896" s="39" t="s">
        <v>4309</v>
      </c>
      <c r="AG896" s="40" t="s">
        <v>3275</v>
      </c>
      <c r="AH896" s="40">
        <v>2.0</v>
      </c>
      <c r="AI896" s="40"/>
      <c r="AJ896" s="40"/>
    </row>
    <row r="897" ht="15.75" customHeight="1">
      <c r="A897" s="32"/>
      <c r="B897" s="32"/>
      <c r="C897" s="32"/>
      <c r="D897" s="32"/>
      <c r="E897" s="32" t="str">
        <f t="shared" si="3"/>
        <v> to </v>
      </c>
      <c r="F897" s="97"/>
      <c r="G897" s="32" t="str">
        <f t="shared" si="4"/>
        <v>Reliable International Courier Service from  to </v>
      </c>
      <c r="H897" s="32"/>
      <c r="I897" s="33"/>
      <c r="J897" s="38" t="str">
        <f>IFERROR(__xludf.DUMMYFUNCTION("""&lt;h4&gt;Explore more delivery options from your city&lt;/h4&gt;&lt;ul&gt;"" &amp;
TEXTJOIN("""", TRUE,
ARRAYFORMULA(
IF(S898:S901&lt;&gt;"""",
""&lt;li&gt;&lt;a href="""""" &amp; S898:S901 &amp; """"""&gt;International Courier Service from "" &amp;
PROPER(
SUBSTITUTE(
REGEXREPLACE(S898:S901,""^.*/servi"&amp;"ce/"",""""),
""-"","" ""
)
) &amp;
""&lt;/a&gt;&lt;/li&gt;"",
"""")
)
) &amp;
""&lt;/ul&gt;&lt;h2&gt;FAQs for "" &amp; G897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897" s="99"/>
      <c r="L897" s="32"/>
      <c r="M897" s="32" t="str">
        <f t="shared" si="5"/>
        <v>service/-to-</v>
      </c>
      <c r="N897" s="32"/>
      <c r="O897" s="32"/>
      <c r="P897" s="32"/>
      <c r="Q897" s="32"/>
      <c r="R897" s="32"/>
      <c r="S897" s="47" t="str">
        <f t="shared" si="6"/>
        <v>https://shipglobal.in/service/-to-</v>
      </c>
      <c r="T897" s="32"/>
      <c r="V897" s="32"/>
      <c r="W897" s="32"/>
      <c r="X897" s="32"/>
      <c r="AE897" s="39" t="s">
        <v>3327</v>
      </c>
      <c r="AF897" s="39" t="s">
        <v>4574</v>
      </c>
      <c r="AG897" s="40" t="s">
        <v>3329</v>
      </c>
      <c r="AH897" s="40">
        <v>1.0</v>
      </c>
      <c r="AI897" s="40"/>
      <c r="AJ897" s="40"/>
    </row>
    <row r="898" ht="15.75" customHeight="1">
      <c r="A898" s="32"/>
      <c r="B898" s="32"/>
      <c r="C898" s="32"/>
      <c r="D898" s="32"/>
      <c r="E898" s="32" t="str">
        <f t="shared" si="3"/>
        <v> to </v>
      </c>
      <c r="F898" s="97"/>
      <c r="G898" s="32" t="str">
        <f t="shared" si="4"/>
        <v>International Courier Service from  to </v>
      </c>
      <c r="H898" s="32"/>
      <c r="I898" s="33"/>
      <c r="J898" s="38" t="str">
        <f>IFERROR(__xludf.DUMMYFUNCTION("""&lt;h4&gt;Explore more delivery options from your city&lt;/h4&gt;&lt;ul&gt;"" &amp;
TEXTJOIN("""", TRUE,
ARRAYFORMULA(
IF(S899:S902&lt;&gt;"""",
""&lt;li&gt;&lt;a href="""""" &amp; S899:S902 &amp; """"""&gt;International Courier Service from "" &amp;
PROPER(
SUBSTITUTE(
REGEXREPLACE(S899:S902,""^.*/servi"&amp;"ce/"",""""),
""-"","" ""
)
) &amp;
""&lt;/a&gt;&lt;/li&gt;"",
"""")
)
) &amp;
""&lt;/ul&gt;&lt;h2&gt;FAQs for "" &amp; G898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898" s="99"/>
      <c r="L898" s="32"/>
      <c r="M898" s="32" t="str">
        <f t="shared" si="5"/>
        <v>service/-to-</v>
      </c>
      <c r="N898" s="32"/>
      <c r="O898" s="32"/>
      <c r="P898" s="32"/>
      <c r="Q898" s="32"/>
      <c r="R898" s="32"/>
      <c r="S898" s="47" t="str">
        <f t="shared" si="6"/>
        <v>https://shipglobal.in/service/-to-</v>
      </c>
      <c r="T898" s="32"/>
      <c r="V898" s="32"/>
      <c r="W898" s="32"/>
      <c r="X898" s="32"/>
      <c r="AE898" s="39" t="s">
        <v>3435</v>
      </c>
      <c r="AF898" s="39" t="s">
        <v>5081</v>
      </c>
      <c r="AG898" s="40" t="s">
        <v>3437</v>
      </c>
      <c r="AH898" s="40">
        <v>1.0</v>
      </c>
      <c r="AI898" s="40"/>
      <c r="AJ898" s="40"/>
    </row>
    <row r="899" ht="15.75" customHeight="1">
      <c r="A899" s="32"/>
      <c r="B899" s="32"/>
      <c r="C899" s="32"/>
      <c r="D899" s="32"/>
      <c r="E899" s="32" t="str">
        <f t="shared" si="3"/>
        <v> to </v>
      </c>
      <c r="F899" s="97"/>
      <c r="G899" s="32" t="str">
        <f t="shared" si="4"/>
        <v>Top International Courier Service from  to </v>
      </c>
      <c r="H899" s="32"/>
      <c r="I899" s="33"/>
      <c r="J899" s="38" t="str">
        <f>IFERROR(__xludf.DUMMYFUNCTION("""&lt;h4&gt;Explore more delivery options from your city&lt;/h4&gt;&lt;ul&gt;"" &amp;
TEXTJOIN("""", TRUE,
ARRAYFORMULA(
IF(S900:S903&lt;&gt;"""",
""&lt;li&gt;&lt;a href="""""" &amp; S900:S903 &amp; """"""&gt;International Courier Service from "" &amp;
PROPER(
SUBSTITUTE(
REGEXREPLACE(S900:S903,""^.*/servi"&amp;"ce/"",""""),
""-"","" ""
)
) &amp;
""&lt;/a&gt;&lt;/li&gt;"",
"""")
)
) &amp;
""&lt;/ul&gt;&lt;h2&gt;FAQs for "" &amp; G899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899" s="99"/>
      <c r="L899" s="32"/>
      <c r="M899" s="32" t="str">
        <f t="shared" si="5"/>
        <v>service/-to-</v>
      </c>
      <c r="N899" s="32"/>
      <c r="O899" s="32"/>
      <c r="P899" s="32"/>
      <c r="Q899" s="32"/>
      <c r="R899" s="32"/>
      <c r="S899" s="47" t="str">
        <f t="shared" si="6"/>
        <v>https://shipglobal.in/service/-to-</v>
      </c>
      <c r="T899" s="32"/>
      <c r="V899" s="32"/>
      <c r="W899" s="32"/>
      <c r="X899" s="32"/>
      <c r="AE899" s="39" t="s">
        <v>3182</v>
      </c>
      <c r="AF899" s="39" t="s">
        <v>4637</v>
      </c>
      <c r="AG899" s="40" t="s">
        <v>3184</v>
      </c>
      <c r="AH899" s="40">
        <v>1.0</v>
      </c>
      <c r="AI899" s="40"/>
      <c r="AJ899" s="40"/>
    </row>
    <row r="900" ht="15.75" customHeight="1">
      <c r="A900" s="32"/>
      <c r="B900" s="32"/>
      <c r="C900" s="32"/>
      <c r="D900" s="32"/>
      <c r="E900" s="32" t="str">
        <f t="shared" si="3"/>
        <v> to </v>
      </c>
      <c r="F900" s="97"/>
      <c r="G900" s="32" t="str">
        <f t="shared" si="4"/>
        <v>Best International Courier Service from  to </v>
      </c>
      <c r="H900" s="32"/>
      <c r="I900" s="33"/>
      <c r="J900" s="38" t="str">
        <f>IFERROR(__xludf.DUMMYFUNCTION("""&lt;h4&gt;Explore more delivery options from your city&lt;/h4&gt;&lt;ul&gt;"" &amp;
TEXTJOIN("""", TRUE,
ARRAYFORMULA(
IF(S901:S904&lt;&gt;"""",
""&lt;li&gt;&lt;a href="""""" &amp; S901:S904 &amp; """"""&gt;International Courier Service from "" &amp;
PROPER(
SUBSTITUTE(
REGEXREPLACE(S901:S904,""^.*/servi"&amp;"ce/"",""""),
""-"","" ""
)
) &amp;
""&lt;/a&gt;&lt;/li&gt;"",
"""")
)
) &amp;
""&lt;/ul&gt;&lt;h2&gt;FAQs for "" &amp; G900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00" s="99"/>
      <c r="L900" s="32"/>
      <c r="M900" s="32" t="str">
        <f t="shared" si="5"/>
        <v>service/-to-</v>
      </c>
      <c r="N900" s="32"/>
      <c r="O900" s="32"/>
      <c r="P900" s="32"/>
      <c r="Q900" s="32"/>
      <c r="R900" s="32"/>
      <c r="S900" s="47" t="str">
        <f t="shared" si="6"/>
        <v>https://shipglobal.in/service/-to-</v>
      </c>
      <c r="T900" s="32"/>
      <c r="V900" s="32"/>
      <c r="W900" s="32"/>
      <c r="X900" s="32"/>
      <c r="AE900" s="39" t="s">
        <v>3273</v>
      </c>
      <c r="AF900" s="39" t="s">
        <v>4309</v>
      </c>
      <c r="AG900" s="40" t="s">
        <v>3275</v>
      </c>
      <c r="AH900" s="40">
        <v>2.0</v>
      </c>
      <c r="AI900" s="40"/>
      <c r="AJ900" s="40"/>
    </row>
    <row r="901" ht="15.75" customHeight="1">
      <c r="A901" s="32"/>
      <c r="B901" s="32"/>
      <c r="C901" s="32"/>
      <c r="D901" s="32"/>
      <c r="E901" s="32" t="str">
        <f t="shared" si="3"/>
        <v> to </v>
      </c>
      <c r="F901" s="97"/>
      <c r="G901" s="32" t="str">
        <f t="shared" si="4"/>
        <v>Reliable International Courier Service from  to </v>
      </c>
      <c r="H901" s="32"/>
      <c r="I901" s="33"/>
      <c r="J901" s="38" t="str">
        <f>IFERROR(__xludf.DUMMYFUNCTION("""&lt;h4&gt;Explore more delivery options from your city&lt;/h4&gt;&lt;ul&gt;"" &amp;
TEXTJOIN("""", TRUE,
ARRAYFORMULA(
IF(S902:S905&lt;&gt;"""",
""&lt;li&gt;&lt;a href="""""" &amp; S902:S905 &amp; """"""&gt;International Courier Service from "" &amp;
PROPER(
SUBSTITUTE(
REGEXREPLACE(S902:S905,""^.*/servi"&amp;"ce/"",""""),
""-"","" ""
)
) &amp;
""&lt;/a&gt;&lt;/li&gt;"",
"""")
)
) &amp;
""&lt;/ul&gt;&lt;h2&gt;FAQs for "" &amp; G901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01" s="99"/>
      <c r="L901" s="32"/>
      <c r="M901" s="32" t="str">
        <f t="shared" si="5"/>
        <v>service/-to-</v>
      </c>
      <c r="N901" s="32"/>
      <c r="O901" s="32"/>
      <c r="P901" s="32"/>
      <c r="Q901" s="32"/>
      <c r="R901" s="32"/>
      <c r="S901" s="47" t="str">
        <f t="shared" si="6"/>
        <v>https://shipglobal.in/service/-to-</v>
      </c>
      <c r="T901" s="32"/>
      <c r="V901" s="32"/>
      <c r="W901" s="32"/>
      <c r="X901" s="32"/>
      <c r="AE901" s="39" t="s">
        <v>3327</v>
      </c>
      <c r="AF901" s="39" t="s">
        <v>4574</v>
      </c>
      <c r="AG901" s="40" t="s">
        <v>3329</v>
      </c>
      <c r="AH901" s="40">
        <v>1.0</v>
      </c>
      <c r="AI901" s="40"/>
      <c r="AJ901" s="40"/>
    </row>
    <row r="902" ht="15.75" customHeight="1">
      <c r="A902" s="32"/>
      <c r="B902" s="32"/>
      <c r="C902" s="32"/>
      <c r="D902" s="32"/>
      <c r="E902" s="32" t="str">
        <f t="shared" si="3"/>
        <v> to </v>
      </c>
      <c r="F902" s="97"/>
      <c r="G902" s="32" t="str">
        <f t="shared" si="4"/>
        <v>International Courier Service from  to </v>
      </c>
      <c r="H902" s="32"/>
      <c r="I902" s="33"/>
      <c r="J902" s="38" t="str">
        <f>IFERROR(__xludf.DUMMYFUNCTION("""&lt;h4&gt;Explore more delivery options from your city&lt;/h4&gt;&lt;ul&gt;"" &amp;
TEXTJOIN("""", TRUE,
ARRAYFORMULA(
IF(S903:S906&lt;&gt;"""",
""&lt;li&gt;&lt;a href="""""" &amp; S903:S906 &amp; """"""&gt;International Courier Service from "" &amp;
PROPER(
SUBSTITUTE(
REGEXREPLACE(S903:S906,""^.*/servi"&amp;"ce/"",""""),
""-"","" ""
)
) &amp;
""&lt;/a&gt;&lt;/li&gt;"",
"""")
)
) &amp;
""&lt;/ul&gt;&lt;h2&gt;FAQs for "" &amp; G902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02" s="99"/>
      <c r="L902" s="32"/>
      <c r="M902" s="32" t="str">
        <f t="shared" si="5"/>
        <v>service/-to-</v>
      </c>
      <c r="N902" s="32"/>
      <c r="O902" s="32"/>
      <c r="P902" s="32"/>
      <c r="Q902" s="32"/>
      <c r="R902" s="32"/>
      <c r="S902" s="47" t="str">
        <f t="shared" si="6"/>
        <v>https://shipglobal.in/service/-to-</v>
      </c>
      <c r="T902" s="32"/>
      <c r="V902" s="32"/>
      <c r="W902" s="32"/>
      <c r="X902" s="32"/>
      <c r="AE902" s="39" t="s">
        <v>3273</v>
      </c>
      <c r="AF902" s="39" t="s">
        <v>4309</v>
      </c>
      <c r="AG902" s="40" t="s">
        <v>3275</v>
      </c>
      <c r="AH902" s="40">
        <v>2.0</v>
      </c>
      <c r="AI902" s="40"/>
      <c r="AJ902" s="40"/>
    </row>
    <row r="903" ht="15.75" customHeight="1">
      <c r="A903" s="32"/>
      <c r="B903" s="32"/>
      <c r="C903" s="32"/>
      <c r="D903" s="32"/>
      <c r="E903" s="32" t="str">
        <f t="shared" si="3"/>
        <v> to </v>
      </c>
      <c r="F903" s="97"/>
      <c r="G903" s="32" t="str">
        <f t="shared" si="4"/>
        <v>Top International Courier Service from  to </v>
      </c>
      <c r="H903" s="32"/>
      <c r="I903" s="33"/>
      <c r="J903" s="38" t="str">
        <f>IFERROR(__xludf.DUMMYFUNCTION("""&lt;h4&gt;Explore more delivery options from your city&lt;/h4&gt;&lt;ul&gt;"" &amp;
TEXTJOIN("""", TRUE,
ARRAYFORMULA(
IF(S904:S907&lt;&gt;"""",
""&lt;li&gt;&lt;a href="""""" &amp; S904:S907 &amp; """"""&gt;International Courier Service from "" &amp;
PROPER(
SUBSTITUTE(
REGEXREPLACE(S904:S907,""^.*/servi"&amp;"ce/"",""""),
""-"","" ""
)
) &amp;
""&lt;/a&gt;&lt;/li&gt;"",
"""")
)
) &amp;
""&lt;/ul&gt;&lt;h2&gt;FAQs for "" &amp; G903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03" s="99"/>
      <c r="L903" s="32"/>
      <c r="M903" s="32" t="str">
        <f t="shared" si="5"/>
        <v>service/-to-</v>
      </c>
      <c r="N903" s="32"/>
      <c r="O903" s="32"/>
      <c r="P903" s="32"/>
      <c r="Q903" s="32"/>
      <c r="R903" s="32"/>
      <c r="S903" s="47" t="str">
        <f t="shared" si="6"/>
        <v>https://shipglobal.in/service/-to-</v>
      </c>
      <c r="T903" s="32"/>
      <c r="V903" s="32"/>
      <c r="W903" s="32"/>
      <c r="X903" s="32"/>
      <c r="AE903" s="39" t="s">
        <v>3633</v>
      </c>
      <c r="AF903" s="39" t="s">
        <v>4404</v>
      </c>
      <c r="AG903" s="40" t="s">
        <v>3635</v>
      </c>
      <c r="AH903" s="40">
        <v>1.0</v>
      </c>
      <c r="AI903" s="40"/>
      <c r="AJ903" s="40"/>
    </row>
    <row r="904" ht="15.75" customHeight="1">
      <c r="A904" s="32"/>
      <c r="B904" s="32"/>
      <c r="C904" s="32"/>
      <c r="D904" s="32"/>
      <c r="E904" s="32" t="str">
        <f t="shared" si="3"/>
        <v> to </v>
      </c>
      <c r="F904" s="97"/>
      <c r="G904" s="32" t="str">
        <f t="shared" si="4"/>
        <v>Best International Courier Service from  to </v>
      </c>
      <c r="H904" s="32"/>
      <c r="I904" s="33"/>
      <c r="J904" s="38" t="str">
        <f>IFERROR(__xludf.DUMMYFUNCTION("""&lt;h4&gt;Explore more delivery options from your city&lt;/h4&gt;&lt;ul&gt;"" &amp;
TEXTJOIN("""", TRUE,
ARRAYFORMULA(
IF(S905:S908&lt;&gt;"""",
""&lt;li&gt;&lt;a href="""""" &amp; S905:S908 &amp; """"""&gt;International Courier Service from "" &amp;
PROPER(
SUBSTITUTE(
REGEXREPLACE(S905:S908,""^.*/servi"&amp;"ce/"",""""),
""-"","" ""
)
) &amp;
""&lt;/a&gt;&lt;/li&gt;"",
"""")
)
) &amp;
""&lt;/ul&gt;&lt;h2&gt;FAQs for "" &amp; G904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04" s="99"/>
      <c r="L904" s="32"/>
      <c r="M904" s="32" t="str">
        <f t="shared" si="5"/>
        <v>service/-to-</v>
      </c>
      <c r="N904" s="32"/>
      <c r="O904" s="32"/>
      <c r="P904" s="32"/>
      <c r="Q904" s="32"/>
      <c r="R904" s="32"/>
      <c r="S904" s="47" t="str">
        <f t="shared" si="6"/>
        <v>https://shipglobal.in/service/-to-</v>
      </c>
      <c r="T904" s="32"/>
      <c r="V904" s="32"/>
      <c r="W904" s="32"/>
      <c r="X904" s="32"/>
      <c r="AE904" s="39" t="s">
        <v>3525</v>
      </c>
      <c r="AF904" s="39" t="s">
        <v>5471</v>
      </c>
      <c r="AG904" s="40" t="s">
        <v>3527</v>
      </c>
      <c r="AH904" s="40">
        <v>1.0</v>
      </c>
      <c r="AI904" s="40"/>
      <c r="AJ904" s="40"/>
    </row>
    <row r="905" ht="15.75" customHeight="1">
      <c r="A905" s="32"/>
      <c r="B905" s="32"/>
      <c r="C905" s="32"/>
      <c r="D905" s="32"/>
      <c r="E905" s="32" t="str">
        <f t="shared" si="3"/>
        <v> to </v>
      </c>
      <c r="F905" s="97"/>
      <c r="G905" s="32" t="str">
        <f t="shared" si="4"/>
        <v>Reliable International Courier Service from  to </v>
      </c>
      <c r="H905" s="32"/>
      <c r="I905" s="33"/>
      <c r="J905" s="38" t="str">
        <f>IFERROR(__xludf.DUMMYFUNCTION("""&lt;h4&gt;Explore more delivery options from your city&lt;/h4&gt;&lt;ul&gt;"" &amp;
TEXTJOIN("""", TRUE,
ARRAYFORMULA(
IF(S906:S909&lt;&gt;"""",
""&lt;li&gt;&lt;a href="""""" &amp; S906:S909 &amp; """"""&gt;International Courier Service from "" &amp;
PROPER(
SUBSTITUTE(
REGEXREPLACE(S906:S909,""^.*/servi"&amp;"ce/"",""""),
""-"","" ""
)
) &amp;
""&lt;/a&gt;&lt;/li&gt;"",
"""")
)
) &amp;
""&lt;/ul&gt;&lt;h2&gt;FAQs for "" &amp; G905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05" s="99"/>
      <c r="L905" s="32"/>
      <c r="M905" s="32" t="str">
        <f t="shared" si="5"/>
        <v>service/-to-</v>
      </c>
      <c r="N905" s="32"/>
      <c r="O905" s="32"/>
      <c r="P905" s="32"/>
      <c r="Q905" s="32"/>
      <c r="R905" s="32"/>
      <c r="S905" s="47" t="str">
        <f t="shared" si="6"/>
        <v>https://shipglobal.in/service/-to-</v>
      </c>
      <c r="T905" s="32"/>
      <c r="V905" s="32"/>
      <c r="W905" s="32"/>
      <c r="X905" s="32"/>
      <c r="AE905" s="39" t="s">
        <v>3164</v>
      </c>
      <c r="AF905" s="39" t="s">
        <v>4261</v>
      </c>
      <c r="AG905" s="40" t="s">
        <v>3166</v>
      </c>
      <c r="AH905" s="40">
        <v>2.0</v>
      </c>
      <c r="AI905" s="40"/>
      <c r="AJ905" s="40"/>
    </row>
    <row r="906" ht="15.75" customHeight="1">
      <c r="A906" s="32"/>
      <c r="B906" s="32"/>
      <c r="C906" s="32"/>
      <c r="D906" s="32"/>
      <c r="E906" s="32" t="str">
        <f t="shared" si="3"/>
        <v> to </v>
      </c>
      <c r="F906" s="97"/>
      <c r="G906" s="32" t="str">
        <f t="shared" si="4"/>
        <v>International Courier Service from  to </v>
      </c>
      <c r="H906" s="32"/>
      <c r="I906" s="33"/>
      <c r="J906" s="38" t="str">
        <f>IFERROR(__xludf.DUMMYFUNCTION("""&lt;h4&gt;Explore more delivery options from your city&lt;/h4&gt;&lt;ul&gt;"" &amp;
TEXTJOIN("""", TRUE,
ARRAYFORMULA(
IF(S907:S910&lt;&gt;"""",
""&lt;li&gt;&lt;a href="""""" &amp; S907:S910 &amp; """"""&gt;International Courier Service from "" &amp;
PROPER(
SUBSTITUTE(
REGEXREPLACE(S907:S910,""^.*/servi"&amp;"ce/"",""""),
""-"","" ""
)
) &amp;
""&lt;/a&gt;&lt;/li&gt;"",
"""")
)
) &amp;
""&lt;/ul&gt;&lt;h2&gt;FAQs for "" &amp; G906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06" s="99"/>
      <c r="L906" s="32"/>
      <c r="M906" s="32" t="str">
        <f t="shared" si="5"/>
        <v>service/-to-</v>
      </c>
      <c r="N906" s="32"/>
      <c r="O906" s="32"/>
      <c r="P906" s="32"/>
      <c r="Q906" s="32"/>
      <c r="R906" s="32"/>
      <c r="S906" s="47" t="str">
        <f t="shared" si="6"/>
        <v>https://shipglobal.in/service/-to-</v>
      </c>
      <c r="T906" s="32"/>
      <c r="V906" s="32"/>
      <c r="W906" s="32"/>
      <c r="X906" s="32"/>
      <c r="AE906" s="39" t="s">
        <v>3399</v>
      </c>
      <c r="AF906" s="39" t="s">
        <v>4325</v>
      </c>
      <c r="AG906" s="40" t="s">
        <v>3401</v>
      </c>
      <c r="AH906" s="40">
        <v>1.0</v>
      </c>
      <c r="AI906" s="40"/>
      <c r="AJ906" s="40"/>
    </row>
    <row r="907" ht="15.75" customHeight="1">
      <c r="A907" s="32"/>
      <c r="B907" s="32"/>
      <c r="C907" s="32"/>
      <c r="D907" s="32"/>
      <c r="E907" s="32" t="str">
        <f t="shared" si="3"/>
        <v> to </v>
      </c>
      <c r="F907" s="97"/>
      <c r="G907" s="32" t="str">
        <f t="shared" si="4"/>
        <v>Top International Courier Service from  to </v>
      </c>
      <c r="H907" s="32"/>
      <c r="I907" s="33"/>
      <c r="J907" s="38" t="str">
        <f>IFERROR(__xludf.DUMMYFUNCTION("""&lt;h4&gt;Explore more delivery options from your city&lt;/h4&gt;&lt;ul&gt;"" &amp;
TEXTJOIN("""", TRUE,
ARRAYFORMULA(
IF(S908:S911&lt;&gt;"""",
""&lt;li&gt;&lt;a href="""""" &amp; S908:S911 &amp; """"""&gt;International Courier Service from "" &amp;
PROPER(
SUBSTITUTE(
REGEXREPLACE(S908:S911,""^.*/servi"&amp;"ce/"",""""),
""-"","" ""
)
) &amp;
""&lt;/a&gt;&lt;/li&gt;"",
"""")
)
) &amp;
""&lt;/ul&gt;&lt;h2&gt;FAQs for "" &amp; G907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07" s="99"/>
      <c r="L907" s="32"/>
      <c r="M907" s="32" t="str">
        <f t="shared" si="5"/>
        <v>service/-to-</v>
      </c>
      <c r="N907" s="32"/>
      <c r="O907" s="32"/>
      <c r="P907" s="32"/>
      <c r="Q907" s="32"/>
      <c r="R907" s="32"/>
      <c r="S907" s="47" t="str">
        <f t="shared" si="6"/>
        <v>https://shipglobal.in/service/-to-</v>
      </c>
      <c r="T907" s="32"/>
      <c r="V907" s="32"/>
      <c r="W907" s="32"/>
      <c r="X907" s="32"/>
      <c r="AE907" s="39" t="s">
        <v>3507</v>
      </c>
      <c r="AF907" s="39" t="s">
        <v>4820</v>
      </c>
      <c r="AG907" s="40" t="s">
        <v>3509</v>
      </c>
      <c r="AH907" s="40">
        <v>1.0</v>
      </c>
      <c r="AI907" s="40"/>
      <c r="AJ907" s="40"/>
    </row>
    <row r="908" ht="15.75" customHeight="1">
      <c r="A908" s="32"/>
      <c r="B908" s="32"/>
      <c r="C908" s="32"/>
      <c r="D908" s="32"/>
      <c r="E908" s="32" t="str">
        <f t="shared" si="3"/>
        <v> to </v>
      </c>
      <c r="F908" s="97"/>
      <c r="G908" s="32" t="str">
        <f t="shared" si="4"/>
        <v>Best International Courier Service from  to </v>
      </c>
      <c r="H908" s="32"/>
      <c r="I908" s="33"/>
      <c r="J908" s="38" t="str">
        <f>IFERROR(__xludf.DUMMYFUNCTION("""&lt;h4&gt;Explore more delivery options from your city&lt;/h4&gt;&lt;ul&gt;"" &amp;
TEXTJOIN("""", TRUE,
ARRAYFORMULA(
IF(S909:S912&lt;&gt;"""",
""&lt;li&gt;&lt;a href="""""" &amp; S909:S912 &amp; """"""&gt;International Courier Service from "" &amp;
PROPER(
SUBSTITUTE(
REGEXREPLACE(S909:S912,""^.*/servi"&amp;"ce/"",""""),
""-"","" ""
)
) &amp;
""&lt;/a&gt;&lt;/li&gt;"",
"""")
)
) &amp;
""&lt;/ul&gt;&lt;h2&gt;FAQs for "" &amp; G908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08" s="99"/>
      <c r="L908" s="32"/>
      <c r="M908" s="32" t="str">
        <f t="shared" si="5"/>
        <v>service/-to-</v>
      </c>
      <c r="N908" s="32"/>
      <c r="O908" s="32"/>
      <c r="P908" s="32"/>
      <c r="Q908" s="32"/>
      <c r="R908" s="32"/>
      <c r="S908" s="47" t="str">
        <f t="shared" si="6"/>
        <v>https://shipglobal.in/service/-to-</v>
      </c>
      <c r="T908" s="32"/>
      <c r="V908" s="32"/>
      <c r="W908" s="32"/>
      <c r="X908" s="32"/>
      <c r="AE908" s="39" t="s">
        <v>3561</v>
      </c>
      <c r="AF908" s="39" t="s">
        <v>4435</v>
      </c>
      <c r="AG908" s="40" t="s">
        <v>3563</v>
      </c>
      <c r="AH908" s="40">
        <v>1.0</v>
      </c>
      <c r="AI908" s="40"/>
      <c r="AJ908" s="40"/>
    </row>
    <row r="909" ht="15.75" customHeight="1">
      <c r="A909" s="32"/>
      <c r="B909" s="32"/>
      <c r="C909" s="32"/>
      <c r="D909" s="32"/>
      <c r="E909" s="32" t="str">
        <f t="shared" si="3"/>
        <v> to </v>
      </c>
      <c r="F909" s="97"/>
      <c r="G909" s="32" t="str">
        <f t="shared" si="4"/>
        <v>Reliable International Courier Service from  to </v>
      </c>
      <c r="H909" s="32"/>
      <c r="I909" s="33"/>
      <c r="J909" s="38" t="str">
        <f>IFERROR(__xludf.DUMMYFUNCTION("""&lt;h4&gt;Explore more delivery options from your city&lt;/h4&gt;&lt;ul&gt;"" &amp;
TEXTJOIN("""", TRUE,
ARRAYFORMULA(
IF(S910:S913&lt;&gt;"""",
""&lt;li&gt;&lt;a href="""""" &amp; S910:S913 &amp; """"""&gt;International Courier Service from "" &amp;
PROPER(
SUBSTITUTE(
REGEXREPLACE(S910:S913,""^.*/servi"&amp;"ce/"",""""),
""-"","" ""
)
) &amp;
""&lt;/a&gt;&lt;/li&gt;"",
"""")
)
) &amp;
""&lt;/ul&gt;&lt;h2&gt;FAQs for "" &amp; G909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09" s="99"/>
      <c r="L909" s="32"/>
      <c r="M909" s="32" t="str">
        <f t="shared" si="5"/>
        <v>service/-to-</v>
      </c>
      <c r="N909" s="32"/>
      <c r="O909" s="32"/>
      <c r="P909" s="32"/>
      <c r="Q909" s="32"/>
      <c r="R909" s="32"/>
      <c r="S909" s="47" t="str">
        <f t="shared" si="6"/>
        <v>https://shipglobal.in/service/-to-</v>
      </c>
      <c r="T909" s="32"/>
      <c r="V909" s="32"/>
      <c r="W909" s="32"/>
      <c r="X909" s="32"/>
      <c r="AE909" s="39" t="s">
        <v>3597</v>
      </c>
      <c r="AF909" s="39" t="s">
        <v>5592</v>
      </c>
      <c r="AG909" s="40" t="s">
        <v>3599</v>
      </c>
      <c r="AH909" s="40">
        <v>1.0</v>
      </c>
      <c r="AI909" s="40"/>
      <c r="AJ909" s="40"/>
    </row>
    <row r="910" ht="15.75" customHeight="1">
      <c r="A910" s="32"/>
      <c r="B910" s="32"/>
      <c r="C910" s="32"/>
      <c r="D910" s="32"/>
      <c r="E910" s="32" t="str">
        <f t="shared" si="3"/>
        <v> to </v>
      </c>
      <c r="F910" s="97"/>
      <c r="G910" s="32" t="str">
        <f t="shared" si="4"/>
        <v>International Courier Service from  to </v>
      </c>
      <c r="H910" s="32"/>
      <c r="I910" s="33"/>
      <c r="J910" s="38" t="str">
        <f>IFERROR(__xludf.DUMMYFUNCTION("""&lt;h4&gt;Explore more delivery options from your city&lt;/h4&gt;&lt;ul&gt;"" &amp;
TEXTJOIN("""", TRUE,
ARRAYFORMULA(
IF(S911:S914&lt;&gt;"""",
""&lt;li&gt;&lt;a href="""""" &amp; S911:S914 &amp; """"""&gt;International Courier Service from "" &amp;
PROPER(
SUBSTITUTE(
REGEXREPLACE(S911:S914,""^.*/servi"&amp;"ce/"",""""),
""-"","" ""
)
) &amp;
""&lt;/a&gt;&lt;/li&gt;"",
"""")
)
) &amp;
""&lt;/ul&gt;&lt;h2&gt;FAQs for "" &amp; G910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10" s="99"/>
      <c r="L910" s="32"/>
      <c r="M910" s="32" t="str">
        <f t="shared" si="5"/>
        <v>service/-to-</v>
      </c>
      <c r="N910" s="32"/>
      <c r="O910" s="32"/>
      <c r="P910" s="32"/>
      <c r="Q910" s="32"/>
      <c r="R910" s="32"/>
      <c r="S910" s="47" t="str">
        <f t="shared" si="6"/>
        <v>https://shipglobal.in/service/-to-</v>
      </c>
      <c r="T910" s="32"/>
      <c r="V910" s="32"/>
      <c r="W910" s="32"/>
      <c r="X910" s="32"/>
      <c r="AE910" s="39" t="s">
        <v>3561</v>
      </c>
      <c r="AF910" s="39" t="s">
        <v>4435</v>
      </c>
      <c r="AG910" s="40" t="s">
        <v>3563</v>
      </c>
      <c r="AH910" s="40">
        <v>1.0</v>
      </c>
      <c r="AI910" s="40"/>
      <c r="AJ910" s="40"/>
    </row>
    <row r="911" ht="15.75" customHeight="1">
      <c r="A911" s="32"/>
      <c r="B911" s="32"/>
      <c r="C911" s="32"/>
      <c r="D911" s="32"/>
      <c r="E911" s="32" t="str">
        <f t="shared" si="3"/>
        <v> to </v>
      </c>
      <c r="F911" s="97"/>
      <c r="G911" s="32" t="str">
        <f t="shared" si="4"/>
        <v>Top International Courier Service from  to </v>
      </c>
      <c r="H911" s="32"/>
      <c r="I911" s="33"/>
      <c r="J911" s="38" t="str">
        <f>IFERROR(__xludf.DUMMYFUNCTION("""&lt;h4&gt;Explore more delivery options from your city&lt;/h4&gt;&lt;ul&gt;"" &amp;
TEXTJOIN("""", TRUE,
ARRAYFORMULA(
IF(S912:S915&lt;&gt;"""",
""&lt;li&gt;&lt;a href="""""" &amp; S912:S915 &amp; """"""&gt;International Courier Service from "" &amp;
PROPER(
SUBSTITUTE(
REGEXREPLACE(S912:S915,""^.*/servi"&amp;"ce/"",""""),
""-"","" ""
)
) &amp;
""&lt;/a&gt;&lt;/li&gt;"",
"""")
)
) &amp;
""&lt;/ul&gt;&lt;h2&gt;FAQs for "" &amp; G911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11" s="99"/>
      <c r="L911" s="32"/>
      <c r="M911" s="32" t="str">
        <f t="shared" si="5"/>
        <v>service/-to-</v>
      </c>
      <c r="N911" s="32"/>
      <c r="O911" s="32"/>
      <c r="P911" s="32"/>
      <c r="Q911" s="32"/>
      <c r="R911" s="32"/>
      <c r="S911" s="47" t="str">
        <f t="shared" si="6"/>
        <v>https://shipglobal.in/service/-to-</v>
      </c>
      <c r="T911" s="32"/>
      <c r="V911" s="32"/>
      <c r="W911" s="32"/>
      <c r="X911" s="32"/>
      <c r="AE911" s="39" t="s">
        <v>3182</v>
      </c>
      <c r="AF911" s="39" t="s">
        <v>4637</v>
      </c>
      <c r="AG911" s="40" t="s">
        <v>3184</v>
      </c>
      <c r="AH911" s="40">
        <v>1.0</v>
      </c>
      <c r="AI911" s="40"/>
      <c r="AJ911" s="40"/>
    </row>
    <row r="912" ht="15.75" customHeight="1">
      <c r="A912" s="32"/>
      <c r="B912" s="32"/>
      <c r="C912" s="32"/>
      <c r="D912" s="32"/>
      <c r="E912" s="32" t="str">
        <f t="shared" si="3"/>
        <v> to </v>
      </c>
      <c r="F912" s="97"/>
      <c r="G912" s="32" t="str">
        <f t="shared" si="4"/>
        <v>Best International Courier Service from  to </v>
      </c>
      <c r="H912" s="32"/>
      <c r="I912" s="33"/>
      <c r="J912" s="38" t="str">
        <f>IFERROR(__xludf.DUMMYFUNCTION("""&lt;h4&gt;Explore more delivery options from your city&lt;/h4&gt;&lt;ul&gt;"" &amp;
TEXTJOIN("""", TRUE,
ARRAYFORMULA(
IF(S913:S916&lt;&gt;"""",
""&lt;li&gt;&lt;a href="""""" &amp; S913:S916 &amp; """"""&gt;International Courier Service from "" &amp;
PROPER(
SUBSTITUTE(
REGEXREPLACE(S913:S916,""^.*/servi"&amp;"ce/"",""""),
""-"","" ""
)
) &amp;
""&lt;/a&gt;&lt;/li&gt;"",
"""")
)
) &amp;
""&lt;/ul&gt;&lt;h2&gt;FAQs for "" &amp; G912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12" s="99"/>
      <c r="L912" s="32"/>
      <c r="M912" s="32" t="str">
        <f t="shared" si="5"/>
        <v>service/-to-</v>
      </c>
      <c r="N912" s="32"/>
      <c r="O912" s="32"/>
      <c r="P912" s="32"/>
      <c r="Q912" s="32"/>
      <c r="R912" s="32"/>
      <c r="S912" s="47" t="str">
        <f t="shared" si="6"/>
        <v>https://shipglobal.in/service/-to-</v>
      </c>
      <c r="T912" s="32"/>
      <c r="V912" s="32"/>
      <c r="W912" s="32"/>
      <c r="X912" s="32"/>
      <c r="AE912" s="39" t="s">
        <v>3381</v>
      </c>
      <c r="AF912" s="39" t="s">
        <v>5884</v>
      </c>
      <c r="AG912" s="40" t="s">
        <v>3383</v>
      </c>
      <c r="AH912" s="40">
        <v>1.0</v>
      </c>
      <c r="AI912" s="40"/>
      <c r="AJ912" s="40"/>
    </row>
    <row r="913" ht="15.75" customHeight="1">
      <c r="A913" s="32"/>
      <c r="B913" s="32"/>
      <c r="C913" s="32"/>
      <c r="D913" s="32"/>
      <c r="E913" s="32" t="str">
        <f t="shared" si="3"/>
        <v> to </v>
      </c>
      <c r="F913" s="97"/>
      <c r="G913" s="32" t="str">
        <f t="shared" si="4"/>
        <v>Reliable International Courier Service from  to </v>
      </c>
      <c r="H913" s="32"/>
      <c r="I913" s="33"/>
      <c r="J913" s="38" t="str">
        <f>IFERROR(__xludf.DUMMYFUNCTION("""&lt;h4&gt;Explore more delivery options from your city&lt;/h4&gt;&lt;ul&gt;"" &amp;
TEXTJOIN("""", TRUE,
ARRAYFORMULA(
IF(S914:S917&lt;&gt;"""",
""&lt;li&gt;&lt;a href="""""" &amp; S914:S917 &amp; """"""&gt;International Courier Service from "" &amp;
PROPER(
SUBSTITUTE(
REGEXREPLACE(S914:S917,""^.*/servi"&amp;"ce/"",""""),
""-"","" ""
)
) &amp;
""&lt;/a&gt;&lt;/li&gt;"",
"""")
)
) &amp;
""&lt;/ul&gt;&lt;h2&gt;FAQs for "" &amp; G913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13" s="99"/>
      <c r="L913" s="32"/>
      <c r="M913" s="32" t="str">
        <f t="shared" si="5"/>
        <v>service/-to-</v>
      </c>
      <c r="N913" s="32"/>
      <c r="O913" s="32"/>
      <c r="P913" s="32"/>
      <c r="Q913" s="32"/>
      <c r="R913" s="32"/>
      <c r="S913" s="47" t="str">
        <f t="shared" si="6"/>
        <v>https://shipglobal.in/service/-to-</v>
      </c>
      <c r="T913" s="32"/>
      <c r="V913" s="32"/>
      <c r="W913" s="32"/>
      <c r="X913" s="32"/>
      <c r="AE913" s="39" t="s">
        <v>3597</v>
      </c>
      <c r="AF913" s="39" t="s">
        <v>5592</v>
      </c>
      <c r="AG913" s="40" t="s">
        <v>3599</v>
      </c>
      <c r="AH913" s="40">
        <v>1.0</v>
      </c>
      <c r="AI913" s="40"/>
      <c r="AJ913" s="40"/>
    </row>
    <row r="914" ht="15.75" customHeight="1">
      <c r="A914" s="32"/>
      <c r="B914" s="32"/>
      <c r="C914" s="32"/>
      <c r="D914" s="32"/>
      <c r="E914" s="32" t="str">
        <f t="shared" si="3"/>
        <v> to </v>
      </c>
      <c r="F914" s="97"/>
      <c r="G914" s="32" t="str">
        <f t="shared" si="4"/>
        <v>International Courier Service from  to </v>
      </c>
      <c r="H914" s="32"/>
      <c r="I914" s="33"/>
      <c r="J914" s="38" t="str">
        <f>IFERROR(__xludf.DUMMYFUNCTION("""&lt;h4&gt;Explore more delivery options from your city&lt;/h4&gt;&lt;ul&gt;"" &amp;
TEXTJOIN("""", TRUE,
ARRAYFORMULA(
IF(S915:S918&lt;&gt;"""",
""&lt;li&gt;&lt;a href="""""" &amp; S915:S918 &amp; """"""&gt;International Courier Service from "" &amp;
PROPER(
SUBSTITUTE(
REGEXREPLACE(S915:S918,""^.*/servi"&amp;"ce/"",""""),
""-"","" ""
)
) &amp;
""&lt;/a&gt;&lt;/li&gt;"",
"""")
)
) &amp;
""&lt;/ul&gt;&lt;h2&gt;FAQs for "" &amp; G914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14" s="99"/>
      <c r="L914" s="32"/>
      <c r="M914" s="32" t="str">
        <f t="shared" si="5"/>
        <v>service/-to-</v>
      </c>
      <c r="N914" s="32"/>
      <c r="O914" s="32"/>
      <c r="P914" s="32"/>
      <c r="Q914" s="32"/>
      <c r="R914" s="32"/>
      <c r="S914" s="47" t="str">
        <f t="shared" si="6"/>
        <v>https://shipglobal.in/service/-to-</v>
      </c>
      <c r="T914" s="32"/>
      <c r="V914" s="32"/>
      <c r="W914" s="32"/>
      <c r="X914" s="32"/>
      <c r="AE914" s="39" t="s">
        <v>3615</v>
      </c>
      <c r="AF914" s="39" t="s">
        <v>4293</v>
      </c>
      <c r="AG914" s="40" t="s">
        <v>3617</v>
      </c>
      <c r="AH914" s="40">
        <v>2.0</v>
      </c>
      <c r="AI914" s="40"/>
      <c r="AJ914" s="40"/>
    </row>
    <row r="915" ht="15.75" customHeight="1">
      <c r="A915" s="32"/>
      <c r="B915" s="32"/>
      <c r="C915" s="32"/>
      <c r="D915" s="32"/>
      <c r="E915" s="32" t="str">
        <f t="shared" si="3"/>
        <v> to </v>
      </c>
      <c r="F915" s="97"/>
      <c r="G915" s="32" t="str">
        <f t="shared" si="4"/>
        <v>Top International Courier Service from  to </v>
      </c>
      <c r="H915" s="32"/>
      <c r="I915" s="33"/>
      <c r="J915" s="38" t="str">
        <f>IFERROR(__xludf.DUMMYFUNCTION("""&lt;h4&gt;Explore more delivery options from your city&lt;/h4&gt;&lt;ul&gt;"" &amp;
TEXTJOIN("""", TRUE,
ARRAYFORMULA(
IF(S916:S919&lt;&gt;"""",
""&lt;li&gt;&lt;a href="""""" &amp; S916:S919 &amp; """"""&gt;International Courier Service from "" &amp;
PROPER(
SUBSTITUTE(
REGEXREPLACE(S916:S919,""^.*/servi"&amp;"ce/"",""""),
""-"","" ""
)
) &amp;
""&lt;/a&gt;&lt;/li&gt;"",
"""")
)
) &amp;
""&lt;/ul&gt;&lt;h2&gt;FAQs for "" &amp; G915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15" s="99"/>
      <c r="L915" s="32"/>
      <c r="M915" s="32" t="str">
        <f t="shared" si="5"/>
        <v>service/-to-</v>
      </c>
      <c r="N915" s="32"/>
      <c r="O915" s="32"/>
      <c r="P915" s="32"/>
      <c r="Q915" s="32"/>
      <c r="R915" s="32"/>
      <c r="S915" s="47" t="str">
        <f t="shared" si="6"/>
        <v>https://shipglobal.in/service/-to-</v>
      </c>
      <c r="T915" s="32"/>
      <c r="V915" s="32"/>
      <c r="W915" s="32"/>
      <c r="X915" s="32"/>
      <c r="AE915" s="39" t="s">
        <v>3597</v>
      </c>
      <c r="AF915" s="39" t="s">
        <v>5592</v>
      </c>
      <c r="AG915" s="40" t="s">
        <v>3599</v>
      </c>
      <c r="AH915" s="40">
        <v>1.0</v>
      </c>
      <c r="AI915" s="40"/>
      <c r="AJ915" s="40"/>
    </row>
    <row r="916" ht="15.75" customHeight="1">
      <c r="A916" s="32"/>
      <c r="B916" s="32"/>
      <c r="C916" s="32"/>
      <c r="D916" s="32"/>
      <c r="E916" s="32" t="str">
        <f t="shared" si="3"/>
        <v> to </v>
      </c>
      <c r="F916" s="97"/>
      <c r="G916" s="32" t="str">
        <f t="shared" si="4"/>
        <v>Best International Courier Service from  to </v>
      </c>
      <c r="H916" s="32"/>
      <c r="I916" s="33"/>
      <c r="J916" s="38" t="str">
        <f>IFERROR(__xludf.DUMMYFUNCTION("""&lt;h4&gt;Explore more delivery options from your city&lt;/h4&gt;&lt;ul&gt;"" &amp;
TEXTJOIN("""", TRUE,
ARRAYFORMULA(
IF(S917:S920&lt;&gt;"""",
""&lt;li&gt;&lt;a href="""""" &amp; S917:S920 &amp; """"""&gt;International Courier Service from "" &amp;
PROPER(
SUBSTITUTE(
REGEXREPLACE(S917:S920,""^.*/servi"&amp;"ce/"",""""),
""-"","" ""
)
) &amp;
""&lt;/a&gt;&lt;/li&gt;"",
"""")
)
) &amp;
""&lt;/ul&gt;&lt;h2&gt;FAQs for "" &amp; G916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16" s="99"/>
      <c r="L916" s="32"/>
      <c r="M916" s="32" t="str">
        <f t="shared" si="5"/>
        <v>service/-to-</v>
      </c>
      <c r="N916" s="32"/>
      <c r="O916" s="32"/>
      <c r="P916" s="32"/>
      <c r="Q916" s="32"/>
      <c r="R916" s="32"/>
      <c r="S916" s="47" t="str">
        <f t="shared" si="6"/>
        <v>https://shipglobal.in/service/-to-</v>
      </c>
      <c r="T916" s="32"/>
      <c r="V916" s="32"/>
      <c r="W916" s="32"/>
      <c r="X916" s="32"/>
      <c r="AE916" s="39" t="s">
        <v>3254</v>
      </c>
      <c r="AF916" s="39" t="s">
        <v>4277</v>
      </c>
      <c r="AG916" s="40" t="s">
        <v>3256</v>
      </c>
      <c r="AH916" s="40">
        <v>1.0</v>
      </c>
      <c r="AI916" s="40"/>
      <c r="AJ916" s="40"/>
    </row>
    <row r="917" ht="15.75" customHeight="1">
      <c r="A917" s="32"/>
      <c r="B917" s="32"/>
      <c r="C917" s="32"/>
      <c r="D917" s="32"/>
      <c r="E917" s="32" t="str">
        <f t="shared" si="3"/>
        <v> to </v>
      </c>
      <c r="F917" s="97"/>
      <c r="G917" s="32" t="str">
        <f t="shared" si="4"/>
        <v>Reliable International Courier Service from  to </v>
      </c>
      <c r="H917" s="32"/>
      <c r="I917" s="33"/>
      <c r="J917" s="38" t="str">
        <f>IFERROR(__xludf.DUMMYFUNCTION("""&lt;h4&gt;Explore more delivery options from your city&lt;/h4&gt;&lt;ul&gt;"" &amp;
TEXTJOIN("""", TRUE,
ARRAYFORMULA(
IF(S918:S921&lt;&gt;"""",
""&lt;li&gt;&lt;a href="""""" &amp; S918:S921 &amp; """"""&gt;International Courier Service from "" &amp;
PROPER(
SUBSTITUTE(
REGEXREPLACE(S918:S921,""^.*/servi"&amp;"ce/"",""""),
""-"","" ""
)
) &amp;
""&lt;/a&gt;&lt;/li&gt;"",
"""")
)
) &amp;
""&lt;/ul&gt;&lt;h2&gt;FAQs for "" &amp; G917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17" s="99"/>
      <c r="L917" s="32"/>
      <c r="M917" s="32" t="str">
        <f t="shared" si="5"/>
        <v>service/-to-</v>
      </c>
      <c r="N917" s="32"/>
      <c r="O917" s="32"/>
      <c r="P917" s="32"/>
      <c r="Q917" s="32"/>
      <c r="R917" s="32"/>
      <c r="S917" s="47" t="str">
        <f t="shared" si="6"/>
        <v>https://shipglobal.in/service/-to-</v>
      </c>
      <c r="T917" s="32"/>
      <c r="V917" s="32"/>
      <c r="W917" s="32"/>
      <c r="X917" s="32"/>
      <c r="AE917" s="39" t="s">
        <v>3543</v>
      </c>
      <c r="AF917" s="39" t="s">
        <v>4482</v>
      </c>
      <c r="AG917" s="40" t="s">
        <v>3545</v>
      </c>
      <c r="AH917" s="40">
        <v>1.0</v>
      </c>
      <c r="AI917" s="40"/>
      <c r="AJ917" s="40"/>
    </row>
    <row r="918" ht="15.75" customHeight="1">
      <c r="A918" s="32"/>
      <c r="B918" s="32"/>
      <c r="C918" s="32"/>
      <c r="D918" s="32"/>
      <c r="E918" s="32" t="str">
        <f t="shared" si="3"/>
        <v> to </v>
      </c>
      <c r="F918" s="97"/>
      <c r="G918" s="32" t="str">
        <f t="shared" si="4"/>
        <v>International Courier Service from  to </v>
      </c>
      <c r="H918" s="32"/>
      <c r="I918" s="33"/>
      <c r="J918" s="38" t="str">
        <f>IFERROR(__xludf.DUMMYFUNCTION("""&lt;h4&gt;Explore more delivery options from your city&lt;/h4&gt;&lt;ul&gt;"" &amp;
TEXTJOIN("""", TRUE,
ARRAYFORMULA(
IF(S919:S922&lt;&gt;"""",
""&lt;li&gt;&lt;a href="""""" &amp; S919:S922 &amp; """"""&gt;International Courier Service from "" &amp;
PROPER(
SUBSTITUTE(
REGEXREPLACE(S919:S922,""^.*/servi"&amp;"ce/"",""""),
""-"","" ""
)
) &amp;
""&lt;/a&gt;&lt;/li&gt;"",
"""")
)
) &amp;
""&lt;/ul&gt;&lt;h2&gt;FAQs for "" &amp; G918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18" s="99"/>
      <c r="L918" s="32"/>
      <c r="M918" s="32" t="str">
        <f t="shared" si="5"/>
        <v>service/-to-</v>
      </c>
      <c r="N918" s="32"/>
      <c r="O918" s="32"/>
      <c r="P918" s="32"/>
      <c r="Q918" s="32"/>
      <c r="R918" s="32"/>
      <c r="S918" s="47" t="str">
        <f t="shared" si="6"/>
        <v>https://shipglobal.in/service/-to-</v>
      </c>
      <c r="T918" s="32"/>
      <c r="V918" s="32"/>
      <c r="W918" s="32"/>
      <c r="X918" s="32"/>
      <c r="AE918" s="39" t="s">
        <v>3309</v>
      </c>
      <c r="AF918" s="39" t="s">
        <v>5202</v>
      </c>
      <c r="AG918" s="40" t="s">
        <v>3311</v>
      </c>
      <c r="AH918" s="40">
        <v>1.0</v>
      </c>
      <c r="AI918" s="40"/>
      <c r="AJ918" s="40"/>
    </row>
    <row r="919" ht="15.75" customHeight="1">
      <c r="A919" s="32"/>
      <c r="B919" s="32"/>
      <c r="C919" s="32"/>
      <c r="D919" s="32"/>
      <c r="E919" s="32" t="str">
        <f t="shared" si="3"/>
        <v> to </v>
      </c>
      <c r="F919" s="97"/>
      <c r="G919" s="32" t="str">
        <f t="shared" si="4"/>
        <v>Top International Courier Service from  to </v>
      </c>
      <c r="H919" s="32"/>
      <c r="I919" s="33"/>
      <c r="J919" s="38" t="str">
        <f>IFERROR(__xludf.DUMMYFUNCTION("""&lt;h4&gt;Explore more delivery options from your city&lt;/h4&gt;&lt;ul&gt;"" &amp;
TEXTJOIN("""", TRUE,
ARRAYFORMULA(
IF(S920:S923&lt;&gt;"""",
""&lt;li&gt;&lt;a href="""""" &amp; S920:S923 &amp; """"""&gt;International Courier Service from "" &amp;
PROPER(
SUBSTITUTE(
REGEXREPLACE(S920:S923,""^.*/servi"&amp;"ce/"",""""),
""-"","" ""
)
) &amp;
""&lt;/a&gt;&lt;/li&gt;"",
"""")
)
) &amp;
""&lt;/ul&gt;&lt;h2&gt;FAQs for "" &amp; G919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19" s="99"/>
      <c r="L919" s="32"/>
      <c r="M919" s="32" t="str">
        <f t="shared" si="5"/>
        <v>service/-to-</v>
      </c>
      <c r="N919" s="32"/>
      <c r="O919" s="32"/>
      <c r="P919" s="32"/>
      <c r="Q919" s="32"/>
      <c r="R919" s="32"/>
      <c r="S919" s="47" t="str">
        <f t="shared" si="6"/>
        <v>https://shipglobal.in/service/-to-</v>
      </c>
      <c r="T919" s="32"/>
      <c r="V919" s="32"/>
      <c r="W919" s="32"/>
      <c r="X919" s="32"/>
      <c r="AE919" s="39" t="s">
        <v>3146</v>
      </c>
      <c r="AF919" s="39" t="s">
        <v>4341</v>
      </c>
      <c r="AG919" s="40" t="s">
        <v>3148</v>
      </c>
      <c r="AH919" s="40">
        <v>2.0</v>
      </c>
      <c r="AI919" s="40"/>
      <c r="AJ919" s="40"/>
    </row>
    <row r="920" ht="15.75" customHeight="1">
      <c r="A920" s="32"/>
      <c r="B920" s="32"/>
      <c r="C920" s="32"/>
      <c r="D920" s="32"/>
      <c r="E920" s="32" t="str">
        <f t="shared" si="3"/>
        <v> to </v>
      </c>
      <c r="F920" s="97"/>
      <c r="G920" s="32" t="str">
        <f t="shared" si="4"/>
        <v>Best International Courier Service from  to </v>
      </c>
      <c r="H920" s="32"/>
      <c r="I920" s="33"/>
      <c r="J920" s="38" t="str">
        <f>IFERROR(__xludf.DUMMYFUNCTION("""&lt;h4&gt;Explore more delivery options from your city&lt;/h4&gt;&lt;ul&gt;"" &amp;
TEXTJOIN("""", TRUE,
ARRAYFORMULA(
IF(S921:S924&lt;&gt;"""",
""&lt;li&gt;&lt;a href="""""" &amp; S921:S924 &amp; """"""&gt;International Courier Service from "" &amp;
PROPER(
SUBSTITUTE(
REGEXREPLACE(S921:S924,""^.*/servi"&amp;"ce/"",""""),
""-"","" ""
)
) &amp;
""&lt;/a&gt;&lt;/li&gt;"",
"""")
)
) &amp;
""&lt;/ul&gt;&lt;h2&gt;FAQs for "" &amp; G920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20" s="99"/>
      <c r="L920" s="32"/>
      <c r="M920" s="32" t="str">
        <f t="shared" si="5"/>
        <v>service/-to-</v>
      </c>
      <c r="N920" s="32"/>
      <c r="O920" s="32"/>
      <c r="P920" s="32"/>
      <c r="Q920" s="32"/>
      <c r="R920" s="32"/>
      <c r="S920" s="47" t="str">
        <f t="shared" si="6"/>
        <v>https://shipglobal.in/service/-to-</v>
      </c>
      <c r="T920" s="32"/>
      <c r="V920" s="32"/>
      <c r="W920" s="32"/>
      <c r="X920" s="32"/>
      <c r="AE920" s="39" t="s">
        <v>3489</v>
      </c>
      <c r="AF920" s="39" t="s">
        <v>4683</v>
      </c>
      <c r="AG920" s="40" t="s">
        <v>3491</v>
      </c>
      <c r="AH920" s="40">
        <v>1.0</v>
      </c>
      <c r="AI920" s="40"/>
      <c r="AJ920" s="40"/>
    </row>
    <row r="921" ht="15.75" customHeight="1">
      <c r="A921" s="32"/>
      <c r="B921" s="32"/>
      <c r="C921" s="32"/>
      <c r="D921" s="32"/>
      <c r="E921" s="32" t="str">
        <f t="shared" si="3"/>
        <v> to </v>
      </c>
      <c r="F921" s="97"/>
      <c r="G921" s="32" t="str">
        <f t="shared" si="4"/>
        <v>Reliable International Courier Service from  to </v>
      </c>
      <c r="H921" s="32"/>
      <c r="I921" s="33"/>
      <c r="J921" s="38" t="str">
        <f>IFERROR(__xludf.DUMMYFUNCTION("""&lt;h4&gt;Explore more delivery options from your city&lt;/h4&gt;&lt;ul&gt;"" &amp;
TEXTJOIN("""", TRUE,
ARRAYFORMULA(
IF(S922:S925&lt;&gt;"""",
""&lt;li&gt;&lt;a href="""""" &amp; S922:S925 &amp; """"""&gt;International Courier Service from "" &amp;
PROPER(
SUBSTITUTE(
REGEXREPLACE(S922:S925,""^.*/servi"&amp;"ce/"",""""),
""-"","" ""
)
) &amp;
""&lt;/a&gt;&lt;/li&gt;"",
"""")
)
) &amp;
""&lt;/ul&gt;&lt;h2&gt;FAQs for "" &amp; G921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21" s="99"/>
      <c r="L921" s="32"/>
      <c r="M921" s="32" t="str">
        <f t="shared" si="5"/>
        <v>service/-to-</v>
      </c>
      <c r="N921" s="32"/>
      <c r="O921" s="32"/>
      <c r="P921" s="32"/>
      <c r="Q921" s="32"/>
      <c r="R921" s="32"/>
      <c r="S921" s="47" t="str">
        <f t="shared" si="6"/>
        <v>https://shipglobal.in/service/-to-</v>
      </c>
      <c r="T921" s="32"/>
      <c r="V921" s="32"/>
      <c r="W921" s="32"/>
      <c r="X921" s="32"/>
      <c r="AE921" s="39" t="s">
        <v>3254</v>
      </c>
      <c r="AF921" s="39" t="s">
        <v>4277</v>
      </c>
      <c r="AG921" s="40" t="s">
        <v>3256</v>
      </c>
      <c r="AH921" s="40">
        <v>1.0</v>
      </c>
      <c r="AI921" s="40"/>
      <c r="AJ921" s="40"/>
    </row>
    <row r="922" ht="15.75" customHeight="1">
      <c r="A922" s="32"/>
      <c r="B922" s="32"/>
      <c r="C922" s="32"/>
      <c r="D922" s="32"/>
      <c r="E922" s="32" t="str">
        <f t="shared" si="3"/>
        <v> to </v>
      </c>
      <c r="F922" s="97"/>
      <c r="G922" s="32" t="str">
        <f t="shared" si="4"/>
        <v>International Courier Service from  to </v>
      </c>
      <c r="H922" s="32"/>
      <c r="I922" s="33"/>
      <c r="J922" s="38" t="str">
        <f>IFERROR(__xludf.DUMMYFUNCTION("""&lt;h4&gt;Explore more delivery options from your city&lt;/h4&gt;&lt;ul&gt;"" &amp;
TEXTJOIN("""", TRUE,
ARRAYFORMULA(
IF(S923:S926&lt;&gt;"""",
""&lt;li&gt;&lt;a href="""""" &amp; S923:S926 &amp; """"""&gt;International Courier Service from "" &amp;
PROPER(
SUBSTITUTE(
REGEXREPLACE(S923:S926,""^.*/servi"&amp;"ce/"",""""),
""-"","" ""
)
) &amp;
""&lt;/a&gt;&lt;/li&gt;"",
"""")
)
) &amp;
""&lt;/ul&gt;&lt;h2&gt;FAQs for "" &amp; G922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22" s="99"/>
      <c r="L922" s="32"/>
      <c r="M922" s="32" t="str">
        <f t="shared" si="5"/>
        <v>service/-to-</v>
      </c>
      <c r="N922" s="32"/>
      <c r="O922" s="32"/>
      <c r="P922" s="32"/>
      <c r="Q922" s="32"/>
      <c r="R922" s="32"/>
      <c r="S922" s="47" t="str">
        <f t="shared" si="6"/>
        <v>https://shipglobal.in/service/-to-</v>
      </c>
      <c r="T922" s="32"/>
      <c r="V922" s="32"/>
      <c r="W922" s="32"/>
      <c r="X922" s="32"/>
      <c r="AE922" s="39" t="s">
        <v>3291</v>
      </c>
      <c r="AF922" s="39" t="s">
        <v>4498</v>
      </c>
      <c r="AG922" s="40" t="s">
        <v>3293</v>
      </c>
      <c r="AH922" s="40">
        <v>1.0</v>
      </c>
      <c r="AI922" s="40"/>
      <c r="AJ922" s="40"/>
    </row>
    <row r="923" ht="15.75" customHeight="1">
      <c r="A923" s="32"/>
      <c r="B923" s="32"/>
      <c r="C923" s="32"/>
      <c r="D923" s="32"/>
      <c r="E923" s="32" t="str">
        <f t="shared" si="3"/>
        <v> to </v>
      </c>
      <c r="F923" s="97"/>
      <c r="G923" s="32" t="str">
        <f t="shared" si="4"/>
        <v>Top International Courier Service from  to </v>
      </c>
      <c r="H923" s="32"/>
      <c r="I923" s="33"/>
      <c r="J923" s="38" t="str">
        <f>IFERROR(__xludf.DUMMYFUNCTION("""&lt;h4&gt;Explore more delivery options from your city&lt;/h4&gt;&lt;ul&gt;"" &amp;
TEXTJOIN("""", TRUE,
ARRAYFORMULA(
IF(S924:S927&lt;&gt;"""",
""&lt;li&gt;&lt;a href="""""" &amp; S924:S927 &amp; """"""&gt;International Courier Service from "" &amp;
PROPER(
SUBSTITUTE(
REGEXREPLACE(S924:S927,""^.*/servi"&amp;"ce/"",""""),
""-"","" ""
)
) &amp;
""&lt;/a&gt;&lt;/li&gt;"",
"""")
)
) &amp;
""&lt;/ul&gt;&lt;h2&gt;FAQs for "" &amp; G923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23" s="99"/>
      <c r="L923" s="32"/>
      <c r="M923" s="32" t="str">
        <f t="shared" si="5"/>
        <v>service/-to-</v>
      </c>
      <c r="N923" s="32"/>
      <c r="O923" s="32"/>
      <c r="P923" s="32"/>
      <c r="Q923" s="32"/>
      <c r="R923" s="32"/>
      <c r="S923" s="47" t="str">
        <f t="shared" si="6"/>
        <v>https://shipglobal.in/service/-to-</v>
      </c>
      <c r="T923" s="32"/>
      <c r="V923" s="32"/>
      <c r="W923" s="32"/>
      <c r="X923" s="32"/>
      <c r="AE923" s="39" t="s">
        <v>3254</v>
      </c>
      <c r="AF923" s="39" t="s">
        <v>4277</v>
      </c>
      <c r="AG923" s="40" t="s">
        <v>3256</v>
      </c>
      <c r="AH923" s="40">
        <v>1.0</v>
      </c>
      <c r="AI923" s="40"/>
      <c r="AJ923" s="40"/>
    </row>
    <row r="924" ht="15.75" customHeight="1">
      <c r="A924" s="32"/>
      <c r="B924" s="32"/>
      <c r="C924" s="32"/>
      <c r="D924" s="32"/>
      <c r="E924" s="32" t="str">
        <f t="shared" si="3"/>
        <v> to </v>
      </c>
      <c r="F924" s="97"/>
      <c r="G924" s="32" t="str">
        <f t="shared" si="4"/>
        <v>Best International Courier Service from  to </v>
      </c>
      <c r="H924" s="32"/>
      <c r="I924" s="33"/>
      <c r="J924" s="38" t="str">
        <f>IFERROR(__xludf.DUMMYFUNCTION("""&lt;h4&gt;Explore more delivery options from your city&lt;/h4&gt;&lt;ul&gt;"" &amp;
TEXTJOIN("""", TRUE,
ARRAYFORMULA(
IF(S925:S928&lt;&gt;"""",
""&lt;li&gt;&lt;a href="""""" &amp; S925:S928 &amp; """"""&gt;International Courier Service from "" &amp;
PROPER(
SUBSTITUTE(
REGEXREPLACE(S925:S928,""^.*/servi"&amp;"ce/"",""""),
""-"","" ""
)
) &amp;
""&lt;/a&gt;&lt;/li&gt;"",
"""")
)
) &amp;
""&lt;/ul&gt;&lt;h2&gt;FAQs for "" &amp; G924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24" s="99"/>
      <c r="L924" s="32"/>
      <c r="M924" s="32" t="str">
        <f t="shared" si="5"/>
        <v>service/-to-</v>
      </c>
      <c r="N924" s="32"/>
      <c r="O924" s="32"/>
      <c r="P924" s="32"/>
      <c r="Q924" s="32"/>
      <c r="R924" s="32"/>
      <c r="S924" s="47" t="str">
        <f t="shared" si="6"/>
        <v>https://shipglobal.in/service/-to-</v>
      </c>
      <c r="T924" s="32"/>
      <c r="V924" s="32"/>
      <c r="W924" s="32"/>
      <c r="X924" s="32"/>
      <c r="AE924" s="39" t="s">
        <v>3128</v>
      </c>
      <c r="AF924" s="39" t="s">
        <v>4373</v>
      </c>
      <c r="AG924" s="40" t="s">
        <v>3130</v>
      </c>
      <c r="AH924" s="40">
        <v>1.0</v>
      </c>
      <c r="AI924" s="40"/>
      <c r="AJ924" s="40"/>
    </row>
    <row r="925" ht="15.75" customHeight="1">
      <c r="A925" s="32"/>
      <c r="B925" s="32"/>
      <c r="C925" s="32"/>
      <c r="D925" s="32"/>
      <c r="E925" s="32" t="str">
        <f t="shared" si="3"/>
        <v> to </v>
      </c>
      <c r="F925" s="97"/>
      <c r="G925" s="32" t="str">
        <f t="shared" si="4"/>
        <v>Reliable International Courier Service from  to </v>
      </c>
      <c r="H925" s="32"/>
      <c r="I925" s="33"/>
      <c r="J925" s="38" t="str">
        <f>IFERROR(__xludf.DUMMYFUNCTION("""&lt;h4&gt;Explore more delivery options from your city&lt;/h4&gt;&lt;ul&gt;"" &amp;
TEXTJOIN("""", TRUE,
ARRAYFORMULA(
IF(S926:S929&lt;&gt;"""",
""&lt;li&gt;&lt;a href="""""" &amp; S926:S929 &amp; """"""&gt;International Courier Service from "" &amp;
PROPER(
SUBSTITUTE(
REGEXREPLACE(S926:S929,""^.*/servi"&amp;"ce/"",""""),
""-"","" ""
)
) &amp;
""&lt;/a&gt;&lt;/li&gt;"",
"""")
)
) &amp;
""&lt;/ul&gt;&lt;h2&gt;FAQs for "" &amp; G925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25" s="99"/>
      <c r="L925" s="32"/>
      <c r="M925" s="32" t="str">
        <f t="shared" si="5"/>
        <v>service/-to-</v>
      </c>
      <c r="N925" s="32"/>
      <c r="O925" s="32"/>
      <c r="P925" s="32"/>
      <c r="Q925" s="32"/>
      <c r="R925" s="32"/>
      <c r="S925" s="47" t="str">
        <f t="shared" si="6"/>
        <v>https://shipglobal.in/service/-to-</v>
      </c>
      <c r="T925" s="32"/>
      <c r="V925" s="32"/>
      <c r="W925" s="32"/>
      <c r="X925" s="32"/>
      <c r="AE925" s="39" t="s">
        <v>3291</v>
      </c>
      <c r="AF925" s="39" t="s">
        <v>4498</v>
      </c>
      <c r="AG925" s="40" t="s">
        <v>3293</v>
      </c>
      <c r="AH925" s="40">
        <v>1.0</v>
      </c>
      <c r="AI925" s="40"/>
      <c r="AJ925" s="40"/>
    </row>
    <row r="926" ht="15.75" customHeight="1">
      <c r="A926" s="32"/>
      <c r="B926" s="32"/>
      <c r="C926" s="32"/>
      <c r="D926" s="32"/>
      <c r="E926" s="32" t="str">
        <f t="shared" si="3"/>
        <v> to </v>
      </c>
      <c r="F926" s="97"/>
      <c r="G926" s="32" t="str">
        <f t="shared" si="4"/>
        <v>International Courier Service from  to </v>
      </c>
      <c r="H926" s="32"/>
      <c r="I926" s="33"/>
      <c r="J926" s="38" t="str">
        <f>IFERROR(__xludf.DUMMYFUNCTION("""&lt;h4&gt;Explore more delivery options from your city&lt;/h4&gt;&lt;ul&gt;"" &amp;
TEXTJOIN("""", TRUE,
ARRAYFORMULA(
IF(S927:S930&lt;&gt;"""",
""&lt;li&gt;&lt;a href="""""" &amp; S927:S930 &amp; """"""&gt;International Courier Service from "" &amp;
PROPER(
SUBSTITUTE(
REGEXREPLACE(S927:S930,""^.*/servi"&amp;"ce/"",""""),
""-"","" ""
)
) &amp;
""&lt;/a&gt;&lt;/li&gt;"",
"""")
)
) &amp;
""&lt;/ul&gt;&lt;h2&gt;FAQs for "" &amp; G926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26" s="99"/>
      <c r="L926" s="32"/>
      <c r="M926" s="32" t="str">
        <f t="shared" si="5"/>
        <v>service/-to-</v>
      </c>
      <c r="N926" s="32"/>
      <c r="O926" s="32"/>
      <c r="P926" s="32"/>
      <c r="Q926" s="32"/>
      <c r="R926" s="32"/>
      <c r="S926" s="47" t="str">
        <f t="shared" si="6"/>
        <v>https://shipglobal.in/service/-to-</v>
      </c>
      <c r="T926" s="32"/>
      <c r="V926" s="32"/>
      <c r="W926" s="32"/>
      <c r="X926" s="32"/>
      <c r="AE926" s="39" t="s">
        <v>3579</v>
      </c>
      <c r="AF926" s="39" t="s">
        <v>5354</v>
      </c>
      <c r="AG926" s="40" t="s">
        <v>3581</v>
      </c>
      <c r="AH926" s="40">
        <v>1.0</v>
      </c>
      <c r="AI926" s="40"/>
      <c r="AJ926" s="40"/>
    </row>
    <row r="927" ht="15.75" customHeight="1">
      <c r="A927" s="32"/>
      <c r="B927" s="32"/>
      <c r="C927" s="32"/>
      <c r="D927" s="32"/>
      <c r="E927" s="32" t="str">
        <f t="shared" si="3"/>
        <v> to </v>
      </c>
      <c r="F927" s="97"/>
      <c r="G927" s="32" t="str">
        <f t="shared" si="4"/>
        <v>Top International Courier Service from  to </v>
      </c>
      <c r="H927" s="32"/>
      <c r="I927" s="33"/>
      <c r="J927" s="38" t="str">
        <f>IFERROR(__xludf.DUMMYFUNCTION("""&lt;h4&gt;Explore more delivery options from your city&lt;/h4&gt;&lt;ul&gt;"" &amp;
TEXTJOIN("""", TRUE,
ARRAYFORMULA(
IF(S928:S931&lt;&gt;"""",
""&lt;li&gt;&lt;a href="""""" &amp; S928:S931 &amp; """"""&gt;International Courier Service from "" &amp;
PROPER(
SUBSTITUTE(
REGEXREPLACE(S928:S931,""^.*/servi"&amp;"ce/"",""""),
""-"","" ""
)
) &amp;
""&lt;/a&gt;&lt;/li&gt;"",
"""")
)
) &amp;
""&lt;/ul&gt;&lt;h2&gt;FAQs for "" &amp; G927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27" s="99"/>
      <c r="L927" s="32"/>
      <c r="M927" s="32" t="str">
        <f t="shared" si="5"/>
        <v>service/-to-</v>
      </c>
      <c r="N927" s="32"/>
      <c r="O927" s="32"/>
      <c r="P927" s="32"/>
      <c r="Q927" s="32"/>
      <c r="R927" s="32"/>
      <c r="S927" s="47" t="str">
        <f t="shared" si="6"/>
        <v>https://shipglobal.in/service/-to-</v>
      </c>
      <c r="T927" s="32"/>
      <c r="V927" s="32"/>
      <c r="W927" s="32"/>
      <c r="X927" s="32"/>
      <c r="AE927" s="39" t="s">
        <v>3561</v>
      </c>
      <c r="AF927" s="39" t="s">
        <v>4435</v>
      </c>
      <c r="AG927" s="40" t="s">
        <v>3563</v>
      </c>
      <c r="AH927" s="40">
        <v>1.0</v>
      </c>
      <c r="AI927" s="40"/>
      <c r="AJ927" s="40"/>
    </row>
    <row r="928" ht="15.75" customHeight="1">
      <c r="A928" s="32"/>
      <c r="B928" s="32"/>
      <c r="C928" s="32"/>
      <c r="D928" s="32"/>
      <c r="E928" s="32" t="str">
        <f t="shared" si="3"/>
        <v> to </v>
      </c>
      <c r="F928" s="97"/>
      <c r="G928" s="32" t="str">
        <f t="shared" si="4"/>
        <v>Best International Courier Service from  to </v>
      </c>
      <c r="H928" s="32"/>
      <c r="I928" s="33"/>
      <c r="J928" s="38" t="str">
        <f>IFERROR(__xludf.DUMMYFUNCTION("""&lt;h4&gt;Explore more delivery options from your city&lt;/h4&gt;&lt;ul&gt;"" &amp;
TEXTJOIN("""", TRUE,
ARRAYFORMULA(
IF(S929:S932&lt;&gt;"""",
""&lt;li&gt;&lt;a href="""""" &amp; S929:S932 &amp; """"""&gt;International Courier Service from "" &amp;
PROPER(
SUBSTITUTE(
REGEXREPLACE(S929:S932,""^.*/servi"&amp;"ce/"",""""),
""-"","" ""
)
) &amp;
""&lt;/a&gt;&lt;/li&gt;"",
"""")
)
) &amp;
""&lt;/ul&gt;&lt;h2&gt;FAQs for "" &amp; G928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28" s="99"/>
      <c r="L928" s="32"/>
      <c r="M928" s="32" t="str">
        <f t="shared" si="5"/>
        <v>service/-to-</v>
      </c>
      <c r="N928" s="32"/>
      <c r="O928" s="32"/>
      <c r="P928" s="32"/>
      <c r="Q928" s="32"/>
      <c r="R928" s="32"/>
      <c r="S928" s="47" t="str">
        <f t="shared" si="6"/>
        <v>https://shipglobal.in/service/-to-</v>
      </c>
      <c r="T928" s="32"/>
      <c r="V928" s="32"/>
      <c r="W928" s="32"/>
      <c r="X928" s="32"/>
      <c r="AE928" s="39" t="s">
        <v>3543</v>
      </c>
      <c r="AF928" s="39" t="s">
        <v>4482</v>
      </c>
      <c r="AG928" s="40" t="s">
        <v>3545</v>
      </c>
      <c r="AH928" s="40">
        <v>1.0</v>
      </c>
      <c r="AI928" s="40"/>
      <c r="AJ928" s="40"/>
    </row>
    <row r="929" ht="15.75" customHeight="1">
      <c r="A929" s="32"/>
      <c r="B929" s="32"/>
      <c r="C929" s="32"/>
      <c r="D929" s="32"/>
      <c r="E929" s="32" t="str">
        <f t="shared" si="3"/>
        <v> to </v>
      </c>
      <c r="F929" s="97"/>
      <c r="G929" s="32" t="str">
        <f t="shared" si="4"/>
        <v>Reliable International Courier Service from  to </v>
      </c>
      <c r="H929" s="32"/>
      <c r="I929" s="33"/>
      <c r="J929" s="38" t="str">
        <f>IFERROR(__xludf.DUMMYFUNCTION("""&lt;h4&gt;Explore more delivery options from your city&lt;/h4&gt;&lt;ul&gt;"" &amp;
TEXTJOIN("""", TRUE,
ARRAYFORMULA(
IF(S930:S933&lt;&gt;"""",
""&lt;li&gt;&lt;a href="""""" &amp; S930:S933 &amp; """"""&gt;International Courier Service from "" &amp;
PROPER(
SUBSTITUTE(
REGEXREPLACE(S930:S933,""^.*/servi"&amp;"ce/"",""""),
""-"","" ""
)
) &amp;
""&lt;/a&gt;&lt;/li&gt;"",
"""")
)
) &amp;
""&lt;/ul&gt;&lt;h2&gt;FAQs for "" &amp; G929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29" s="99"/>
      <c r="L929" s="32"/>
      <c r="M929" s="32" t="str">
        <f t="shared" si="5"/>
        <v>service/-to-</v>
      </c>
      <c r="N929" s="32"/>
      <c r="O929" s="32"/>
      <c r="P929" s="32"/>
      <c r="Q929" s="32"/>
      <c r="R929" s="32"/>
      <c r="S929" s="47" t="str">
        <f t="shared" si="6"/>
        <v>https://shipglobal.in/service/-to-</v>
      </c>
      <c r="T929" s="32"/>
      <c r="V929" s="32"/>
      <c r="W929" s="32"/>
      <c r="X929" s="32"/>
      <c r="AE929" s="39" t="s">
        <v>3597</v>
      </c>
      <c r="AF929" s="39" t="s">
        <v>5592</v>
      </c>
      <c r="AG929" s="40" t="s">
        <v>3599</v>
      </c>
      <c r="AH929" s="40">
        <v>1.0</v>
      </c>
      <c r="AI929" s="40"/>
      <c r="AJ929" s="40"/>
    </row>
    <row r="930" ht="15.75" customHeight="1">
      <c r="A930" s="32"/>
      <c r="B930" s="32"/>
      <c r="C930" s="32"/>
      <c r="D930" s="32"/>
      <c r="E930" s="32" t="str">
        <f t="shared" si="3"/>
        <v> to </v>
      </c>
      <c r="F930" s="97"/>
      <c r="G930" s="32" t="str">
        <f t="shared" si="4"/>
        <v>International Courier Service from  to </v>
      </c>
      <c r="H930" s="32"/>
      <c r="I930" s="33"/>
      <c r="J930" s="38" t="str">
        <f>IFERROR(__xludf.DUMMYFUNCTION("""&lt;h4&gt;Explore more delivery options from your city&lt;/h4&gt;&lt;ul&gt;"" &amp;
TEXTJOIN("""", TRUE,
ARRAYFORMULA(
IF(S931:S934&lt;&gt;"""",
""&lt;li&gt;&lt;a href="""""" &amp; S931:S934 &amp; """"""&gt;International Courier Service from "" &amp;
PROPER(
SUBSTITUTE(
REGEXREPLACE(S931:S934,""^.*/servi"&amp;"ce/"",""""),
""-"","" ""
)
) &amp;
""&lt;/a&gt;&lt;/li&gt;"",
"""")
)
) &amp;
""&lt;/ul&gt;&lt;h2&gt;FAQs for "" &amp; G930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30" s="99"/>
      <c r="L930" s="32"/>
      <c r="M930" s="32" t="str">
        <f t="shared" si="5"/>
        <v>service/-to-</v>
      </c>
      <c r="N930" s="32"/>
      <c r="O930" s="32"/>
      <c r="P930" s="32"/>
      <c r="Q930" s="32"/>
      <c r="R930" s="32"/>
      <c r="S930" s="47" t="str">
        <f t="shared" si="6"/>
        <v>https://shipglobal.in/service/-to-</v>
      </c>
      <c r="T930" s="32"/>
      <c r="V930" s="32"/>
      <c r="W930" s="32"/>
      <c r="X930" s="32"/>
      <c r="AE930" s="39" t="s">
        <v>3399</v>
      </c>
      <c r="AF930" s="39" t="s">
        <v>4325</v>
      </c>
      <c r="AG930" s="40" t="s">
        <v>3401</v>
      </c>
      <c r="AH930" s="40">
        <v>1.0</v>
      </c>
      <c r="AI930" s="40"/>
      <c r="AJ930" s="40"/>
    </row>
    <row r="931" ht="15.75" customHeight="1">
      <c r="A931" s="32"/>
      <c r="B931" s="32"/>
      <c r="C931" s="32"/>
      <c r="D931" s="32"/>
      <c r="E931" s="32" t="str">
        <f t="shared" si="3"/>
        <v> to </v>
      </c>
      <c r="F931" s="97"/>
      <c r="G931" s="32" t="str">
        <f t="shared" si="4"/>
        <v>Top International Courier Service from  to </v>
      </c>
      <c r="H931" s="32"/>
      <c r="I931" s="33"/>
      <c r="J931" s="38" t="str">
        <f>IFERROR(__xludf.DUMMYFUNCTION("""&lt;h4&gt;Explore more delivery options from your city&lt;/h4&gt;&lt;ul&gt;"" &amp;
TEXTJOIN("""", TRUE,
ARRAYFORMULA(
IF(S932:S935&lt;&gt;"""",
""&lt;li&gt;&lt;a href="""""" &amp; S932:S935 &amp; """"""&gt;International Courier Service from "" &amp;
PROPER(
SUBSTITUTE(
REGEXREPLACE(S932:S935,""^.*/servi"&amp;"ce/"",""""),
""-"","" ""
)
) &amp;
""&lt;/a&gt;&lt;/li&gt;"",
"""")
)
) &amp;
""&lt;/ul&gt;&lt;h2&gt;FAQs for "" &amp; G931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31" s="99"/>
      <c r="L931" s="32"/>
      <c r="M931" s="32" t="str">
        <f t="shared" si="5"/>
        <v>service/-to-</v>
      </c>
      <c r="N931" s="32"/>
      <c r="O931" s="32"/>
      <c r="P931" s="32"/>
      <c r="Q931" s="32"/>
      <c r="R931" s="32"/>
      <c r="S931" s="47" t="str">
        <f t="shared" si="6"/>
        <v>https://shipglobal.in/service/-to-</v>
      </c>
      <c r="T931" s="32"/>
      <c r="V931" s="32"/>
      <c r="W931" s="32"/>
      <c r="X931" s="32"/>
      <c r="AE931" s="39" t="s">
        <v>3291</v>
      </c>
      <c r="AF931" s="39" t="s">
        <v>4498</v>
      </c>
      <c r="AG931" s="40" t="s">
        <v>3293</v>
      </c>
      <c r="AH931" s="40">
        <v>1.0</v>
      </c>
      <c r="AI931" s="40"/>
      <c r="AJ931" s="40"/>
    </row>
    <row r="932" ht="15.75" customHeight="1">
      <c r="A932" s="32"/>
      <c r="B932" s="32"/>
      <c r="C932" s="32"/>
      <c r="D932" s="32"/>
      <c r="E932" s="32" t="str">
        <f t="shared" si="3"/>
        <v> to </v>
      </c>
      <c r="F932" s="97"/>
      <c r="G932" s="32" t="str">
        <f t="shared" si="4"/>
        <v>Best International Courier Service from  to </v>
      </c>
      <c r="H932" s="32"/>
      <c r="I932" s="33"/>
      <c r="J932" s="38" t="str">
        <f>IFERROR(__xludf.DUMMYFUNCTION("""&lt;h4&gt;Explore more delivery options from your city&lt;/h4&gt;&lt;ul&gt;"" &amp;
TEXTJOIN("""", TRUE,
ARRAYFORMULA(
IF(S933:S936&lt;&gt;"""",
""&lt;li&gt;&lt;a href="""""" &amp; S933:S936 &amp; """"""&gt;International Courier Service from "" &amp;
PROPER(
SUBSTITUTE(
REGEXREPLACE(S933:S936,""^.*/servi"&amp;"ce/"",""""),
""-"","" ""
)
) &amp;
""&lt;/a&gt;&lt;/li&gt;"",
"""")
)
) &amp;
""&lt;/ul&gt;&lt;h2&gt;FAQs for "" &amp; G932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32" s="99"/>
      <c r="L932" s="32"/>
      <c r="M932" s="32" t="str">
        <f t="shared" si="5"/>
        <v>service/-to-</v>
      </c>
      <c r="N932" s="32"/>
      <c r="O932" s="32"/>
      <c r="P932" s="32"/>
      <c r="Q932" s="32"/>
      <c r="R932" s="32"/>
      <c r="S932" s="47" t="str">
        <f t="shared" si="6"/>
        <v>https://shipglobal.in/service/-to-</v>
      </c>
      <c r="T932" s="32"/>
      <c r="V932" s="32"/>
      <c r="W932" s="32"/>
      <c r="X932" s="32"/>
      <c r="AE932" s="39" t="s">
        <v>3381</v>
      </c>
      <c r="AF932" s="39" t="s">
        <v>5884</v>
      </c>
      <c r="AG932" s="40" t="s">
        <v>3383</v>
      </c>
      <c r="AH932" s="40">
        <v>1.0</v>
      </c>
      <c r="AI932" s="40"/>
      <c r="AJ932" s="40"/>
    </row>
    <row r="933" ht="15.75" customHeight="1">
      <c r="A933" s="32"/>
      <c r="B933" s="32"/>
      <c r="C933" s="32"/>
      <c r="D933" s="32"/>
      <c r="E933" s="32" t="str">
        <f t="shared" si="3"/>
        <v> to </v>
      </c>
      <c r="F933" s="97"/>
      <c r="G933" s="32" t="str">
        <f t="shared" si="4"/>
        <v>Reliable International Courier Service from  to </v>
      </c>
      <c r="H933" s="32"/>
      <c r="I933" s="33"/>
      <c r="J933" s="38" t="str">
        <f>IFERROR(__xludf.DUMMYFUNCTION("""&lt;h4&gt;Explore more delivery options from your city&lt;/h4&gt;&lt;ul&gt;"" &amp;
TEXTJOIN("""", TRUE,
ARRAYFORMULA(
IF(S934:S937&lt;&gt;"""",
""&lt;li&gt;&lt;a href="""""" &amp; S934:S937 &amp; """"""&gt;International Courier Service from "" &amp;
PROPER(
SUBSTITUTE(
REGEXREPLACE(S934:S937,""^.*/servi"&amp;"ce/"",""""),
""-"","" ""
)
) &amp;
""&lt;/a&gt;&lt;/li&gt;"",
"""")
)
) &amp;
""&lt;/ul&gt;&lt;h2&gt;FAQs for "" &amp; G933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33" s="99"/>
      <c r="L933" s="32"/>
      <c r="M933" s="32" t="str">
        <f t="shared" si="5"/>
        <v>service/-to-</v>
      </c>
      <c r="N933" s="32"/>
      <c r="O933" s="32"/>
      <c r="P933" s="32"/>
      <c r="Q933" s="32"/>
      <c r="R933" s="32"/>
      <c r="S933" s="47" t="str">
        <f t="shared" si="6"/>
        <v>https://shipglobal.in/service/-to-</v>
      </c>
      <c r="T933" s="32"/>
      <c r="V933" s="32"/>
      <c r="W933" s="32"/>
      <c r="X933" s="32"/>
      <c r="AE933" s="39" t="s">
        <v>3435</v>
      </c>
      <c r="AF933" s="39" t="s">
        <v>5081</v>
      </c>
      <c r="AG933" s="40" t="s">
        <v>3437</v>
      </c>
      <c r="AH933" s="40">
        <v>1.0</v>
      </c>
      <c r="AI933" s="40"/>
      <c r="AJ933" s="40"/>
    </row>
    <row r="934" ht="15.75" customHeight="1">
      <c r="A934" s="32"/>
      <c r="B934" s="32"/>
      <c r="C934" s="32"/>
      <c r="D934" s="32"/>
      <c r="E934" s="32" t="str">
        <f t="shared" si="3"/>
        <v> to </v>
      </c>
      <c r="F934" s="97"/>
      <c r="G934" s="32" t="str">
        <f t="shared" si="4"/>
        <v>International Courier Service from  to </v>
      </c>
      <c r="H934" s="32"/>
      <c r="I934" s="33"/>
      <c r="J934" s="38" t="str">
        <f>IFERROR(__xludf.DUMMYFUNCTION("""&lt;h4&gt;Explore more delivery options from your city&lt;/h4&gt;&lt;ul&gt;"" &amp;
TEXTJOIN("""", TRUE,
ARRAYFORMULA(
IF(S935:S938&lt;&gt;"""",
""&lt;li&gt;&lt;a href="""""" &amp; S935:S938 &amp; """"""&gt;International Courier Service from "" &amp;
PROPER(
SUBSTITUTE(
REGEXREPLACE(S935:S938,""^.*/servi"&amp;"ce/"",""""),
""-"","" ""
)
) &amp;
""&lt;/a&gt;&lt;/li&gt;"",
"""")
)
) &amp;
""&lt;/ul&gt;&lt;h2&gt;FAQs for "" &amp; G934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34" s="99"/>
      <c r="L934" s="32"/>
      <c r="M934" s="32" t="str">
        <f t="shared" si="5"/>
        <v>service/-to-</v>
      </c>
      <c r="N934" s="32"/>
      <c r="O934" s="32"/>
      <c r="P934" s="32"/>
      <c r="Q934" s="32"/>
      <c r="R934" s="32"/>
      <c r="S934" s="47" t="str">
        <f t="shared" si="6"/>
        <v>https://shipglobal.in/service/-to-</v>
      </c>
      <c r="T934" s="32"/>
      <c r="V934" s="32"/>
      <c r="W934" s="32"/>
      <c r="X934" s="32"/>
      <c r="AE934" s="39" t="s">
        <v>3236</v>
      </c>
      <c r="AF934" s="39" t="s">
        <v>4851</v>
      </c>
      <c r="AG934" s="40" t="s">
        <v>3238</v>
      </c>
      <c r="AH934" s="40">
        <v>2.0</v>
      </c>
      <c r="AI934" s="40"/>
      <c r="AJ934" s="40"/>
    </row>
    <row r="935" ht="15.75" customHeight="1">
      <c r="A935" s="32"/>
      <c r="B935" s="32"/>
      <c r="C935" s="32"/>
      <c r="D935" s="32"/>
      <c r="E935" s="32" t="str">
        <f t="shared" si="3"/>
        <v> to </v>
      </c>
      <c r="F935" s="97"/>
      <c r="G935" s="32" t="str">
        <f t="shared" si="4"/>
        <v>Top International Courier Service from  to </v>
      </c>
      <c r="H935" s="32"/>
      <c r="I935" s="33"/>
      <c r="J935" s="38" t="str">
        <f>IFERROR(__xludf.DUMMYFUNCTION("""&lt;h4&gt;Explore more delivery options from your city&lt;/h4&gt;&lt;ul&gt;"" &amp;
TEXTJOIN("""", TRUE,
ARRAYFORMULA(
IF(S936:S939&lt;&gt;"""",
""&lt;li&gt;&lt;a href="""""" &amp; S936:S939 &amp; """"""&gt;International Courier Service from "" &amp;
PROPER(
SUBSTITUTE(
REGEXREPLACE(S936:S939,""^.*/servi"&amp;"ce/"",""""),
""-"","" ""
)
) &amp;
""&lt;/a&gt;&lt;/li&gt;"",
"""")
)
) &amp;
""&lt;/ul&gt;&lt;h2&gt;FAQs for "" &amp; G935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35" s="99"/>
      <c r="L935" s="32"/>
      <c r="M935" s="32" t="str">
        <f t="shared" si="5"/>
        <v>service/-to-</v>
      </c>
      <c r="N935" s="32"/>
      <c r="O935" s="32"/>
      <c r="P935" s="32"/>
      <c r="Q935" s="32"/>
      <c r="R935" s="32"/>
      <c r="S935" s="47" t="str">
        <f t="shared" si="6"/>
        <v>https://shipglobal.in/service/-to-</v>
      </c>
      <c r="T935" s="32"/>
      <c r="V935" s="32"/>
      <c r="W935" s="32"/>
      <c r="X935" s="32"/>
      <c r="AE935" s="39" t="s">
        <v>3417</v>
      </c>
      <c r="AF935" s="39" t="s">
        <v>4621</v>
      </c>
      <c r="AG935" s="40" t="s">
        <v>3419</v>
      </c>
      <c r="AH935" s="40">
        <v>1.0</v>
      </c>
      <c r="AI935" s="40"/>
      <c r="AJ935" s="40"/>
    </row>
    <row r="936" ht="15.75" customHeight="1">
      <c r="A936" s="32"/>
      <c r="B936" s="32"/>
      <c r="C936" s="32"/>
      <c r="D936" s="32"/>
      <c r="E936" s="32" t="str">
        <f t="shared" si="3"/>
        <v> to </v>
      </c>
      <c r="F936" s="97"/>
      <c r="G936" s="32" t="str">
        <f t="shared" si="4"/>
        <v>Best International Courier Service from  to </v>
      </c>
      <c r="H936" s="32"/>
      <c r="I936" s="33"/>
      <c r="J936" s="38" t="str">
        <f>IFERROR(__xludf.DUMMYFUNCTION("""&lt;h4&gt;Explore more delivery options from your city&lt;/h4&gt;&lt;ul&gt;"" &amp;
TEXTJOIN("""", TRUE,
ARRAYFORMULA(
IF(S937:S940&lt;&gt;"""",
""&lt;li&gt;&lt;a href="""""" &amp; S937:S940 &amp; """"""&gt;International Courier Service from "" &amp;
PROPER(
SUBSTITUTE(
REGEXREPLACE(S937:S940,""^.*/servi"&amp;"ce/"",""""),
""-"","" ""
)
) &amp;
""&lt;/a&gt;&lt;/li&gt;"",
"""")
)
) &amp;
""&lt;/ul&gt;&lt;h2&gt;FAQs for "" &amp; G936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36" s="99"/>
      <c r="L936" s="32"/>
      <c r="M936" s="32" t="str">
        <f t="shared" si="5"/>
        <v>service/-to-</v>
      </c>
      <c r="N936" s="32"/>
      <c r="O936" s="32"/>
      <c r="P936" s="32"/>
      <c r="Q936" s="32"/>
      <c r="R936" s="32"/>
      <c r="S936" s="47" t="str">
        <f t="shared" si="6"/>
        <v>https://shipglobal.in/service/-to-</v>
      </c>
      <c r="T936" s="32"/>
      <c r="V936" s="32"/>
      <c r="W936" s="32"/>
      <c r="X936" s="32"/>
      <c r="AE936" s="39" t="s">
        <v>3309</v>
      </c>
      <c r="AF936" s="39" t="s">
        <v>5202</v>
      </c>
      <c r="AG936" s="40" t="s">
        <v>3311</v>
      </c>
      <c r="AH936" s="40">
        <v>1.0</v>
      </c>
      <c r="AI936" s="40"/>
      <c r="AJ936" s="40"/>
    </row>
    <row r="937" ht="15.75" customHeight="1">
      <c r="A937" s="32"/>
      <c r="B937" s="32"/>
      <c r="C937" s="32"/>
      <c r="D937" s="32"/>
      <c r="E937" s="32" t="str">
        <f t="shared" si="3"/>
        <v> to </v>
      </c>
      <c r="F937" s="97"/>
      <c r="G937" s="32" t="str">
        <f t="shared" si="4"/>
        <v>Reliable International Courier Service from  to </v>
      </c>
      <c r="H937" s="32"/>
      <c r="I937" s="33"/>
      <c r="J937" s="38" t="str">
        <f>IFERROR(__xludf.DUMMYFUNCTION("""&lt;h4&gt;Explore more delivery options from your city&lt;/h4&gt;&lt;ul&gt;"" &amp;
TEXTJOIN("""", TRUE,
ARRAYFORMULA(
IF(S938:S941&lt;&gt;"""",
""&lt;li&gt;&lt;a href="""""" &amp; S938:S941 &amp; """"""&gt;International Courier Service from "" &amp;
PROPER(
SUBSTITUTE(
REGEXREPLACE(S938:S941,""^.*/servi"&amp;"ce/"",""""),
""-"","" ""
)
) &amp;
""&lt;/a&gt;&lt;/li&gt;"",
"""")
)
) &amp;
""&lt;/ul&gt;&lt;h2&gt;FAQs for "" &amp; G937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37" s="99"/>
      <c r="L937" s="32"/>
      <c r="M937" s="32" t="str">
        <f t="shared" si="5"/>
        <v>service/-to-</v>
      </c>
      <c r="N937" s="32"/>
      <c r="O937" s="32"/>
      <c r="P937" s="32"/>
      <c r="Q937" s="32"/>
      <c r="R937" s="32"/>
      <c r="S937" s="47" t="str">
        <f t="shared" si="6"/>
        <v>https://shipglobal.in/service/-to-</v>
      </c>
      <c r="T937" s="32"/>
      <c r="V937" s="32"/>
      <c r="W937" s="32"/>
      <c r="X937" s="32"/>
      <c r="AE937" s="39" t="s">
        <v>3291</v>
      </c>
      <c r="AF937" s="39" t="s">
        <v>4498</v>
      </c>
      <c r="AG937" s="40" t="s">
        <v>3293</v>
      </c>
      <c r="AH937" s="40">
        <v>1.0</v>
      </c>
      <c r="AI937" s="40"/>
      <c r="AJ937" s="40"/>
    </row>
    <row r="938" ht="15.75" customHeight="1">
      <c r="A938" s="32"/>
      <c r="B938" s="32"/>
      <c r="C938" s="32"/>
      <c r="D938" s="32"/>
      <c r="E938" s="32" t="str">
        <f t="shared" si="3"/>
        <v> to </v>
      </c>
      <c r="F938" s="97"/>
      <c r="G938" s="32" t="str">
        <f t="shared" si="4"/>
        <v>International Courier Service from  to </v>
      </c>
      <c r="H938" s="32"/>
      <c r="I938" s="33"/>
      <c r="J938" s="38" t="str">
        <f>IFERROR(__xludf.DUMMYFUNCTION("""&lt;h4&gt;Explore more delivery options from your city&lt;/h4&gt;&lt;ul&gt;"" &amp;
TEXTJOIN("""", TRUE,
ARRAYFORMULA(
IF(S939:S942&lt;&gt;"""",
""&lt;li&gt;&lt;a href="""""" &amp; S939:S942 &amp; """"""&gt;International Courier Service from "" &amp;
PROPER(
SUBSTITUTE(
REGEXREPLACE(S939:S942,""^.*/servi"&amp;"ce/"",""""),
""-"","" ""
)
) &amp;
""&lt;/a&gt;&lt;/li&gt;"",
"""")
)
) &amp;
""&lt;/ul&gt;&lt;h2&gt;FAQs for "" &amp; G938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38" s="99"/>
      <c r="L938" s="32"/>
      <c r="M938" s="32" t="str">
        <f t="shared" si="5"/>
        <v>service/-to-</v>
      </c>
      <c r="N938" s="32"/>
      <c r="O938" s="32"/>
      <c r="P938" s="32"/>
      <c r="Q938" s="32"/>
      <c r="R938" s="32"/>
      <c r="S938" s="47" t="str">
        <f t="shared" si="6"/>
        <v>https://shipglobal.in/service/-to-</v>
      </c>
      <c r="T938" s="32"/>
      <c r="V938" s="32"/>
      <c r="W938" s="32"/>
      <c r="X938" s="32"/>
      <c r="AE938" s="39" t="s">
        <v>3363</v>
      </c>
      <c r="AF938" s="39" t="s">
        <v>5050</v>
      </c>
      <c r="AG938" s="40" t="s">
        <v>3365</v>
      </c>
      <c r="AH938" s="40">
        <v>1.0</v>
      </c>
      <c r="AI938" s="40"/>
      <c r="AJ938" s="40"/>
    </row>
    <row r="939" ht="15.75" customHeight="1">
      <c r="A939" s="32"/>
      <c r="B939" s="32"/>
      <c r="C939" s="32"/>
      <c r="D939" s="32"/>
      <c r="E939" s="32" t="str">
        <f t="shared" si="3"/>
        <v> to </v>
      </c>
      <c r="F939" s="97"/>
      <c r="G939" s="32" t="str">
        <f t="shared" si="4"/>
        <v>Top International Courier Service from  to </v>
      </c>
      <c r="H939" s="32"/>
      <c r="I939" s="33"/>
      <c r="J939" s="38" t="str">
        <f>IFERROR(__xludf.DUMMYFUNCTION("""&lt;h4&gt;Explore more delivery options from your city&lt;/h4&gt;&lt;ul&gt;"" &amp;
TEXTJOIN("""", TRUE,
ARRAYFORMULA(
IF(S940:S943&lt;&gt;"""",
""&lt;li&gt;&lt;a href="""""" &amp; S940:S943 &amp; """"""&gt;International Courier Service from "" &amp;
PROPER(
SUBSTITUTE(
REGEXREPLACE(S940:S943,""^.*/servi"&amp;"ce/"",""""),
""-"","" ""
)
) &amp;
""&lt;/a&gt;&lt;/li&gt;"",
"""")
)
) &amp;
""&lt;/ul&gt;&lt;h2&gt;FAQs for "" &amp; G939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39" s="99"/>
      <c r="L939" s="32"/>
      <c r="M939" s="32" t="str">
        <f t="shared" si="5"/>
        <v>service/-to-</v>
      </c>
      <c r="N939" s="32"/>
      <c r="O939" s="32"/>
      <c r="P939" s="32"/>
      <c r="Q939" s="32"/>
      <c r="R939" s="32"/>
      <c r="S939" s="47" t="str">
        <f t="shared" si="6"/>
        <v>https://shipglobal.in/service/-to-</v>
      </c>
      <c r="T939" s="32"/>
      <c r="V939" s="32"/>
      <c r="W939" s="32"/>
      <c r="X939" s="32"/>
      <c r="AE939" s="39" t="s">
        <v>3273</v>
      </c>
      <c r="AF939" s="39" t="s">
        <v>4309</v>
      </c>
      <c r="AG939" s="40" t="s">
        <v>3275</v>
      </c>
      <c r="AH939" s="40">
        <v>2.0</v>
      </c>
      <c r="AI939" s="40"/>
      <c r="AJ939" s="40"/>
    </row>
    <row r="940" ht="15.75" customHeight="1">
      <c r="A940" s="32"/>
      <c r="B940" s="32"/>
      <c r="C940" s="32"/>
      <c r="D940" s="32"/>
      <c r="E940" s="32" t="str">
        <f t="shared" si="3"/>
        <v> to </v>
      </c>
      <c r="F940" s="97"/>
      <c r="G940" s="32" t="str">
        <f t="shared" si="4"/>
        <v>Best International Courier Service from  to </v>
      </c>
      <c r="H940" s="32"/>
      <c r="I940" s="33"/>
      <c r="J940" s="38" t="str">
        <f>IFERROR(__xludf.DUMMYFUNCTION("""&lt;h4&gt;Explore more delivery options from your city&lt;/h4&gt;&lt;ul&gt;"" &amp;
TEXTJOIN("""", TRUE,
ARRAYFORMULA(
IF(S941:S944&lt;&gt;"""",
""&lt;li&gt;&lt;a href="""""" &amp; S941:S944 &amp; """"""&gt;International Courier Service from "" &amp;
PROPER(
SUBSTITUTE(
REGEXREPLACE(S941:S944,""^.*/servi"&amp;"ce/"",""""),
""-"","" ""
)
) &amp;
""&lt;/a&gt;&lt;/li&gt;"",
"""")
)
) &amp;
""&lt;/ul&gt;&lt;h2&gt;FAQs for "" &amp; G940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40" s="99"/>
      <c r="L940" s="32"/>
      <c r="M940" s="32" t="str">
        <f t="shared" si="5"/>
        <v>service/-to-</v>
      </c>
      <c r="N940" s="32"/>
      <c r="O940" s="32"/>
      <c r="P940" s="32"/>
      <c r="Q940" s="32"/>
      <c r="R940" s="32"/>
      <c r="S940" s="47" t="str">
        <f t="shared" si="6"/>
        <v>https://shipglobal.in/service/-to-</v>
      </c>
      <c r="T940" s="32"/>
      <c r="V940" s="32"/>
      <c r="W940" s="32"/>
      <c r="X940" s="32"/>
      <c r="AE940" s="39" t="s">
        <v>3525</v>
      </c>
      <c r="AF940" s="39" t="s">
        <v>5471</v>
      </c>
      <c r="AG940" s="40" t="s">
        <v>3527</v>
      </c>
      <c r="AH940" s="40">
        <v>1.0</v>
      </c>
      <c r="AI940" s="40"/>
      <c r="AJ940" s="40"/>
    </row>
    <row r="941" ht="15.75" customHeight="1">
      <c r="A941" s="32"/>
      <c r="B941" s="32"/>
      <c r="C941" s="32"/>
      <c r="D941" s="32"/>
      <c r="E941" s="32" t="str">
        <f t="shared" si="3"/>
        <v> to </v>
      </c>
      <c r="F941" s="97"/>
      <c r="G941" s="32" t="str">
        <f t="shared" si="4"/>
        <v>Reliable International Courier Service from  to </v>
      </c>
      <c r="H941" s="32"/>
      <c r="I941" s="33"/>
      <c r="J941" s="38" t="str">
        <f>IFERROR(__xludf.DUMMYFUNCTION("""&lt;h4&gt;Explore more delivery options from your city&lt;/h4&gt;&lt;ul&gt;"" &amp;
TEXTJOIN("""", TRUE,
ARRAYFORMULA(
IF(S942:S945&lt;&gt;"""",
""&lt;li&gt;&lt;a href="""""" &amp; S942:S945 &amp; """"""&gt;International Courier Service from "" &amp;
PROPER(
SUBSTITUTE(
REGEXREPLACE(S942:S945,""^.*/servi"&amp;"ce/"",""""),
""-"","" ""
)
) &amp;
""&lt;/a&gt;&lt;/li&gt;"",
"""")
)
) &amp;
""&lt;/ul&gt;&lt;h2&gt;FAQs for "" &amp; G941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41" s="99"/>
      <c r="L941" s="32"/>
      <c r="M941" s="32" t="str">
        <f t="shared" si="5"/>
        <v>service/-to-</v>
      </c>
      <c r="N941" s="32"/>
      <c r="O941" s="32"/>
      <c r="P941" s="32"/>
      <c r="Q941" s="32"/>
      <c r="R941" s="32"/>
      <c r="S941" s="47" t="str">
        <f t="shared" si="6"/>
        <v>https://shipglobal.in/service/-to-</v>
      </c>
      <c r="T941" s="32"/>
      <c r="V941" s="32"/>
      <c r="W941" s="32"/>
      <c r="X941" s="32"/>
      <c r="AE941" s="39" t="s">
        <v>3236</v>
      </c>
      <c r="AF941" s="39" t="s">
        <v>4851</v>
      </c>
      <c r="AG941" s="40" t="s">
        <v>3238</v>
      </c>
      <c r="AH941" s="40">
        <v>2.0</v>
      </c>
      <c r="AI941" s="40"/>
      <c r="AJ941" s="40"/>
    </row>
    <row r="942" ht="15.75" customHeight="1">
      <c r="A942" s="32"/>
      <c r="B942" s="32"/>
      <c r="C942" s="32"/>
      <c r="D942" s="32"/>
      <c r="E942" s="32" t="str">
        <f t="shared" si="3"/>
        <v> to </v>
      </c>
      <c r="F942" s="97"/>
      <c r="G942" s="32" t="str">
        <f t="shared" si="4"/>
        <v>International Courier Service from  to </v>
      </c>
      <c r="H942" s="32"/>
      <c r="I942" s="33"/>
      <c r="J942" s="38" t="str">
        <f>IFERROR(__xludf.DUMMYFUNCTION("""&lt;h4&gt;Explore more delivery options from your city&lt;/h4&gt;&lt;ul&gt;"" &amp;
TEXTJOIN("""", TRUE,
ARRAYFORMULA(
IF(S943:S946&lt;&gt;"""",
""&lt;li&gt;&lt;a href="""""" &amp; S943:S946 &amp; """"""&gt;International Courier Service from "" &amp;
PROPER(
SUBSTITUTE(
REGEXREPLACE(S943:S946,""^.*/servi"&amp;"ce/"",""""),
""-"","" ""
)
) &amp;
""&lt;/a&gt;&lt;/li&gt;"",
"""")
)
) &amp;
""&lt;/ul&gt;&lt;h2&gt;FAQs for "" &amp; G942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42" s="99"/>
      <c r="L942" s="32"/>
      <c r="M942" s="32" t="str">
        <f t="shared" si="5"/>
        <v>service/-to-</v>
      </c>
      <c r="N942" s="32"/>
      <c r="O942" s="32"/>
      <c r="P942" s="32"/>
      <c r="Q942" s="32"/>
      <c r="R942" s="32"/>
      <c r="S942" s="47" t="str">
        <f t="shared" si="6"/>
        <v>https://shipglobal.in/service/-to-</v>
      </c>
      <c r="T942" s="32"/>
      <c r="V942" s="32"/>
      <c r="W942" s="32"/>
      <c r="X942" s="32"/>
      <c r="AE942" s="39" t="s">
        <v>3327</v>
      </c>
      <c r="AF942" s="39" t="s">
        <v>4574</v>
      </c>
      <c r="AG942" s="40" t="s">
        <v>3329</v>
      </c>
      <c r="AH942" s="40">
        <v>1.0</v>
      </c>
      <c r="AI942" s="40"/>
      <c r="AJ942" s="40"/>
    </row>
    <row r="943" ht="15.75" customHeight="1">
      <c r="A943" s="32"/>
      <c r="B943" s="32"/>
      <c r="C943" s="32"/>
      <c r="D943" s="32"/>
      <c r="E943" s="32" t="str">
        <f t="shared" si="3"/>
        <v> to </v>
      </c>
      <c r="F943" s="97"/>
      <c r="G943" s="32" t="str">
        <f t="shared" si="4"/>
        <v>Top International Courier Service from  to </v>
      </c>
      <c r="H943" s="32"/>
      <c r="I943" s="33"/>
      <c r="J943" s="38" t="str">
        <f>IFERROR(__xludf.DUMMYFUNCTION("""&lt;h4&gt;Explore more delivery options from your city&lt;/h4&gt;&lt;ul&gt;"" &amp;
TEXTJOIN("""", TRUE,
ARRAYFORMULA(
IF(S944:S947&lt;&gt;"""",
""&lt;li&gt;&lt;a href="""""" &amp; S944:S947 &amp; """"""&gt;International Courier Service from "" &amp;
PROPER(
SUBSTITUTE(
REGEXREPLACE(S944:S947,""^.*/servi"&amp;"ce/"",""""),
""-"","" ""
)
) &amp;
""&lt;/a&gt;&lt;/li&gt;"",
"""")
)
) &amp;
""&lt;/ul&gt;&lt;h2&gt;FAQs for "" &amp; G943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43" s="99"/>
      <c r="L943" s="32"/>
      <c r="M943" s="32" t="str">
        <f t="shared" si="5"/>
        <v>service/-to-</v>
      </c>
      <c r="N943" s="32"/>
      <c r="O943" s="32"/>
      <c r="P943" s="32"/>
      <c r="Q943" s="32"/>
      <c r="R943" s="32"/>
      <c r="S943" s="47" t="str">
        <f t="shared" si="6"/>
        <v>https://shipglobal.in/service/-to-</v>
      </c>
      <c r="T943" s="32"/>
      <c r="V943" s="32"/>
      <c r="W943" s="32"/>
      <c r="X943" s="32"/>
      <c r="AE943" s="39" t="s">
        <v>3399</v>
      </c>
      <c r="AF943" s="39" t="s">
        <v>4325</v>
      </c>
      <c r="AG943" s="40" t="s">
        <v>3401</v>
      </c>
      <c r="AH943" s="40">
        <v>1.0</v>
      </c>
      <c r="AI943" s="40"/>
      <c r="AJ943" s="40"/>
    </row>
    <row r="944" ht="15.75" customHeight="1">
      <c r="A944" s="32"/>
      <c r="B944" s="32"/>
      <c r="C944" s="32"/>
      <c r="D944" s="32"/>
      <c r="E944" s="32" t="str">
        <f t="shared" si="3"/>
        <v> to </v>
      </c>
      <c r="F944" s="97"/>
      <c r="G944" s="32" t="str">
        <f t="shared" si="4"/>
        <v>Best International Courier Service from  to </v>
      </c>
      <c r="H944" s="32"/>
      <c r="I944" s="33"/>
      <c r="J944" s="38" t="str">
        <f>IFERROR(__xludf.DUMMYFUNCTION("""&lt;h4&gt;Explore more delivery options from your city&lt;/h4&gt;&lt;ul&gt;"" &amp;
TEXTJOIN("""", TRUE,
ARRAYFORMULA(
IF(S945:S948&lt;&gt;"""",
""&lt;li&gt;&lt;a href="""""" &amp; S945:S948 &amp; """"""&gt;International Courier Service from "" &amp;
PROPER(
SUBSTITUTE(
REGEXREPLACE(S945:S948,""^.*/servi"&amp;"ce/"",""""),
""-"","" ""
)
) &amp;
""&lt;/a&gt;&lt;/li&gt;"",
"""")
)
) &amp;
""&lt;/ul&gt;&lt;h2&gt;FAQs for "" &amp; G944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44" s="99"/>
      <c r="L944" s="32"/>
      <c r="M944" s="32" t="str">
        <f t="shared" si="5"/>
        <v>service/-to-</v>
      </c>
      <c r="N944" s="32"/>
      <c r="O944" s="32"/>
      <c r="P944" s="32"/>
      <c r="Q944" s="32"/>
      <c r="R944" s="32"/>
      <c r="S944" s="47" t="str">
        <f t="shared" si="6"/>
        <v>https://shipglobal.in/service/-to-</v>
      </c>
      <c r="T944" s="32"/>
      <c r="V944" s="32"/>
      <c r="W944" s="32"/>
      <c r="X944" s="32"/>
      <c r="AE944" s="39" t="s">
        <v>3164</v>
      </c>
      <c r="AF944" s="39" t="s">
        <v>4261</v>
      </c>
      <c r="AG944" s="40" t="s">
        <v>3166</v>
      </c>
      <c r="AH944" s="40">
        <v>2.0</v>
      </c>
      <c r="AI944" s="40"/>
      <c r="AJ944" s="40"/>
    </row>
    <row r="945" ht="15.75" customHeight="1">
      <c r="A945" s="32"/>
      <c r="B945" s="32"/>
      <c r="C945" s="32"/>
      <c r="D945" s="32"/>
      <c r="E945" s="32" t="str">
        <f t="shared" si="3"/>
        <v> to </v>
      </c>
      <c r="F945" s="97"/>
      <c r="G945" s="32" t="str">
        <f t="shared" si="4"/>
        <v>Reliable International Courier Service from  to </v>
      </c>
      <c r="H945" s="32"/>
      <c r="I945" s="33"/>
      <c r="J945" s="38" t="str">
        <f>IFERROR(__xludf.DUMMYFUNCTION("""&lt;h4&gt;Explore more delivery options from your city&lt;/h4&gt;&lt;ul&gt;"" &amp;
TEXTJOIN("""", TRUE,
ARRAYFORMULA(
IF(S946:S949&lt;&gt;"""",
""&lt;li&gt;&lt;a href="""""" &amp; S946:S949 &amp; """"""&gt;International Courier Service from "" &amp;
PROPER(
SUBSTITUTE(
REGEXREPLACE(S946:S949,""^.*/servi"&amp;"ce/"",""""),
""-"","" ""
)
) &amp;
""&lt;/a&gt;&lt;/li&gt;"",
"""")
)
) &amp;
""&lt;/ul&gt;&lt;h2&gt;FAQs for "" &amp; G945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45" s="99"/>
      <c r="L945" s="32"/>
      <c r="M945" s="32" t="str">
        <f t="shared" si="5"/>
        <v>service/-to-</v>
      </c>
      <c r="N945" s="32"/>
      <c r="O945" s="32"/>
      <c r="P945" s="32"/>
      <c r="Q945" s="32"/>
      <c r="R945" s="32"/>
      <c r="S945" s="47" t="str">
        <f t="shared" si="6"/>
        <v>https://shipglobal.in/service/-to-</v>
      </c>
      <c r="T945" s="32"/>
      <c r="V945" s="32"/>
      <c r="W945" s="32"/>
      <c r="X945" s="32"/>
      <c r="AE945" s="39" t="s">
        <v>3254</v>
      </c>
      <c r="AF945" s="39" t="s">
        <v>4277</v>
      </c>
      <c r="AG945" s="40" t="s">
        <v>3256</v>
      </c>
      <c r="AH945" s="40">
        <v>1.0</v>
      </c>
      <c r="AI945" s="40"/>
      <c r="AJ945" s="40"/>
    </row>
    <row r="946" ht="15.75" customHeight="1">
      <c r="A946" s="32"/>
      <c r="B946" s="32"/>
      <c r="C946" s="32"/>
      <c r="D946" s="32"/>
      <c r="E946" s="32" t="str">
        <f t="shared" si="3"/>
        <v> to </v>
      </c>
      <c r="F946" s="97"/>
      <c r="G946" s="32" t="str">
        <f t="shared" si="4"/>
        <v>International Courier Service from  to </v>
      </c>
      <c r="H946" s="32"/>
      <c r="I946" s="33"/>
      <c r="J946" s="38" t="str">
        <f>IFERROR(__xludf.DUMMYFUNCTION("""&lt;h4&gt;Explore more delivery options from your city&lt;/h4&gt;&lt;ul&gt;"" &amp;
TEXTJOIN("""", TRUE,
ARRAYFORMULA(
IF(S947:S950&lt;&gt;"""",
""&lt;li&gt;&lt;a href="""""" &amp; S947:S950 &amp; """"""&gt;International Courier Service from "" &amp;
PROPER(
SUBSTITUTE(
REGEXREPLACE(S947:S950,""^.*/servi"&amp;"ce/"",""""),
""-"","" ""
)
) &amp;
""&lt;/a&gt;&lt;/li&gt;"",
"""")
)
) &amp;
""&lt;/ul&gt;&lt;h2&gt;FAQs for "" &amp; G946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46" s="99"/>
      <c r="L946" s="32"/>
      <c r="M946" s="32" t="str">
        <f t="shared" si="5"/>
        <v>service/-to-</v>
      </c>
      <c r="N946" s="32"/>
      <c r="O946" s="32"/>
      <c r="P946" s="32"/>
      <c r="Q946" s="32"/>
      <c r="R946" s="32"/>
      <c r="S946" s="47" t="str">
        <f t="shared" si="6"/>
        <v>https://shipglobal.in/service/-to-</v>
      </c>
      <c r="T946" s="32"/>
      <c r="V946" s="32"/>
      <c r="W946" s="32"/>
      <c r="X946" s="32"/>
      <c r="AE946" s="39" t="s">
        <v>3291</v>
      </c>
      <c r="AF946" s="39" t="s">
        <v>4498</v>
      </c>
      <c r="AG946" s="40" t="s">
        <v>3293</v>
      </c>
      <c r="AH946" s="40">
        <v>1.0</v>
      </c>
      <c r="AI946" s="40"/>
      <c r="AJ946" s="40"/>
    </row>
    <row r="947" ht="15.75" customHeight="1">
      <c r="A947" s="32"/>
      <c r="B947" s="32"/>
      <c r="C947" s="32"/>
      <c r="D947" s="32"/>
      <c r="E947" s="32" t="str">
        <f t="shared" si="3"/>
        <v> to </v>
      </c>
      <c r="F947" s="97"/>
      <c r="G947" s="32" t="str">
        <f t="shared" si="4"/>
        <v>Top International Courier Service from  to </v>
      </c>
      <c r="H947" s="32"/>
      <c r="I947" s="33"/>
      <c r="J947" s="38" t="str">
        <f>IFERROR(__xludf.DUMMYFUNCTION("""&lt;h4&gt;Explore more delivery options from your city&lt;/h4&gt;&lt;ul&gt;"" &amp;
TEXTJOIN("""", TRUE,
ARRAYFORMULA(
IF(S948:S951&lt;&gt;"""",
""&lt;li&gt;&lt;a href="""""" &amp; S948:S951 &amp; """"""&gt;International Courier Service from "" &amp;
PROPER(
SUBSTITUTE(
REGEXREPLACE(S948:S951,""^.*/servi"&amp;"ce/"",""""),
""-"","" ""
)
) &amp;
""&lt;/a&gt;&lt;/li&gt;"",
"""")
)
) &amp;
""&lt;/ul&gt;&lt;h2&gt;FAQs for "" &amp; G947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47" s="99"/>
      <c r="L947" s="32"/>
      <c r="M947" s="32" t="str">
        <f t="shared" si="5"/>
        <v>service/-to-</v>
      </c>
      <c r="N947" s="32"/>
      <c r="O947" s="32"/>
      <c r="P947" s="32"/>
      <c r="Q947" s="32"/>
      <c r="R947" s="32"/>
      <c r="S947" s="47" t="str">
        <f t="shared" si="6"/>
        <v>https://shipglobal.in/service/-to-</v>
      </c>
      <c r="T947" s="32"/>
      <c r="V947" s="32"/>
      <c r="W947" s="32"/>
      <c r="X947" s="32"/>
      <c r="AE947" s="39" t="s">
        <v>3435</v>
      </c>
      <c r="AF947" s="39" t="s">
        <v>5081</v>
      </c>
      <c r="AG947" s="40" t="s">
        <v>3437</v>
      </c>
      <c r="AH947" s="40">
        <v>1.0</v>
      </c>
      <c r="AI947" s="40"/>
      <c r="AJ947" s="40"/>
    </row>
    <row r="948" ht="15.75" customHeight="1">
      <c r="A948" s="32"/>
      <c r="B948" s="32"/>
      <c r="C948" s="32"/>
      <c r="D948" s="32"/>
      <c r="E948" s="32" t="str">
        <f t="shared" si="3"/>
        <v> to </v>
      </c>
      <c r="F948" s="97"/>
      <c r="G948" s="32" t="str">
        <f t="shared" si="4"/>
        <v>Best International Courier Service from  to </v>
      </c>
      <c r="H948" s="32"/>
      <c r="I948" s="33"/>
      <c r="J948" s="38" t="str">
        <f>IFERROR(__xludf.DUMMYFUNCTION("""&lt;h4&gt;Explore more delivery options from your city&lt;/h4&gt;&lt;ul&gt;"" &amp;
TEXTJOIN("""", TRUE,
ARRAYFORMULA(
IF(S949:S952&lt;&gt;"""",
""&lt;li&gt;&lt;a href="""""" &amp; S949:S952 &amp; """"""&gt;International Courier Service from "" &amp;
PROPER(
SUBSTITUTE(
REGEXREPLACE(S949:S952,""^.*/servi"&amp;"ce/"",""""),
""-"","" ""
)
) &amp;
""&lt;/a&gt;&lt;/li&gt;"",
"""")
)
) &amp;
""&lt;/ul&gt;&lt;h2&gt;FAQs for "" &amp; G948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48" s="99"/>
      <c r="L948" s="32"/>
      <c r="M948" s="32" t="str">
        <f t="shared" si="5"/>
        <v>service/-to-</v>
      </c>
      <c r="N948" s="32"/>
      <c r="O948" s="32"/>
      <c r="P948" s="32"/>
      <c r="Q948" s="32"/>
      <c r="R948" s="32"/>
      <c r="S948" s="47" t="str">
        <f t="shared" si="6"/>
        <v>https://shipglobal.in/service/-to-</v>
      </c>
      <c r="T948" s="32"/>
      <c r="V948" s="32"/>
      <c r="W948" s="32"/>
      <c r="X948" s="32"/>
      <c r="AE948" s="39" t="s">
        <v>3327</v>
      </c>
      <c r="AF948" s="39" t="s">
        <v>4574</v>
      </c>
      <c r="AG948" s="40" t="s">
        <v>3329</v>
      </c>
      <c r="AH948" s="40">
        <v>1.0</v>
      </c>
      <c r="AI948" s="40"/>
      <c r="AJ948" s="40"/>
    </row>
    <row r="949" ht="15.75" customHeight="1">
      <c r="A949" s="32"/>
      <c r="B949" s="32"/>
      <c r="C949" s="32"/>
      <c r="D949" s="32"/>
      <c r="E949" s="32" t="str">
        <f t="shared" si="3"/>
        <v> to </v>
      </c>
      <c r="F949" s="97"/>
      <c r="G949" s="32" t="str">
        <f t="shared" si="4"/>
        <v>Reliable International Courier Service from  to </v>
      </c>
      <c r="H949" s="32"/>
      <c r="I949" s="33"/>
      <c r="J949" s="38" t="str">
        <f>IFERROR(__xludf.DUMMYFUNCTION("""&lt;h4&gt;Explore more delivery options from your city&lt;/h4&gt;&lt;ul&gt;"" &amp;
TEXTJOIN("""", TRUE,
ARRAYFORMULA(
IF(S950:S953&lt;&gt;"""",
""&lt;li&gt;&lt;a href="""""" &amp; S950:S953 &amp; """"""&gt;International Courier Service from "" &amp;
PROPER(
SUBSTITUTE(
REGEXREPLACE(S950:S953,""^.*/servi"&amp;"ce/"",""""),
""-"","" ""
)
) &amp;
""&lt;/a&gt;&lt;/li&gt;"",
"""")
)
) &amp;
""&lt;/ul&gt;&lt;h2&gt;FAQs for "" &amp; G949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49" s="99"/>
      <c r="L949" s="32"/>
      <c r="M949" s="32" t="str">
        <f t="shared" si="5"/>
        <v>service/-to-</v>
      </c>
      <c r="N949" s="32"/>
      <c r="O949" s="32"/>
      <c r="P949" s="32"/>
      <c r="Q949" s="32"/>
      <c r="R949" s="32"/>
      <c r="S949" s="47" t="str">
        <f t="shared" si="6"/>
        <v>https://shipglobal.in/service/-to-</v>
      </c>
      <c r="T949" s="32"/>
      <c r="V949" s="32"/>
      <c r="W949" s="32"/>
      <c r="X949" s="32"/>
      <c r="AE949" s="39" t="s">
        <v>3363</v>
      </c>
      <c r="AF949" s="39" t="s">
        <v>5050</v>
      </c>
      <c r="AG949" s="40" t="s">
        <v>3365</v>
      </c>
      <c r="AH949" s="40">
        <v>1.0</v>
      </c>
      <c r="AI949" s="40"/>
      <c r="AJ949" s="40"/>
    </row>
    <row r="950" ht="15.75" customHeight="1">
      <c r="A950" s="32"/>
      <c r="B950" s="32"/>
      <c r="C950" s="32"/>
      <c r="D950" s="32"/>
      <c r="E950" s="32" t="str">
        <f t="shared" si="3"/>
        <v> to </v>
      </c>
      <c r="F950" s="97"/>
      <c r="G950" s="32" t="str">
        <f t="shared" si="4"/>
        <v>International Courier Service from  to </v>
      </c>
      <c r="H950" s="32"/>
      <c r="I950" s="33"/>
      <c r="J950" s="38" t="str">
        <f>IFERROR(__xludf.DUMMYFUNCTION("""&lt;h4&gt;Explore more delivery options from your city&lt;/h4&gt;&lt;ul&gt;"" &amp;
TEXTJOIN("""", TRUE,
ARRAYFORMULA(
IF(S951:S954&lt;&gt;"""",
""&lt;li&gt;&lt;a href="""""" &amp; S951:S954 &amp; """"""&gt;International Courier Service from "" &amp;
PROPER(
SUBSTITUTE(
REGEXREPLACE(S951:S954,""^.*/servi"&amp;"ce/"",""""),
""-"","" ""
)
) &amp;
""&lt;/a&gt;&lt;/li&gt;"",
"""")
)
) &amp;
""&lt;/ul&gt;&lt;h2&gt;FAQs for "" &amp; G950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50" s="99"/>
      <c r="L950" s="32"/>
      <c r="M950" s="32" t="str">
        <f t="shared" si="5"/>
        <v>service/-to-</v>
      </c>
      <c r="N950" s="32"/>
      <c r="O950" s="32"/>
      <c r="P950" s="32"/>
      <c r="Q950" s="32"/>
      <c r="R950" s="32"/>
      <c r="S950" s="47" t="str">
        <f t="shared" si="6"/>
        <v>https://shipglobal.in/service/-to-</v>
      </c>
      <c r="T950" s="32"/>
      <c r="V950" s="32"/>
      <c r="W950" s="32"/>
      <c r="X950" s="32"/>
      <c r="AE950" s="39" t="s">
        <v>3633</v>
      </c>
      <c r="AF950" s="39" t="s">
        <v>4404</v>
      </c>
      <c r="AG950" s="40" t="s">
        <v>3635</v>
      </c>
      <c r="AH950" s="40">
        <v>1.0</v>
      </c>
      <c r="AI950" s="40"/>
      <c r="AJ950" s="40"/>
    </row>
    <row r="951" ht="15.75" customHeight="1">
      <c r="A951" s="32"/>
      <c r="B951" s="32"/>
      <c r="C951" s="32"/>
      <c r="D951" s="32"/>
      <c r="E951" s="32" t="str">
        <f t="shared" si="3"/>
        <v> to </v>
      </c>
      <c r="F951" s="97"/>
      <c r="G951" s="32" t="str">
        <f t="shared" si="4"/>
        <v>Top International Courier Service from  to </v>
      </c>
      <c r="H951" s="32"/>
      <c r="I951" s="33"/>
      <c r="J951" s="38" t="str">
        <f>IFERROR(__xludf.DUMMYFUNCTION("""&lt;h4&gt;Explore more delivery options from your city&lt;/h4&gt;&lt;ul&gt;"" &amp;
TEXTJOIN("""", TRUE,
ARRAYFORMULA(
IF(S952:S955&lt;&gt;"""",
""&lt;li&gt;&lt;a href="""""" &amp; S952:S955 &amp; """"""&gt;International Courier Service from "" &amp;
PROPER(
SUBSTITUTE(
REGEXREPLACE(S952:S955,""^.*/servi"&amp;"ce/"",""""),
""-"","" ""
)
) &amp;
""&lt;/a&gt;&lt;/li&gt;"",
"""")
)
) &amp;
""&lt;/ul&gt;&lt;h2&gt;FAQs for "" &amp; G951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51" s="99"/>
      <c r="L951" s="32"/>
      <c r="M951" s="32" t="str">
        <f t="shared" si="5"/>
        <v>service/-to-</v>
      </c>
      <c r="N951" s="32"/>
      <c r="O951" s="32"/>
      <c r="P951" s="32"/>
      <c r="Q951" s="32"/>
      <c r="R951" s="32"/>
      <c r="S951" s="47" t="str">
        <f t="shared" si="6"/>
        <v>https://shipglobal.in/service/-to-</v>
      </c>
      <c r="T951" s="32"/>
      <c r="V951" s="32"/>
      <c r="W951" s="32"/>
      <c r="X951" s="32"/>
      <c r="AE951" s="39" t="s">
        <v>3218</v>
      </c>
      <c r="AF951" s="39" t="s">
        <v>4357</v>
      </c>
      <c r="AG951" s="40" t="s">
        <v>3220</v>
      </c>
      <c r="AH951" s="40">
        <v>1.0</v>
      </c>
      <c r="AI951" s="40"/>
      <c r="AJ951" s="40"/>
    </row>
    <row r="952" ht="15.75" customHeight="1">
      <c r="A952" s="32"/>
      <c r="B952" s="32"/>
      <c r="C952" s="32"/>
      <c r="D952" s="32"/>
      <c r="E952" s="32" t="str">
        <f t="shared" si="3"/>
        <v> to </v>
      </c>
      <c r="F952" s="97"/>
      <c r="G952" s="32" t="str">
        <f t="shared" si="4"/>
        <v>Best International Courier Service from  to </v>
      </c>
      <c r="H952" s="32"/>
      <c r="I952" s="33"/>
      <c r="J952" s="38" t="str">
        <f>IFERROR(__xludf.DUMMYFUNCTION("""&lt;h4&gt;Explore more delivery options from your city&lt;/h4&gt;&lt;ul&gt;"" &amp;
TEXTJOIN("""", TRUE,
ARRAYFORMULA(
IF(S953:S956&lt;&gt;"""",
""&lt;li&gt;&lt;a href="""""" &amp; S953:S956 &amp; """"""&gt;International Courier Service from "" &amp;
PROPER(
SUBSTITUTE(
REGEXREPLACE(S953:S956,""^.*/servi"&amp;"ce/"",""""),
""-"","" ""
)
) &amp;
""&lt;/a&gt;&lt;/li&gt;"",
"""")
)
) &amp;
""&lt;/ul&gt;&lt;h2&gt;FAQs for "" &amp; G952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52" s="99"/>
      <c r="L952" s="32"/>
      <c r="M952" s="32" t="str">
        <f t="shared" si="5"/>
        <v>service/-to-</v>
      </c>
      <c r="N952" s="32"/>
      <c r="O952" s="32"/>
      <c r="P952" s="32"/>
      <c r="Q952" s="32"/>
      <c r="R952" s="32"/>
      <c r="S952" s="47" t="str">
        <f t="shared" si="6"/>
        <v>https://shipglobal.in/service/-to-</v>
      </c>
      <c r="T952" s="32"/>
      <c r="V952" s="32"/>
      <c r="W952" s="32"/>
      <c r="X952" s="32"/>
      <c r="AE952" s="39" t="s">
        <v>3453</v>
      </c>
      <c r="AF952" s="39" t="s">
        <v>4759</v>
      </c>
      <c r="AG952" s="40" t="s">
        <v>3455</v>
      </c>
      <c r="AH952" s="40">
        <v>1.0</v>
      </c>
      <c r="AI952" s="40"/>
      <c r="AJ952" s="40"/>
    </row>
    <row r="953" ht="15.75" customHeight="1">
      <c r="A953" s="32"/>
      <c r="B953" s="32"/>
      <c r="C953" s="32"/>
      <c r="D953" s="32"/>
      <c r="E953" s="32" t="str">
        <f t="shared" si="3"/>
        <v> to </v>
      </c>
      <c r="F953" s="97"/>
      <c r="G953" s="32" t="str">
        <f t="shared" si="4"/>
        <v>Reliable International Courier Service from  to </v>
      </c>
      <c r="H953" s="32"/>
      <c r="I953" s="33"/>
      <c r="J953" s="38" t="str">
        <f>IFERROR(__xludf.DUMMYFUNCTION("""&lt;h4&gt;Explore more delivery options from your city&lt;/h4&gt;&lt;ul&gt;"" &amp;
TEXTJOIN("""", TRUE,
ARRAYFORMULA(
IF(S954:S957&lt;&gt;"""",
""&lt;li&gt;&lt;a href="""""" &amp; S954:S957 &amp; """"""&gt;International Courier Service from "" &amp;
PROPER(
SUBSTITUTE(
REGEXREPLACE(S954:S957,""^.*/servi"&amp;"ce/"",""""),
""-"","" ""
)
) &amp;
""&lt;/a&gt;&lt;/li&gt;"",
"""")
)
) &amp;
""&lt;/ul&gt;&lt;h2&gt;FAQs for "" &amp; G953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53" s="99"/>
      <c r="L953" s="32"/>
      <c r="M953" s="32" t="str">
        <f t="shared" si="5"/>
        <v>service/-to-</v>
      </c>
      <c r="N953" s="32"/>
      <c r="O953" s="32"/>
      <c r="P953" s="32"/>
      <c r="Q953" s="32"/>
      <c r="R953" s="32"/>
      <c r="S953" s="47" t="str">
        <f t="shared" si="6"/>
        <v>https://shipglobal.in/service/-to-</v>
      </c>
      <c r="T953" s="32"/>
      <c r="V953" s="32"/>
      <c r="W953" s="32"/>
      <c r="X953" s="32"/>
      <c r="AE953" s="39" t="s">
        <v>3633</v>
      </c>
      <c r="AF953" s="39" t="s">
        <v>4404</v>
      </c>
      <c r="AG953" s="40" t="s">
        <v>3635</v>
      </c>
      <c r="AH953" s="40">
        <v>1.0</v>
      </c>
      <c r="AI953" s="40"/>
      <c r="AJ953" s="40"/>
    </row>
    <row r="954" ht="15.75" customHeight="1">
      <c r="A954" s="32"/>
      <c r="B954" s="32"/>
      <c r="C954" s="32"/>
      <c r="D954" s="32"/>
      <c r="E954" s="32" t="str">
        <f t="shared" si="3"/>
        <v> to </v>
      </c>
      <c r="F954" s="97"/>
      <c r="G954" s="32" t="str">
        <f t="shared" si="4"/>
        <v>International Courier Service from  to </v>
      </c>
      <c r="H954" s="32"/>
      <c r="I954" s="33"/>
      <c r="J954" s="38" t="str">
        <f>IFERROR(__xludf.DUMMYFUNCTION("""&lt;h4&gt;Explore more delivery options from your city&lt;/h4&gt;&lt;ul&gt;"" &amp;
TEXTJOIN("""", TRUE,
ARRAYFORMULA(
IF(S955:S958&lt;&gt;"""",
""&lt;li&gt;&lt;a href="""""" &amp; S955:S958 &amp; """"""&gt;International Courier Service from "" &amp;
PROPER(
SUBSTITUTE(
REGEXREPLACE(S955:S958,""^.*/servi"&amp;"ce/"",""""),
""-"","" ""
)
) &amp;
""&lt;/a&gt;&lt;/li&gt;"",
"""")
)
) &amp;
""&lt;/ul&gt;&lt;h2&gt;FAQs for "" &amp; G954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54" s="99"/>
      <c r="L954" s="32"/>
      <c r="M954" s="32" t="str">
        <f t="shared" si="5"/>
        <v>service/-to-</v>
      </c>
      <c r="N954" s="32"/>
      <c r="O954" s="32"/>
      <c r="P954" s="32"/>
      <c r="Q954" s="32"/>
      <c r="R954" s="32"/>
      <c r="S954" s="47" t="str">
        <f t="shared" si="6"/>
        <v>https://shipglobal.in/service/-to-</v>
      </c>
      <c r="T954" s="32"/>
      <c r="V954" s="32"/>
      <c r="W954" s="32"/>
      <c r="X954" s="32"/>
      <c r="AE954" s="39" t="s">
        <v>3218</v>
      </c>
      <c r="AF954" s="39" t="s">
        <v>4357</v>
      </c>
      <c r="AG954" s="40" t="s">
        <v>3220</v>
      </c>
      <c r="AH954" s="40">
        <v>1.0</v>
      </c>
      <c r="AI954" s="40"/>
      <c r="AJ954" s="40"/>
    </row>
    <row r="955" ht="15.75" customHeight="1">
      <c r="A955" s="32"/>
      <c r="B955" s="32"/>
      <c r="C955" s="32"/>
      <c r="D955" s="32"/>
      <c r="E955" s="32" t="str">
        <f t="shared" si="3"/>
        <v> to </v>
      </c>
      <c r="F955" s="97"/>
      <c r="G955" s="32" t="str">
        <f t="shared" si="4"/>
        <v>Top International Courier Service from  to </v>
      </c>
      <c r="H955" s="32"/>
      <c r="I955" s="33"/>
      <c r="J955" s="38" t="str">
        <f>IFERROR(__xludf.DUMMYFUNCTION("""&lt;h4&gt;Explore more delivery options from your city&lt;/h4&gt;&lt;ul&gt;"" &amp;
TEXTJOIN("""", TRUE,
ARRAYFORMULA(
IF(S956:S959&lt;&gt;"""",
""&lt;li&gt;&lt;a href="""""" &amp; S956:S959 &amp; """"""&gt;International Courier Service from "" &amp;
PROPER(
SUBSTITUTE(
REGEXREPLACE(S956:S959,""^.*/servi"&amp;"ce/"",""""),
""-"","" ""
)
) &amp;
""&lt;/a&gt;&lt;/li&gt;"",
"""")
)
) &amp;
""&lt;/ul&gt;&lt;h2&gt;FAQs for "" &amp; G955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55" s="99"/>
      <c r="L955" s="32"/>
      <c r="M955" s="32" t="str">
        <f t="shared" si="5"/>
        <v>service/-to-</v>
      </c>
      <c r="N955" s="32"/>
      <c r="O955" s="32"/>
      <c r="P955" s="32"/>
      <c r="Q955" s="32"/>
      <c r="R955" s="32"/>
      <c r="S955" s="47" t="str">
        <f t="shared" si="6"/>
        <v>https://shipglobal.in/service/-to-</v>
      </c>
      <c r="T955" s="32"/>
      <c r="V955" s="32"/>
      <c r="W955" s="32"/>
      <c r="X955" s="32"/>
      <c r="AE955" s="39" t="s">
        <v>3236</v>
      </c>
      <c r="AF955" s="39" t="s">
        <v>4851</v>
      </c>
      <c r="AG955" s="40" t="s">
        <v>3238</v>
      </c>
      <c r="AH955" s="40">
        <v>2.0</v>
      </c>
      <c r="AI955" s="40"/>
      <c r="AJ955" s="40"/>
    </row>
    <row r="956" ht="15.75" customHeight="1">
      <c r="A956" s="32"/>
      <c r="B956" s="32"/>
      <c r="C956" s="32"/>
      <c r="D956" s="32"/>
      <c r="E956" s="32" t="str">
        <f t="shared" si="3"/>
        <v> to </v>
      </c>
      <c r="F956" s="97"/>
      <c r="G956" s="32" t="str">
        <f t="shared" si="4"/>
        <v>Best International Courier Service from  to </v>
      </c>
      <c r="H956" s="32"/>
      <c r="I956" s="33"/>
      <c r="J956" s="38" t="str">
        <f>IFERROR(__xludf.DUMMYFUNCTION("""&lt;h4&gt;Explore more delivery options from your city&lt;/h4&gt;&lt;ul&gt;"" &amp;
TEXTJOIN("""", TRUE,
ARRAYFORMULA(
IF(S957:S960&lt;&gt;"""",
""&lt;li&gt;&lt;a href="""""" &amp; S957:S960 &amp; """"""&gt;International Courier Service from "" &amp;
PROPER(
SUBSTITUTE(
REGEXREPLACE(S957:S960,""^.*/servi"&amp;"ce/"",""""),
""-"","" ""
)
) &amp;
""&lt;/a&gt;&lt;/li&gt;"",
"""")
)
) &amp;
""&lt;/ul&gt;&lt;h2&gt;FAQs for "" &amp; G956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56" s="99"/>
      <c r="L956" s="32"/>
      <c r="M956" s="32" t="str">
        <f t="shared" si="5"/>
        <v>service/-to-</v>
      </c>
      <c r="N956" s="32"/>
      <c r="O956" s="32"/>
      <c r="P956" s="32"/>
      <c r="Q956" s="32"/>
      <c r="R956" s="32"/>
      <c r="S956" s="47" t="str">
        <f t="shared" si="6"/>
        <v>https://shipglobal.in/service/-to-</v>
      </c>
      <c r="T956" s="32"/>
      <c r="V956" s="32"/>
      <c r="W956" s="32"/>
      <c r="X956" s="32"/>
      <c r="AE956" s="39" t="s">
        <v>3579</v>
      </c>
      <c r="AF956" s="39" t="s">
        <v>5354</v>
      </c>
      <c r="AG956" s="40" t="s">
        <v>3581</v>
      </c>
      <c r="AH956" s="40">
        <v>1.0</v>
      </c>
      <c r="AI956" s="40"/>
      <c r="AJ956" s="40"/>
    </row>
    <row r="957" ht="15.75" customHeight="1">
      <c r="A957" s="32"/>
      <c r="B957" s="32"/>
      <c r="C957" s="32"/>
      <c r="D957" s="32"/>
      <c r="E957" s="32" t="str">
        <f t="shared" si="3"/>
        <v> to </v>
      </c>
      <c r="F957" s="97"/>
      <c r="G957" s="32" t="str">
        <f t="shared" si="4"/>
        <v>Reliable International Courier Service from  to </v>
      </c>
      <c r="H957" s="32"/>
      <c r="I957" s="33"/>
      <c r="J957" s="38" t="str">
        <f>IFERROR(__xludf.DUMMYFUNCTION("""&lt;h4&gt;Explore more delivery options from your city&lt;/h4&gt;&lt;ul&gt;"" &amp;
TEXTJOIN("""", TRUE,
ARRAYFORMULA(
IF(S958:S961&lt;&gt;"""",
""&lt;li&gt;&lt;a href="""""" &amp; S958:S961 &amp; """"""&gt;International Courier Service from "" &amp;
PROPER(
SUBSTITUTE(
REGEXREPLACE(S958:S961,""^.*/servi"&amp;"ce/"",""""),
""-"","" ""
)
) &amp;
""&lt;/a&gt;&lt;/li&gt;"",
"""")
)
) &amp;
""&lt;/ul&gt;&lt;h2&gt;FAQs for "" &amp; G957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57" s="99"/>
      <c r="L957" s="32"/>
      <c r="M957" s="32" t="str">
        <f t="shared" si="5"/>
        <v>service/-to-</v>
      </c>
      <c r="N957" s="32"/>
      <c r="O957" s="32"/>
      <c r="P957" s="32"/>
      <c r="Q957" s="32"/>
      <c r="R957" s="32"/>
      <c r="S957" s="47" t="str">
        <f t="shared" si="6"/>
        <v>https://shipglobal.in/service/-to-</v>
      </c>
      <c r="T957" s="32"/>
      <c r="V957" s="32"/>
      <c r="W957" s="32"/>
      <c r="X957" s="32"/>
      <c r="AE957" s="39" t="s">
        <v>3399</v>
      </c>
      <c r="AF957" s="39" t="s">
        <v>4325</v>
      </c>
      <c r="AG957" s="40" t="s">
        <v>3401</v>
      </c>
      <c r="AH957" s="40">
        <v>1.0</v>
      </c>
      <c r="AI957" s="40"/>
      <c r="AJ957" s="40"/>
    </row>
    <row r="958" ht="15.75" customHeight="1">
      <c r="A958" s="32"/>
      <c r="B958" s="32"/>
      <c r="C958" s="32"/>
      <c r="D958" s="32"/>
      <c r="E958" s="32" t="str">
        <f t="shared" si="3"/>
        <v> to </v>
      </c>
      <c r="F958" s="97"/>
      <c r="G958" s="32" t="str">
        <f t="shared" si="4"/>
        <v>International Courier Service from  to </v>
      </c>
      <c r="H958" s="32"/>
      <c r="I958" s="33"/>
      <c r="J958" s="38" t="str">
        <f>IFERROR(__xludf.DUMMYFUNCTION("""&lt;h4&gt;Explore more delivery options from your city&lt;/h4&gt;&lt;ul&gt;"" &amp;
TEXTJOIN("""", TRUE,
ARRAYFORMULA(
IF(S959:S962&lt;&gt;"""",
""&lt;li&gt;&lt;a href="""""" &amp; S959:S962 &amp; """"""&gt;International Courier Service from "" &amp;
PROPER(
SUBSTITUTE(
REGEXREPLACE(S959:S962,""^.*/servi"&amp;"ce/"",""""),
""-"","" ""
)
) &amp;
""&lt;/a&gt;&lt;/li&gt;"",
"""")
)
) &amp;
""&lt;/ul&gt;&lt;h2&gt;FAQs for "" &amp; G958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58" s="99"/>
      <c r="L958" s="32"/>
      <c r="M958" s="32" t="str">
        <f t="shared" si="5"/>
        <v>service/-to-</v>
      </c>
      <c r="N958" s="32"/>
      <c r="O958" s="32"/>
      <c r="P958" s="32"/>
      <c r="Q958" s="32"/>
      <c r="R958" s="32"/>
      <c r="S958" s="47" t="str">
        <f t="shared" si="6"/>
        <v>https://shipglobal.in/service/-to-</v>
      </c>
      <c r="T958" s="32"/>
      <c r="V958" s="32"/>
      <c r="W958" s="32"/>
      <c r="X958" s="32"/>
      <c r="AE958" s="39" t="s">
        <v>3633</v>
      </c>
      <c r="AF958" s="39" t="s">
        <v>4404</v>
      </c>
      <c r="AG958" s="40" t="s">
        <v>3635</v>
      </c>
      <c r="AH958" s="40">
        <v>1.0</v>
      </c>
      <c r="AI958" s="40"/>
      <c r="AJ958" s="40"/>
    </row>
    <row r="959" ht="15.75" customHeight="1">
      <c r="A959" s="32"/>
      <c r="B959" s="32"/>
      <c r="C959" s="32"/>
      <c r="D959" s="32"/>
      <c r="E959" s="32" t="str">
        <f t="shared" si="3"/>
        <v> to </v>
      </c>
      <c r="F959" s="97"/>
      <c r="G959" s="32" t="str">
        <f t="shared" si="4"/>
        <v>Top International Courier Service from  to </v>
      </c>
      <c r="H959" s="32"/>
      <c r="I959" s="33"/>
      <c r="J959" s="38" t="str">
        <f>IFERROR(__xludf.DUMMYFUNCTION("""&lt;h4&gt;Explore more delivery options from your city&lt;/h4&gt;&lt;ul&gt;"" &amp;
TEXTJOIN("""", TRUE,
ARRAYFORMULA(
IF(S960:S963&lt;&gt;"""",
""&lt;li&gt;&lt;a href="""""" &amp; S960:S963 &amp; """"""&gt;International Courier Service from "" &amp;
PROPER(
SUBSTITUTE(
REGEXREPLACE(S960:S963,""^.*/servi"&amp;"ce/"",""""),
""-"","" ""
)
) &amp;
""&lt;/a&gt;&lt;/li&gt;"",
"""")
)
) &amp;
""&lt;/ul&gt;&lt;h2&gt;FAQs for "" &amp; G959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59" s="99"/>
      <c r="L959" s="32"/>
      <c r="M959" s="32" t="str">
        <f t="shared" si="5"/>
        <v>service/-to-</v>
      </c>
      <c r="N959" s="32"/>
      <c r="O959" s="32"/>
      <c r="P959" s="32"/>
      <c r="Q959" s="32"/>
      <c r="R959" s="32"/>
      <c r="S959" s="47" t="str">
        <f t="shared" si="6"/>
        <v>https://shipglobal.in/service/-to-</v>
      </c>
      <c r="T959" s="32"/>
      <c r="V959" s="32"/>
      <c r="W959" s="32"/>
      <c r="X959" s="32"/>
      <c r="AE959" s="39" t="s">
        <v>3561</v>
      </c>
      <c r="AF959" s="39" t="s">
        <v>4435</v>
      </c>
      <c r="AG959" s="40" t="s">
        <v>3563</v>
      </c>
      <c r="AH959" s="40">
        <v>1.0</v>
      </c>
      <c r="AI959" s="40"/>
      <c r="AJ959" s="40"/>
    </row>
    <row r="960" ht="15.75" customHeight="1">
      <c r="A960" s="32"/>
      <c r="B960" s="32"/>
      <c r="C960" s="32"/>
      <c r="D960" s="32"/>
      <c r="E960" s="32" t="str">
        <f t="shared" si="3"/>
        <v> to </v>
      </c>
      <c r="F960" s="97"/>
      <c r="G960" s="32" t="str">
        <f t="shared" si="4"/>
        <v>Best International Courier Service from  to </v>
      </c>
      <c r="H960" s="32"/>
      <c r="I960" s="33"/>
      <c r="J960" s="38" t="str">
        <f>IFERROR(__xludf.DUMMYFUNCTION("""&lt;h4&gt;Explore more delivery options from your city&lt;/h4&gt;&lt;ul&gt;"" &amp;
TEXTJOIN("""", TRUE,
ARRAYFORMULA(
IF(S961:S964&lt;&gt;"""",
""&lt;li&gt;&lt;a href="""""" &amp; S961:S964 &amp; """"""&gt;International Courier Service from "" &amp;
PROPER(
SUBSTITUTE(
REGEXREPLACE(S961:S964,""^.*/servi"&amp;"ce/"",""""),
""-"","" ""
)
) &amp;
""&lt;/a&gt;&lt;/li&gt;"",
"""")
)
) &amp;
""&lt;/ul&gt;&lt;h2&gt;FAQs for "" &amp; G960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60" s="99"/>
      <c r="L960" s="32"/>
      <c r="M960" s="32" t="str">
        <f t="shared" si="5"/>
        <v>service/-to-</v>
      </c>
      <c r="N960" s="32"/>
      <c r="O960" s="32"/>
      <c r="P960" s="32"/>
      <c r="Q960" s="32"/>
      <c r="R960" s="32"/>
      <c r="S960" s="47" t="str">
        <f t="shared" si="6"/>
        <v>https://shipglobal.in/service/-to-</v>
      </c>
      <c r="T960" s="32"/>
      <c r="V960" s="32"/>
      <c r="W960" s="32"/>
      <c r="X960" s="32"/>
      <c r="AE960" s="39" t="s">
        <v>3471</v>
      </c>
      <c r="AF960" s="39" t="s">
        <v>5034</v>
      </c>
      <c r="AG960" s="40" t="s">
        <v>3473</v>
      </c>
      <c r="AH960" s="40">
        <v>1.0</v>
      </c>
      <c r="AI960" s="40"/>
      <c r="AJ960" s="40"/>
    </row>
    <row r="961" ht="15.75" customHeight="1">
      <c r="A961" s="32"/>
      <c r="B961" s="32"/>
      <c r="C961" s="32"/>
      <c r="D961" s="32"/>
      <c r="E961" s="32" t="str">
        <f t="shared" si="3"/>
        <v> to </v>
      </c>
      <c r="F961" s="97"/>
      <c r="G961" s="32" t="str">
        <f t="shared" si="4"/>
        <v>Reliable International Courier Service from  to </v>
      </c>
      <c r="H961" s="32"/>
      <c r="I961" s="33"/>
      <c r="J961" s="38" t="str">
        <f>IFERROR(__xludf.DUMMYFUNCTION("""&lt;h4&gt;Explore more delivery options from your city&lt;/h4&gt;&lt;ul&gt;"" &amp;
TEXTJOIN("""", TRUE,
ARRAYFORMULA(
IF(S962:S965&lt;&gt;"""",
""&lt;li&gt;&lt;a href="""""" &amp; S962:S965 &amp; """"""&gt;International Courier Service from "" &amp;
PROPER(
SUBSTITUTE(
REGEXREPLACE(S962:S965,""^.*/servi"&amp;"ce/"",""""),
""-"","" ""
)
) &amp;
""&lt;/a&gt;&lt;/li&gt;"",
"""")
)
) &amp;
""&lt;/ul&gt;&lt;h2&gt;FAQs for "" &amp; G961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61" s="99"/>
      <c r="L961" s="32"/>
      <c r="M961" s="32" t="str">
        <f t="shared" si="5"/>
        <v>service/-to-</v>
      </c>
      <c r="N961" s="32"/>
      <c r="O961" s="32"/>
      <c r="P961" s="32"/>
      <c r="Q961" s="32"/>
      <c r="R961" s="32"/>
      <c r="S961" s="47" t="str">
        <f t="shared" si="6"/>
        <v>https://shipglobal.in/service/-to-</v>
      </c>
      <c r="T961" s="32"/>
      <c r="V961" s="32"/>
      <c r="W961" s="32"/>
      <c r="X961" s="32"/>
      <c r="AE961" s="39" t="s">
        <v>3453</v>
      </c>
      <c r="AF961" s="39" t="s">
        <v>4759</v>
      </c>
      <c r="AG961" s="40" t="s">
        <v>3455</v>
      </c>
      <c r="AH961" s="40">
        <v>1.0</v>
      </c>
      <c r="AI961" s="40"/>
      <c r="AJ961" s="40"/>
    </row>
    <row r="962" ht="15.75" customHeight="1">
      <c r="A962" s="32"/>
      <c r="B962" s="32"/>
      <c r="C962" s="32"/>
      <c r="D962" s="32"/>
      <c r="E962" s="32" t="str">
        <f t="shared" si="3"/>
        <v> to </v>
      </c>
      <c r="F962" s="97"/>
      <c r="G962" s="32" t="str">
        <f t="shared" si="4"/>
        <v>International Courier Service from  to </v>
      </c>
      <c r="H962" s="32"/>
      <c r="I962" s="33"/>
      <c r="J962" s="38" t="str">
        <f>IFERROR(__xludf.DUMMYFUNCTION("""&lt;h4&gt;Explore more delivery options from your city&lt;/h4&gt;&lt;ul&gt;"" &amp;
TEXTJOIN("""", TRUE,
ARRAYFORMULA(
IF(S963:S966&lt;&gt;"""",
""&lt;li&gt;&lt;a href="""""" &amp; S963:S966 &amp; """"""&gt;International Courier Service from "" &amp;
PROPER(
SUBSTITUTE(
REGEXREPLACE(S963:S966,""^.*/servi"&amp;"ce/"",""""),
""-"","" ""
)
) &amp;
""&lt;/a&gt;&lt;/li&gt;"",
"""")
)
) &amp;
""&lt;/ul&gt;&lt;h2&gt;FAQs for "" &amp; G962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62" s="99"/>
      <c r="L962" s="32"/>
      <c r="M962" s="32" t="str">
        <f t="shared" si="5"/>
        <v>service/-to-</v>
      </c>
      <c r="N962" s="32"/>
      <c r="O962" s="32"/>
      <c r="P962" s="32"/>
      <c r="Q962" s="32"/>
      <c r="R962" s="32"/>
      <c r="S962" s="47" t="str">
        <f t="shared" si="6"/>
        <v>https://shipglobal.in/service/-to-</v>
      </c>
      <c r="T962" s="32"/>
      <c r="V962" s="32"/>
      <c r="W962" s="32"/>
      <c r="X962" s="32"/>
      <c r="AE962" s="39" t="s">
        <v>3236</v>
      </c>
      <c r="AF962" s="39" t="s">
        <v>4851</v>
      </c>
      <c r="AG962" s="40" t="s">
        <v>3238</v>
      </c>
      <c r="AH962" s="40">
        <v>2.0</v>
      </c>
      <c r="AI962" s="40"/>
      <c r="AJ962" s="40"/>
    </row>
    <row r="963" ht="15.75" customHeight="1">
      <c r="A963" s="32"/>
      <c r="B963" s="32"/>
      <c r="C963" s="32"/>
      <c r="D963" s="32"/>
      <c r="E963" s="32" t="str">
        <f t="shared" si="3"/>
        <v> to </v>
      </c>
      <c r="F963" s="97"/>
      <c r="G963" s="32" t="str">
        <f t="shared" si="4"/>
        <v>Top International Courier Service from  to </v>
      </c>
      <c r="H963" s="32"/>
      <c r="I963" s="33"/>
      <c r="J963" s="38" t="str">
        <f>IFERROR(__xludf.DUMMYFUNCTION("""&lt;h4&gt;Explore more delivery options from your city&lt;/h4&gt;&lt;ul&gt;"" &amp;
TEXTJOIN("""", TRUE,
ARRAYFORMULA(
IF(S964:S967&lt;&gt;"""",
""&lt;li&gt;&lt;a href="""""" &amp; S964:S967 &amp; """"""&gt;International Courier Service from "" &amp;
PROPER(
SUBSTITUTE(
REGEXREPLACE(S964:S967,""^.*/servi"&amp;"ce/"",""""),
""-"","" ""
)
) &amp;
""&lt;/a&gt;&lt;/li&gt;"",
"""")
)
) &amp;
""&lt;/ul&gt;&lt;h2&gt;FAQs for "" &amp; G963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63" s="99"/>
      <c r="L963" s="32"/>
      <c r="M963" s="32" t="str">
        <f t="shared" si="5"/>
        <v>service/-to-</v>
      </c>
      <c r="N963" s="32"/>
      <c r="O963" s="32"/>
      <c r="P963" s="32"/>
      <c r="Q963" s="32"/>
      <c r="R963" s="32"/>
      <c r="S963" s="47" t="str">
        <f t="shared" si="6"/>
        <v>https://shipglobal.in/service/-to-</v>
      </c>
      <c r="T963" s="32"/>
      <c r="V963" s="32"/>
      <c r="W963" s="32"/>
      <c r="X963" s="32"/>
      <c r="AE963" s="39" t="s">
        <v>3633</v>
      </c>
      <c r="AF963" s="39" t="s">
        <v>4404</v>
      </c>
      <c r="AG963" s="40" t="s">
        <v>3635</v>
      </c>
      <c r="AH963" s="40">
        <v>1.0</v>
      </c>
      <c r="AI963" s="40"/>
      <c r="AJ963" s="40"/>
    </row>
    <row r="964" ht="15.75" customHeight="1">
      <c r="A964" s="32"/>
      <c r="B964" s="32"/>
      <c r="C964" s="32"/>
      <c r="D964" s="32"/>
      <c r="E964" s="32" t="str">
        <f t="shared" si="3"/>
        <v> to </v>
      </c>
      <c r="F964" s="97"/>
      <c r="G964" s="32" t="str">
        <f t="shared" si="4"/>
        <v>Best International Courier Service from  to </v>
      </c>
      <c r="H964" s="32"/>
      <c r="I964" s="33"/>
      <c r="J964" s="38" t="str">
        <f>IFERROR(__xludf.DUMMYFUNCTION("""&lt;h4&gt;Explore more delivery options from your city&lt;/h4&gt;&lt;ul&gt;"" &amp;
TEXTJOIN("""", TRUE,
ARRAYFORMULA(
IF(S965:S968&lt;&gt;"""",
""&lt;li&gt;&lt;a href="""""" &amp; S965:S968 &amp; """"""&gt;International Courier Service from "" &amp;
PROPER(
SUBSTITUTE(
REGEXREPLACE(S965:S968,""^.*/servi"&amp;"ce/"",""""),
""-"","" ""
)
) &amp;
""&lt;/a&gt;&lt;/li&gt;"",
"""")
)
) &amp;
""&lt;/ul&gt;&lt;h2&gt;FAQs for "" &amp; G964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64" s="99"/>
      <c r="L964" s="32"/>
      <c r="M964" s="32" t="str">
        <f t="shared" si="5"/>
        <v>service/-to-</v>
      </c>
      <c r="N964" s="32"/>
      <c r="O964" s="32"/>
      <c r="P964" s="32"/>
      <c r="Q964" s="32"/>
      <c r="R964" s="32"/>
      <c r="S964" s="47" t="str">
        <f t="shared" si="6"/>
        <v>https://shipglobal.in/service/-to-</v>
      </c>
      <c r="T964" s="32"/>
      <c r="V964" s="32"/>
      <c r="W964" s="32"/>
      <c r="X964" s="32"/>
      <c r="AE964" s="39" t="s">
        <v>3651</v>
      </c>
      <c r="AF964" s="39" t="s">
        <v>4451</v>
      </c>
      <c r="AG964" s="40" t="s">
        <v>3653</v>
      </c>
      <c r="AH964" s="40">
        <v>1.0</v>
      </c>
      <c r="AI964" s="40"/>
      <c r="AJ964" s="40"/>
    </row>
    <row r="965" ht="15.75" customHeight="1">
      <c r="A965" s="32"/>
      <c r="B965" s="32"/>
      <c r="C965" s="32"/>
      <c r="D965" s="32"/>
      <c r="E965" s="32" t="str">
        <f t="shared" si="3"/>
        <v> to </v>
      </c>
      <c r="F965" s="97"/>
      <c r="G965" s="32" t="str">
        <f t="shared" si="4"/>
        <v>Reliable International Courier Service from  to </v>
      </c>
      <c r="H965" s="32"/>
      <c r="I965" s="33"/>
      <c r="J965" s="38" t="str">
        <f>IFERROR(__xludf.DUMMYFUNCTION("""&lt;h4&gt;Explore more delivery options from your city&lt;/h4&gt;&lt;ul&gt;"" &amp;
TEXTJOIN("""", TRUE,
ARRAYFORMULA(
IF(S966:S969&lt;&gt;"""",
""&lt;li&gt;&lt;a href="""""" &amp; S966:S969 &amp; """"""&gt;International Courier Service from "" &amp;
PROPER(
SUBSTITUTE(
REGEXREPLACE(S966:S969,""^.*/servi"&amp;"ce/"",""""),
""-"","" ""
)
) &amp;
""&lt;/a&gt;&lt;/li&gt;"",
"""")
)
) &amp;
""&lt;/ul&gt;&lt;h2&gt;FAQs for "" &amp; G965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65" s="99"/>
      <c r="L965" s="32"/>
      <c r="M965" s="32" t="str">
        <f t="shared" si="5"/>
        <v>service/-to-</v>
      </c>
      <c r="N965" s="32"/>
      <c r="O965" s="32"/>
      <c r="P965" s="32"/>
      <c r="Q965" s="32"/>
      <c r="R965" s="32"/>
      <c r="S965" s="47" t="str">
        <f t="shared" si="6"/>
        <v>https://shipglobal.in/service/-to-</v>
      </c>
      <c r="T965" s="32"/>
      <c r="V965" s="32"/>
      <c r="W965" s="32"/>
      <c r="X965" s="32"/>
      <c r="AE965" s="39" t="s">
        <v>3471</v>
      </c>
      <c r="AF965" s="39" t="s">
        <v>5034</v>
      </c>
      <c r="AG965" s="40" t="s">
        <v>3473</v>
      </c>
      <c r="AH965" s="40">
        <v>1.0</v>
      </c>
      <c r="AI965" s="40"/>
      <c r="AJ965" s="40"/>
    </row>
    <row r="966" ht="15.75" customHeight="1">
      <c r="A966" s="32"/>
      <c r="B966" s="32"/>
      <c r="C966" s="32"/>
      <c r="D966" s="32"/>
      <c r="E966" s="32" t="str">
        <f t="shared" si="3"/>
        <v> to </v>
      </c>
      <c r="F966" s="97"/>
      <c r="G966" s="32" t="str">
        <f t="shared" si="4"/>
        <v>International Courier Service from  to </v>
      </c>
      <c r="H966" s="32"/>
      <c r="I966" s="33"/>
      <c r="J966" s="38" t="str">
        <f>IFERROR(__xludf.DUMMYFUNCTION("""&lt;h4&gt;Explore more delivery options from your city&lt;/h4&gt;&lt;ul&gt;"" &amp;
TEXTJOIN("""", TRUE,
ARRAYFORMULA(
IF(S967:S970&lt;&gt;"""",
""&lt;li&gt;&lt;a href="""""" &amp; S967:S970 &amp; """"""&gt;International Courier Service from "" &amp;
PROPER(
SUBSTITUTE(
REGEXREPLACE(S967:S970,""^.*/servi"&amp;"ce/"",""""),
""-"","" ""
)
) &amp;
""&lt;/a&gt;&lt;/li&gt;"",
"""")
)
) &amp;
""&lt;/ul&gt;&lt;h2&gt;FAQs for "" &amp; G966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66" s="99"/>
      <c r="L966" s="32"/>
      <c r="M966" s="32" t="str">
        <f t="shared" si="5"/>
        <v>service/-to-</v>
      </c>
      <c r="N966" s="32"/>
      <c r="O966" s="32"/>
      <c r="P966" s="32"/>
      <c r="Q966" s="32"/>
      <c r="R966" s="32"/>
      <c r="S966" s="47" t="str">
        <f t="shared" si="6"/>
        <v>https://shipglobal.in/service/-to-</v>
      </c>
      <c r="T966" s="32"/>
      <c r="V966" s="32"/>
      <c r="W966" s="32"/>
      <c r="X966" s="32"/>
      <c r="AE966" s="39" t="s">
        <v>3236</v>
      </c>
      <c r="AF966" s="39" t="s">
        <v>4851</v>
      </c>
      <c r="AG966" s="40" t="s">
        <v>3238</v>
      </c>
      <c r="AH966" s="40">
        <v>2.0</v>
      </c>
      <c r="AI966" s="40"/>
      <c r="AJ966" s="40"/>
    </row>
    <row r="967" ht="15.75" customHeight="1">
      <c r="A967" s="32"/>
      <c r="B967" s="32"/>
      <c r="C967" s="32"/>
      <c r="D967" s="32"/>
      <c r="E967" s="32" t="str">
        <f t="shared" si="3"/>
        <v> to </v>
      </c>
      <c r="F967" s="97"/>
      <c r="G967" s="32" t="str">
        <f t="shared" si="4"/>
        <v>Top International Courier Service from  to </v>
      </c>
      <c r="H967" s="32"/>
      <c r="I967" s="33"/>
      <c r="J967" s="38" t="str">
        <f>IFERROR(__xludf.DUMMYFUNCTION("""&lt;h4&gt;Explore more delivery options from your city&lt;/h4&gt;&lt;ul&gt;"" &amp;
TEXTJOIN("""", TRUE,
ARRAYFORMULA(
IF(S968:S971&lt;&gt;"""",
""&lt;li&gt;&lt;a href="""""" &amp; S968:S971 &amp; """"""&gt;International Courier Service from "" &amp;
PROPER(
SUBSTITUTE(
REGEXREPLACE(S968:S971,""^.*/servi"&amp;"ce/"",""""),
""-"","" ""
)
) &amp;
""&lt;/a&gt;&lt;/li&gt;"",
"""")
)
) &amp;
""&lt;/ul&gt;&lt;h2&gt;FAQs for "" &amp; G967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67" s="99"/>
      <c r="L967" s="32"/>
      <c r="M967" s="32" t="str">
        <f t="shared" si="5"/>
        <v>service/-to-</v>
      </c>
      <c r="N967" s="32"/>
      <c r="O967" s="32"/>
      <c r="P967" s="32"/>
      <c r="Q967" s="32"/>
      <c r="R967" s="32"/>
      <c r="S967" s="47" t="str">
        <f t="shared" si="6"/>
        <v>https://shipglobal.in/service/-to-</v>
      </c>
      <c r="T967" s="32"/>
      <c r="V967" s="32"/>
      <c r="W967" s="32"/>
      <c r="X967" s="32"/>
      <c r="AE967" s="39" t="s">
        <v>3200</v>
      </c>
      <c r="AF967" s="39" t="s">
        <v>4605</v>
      </c>
      <c r="AG967" s="40" t="s">
        <v>3202</v>
      </c>
      <c r="AH967" s="40">
        <v>1.0</v>
      </c>
      <c r="AI967" s="40"/>
      <c r="AJ967" s="40"/>
    </row>
    <row r="968" ht="15.75" customHeight="1">
      <c r="A968" s="32"/>
      <c r="B968" s="32"/>
      <c r="C968" s="32"/>
      <c r="D968" s="32"/>
      <c r="E968" s="32" t="str">
        <f t="shared" si="3"/>
        <v> to </v>
      </c>
      <c r="F968" s="97"/>
      <c r="G968" s="32" t="str">
        <f t="shared" si="4"/>
        <v>Best International Courier Service from  to </v>
      </c>
      <c r="H968" s="32"/>
      <c r="I968" s="33"/>
      <c r="J968" s="38" t="str">
        <f>IFERROR(__xludf.DUMMYFUNCTION("""&lt;h4&gt;Explore more delivery options from your city&lt;/h4&gt;&lt;ul&gt;"" &amp;
TEXTJOIN("""", TRUE,
ARRAYFORMULA(
IF(S969:S972&lt;&gt;"""",
""&lt;li&gt;&lt;a href="""""" &amp; S969:S972 &amp; """"""&gt;International Courier Service from "" &amp;
PROPER(
SUBSTITUTE(
REGEXREPLACE(S969:S972,""^.*/servi"&amp;"ce/"",""""),
""-"","" ""
)
) &amp;
""&lt;/a&gt;&lt;/li&gt;"",
"""")
)
) &amp;
""&lt;/ul&gt;&lt;h2&gt;FAQs for "" &amp; G968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68" s="99"/>
      <c r="L968" s="32"/>
      <c r="M968" s="32" t="str">
        <f t="shared" si="5"/>
        <v>service/-to-</v>
      </c>
      <c r="N968" s="32"/>
      <c r="O968" s="32"/>
      <c r="P968" s="32"/>
      <c r="Q968" s="32"/>
      <c r="R968" s="32"/>
      <c r="S968" s="47" t="str">
        <f t="shared" si="6"/>
        <v>https://shipglobal.in/service/-to-</v>
      </c>
      <c r="T968" s="32"/>
      <c r="V968" s="32"/>
      <c r="W968" s="32"/>
      <c r="X968" s="32"/>
      <c r="AE968" s="39" t="s">
        <v>3345</v>
      </c>
      <c r="AF968" s="39" t="s">
        <v>4912</v>
      </c>
      <c r="AG968" s="40" t="s">
        <v>3347</v>
      </c>
      <c r="AH968" s="40">
        <v>1.0</v>
      </c>
      <c r="AI968" s="40"/>
      <c r="AJ968" s="40"/>
    </row>
    <row r="969" ht="15.75" customHeight="1">
      <c r="A969" s="32"/>
      <c r="B969" s="32"/>
      <c r="C969" s="32"/>
      <c r="D969" s="32"/>
      <c r="E969" s="32" t="str">
        <f t="shared" si="3"/>
        <v> to </v>
      </c>
      <c r="F969" s="97"/>
      <c r="G969" s="32" t="str">
        <f t="shared" si="4"/>
        <v>Reliable International Courier Service from  to </v>
      </c>
      <c r="H969" s="32"/>
      <c r="I969" s="33"/>
      <c r="J969" s="38" t="str">
        <f>IFERROR(__xludf.DUMMYFUNCTION("""&lt;h4&gt;Explore more delivery options from your city&lt;/h4&gt;&lt;ul&gt;"" &amp;
TEXTJOIN("""", TRUE,
ARRAYFORMULA(
IF(S970:S973&lt;&gt;"""",
""&lt;li&gt;&lt;a href="""""" &amp; S970:S973 &amp; """"""&gt;International Courier Service from "" &amp;
PROPER(
SUBSTITUTE(
REGEXREPLACE(S970:S973,""^.*/servi"&amp;"ce/"",""""),
""-"","" ""
)
) &amp;
""&lt;/a&gt;&lt;/li&gt;"",
"""")
)
) &amp;
""&lt;/ul&gt;&lt;h2&gt;FAQs for "" &amp; G969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69" s="99"/>
      <c r="L969" s="32"/>
      <c r="M969" s="32" t="str">
        <f t="shared" si="5"/>
        <v>service/-to-</v>
      </c>
      <c r="N969" s="32"/>
      <c r="O969" s="32"/>
      <c r="P969" s="32"/>
      <c r="Q969" s="32"/>
      <c r="R969" s="32"/>
      <c r="S969" s="47" t="str">
        <f t="shared" si="6"/>
        <v>https://shipglobal.in/service/-to-</v>
      </c>
      <c r="T969" s="32"/>
      <c r="V969" s="32"/>
      <c r="W969" s="32"/>
      <c r="X969" s="32"/>
      <c r="AE969" s="39" t="s">
        <v>3200</v>
      </c>
      <c r="AF969" s="39" t="s">
        <v>4605</v>
      </c>
      <c r="AG969" s="40" t="s">
        <v>3202</v>
      </c>
      <c r="AH969" s="40">
        <v>1.0</v>
      </c>
      <c r="AI969" s="40"/>
      <c r="AJ969" s="40"/>
    </row>
    <row r="970" ht="15.75" customHeight="1">
      <c r="A970" s="32"/>
      <c r="B970" s="32"/>
      <c r="C970" s="32"/>
      <c r="D970" s="32"/>
      <c r="E970" s="32" t="str">
        <f t="shared" si="3"/>
        <v> to </v>
      </c>
      <c r="F970" s="97"/>
      <c r="G970" s="32" t="str">
        <f t="shared" si="4"/>
        <v>International Courier Service from  to </v>
      </c>
      <c r="H970" s="32"/>
      <c r="I970" s="33"/>
      <c r="J970" s="38" t="str">
        <f>IFERROR(__xludf.DUMMYFUNCTION("""&lt;h4&gt;Explore more delivery options from your city&lt;/h4&gt;&lt;ul&gt;"" &amp;
TEXTJOIN("""", TRUE,
ARRAYFORMULA(
IF(S971:S974&lt;&gt;"""",
""&lt;li&gt;&lt;a href="""""" &amp; S971:S974 &amp; """"""&gt;International Courier Service from "" &amp;
PROPER(
SUBSTITUTE(
REGEXREPLACE(S971:S974,""^.*/servi"&amp;"ce/"",""""),
""-"","" ""
)
) &amp;
""&lt;/a&gt;&lt;/li&gt;"",
"""")
)
) &amp;
""&lt;/ul&gt;&lt;h2&gt;FAQs for "" &amp; G970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70" s="99"/>
      <c r="L970" s="32"/>
      <c r="M970" s="32" t="str">
        <f t="shared" si="5"/>
        <v>service/-to-</v>
      </c>
      <c r="N970" s="32"/>
      <c r="O970" s="32"/>
      <c r="P970" s="32"/>
      <c r="Q970" s="32"/>
      <c r="R970" s="32"/>
      <c r="S970" s="47" t="str">
        <f t="shared" si="6"/>
        <v>https://shipglobal.in/service/-to-</v>
      </c>
      <c r="T970" s="32"/>
      <c r="V970" s="32"/>
      <c r="W970" s="32"/>
      <c r="X970" s="32"/>
      <c r="AE970" s="39" t="s">
        <v>3200</v>
      </c>
      <c r="AF970" s="39" t="s">
        <v>4605</v>
      </c>
      <c r="AG970" s="40" t="s">
        <v>3202</v>
      </c>
      <c r="AH970" s="40">
        <v>1.0</v>
      </c>
      <c r="AI970" s="40"/>
      <c r="AJ970" s="40"/>
    </row>
    <row r="971" ht="15.75" customHeight="1">
      <c r="A971" s="32"/>
      <c r="B971" s="32"/>
      <c r="C971" s="32"/>
      <c r="D971" s="32"/>
      <c r="E971" s="32" t="str">
        <f t="shared" si="3"/>
        <v> to </v>
      </c>
      <c r="F971" s="97"/>
      <c r="G971" s="32" t="str">
        <f t="shared" si="4"/>
        <v>Top International Courier Service from  to </v>
      </c>
      <c r="H971" s="32"/>
      <c r="I971" s="33"/>
      <c r="J971" s="38" t="str">
        <f>IFERROR(__xludf.DUMMYFUNCTION("""&lt;h4&gt;Explore more delivery options from your city&lt;/h4&gt;&lt;ul&gt;"" &amp;
TEXTJOIN("""", TRUE,
ARRAYFORMULA(
IF(S972:S975&lt;&gt;"""",
""&lt;li&gt;&lt;a href="""""" &amp; S972:S975 &amp; """"""&gt;International Courier Service from "" &amp;
PROPER(
SUBSTITUTE(
REGEXREPLACE(S972:S975,""^.*/servi"&amp;"ce/"",""""),
""-"","" ""
)
) &amp;
""&lt;/a&gt;&lt;/li&gt;"",
"""")
)
) &amp;
""&lt;/ul&gt;&lt;h2&gt;FAQs for "" &amp; G971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71" s="99"/>
      <c r="L971" s="32"/>
      <c r="M971" s="32" t="str">
        <f t="shared" si="5"/>
        <v>service/-to-</v>
      </c>
      <c r="N971" s="32"/>
      <c r="O971" s="32"/>
      <c r="P971" s="32"/>
      <c r="Q971" s="32"/>
      <c r="R971" s="32"/>
      <c r="S971" s="47" t="str">
        <f t="shared" si="6"/>
        <v>https://shipglobal.in/service/-to-</v>
      </c>
      <c r="T971" s="32"/>
      <c r="V971" s="32"/>
      <c r="W971" s="32"/>
      <c r="X971" s="32"/>
      <c r="AE971" s="39" t="s">
        <v>3327</v>
      </c>
      <c r="AF971" s="39" t="s">
        <v>4574</v>
      </c>
      <c r="AG971" s="40" t="s">
        <v>3329</v>
      </c>
      <c r="AH971" s="40">
        <v>1.0</v>
      </c>
      <c r="AI971" s="40"/>
      <c r="AJ971" s="40"/>
    </row>
    <row r="972" ht="15.75" customHeight="1">
      <c r="A972" s="32"/>
      <c r="B972" s="32"/>
      <c r="C972" s="32"/>
      <c r="D972" s="32"/>
      <c r="E972" s="32" t="str">
        <f t="shared" si="3"/>
        <v> to </v>
      </c>
      <c r="F972" s="97"/>
      <c r="G972" s="32" t="str">
        <f t="shared" si="4"/>
        <v>Best International Courier Service from  to </v>
      </c>
      <c r="H972" s="32"/>
      <c r="I972" s="33"/>
      <c r="J972" s="38" t="str">
        <f>IFERROR(__xludf.DUMMYFUNCTION("""&lt;h4&gt;Explore more delivery options from your city&lt;/h4&gt;&lt;ul&gt;"" &amp;
TEXTJOIN("""", TRUE,
ARRAYFORMULA(
IF(S973:S976&lt;&gt;"""",
""&lt;li&gt;&lt;a href="""""" &amp; S973:S976 &amp; """"""&gt;International Courier Service from "" &amp;
PROPER(
SUBSTITUTE(
REGEXREPLACE(S973:S976,""^.*/servi"&amp;"ce/"",""""),
""-"","" ""
)
) &amp;
""&lt;/a&gt;&lt;/li&gt;"",
"""")
)
) &amp;
""&lt;/ul&gt;&lt;h2&gt;FAQs for "" &amp; G972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72" s="99"/>
      <c r="L972" s="32"/>
      <c r="M972" s="32" t="str">
        <f t="shared" si="5"/>
        <v>service/-to-</v>
      </c>
      <c r="N972" s="32"/>
      <c r="O972" s="32"/>
      <c r="P972" s="32"/>
      <c r="Q972" s="32"/>
      <c r="R972" s="32"/>
      <c r="S972" s="47" t="str">
        <f t="shared" si="6"/>
        <v>https://shipglobal.in/service/-to-</v>
      </c>
      <c r="T972" s="32"/>
      <c r="V972" s="32"/>
      <c r="W972" s="32"/>
      <c r="X972" s="32"/>
      <c r="AE972" s="39" t="s">
        <v>3146</v>
      </c>
      <c r="AF972" s="39" t="s">
        <v>4341</v>
      </c>
      <c r="AG972" s="40" t="s">
        <v>3148</v>
      </c>
      <c r="AH972" s="40">
        <v>2.0</v>
      </c>
      <c r="AI972" s="40"/>
      <c r="AJ972" s="40"/>
    </row>
    <row r="973" ht="15.75" customHeight="1">
      <c r="A973" s="32"/>
      <c r="B973" s="32"/>
      <c r="C973" s="32"/>
      <c r="D973" s="32"/>
      <c r="E973" s="32" t="str">
        <f t="shared" si="3"/>
        <v> to </v>
      </c>
      <c r="F973" s="97"/>
      <c r="G973" s="32" t="str">
        <f t="shared" si="4"/>
        <v>Reliable International Courier Service from  to </v>
      </c>
      <c r="H973" s="32"/>
      <c r="I973" s="33"/>
      <c r="J973" s="38" t="str">
        <f>IFERROR(__xludf.DUMMYFUNCTION("""&lt;h4&gt;Explore more delivery options from your city&lt;/h4&gt;&lt;ul&gt;"" &amp;
TEXTJOIN("""", TRUE,
ARRAYFORMULA(
IF(S974:S977&lt;&gt;"""",
""&lt;li&gt;&lt;a href="""""" &amp; S974:S977 &amp; """"""&gt;International Courier Service from "" &amp;
PROPER(
SUBSTITUTE(
REGEXREPLACE(S974:S977,""^.*/servi"&amp;"ce/"",""""),
""-"","" ""
)
) &amp;
""&lt;/a&gt;&lt;/li&gt;"",
"""")
)
) &amp;
""&lt;/ul&gt;&lt;h2&gt;FAQs for "" &amp; G973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73" s="99"/>
      <c r="L973" s="32"/>
      <c r="M973" s="32" t="str">
        <f t="shared" si="5"/>
        <v>service/-to-</v>
      </c>
      <c r="N973" s="32"/>
      <c r="O973" s="32"/>
      <c r="P973" s="32"/>
      <c r="Q973" s="32"/>
      <c r="R973" s="32"/>
      <c r="S973" s="47" t="str">
        <f t="shared" si="6"/>
        <v>https://shipglobal.in/service/-to-</v>
      </c>
      <c r="T973" s="32"/>
      <c r="V973" s="32"/>
      <c r="W973" s="32"/>
      <c r="X973" s="32"/>
      <c r="AE973" s="39" t="s">
        <v>3507</v>
      </c>
      <c r="AF973" s="39" t="s">
        <v>4820</v>
      </c>
      <c r="AG973" s="40" t="s">
        <v>3509</v>
      </c>
      <c r="AH973" s="40">
        <v>1.0</v>
      </c>
      <c r="AI973" s="40"/>
      <c r="AJ973" s="40"/>
    </row>
    <row r="974" ht="15.75" customHeight="1">
      <c r="A974" s="32"/>
      <c r="B974" s="32"/>
      <c r="C974" s="32"/>
      <c r="D974" s="32"/>
      <c r="E974" s="32" t="str">
        <f t="shared" si="3"/>
        <v> to </v>
      </c>
      <c r="F974" s="97"/>
      <c r="G974" s="32" t="str">
        <f t="shared" si="4"/>
        <v>International Courier Service from  to </v>
      </c>
      <c r="H974" s="32"/>
      <c r="I974" s="33"/>
      <c r="J974" s="38" t="str">
        <f>IFERROR(__xludf.DUMMYFUNCTION("""&lt;h4&gt;Explore more delivery options from your city&lt;/h4&gt;&lt;ul&gt;"" &amp;
TEXTJOIN("""", TRUE,
ARRAYFORMULA(
IF(S975:S978&lt;&gt;"""",
""&lt;li&gt;&lt;a href="""""" &amp; S975:S978 &amp; """"""&gt;International Courier Service from "" &amp;
PROPER(
SUBSTITUTE(
REGEXREPLACE(S975:S978,""^.*/servi"&amp;"ce/"",""""),
""-"","" ""
)
) &amp;
""&lt;/a&gt;&lt;/li&gt;"",
"""")
)
) &amp;
""&lt;/ul&gt;&lt;h2&gt;FAQs for "" &amp; G974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74" s="99"/>
      <c r="L974" s="32"/>
      <c r="M974" s="32" t="str">
        <f t="shared" si="5"/>
        <v>service/-to-</v>
      </c>
      <c r="N974" s="32"/>
      <c r="O974" s="32"/>
      <c r="P974" s="32"/>
      <c r="Q974" s="32"/>
      <c r="R974" s="32"/>
      <c r="S974" s="47" t="str">
        <f t="shared" si="6"/>
        <v>https://shipglobal.in/service/-to-</v>
      </c>
      <c r="T974" s="32"/>
      <c r="V974" s="32"/>
      <c r="W974" s="32"/>
      <c r="X974" s="32"/>
      <c r="AE974" s="39" t="s">
        <v>3525</v>
      </c>
      <c r="AF974" s="39" t="s">
        <v>5471</v>
      </c>
      <c r="AG974" s="40" t="s">
        <v>3527</v>
      </c>
      <c r="AH974" s="40">
        <v>1.0</v>
      </c>
      <c r="AI974" s="40"/>
      <c r="AJ974" s="40"/>
    </row>
    <row r="975" ht="15.75" customHeight="1">
      <c r="A975" s="32"/>
      <c r="B975" s="32"/>
      <c r="C975" s="32"/>
      <c r="D975" s="32"/>
      <c r="E975" s="32" t="str">
        <f t="shared" si="3"/>
        <v> to </v>
      </c>
      <c r="F975" s="97"/>
      <c r="G975" s="32" t="str">
        <f t="shared" si="4"/>
        <v>Top International Courier Service from  to </v>
      </c>
      <c r="H975" s="32"/>
      <c r="I975" s="33"/>
      <c r="J975" s="38" t="str">
        <f>IFERROR(__xludf.DUMMYFUNCTION("""&lt;h4&gt;Explore more delivery options from your city&lt;/h4&gt;&lt;ul&gt;"" &amp;
TEXTJOIN("""", TRUE,
ARRAYFORMULA(
IF(S976:S979&lt;&gt;"""",
""&lt;li&gt;&lt;a href="""""" &amp; S976:S979 &amp; """"""&gt;International Courier Service from "" &amp;
PROPER(
SUBSTITUTE(
REGEXREPLACE(S976:S979,""^.*/servi"&amp;"ce/"",""""),
""-"","" ""
)
) &amp;
""&lt;/a&gt;&lt;/li&gt;"",
"""")
)
) &amp;
""&lt;/ul&gt;&lt;h2&gt;FAQs for "" &amp; G975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75" s="99"/>
      <c r="L975" s="32"/>
      <c r="M975" s="32" t="str">
        <f t="shared" si="5"/>
        <v>service/-to-</v>
      </c>
      <c r="N975" s="32"/>
      <c r="O975" s="32"/>
      <c r="P975" s="32"/>
      <c r="Q975" s="32"/>
      <c r="R975" s="32"/>
      <c r="S975" s="47" t="str">
        <f t="shared" si="6"/>
        <v>https://shipglobal.in/service/-to-</v>
      </c>
      <c r="T975" s="32"/>
      <c r="V975" s="32"/>
      <c r="W975" s="32"/>
      <c r="X975" s="32"/>
      <c r="AE975" s="39" t="s">
        <v>3273</v>
      </c>
      <c r="AF975" s="39" t="s">
        <v>4309</v>
      </c>
      <c r="AG975" s="40" t="s">
        <v>3275</v>
      </c>
      <c r="AH975" s="40">
        <v>2.0</v>
      </c>
      <c r="AI975" s="40"/>
      <c r="AJ975" s="40"/>
    </row>
    <row r="976" ht="15.75" customHeight="1">
      <c r="A976" s="32"/>
      <c r="B976" s="32"/>
      <c r="C976" s="32"/>
      <c r="D976" s="32"/>
      <c r="E976" s="32" t="str">
        <f t="shared" si="3"/>
        <v> to </v>
      </c>
      <c r="F976" s="97"/>
      <c r="G976" s="32" t="str">
        <f t="shared" si="4"/>
        <v>Best International Courier Service from  to </v>
      </c>
      <c r="H976" s="32"/>
      <c r="I976" s="33"/>
      <c r="J976" s="38" t="str">
        <f>IFERROR(__xludf.DUMMYFUNCTION("""&lt;h4&gt;Explore more delivery options from your city&lt;/h4&gt;&lt;ul&gt;"" &amp;
TEXTJOIN("""", TRUE,
ARRAYFORMULA(
IF(S977:S980&lt;&gt;"""",
""&lt;li&gt;&lt;a href="""""" &amp; S977:S980 &amp; """"""&gt;International Courier Service from "" &amp;
PROPER(
SUBSTITUTE(
REGEXREPLACE(S977:S980,""^.*/servi"&amp;"ce/"",""""),
""-"","" ""
)
) &amp;
""&lt;/a&gt;&lt;/li&gt;"",
"""")
)
) &amp;
""&lt;/ul&gt;&lt;h2&gt;FAQs for "" &amp; G976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76" s="99"/>
      <c r="L976" s="32"/>
      <c r="M976" s="32" t="str">
        <f t="shared" si="5"/>
        <v>service/-to-</v>
      </c>
      <c r="N976" s="32"/>
      <c r="O976" s="32"/>
      <c r="P976" s="32"/>
      <c r="Q976" s="32"/>
      <c r="R976" s="32"/>
      <c r="S976" s="47" t="str">
        <f t="shared" si="6"/>
        <v>https://shipglobal.in/service/-to-</v>
      </c>
      <c r="T976" s="32"/>
      <c r="V976" s="32"/>
      <c r="W976" s="32"/>
      <c r="X976" s="32"/>
      <c r="AE976" s="39" t="s">
        <v>3381</v>
      </c>
      <c r="AF976" s="39" t="s">
        <v>5884</v>
      </c>
      <c r="AG976" s="40" t="s">
        <v>3383</v>
      </c>
      <c r="AH976" s="40">
        <v>1.0</v>
      </c>
      <c r="AI976" s="40"/>
      <c r="AJ976" s="40"/>
    </row>
    <row r="977" ht="15.75" customHeight="1">
      <c r="A977" s="32"/>
      <c r="B977" s="32"/>
      <c r="C977" s="32"/>
      <c r="D977" s="32"/>
      <c r="E977" s="32" t="str">
        <f t="shared" si="3"/>
        <v> to </v>
      </c>
      <c r="F977" s="97"/>
      <c r="G977" s="32" t="str">
        <f t="shared" si="4"/>
        <v>Reliable International Courier Service from  to </v>
      </c>
      <c r="H977" s="32"/>
      <c r="I977" s="33"/>
      <c r="J977" s="38" t="str">
        <f>IFERROR(__xludf.DUMMYFUNCTION("""&lt;h4&gt;Explore more delivery options from your city&lt;/h4&gt;&lt;ul&gt;"" &amp;
TEXTJOIN("""", TRUE,
ARRAYFORMULA(
IF(S978:S981&lt;&gt;"""",
""&lt;li&gt;&lt;a href="""""" &amp; S978:S981 &amp; """"""&gt;International Courier Service from "" &amp;
PROPER(
SUBSTITUTE(
REGEXREPLACE(S978:S981,""^.*/servi"&amp;"ce/"",""""),
""-"","" ""
)
) &amp;
""&lt;/a&gt;&lt;/li&gt;"",
"""")
)
) &amp;
""&lt;/ul&gt;&lt;h2&gt;FAQs for "" &amp; G977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77" s="99"/>
      <c r="L977" s="32"/>
      <c r="M977" s="32" t="str">
        <f t="shared" si="5"/>
        <v>service/-to-</v>
      </c>
      <c r="N977" s="32"/>
      <c r="O977" s="32"/>
      <c r="P977" s="32"/>
      <c r="Q977" s="32"/>
      <c r="R977" s="32"/>
      <c r="S977" s="47" t="str">
        <f t="shared" si="6"/>
        <v>https://shipglobal.in/service/-to-</v>
      </c>
      <c r="T977" s="32"/>
      <c r="V977" s="32"/>
      <c r="W977" s="32"/>
      <c r="X977" s="32"/>
      <c r="AE977" s="39" t="s">
        <v>3146</v>
      </c>
      <c r="AF977" s="39" t="s">
        <v>4341</v>
      </c>
      <c r="AG977" s="40" t="s">
        <v>3148</v>
      </c>
      <c r="AH977" s="40">
        <v>2.0</v>
      </c>
      <c r="AI977" s="40"/>
      <c r="AJ977" s="40"/>
    </row>
    <row r="978" ht="15.75" customHeight="1">
      <c r="A978" s="32"/>
      <c r="B978" s="32"/>
      <c r="C978" s="32"/>
      <c r="D978" s="32"/>
      <c r="E978" s="32" t="str">
        <f t="shared" si="3"/>
        <v> to </v>
      </c>
      <c r="F978" s="97"/>
      <c r="G978" s="32" t="str">
        <f t="shared" si="4"/>
        <v>International Courier Service from  to </v>
      </c>
      <c r="H978" s="32"/>
      <c r="I978" s="33"/>
      <c r="J978" s="38" t="str">
        <f>IFERROR(__xludf.DUMMYFUNCTION("""&lt;h4&gt;Explore more delivery options from your city&lt;/h4&gt;&lt;ul&gt;"" &amp;
TEXTJOIN("""", TRUE,
ARRAYFORMULA(
IF(S979:S982&lt;&gt;"""",
""&lt;li&gt;&lt;a href="""""" &amp; S979:S982 &amp; """"""&gt;International Courier Service from "" &amp;
PROPER(
SUBSTITUTE(
REGEXREPLACE(S979:S982,""^.*/servi"&amp;"ce/"",""""),
""-"","" ""
)
) &amp;
""&lt;/a&gt;&lt;/li&gt;"",
"""")
)
) &amp;
""&lt;/ul&gt;&lt;h2&gt;FAQs for "" &amp; G978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78" s="99"/>
      <c r="L978" s="32"/>
      <c r="M978" s="32" t="str">
        <f t="shared" si="5"/>
        <v>service/-to-</v>
      </c>
      <c r="N978" s="32"/>
      <c r="O978" s="32"/>
      <c r="P978" s="32"/>
      <c r="Q978" s="32"/>
      <c r="R978" s="32"/>
      <c r="S978" s="47" t="str">
        <f t="shared" si="6"/>
        <v>https://shipglobal.in/service/-to-</v>
      </c>
      <c r="T978" s="32"/>
      <c r="V978" s="32"/>
      <c r="W978" s="32"/>
      <c r="X978" s="32"/>
      <c r="AE978" s="39" t="s">
        <v>3164</v>
      </c>
      <c r="AF978" s="39" t="s">
        <v>4261</v>
      </c>
      <c r="AG978" s="40" t="s">
        <v>3166</v>
      </c>
      <c r="AH978" s="40">
        <v>2.0</v>
      </c>
      <c r="AI978" s="40"/>
      <c r="AJ978" s="40"/>
    </row>
    <row r="979" ht="15.75" customHeight="1">
      <c r="A979" s="32"/>
      <c r="B979" s="32"/>
      <c r="C979" s="32"/>
      <c r="D979" s="32"/>
      <c r="E979" s="32" t="str">
        <f t="shared" si="3"/>
        <v> to </v>
      </c>
      <c r="F979" s="97"/>
      <c r="G979" s="32" t="str">
        <f t="shared" si="4"/>
        <v>Top International Courier Service from  to </v>
      </c>
      <c r="H979" s="32"/>
      <c r="I979" s="33"/>
      <c r="J979" s="38" t="str">
        <f>IFERROR(__xludf.DUMMYFUNCTION("""&lt;h4&gt;Explore more delivery options from your city&lt;/h4&gt;&lt;ul&gt;"" &amp;
TEXTJOIN("""", TRUE,
ARRAYFORMULA(
IF(S980:S983&lt;&gt;"""",
""&lt;li&gt;&lt;a href="""""" &amp; S980:S983 &amp; """"""&gt;International Courier Service from "" &amp;
PROPER(
SUBSTITUTE(
REGEXREPLACE(S980:S983,""^.*/servi"&amp;"ce/"",""""),
""-"","" ""
)
) &amp;
""&lt;/a&gt;&lt;/li&gt;"",
"""")
)
) &amp;
""&lt;/ul&gt;&lt;h2&gt;FAQs for "" &amp; G979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79" s="99"/>
      <c r="L979" s="32"/>
      <c r="M979" s="32" t="str">
        <f t="shared" si="5"/>
        <v>service/-to-</v>
      </c>
      <c r="N979" s="32"/>
      <c r="O979" s="32"/>
      <c r="P979" s="32"/>
      <c r="Q979" s="32"/>
      <c r="R979" s="32"/>
      <c r="S979" s="47" t="str">
        <f t="shared" si="6"/>
        <v>https://shipglobal.in/service/-to-</v>
      </c>
      <c r="T979" s="32"/>
      <c r="V979" s="32"/>
      <c r="W979" s="32"/>
      <c r="X979" s="32"/>
      <c r="AE979" s="39" t="s">
        <v>3146</v>
      </c>
      <c r="AF979" s="39" t="s">
        <v>4341</v>
      </c>
      <c r="AG979" s="40" t="s">
        <v>3148</v>
      </c>
      <c r="AH979" s="40">
        <v>2.0</v>
      </c>
      <c r="AI979" s="40"/>
      <c r="AJ979" s="40"/>
    </row>
    <row r="980" ht="15.75" customHeight="1">
      <c r="A980" s="32"/>
      <c r="B980" s="32"/>
      <c r="C980" s="32"/>
      <c r="D980" s="32"/>
      <c r="E980" s="32" t="str">
        <f t="shared" si="3"/>
        <v> to </v>
      </c>
      <c r="F980" s="97"/>
      <c r="G980" s="32" t="str">
        <f t="shared" si="4"/>
        <v>Best International Courier Service from  to </v>
      </c>
      <c r="H980" s="32"/>
      <c r="I980" s="33"/>
      <c r="J980" s="38" t="str">
        <f>IFERROR(__xludf.DUMMYFUNCTION("""&lt;h4&gt;Explore more delivery options from your city&lt;/h4&gt;&lt;ul&gt;"" &amp;
TEXTJOIN("""", TRUE,
ARRAYFORMULA(
IF(S981:S984&lt;&gt;"""",
""&lt;li&gt;&lt;a href="""""" &amp; S981:S984 &amp; """"""&gt;International Courier Service from "" &amp;
PROPER(
SUBSTITUTE(
REGEXREPLACE(S981:S984,""^.*/servi"&amp;"ce/"",""""),
""-"","" ""
)
) &amp;
""&lt;/a&gt;&lt;/li&gt;"",
"""")
)
) &amp;
""&lt;/ul&gt;&lt;h2&gt;FAQs for "" &amp; G980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80" s="99"/>
      <c r="L980" s="32"/>
      <c r="M980" s="32" t="str">
        <f t="shared" si="5"/>
        <v>service/-to-</v>
      </c>
      <c r="N980" s="32"/>
      <c r="O980" s="32"/>
      <c r="P980" s="32"/>
      <c r="Q980" s="32"/>
      <c r="R980" s="32"/>
      <c r="S980" s="47" t="str">
        <f t="shared" si="6"/>
        <v>https://shipglobal.in/service/-to-</v>
      </c>
      <c r="T980" s="32"/>
      <c r="V980" s="32"/>
      <c r="W980" s="32"/>
      <c r="X980" s="32"/>
      <c r="AE980" s="39" t="s">
        <v>3615</v>
      </c>
      <c r="AF980" s="39" t="s">
        <v>4293</v>
      </c>
      <c r="AG980" s="40" t="s">
        <v>3617</v>
      </c>
      <c r="AH980" s="40">
        <v>2.0</v>
      </c>
      <c r="AI980" s="40"/>
      <c r="AJ980" s="40"/>
    </row>
    <row r="981" ht="15.75" customHeight="1">
      <c r="A981" s="32"/>
      <c r="B981" s="32"/>
      <c r="C981" s="32"/>
      <c r="D981" s="32"/>
      <c r="E981" s="32" t="str">
        <f t="shared" si="3"/>
        <v> to </v>
      </c>
      <c r="F981" s="97"/>
      <c r="G981" s="32" t="str">
        <f t="shared" si="4"/>
        <v>Reliable International Courier Service from  to </v>
      </c>
      <c r="H981" s="32"/>
      <c r="I981" s="33"/>
      <c r="J981" s="38" t="str">
        <f>IFERROR(__xludf.DUMMYFUNCTION("""&lt;h4&gt;Explore more delivery options from your city&lt;/h4&gt;&lt;ul&gt;"" &amp;
TEXTJOIN("""", TRUE,
ARRAYFORMULA(
IF(S982:S985&lt;&gt;"""",
""&lt;li&gt;&lt;a href="""""" &amp; S982:S985 &amp; """"""&gt;International Courier Service from "" &amp;
PROPER(
SUBSTITUTE(
REGEXREPLACE(S982:S985,""^.*/servi"&amp;"ce/"",""""),
""-"","" ""
)
) &amp;
""&lt;/a&gt;&lt;/li&gt;"",
"""")
)
) &amp;
""&lt;/ul&gt;&lt;h2&gt;FAQs for "" &amp; G981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81" s="99"/>
      <c r="L981" s="32"/>
      <c r="M981" s="32" t="str">
        <f t="shared" si="5"/>
        <v>service/-to-</v>
      </c>
      <c r="N981" s="32"/>
      <c r="O981" s="32"/>
      <c r="P981" s="32"/>
      <c r="Q981" s="32"/>
      <c r="R981" s="32"/>
      <c r="S981" s="47" t="str">
        <f t="shared" si="6"/>
        <v>https://shipglobal.in/service/-to-</v>
      </c>
      <c r="T981" s="32"/>
      <c r="V981" s="32"/>
      <c r="W981" s="32"/>
      <c r="X981" s="32"/>
      <c r="AE981" s="39" t="s">
        <v>3525</v>
      </c>
      <c r="AF981" s="39" t="s">
        <v>5471</v>
      </c>
      <c r="AG981" s="40" t="s">
        <v>3527</v>
      </c>
      <c r="AH981" s="40">
        <v>1.0</v>
      </c>
      <c r="AI981" s="40"/>
      <c r="AJ981" s="40"/>
    </row>
    <row r="982" ht="15.75" customHeight="1">
      <c r="A982" s="32"/>
      <c r="B982" s="32"/>
      <c r="C982" s="32"/>
      <c r="D982" s="32"/>
      <c r="E982" s="32" t="str">
        <f t="shared" si="3"/>
        <v> to </v>
      </c>
      <c r="F982" s="97"/>
      <c r="G982" s="32" t="str">
        <f t="shared" si="4"/>
        <v>International Courier Service from  to </v>
      </c>
      <c r="H982" s="32"/>
      <c r="I982" s="33"/>
      <c r="J982" s="38" t="str">
        <f>IFERROR(__xludf.DUMMYFUNCTION("""&lt;h4&gt;Explore more delivery options from your city&lt;/h4&gt;&lt;ul&gt;"" &amp;
TEXTJOIN("""", TRUE,
ARRAYFORMULA(
IF(S983:S986&lt;&gt;"""",
""&lt;li&gt;&lt;a href="""""" &amp; S983:S986 &amp; """"""&gt;International Courier Service from "" &amp;
PROPER(
SUBSTITUTE(
REGEXREPLACE(S983:S986,""^.*/servi"&amp;"ce/"",""""),
""-"","" ""
)
) &amp;
""&lt;/a&gt;&lt;/li&gt;"",
"""")
)
) &amp;
""&lt;/ul&gt;&lt;h2&gt;FAQs for "" &amp; G982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82" s="99"/>
      <c r="L982" s="32"/>
      <c r="M982" s="32" t="str">
        <f t="shared" si="5"/>
        <v>service/-to-</v>
      </c>
      <c r="N982" s="32"/>
      <c r="O982" s="32"/>
      <c r="P982" s="32"/>
      <c r="Q982" s="32"/>
      <c r="R982" s="32"/>
      <c r="S982" s="47" t="str">
        <f t="shared" si="6"/>
        <v>https://shipglobal.in/service/-to-</v>
      </c>
      <c r="T982" s="32"/>
      <c r="V982" s="32"/>
      <c r="W982" s="32"/>
      <c r="X982" s="32"/>
      <c r="AE982" s="39" t="s">
        <v>3273</v>
      </c>
      <c r="AF982" s="39" t="s">
        <v>4309</v>
      </c>
      <c r="AG982" s="40" t="s">
        <v>3275</v>
      </c>
      <c r="AH982" s="40">
        <v>2.0</v>
      </c>
      <c r="AI982" s="40"/>
      <c r="AJ982" s="40"/>
    </row>
    <row r="983" ht="15.75" customHeight="1">
      <c r="A983" s="32"/>
      <c r="B983" s="32"/>
      <c r="C983" s="32"/>
      <c r="D983" s="32"/>
      <c r="E983" s="32" t="str">
        <f t="shared" si="3"/>
        <v> to </v>
      </c>
      <c r="F983" s="97"/>
      <c r="G983" s="32" t="str">
        <f t="shared" si="4"/>
        <v>Top International Courier Service from  to </v>
      </c>
      <c r="H983" s="32"/>
      <c r="I983" s="33"/>
      <c r="J983" s="38" t="str">
        <f>IFERROR(__xludf.DUMMYFUNCTION("""&lt;h4&gt;Explore more delivery options from your city&lt;/h4&gt;&lt;ul&gt;"" &amp;
TEXTJOIN("""", TRUE,
ARRAYFORMULA(
IF(S984:S987&lt;&gt;"""",
""&lt;li&gt;&lt;a href="""""" &amp; S984:S987 &amp; """"""&gt;International Courier Service from "" &amp;
PROPER(
SUBSTITUTE(
REGEXREPLACE(S984:S987,""^.*/servi"&amp;"ce/"",""""),
""-"","" ""
)
) &amp;
""&lt;/a&gt;&lt;/li&gt;"",
"""")
)
) &amp;
""&lt;/ul&gt;&lt;h2&gt;FAQs for "" &amp; G983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83" s="99"/>
      <c r="L983" s="32"/>
      <c r="M983" s="32" t="str">
        <f t="shared" si="5"/>
        <v>service/-to-</v>
      </c>
      <c r="N983" s="32"/>
      <c r="O983" s="32"/>
      <c r="P983" s="32"/>
      <c r="Q983" s="32"/>
      <c r="R983" s="32"/>
      <c r="S983" s="47" t="str">
        <f t="shared" si="6"/>
        <v>https://shipglobal.in/service/-to-</v>
      </c>
      <c r="T983" s="32"/>
      <c r="V983" s="32"/>
      <c r="W983" s="32"/>
      <c r="X983" s="32"/>
      <c r="AE983" s="39" t="s">
        <v>3182</v>
      </c>
      <c r="AF983" s="39" t="s">
        <v>4637</v>
      </c>
      <c r="AG983" s="40" t="s">
        <v>3184</v>
      </c>
      <c r="AH983" s="40">
        <v>1.0</v>
      </c>
      <c r="AI983" s="40"/>
      <c r="AJ983" s="40"/>
    </row>
    <row r="984" ht="15.75" customHeight="1">
      <c r="A984" s="32"/>
      <c r="B984" s="32"/>
      <c r="C984" s="32"/>
      <c r="D984" s="32"/>
      <c r="E984" s="32" t="str">
        <f t="shared" si="3"/>
        <v> to </v>
      </c>
      <c r="F984" s="97"/>
      <c r="G984" s="32" t="str">
        <f t="shared" si="4"/>
        <v>Best International Courier Service from  to </v>
      </c>
      <c r="H984" s="32"/>
      <c r="I984" s="33"/>
      <c r="J984" s="38" t="str">
        <f>IFERROR(__xludf.DUMMYFUNCTION("""&lt;h4&gt;Explore more delivery options from your city&lt;/h4&gt;&lt;ul&gt;"" &amp;
TEXTJOIN("""", TRUE,
ARRAYFORMULA(
IF(S985:S988&lt;&gt;"""",
""&lt;li&gt;&lt;a href="""""" &amp; S985:S988 &amp; """"""&gt;International Courier Service from "" &amp;
PROPER(
SUBSTITUTE(
REGEXREPLACE(S985:S988,""^.*/servi"&amp;"ce/"",""""),
""-"","" ""
)
) &amp;
""&lt;/a&gt;&lt;/li&gt;"",
"""")
)
) &amp;
""&lt;/ul&gt;&lt;h2&gt;FAQs for "" &amp; G984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84" s="99"/>
      <c r="L984" s="32"/>
      <c r="M984" s="32" t="str">
        <f t="shared" si="5"/>
        <v>service/-to-</v>
      </c>
      <c r="N984" s="32"/>
      <c r="O984" s="32"/>
      <c r="P984" s="32"/>
      <c r="Q984" s="32"/>
      <c r="R984" s="32"/>
      <c r="S984" s="47" t="str">
        <f t="shared" si="6"/>
        <v>https://shipglobal.in/service/-to-</v>
      </c>
      <c r="T984" s="32"/>
      <c r="V984" s="32"/>
      <c r="W984" s="32"/>
      <c r="X984" s="32"/>
      <c r="AE984" s="39" t="s">
        <v>3236</v>
      </c>
      <c r="AF984" s="39" t="s">
        <v>4851</v>
      </c>
      <c r="AG984" s="40" t="s">
        <v>3238</v>
      </c>
      <c r="AH984" s="40">
        <v>2.0</v>
      </c>
      <c r="AI984" s="40"/>
      <c r="AJ984" s="40"/>
    </row>
    <row r="985" ht="15.75" customHeight="1">
      <c r="A985" s="32"/>
      <c r="B985" s="32"/>
      <c r="C985" s="32"/>
      <c r="D985" s="32"/>
      <c r="E985" s="32" t="str">
        <f t="shared" si="3"/>
        <v> to </v>
      </c>
      <c r="F985" s="97"/>
      <c r="G985" s="32" t="str">
        <f t="shared" si="4"/>
        <v>Reliable International Courier Service from  to </v>
      </c>
      <c r="H985" s="32"/>
      <c r="I985" s="33"/>
      <c r="J985" s="38" t="str">
        <f>IFERROR(__xludf.DUMMYFUNCTION("""&lt;h4&gt;Explore more delivery options from your city&lt;/h4&gt;&lt;ul&gt;"" &amp;
TEXTJOIN("""", TRUE,
ARRAYFORMULA(
IF(S986:S989&lt;&gt;"""",
""&lt;li&gt;&lt;a href="""""" &amp; S986:S989 &amp; """"""&gt;International Courier Service from "" &amp;
PROPER(
SUBSTITUTE(
REGEXREPLACE(S986:S989,""^.*/servi"&amp;"ce/"",""""),
""-"","" ""
)
) &amp;
""&lt;/a&gt;&lt;/li&gt;"",
"""")
)
) &amp;
""&lt;/ul&gt;&lt;h2&gt;FAQs for "" &amp; G985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85" s="99"/>
      <c r="L985" s="32"/>
      <c r="M985" s="32" t="str">
        <f t="shared" si="5"/>
        <v>service/-to-</v>
      </c>
      <c r="N985" s="32"/>
      <c r="O985" s="32"/>
      <c r="P985" s="32"/>
      <c r="Q985" s="32"/>
      <c r="R985" s="32"/>
      <c r="S985" s="47" t="str">
        <f t="shared" si="6"/>
        <v>https://shipglobal.in/service/-to-</v>
      </c>
      <c r="T985" s="32"/>
      <c r="V985" s="32"/>
      <c r="W985" s="32"/>
      <c r="X985" s="32"/>
      <c r="AE985" s="39" t="s">
        <v>3597</v>
      </c>
      <c r="AF985" s="39" t="s">
        <v>5592</v>
      </c>
      <c r="AG985" s="40" t="s">
        <v>3599</v>
      </c>
      <c r="AH985" s="40">
        <v>1.0</v>
      </c>
      <c r="AI985" s="40"/>
      <c r="AJ985" s="40"/>
    </row>
    <row r="986" ht="15.75" customHeight="1">
      <c r="A986" s="32"/>
      <c r="B986" s="32"/>
      <c r="C986" s="32"/>
      <c r="D986" s="32"/>
      <c r="E986" s="32" t="str">
        <f t="shared" si="3"/>
        <v> to </v>
      </c>
      <c r="F986" s="97"/>
      <c r="G986" s="32" t="str">
        <f t="shared" si="4"/>
        <v>International Courier Service from  to </v>
      </c>
      <c r="H986" s="32"/>
      <c r="I986" s="33"/>
      <c r="J986" s="38" t="str">
        <f>IFERROR(__xludf.DUMMYFUNCTION("""&lt;h4&gt;Explore more delivery options from your city&lt;/h4&gt;&lt;ul&gt;"" &amp;
TEXTJOIN("""", TRUE,
ARRAYFORMULA(
IF(S987:S990&lt;&gt;"""",
""&lt;li&gt;&lt;a href="""""" &amp; S987:S990 &amp; """"""&gt;International Courier Service from "" &amp;
PROPER(
SUBSTITUTE(
REGEXREPLACE(S987:S990,""^.*/servi"&amp;"ce/"",""""),
""-"","" ""
)
) &amp;
""&lt;/a&gt;&lt;/li&gt;"",
"""")
)
) &amp;
""&lt;/ul&gt;&lt;h2&gt;FAQs for "" &amp; G986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86" s="99"/>
      <c r="L986" s="32"/>
      <c r="M986" s="32" t="str">
        <f t="shared" si="5"/>
        <v>service/-to-</v>
      </c>
      <c r="N986" s="32"/>
      <c r="O986" s="32"/>
      <c r="P986" s="32"/>
      <c r="Q986" s="32"/>
      <c r="R986" s="32"/>
      <c r="S986" s="47" t="str">
        <f t="shared" si="6"/>
        <v>https://shipglobal.in/service/-to-</v>
      </c>
      <c r="T986" s="32"/>
      <c r="V986" s="32"/>
      <c r="W986" s="32"/>
      <c r="X986" s="32"/>
      <c r="AE986" s="39" t="s">
        <v>3471</v>
      </c>
      <c r="AF986" s="39" t="s">
        <v>5034</v>
      </c>
      <c r="AG986" s="40" t="s">
        <v>3473</v>
      </c>
      <c r="AH986" s="40">
        <v>1.0</v>
      </c>
      <c r="AI986" s="40"/>
      <c r="AJ986" s="40"/>
    </row>
    <row r="987" ht="15.75" customHeight="1">
      <c r="A987" s="32"/>
      <c r="B987" s="32"/>
      <c r="C987" s="32"/>
      <c r="D987" s="32"/>
      <c r="E987" s="32" t="str">
        <f t="shared" si="3"/>
        <v> to </v>
      </c>
      <c r="F987" s="97"/>
      <c r="G987" s="32" t="str">
        <f t="shared" si="4"/>
        <v>Top International Courier Service from  to </v>
      </c>
      <c r="H987" s="32"/>
      <c r="I987" s="33"/>
      <c r="J987" s="38" t="str">
        <f>IFERROR(__xludf.DUMMYFUNCTION("""&lt;h4&gt;Explore more delivery options from your city&lt;/h4&gt;&lt;ul&gt;"" &amp;
TEXTJOIN("""", TRUE,
ARRAYFORMULA(
IF(S988:S991&lt;&gt;"""",
""&lt;li&gt;&lt;a href="""""" &amp; S988:S991 &amp; """"""&gt;International Courier Service from "" &amp;
PROPER(
SUBSTITUTE(
REGEXREPLACE(S988:S991,""^.*/servi"&amp;"ce/"",""""),
""-"","" ""
)
) &amp;
""&lt;/a&gt;&lt;/li&gt;"",
"""")
)
) &amp;
""&lt;/ul&gt;&lt;h2&gt;FAQs for "" &amp; G987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87" s="99"/>
      <c r="L987" s="32"/>
      <c r="M987" s="32" t="str">
        <f t="shared" si="5"/>
        <v>service/-to-</v>
      </c>
      <c r="N987" s="32"/>
      <c r="O987" s="32"/>
      <c r="P987" s="32"/>
      <c r="Q987" s="32"/>
      <c r="R987" s="32"/>
      <c r="S987" s="47" t="str">
        <f t="shared" si="6"/>
        <v>https://shipglobal.in/service/-to-</v>
      </c>
      <c r="T987" s="32"/>
      <c r="V987" s="32"/>
      <c r="W987" s="32"/>
      <c r="X987" s="32"/>
      <c r="AE987" s="39" t="s">
        <v>3651</v>
      </c>
      <c r="AF987" s="39" t="s">
        <v>4451</v>
      </c>
      <c r="AG987" s="40" t="s">
        <v>3653</v>
      </c>
      <c r="AH987" s="40">
        <v>1.0</v>
      </c>
      <c r="AI987" s="40"/>
      <c r="AJ987" s="40"/>
    </row>
    <row r="988" ht="15.75" customHeight="1">
      <c r="A988" s="32"/>
      <c r="B988" s="32"/>
      <c r="C988" s="32"/>
      <c r="D988" s="32"/>
      <c r="E988" s="32" t="str">
        <f t="shared" si="3"/>
        <v> to </v>
      </c>
      <c r="F988" s="97"/>
      <c r="G988" s="32" t="str">
        <f t="shared" si="4"/>
        <v>Best International Courier Service from  to </v>
      </c>
      <c r="H988" s="32"/>
      <c r="I988" s="33"/>
      <c r="J988" s="38" t="str">
        <f>IFERROR(__xludf.DUMMYFUNCTION("""&lt;h4&gt;Explore more delivery options from your city&lt;/h4&gt;&lt;ul&gt;"" &amp;
TEXTJOIN("""", TRUE,
ARRAYFORMULA(
IF(S989:S992&lt;&gt;"""",
""&lt;li&gt;&lt;a href="""""" &amp; S989:S992 &amp; """"""&gt;International Courier Service from "" &amp;
PROPER(
SUBSTITUTE(
REGEXREPLACE(S989:S992,""^.*/servi"&amp;"ce/"",""""),
""-"","" ""
)
) &amp;
""&lt;/a&gt;&lt;/li&gt;"",
"""")
)
) &amp;
""&lt;/ul&gt;&lt;h2&gt;FAQs for "" &amp; G988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88" s="99"/>
      <c r="L988" s="32"/>
      <c r="M988" s="32" t="str">
        <f t="shared" si="5"/>
        <v>service/-to-</v>
      </c>
      <c r="N988" s="32"/>
      <c r="O988" s="32"/>
      <c r="P988" s="32"/>
      <c r="Q988" s="32"/>
      <c r="R988" s="32"/>
      <c r="S988" s="47" t="str">
        <f t="shared" si="6"/>
        <v>https://shipglobal.in/service/-to-</v>
      </c>
      <c r="T988" s="32"/>
      <c r="V988" s="32"/>
      <c r="W988" s="32"/>
      <c r="X988" s="32"/>
      <c r="AE988" s="39" t="s">
        <v>3561</v>
      </c>
      <c r="AF988" s="39" t="s">
        <v>4435</v>
      </c>
      <c r="AG988" s="40" t="s">
        <v>3563</v>
      </c>
      <c r="AH988" s="40">
        <v>1.0</v>
      </c>
      <c r="AI988" s="40"/>
      <c r="AJ988" s="40"/>
    </row>
    <row r="989" ht="15.75" customHeight="1">
      <c r="A989" s="32"/>
      <c r="B989" s="32"/>
      <c r="C989" s="32"/>
      <c r="D989" s="32"/>
      <c r="E989" s="32" t="str">
        <f t="shared" si="3"/>
        <v> to </v>
      </c>
      <c r="F989" s="97"/>
      <c r="G989" s="32" t="str">
        <f t="shared" si="4"/>
        <v>Reliable International Courier Service from  to </v>
      </c>
      <c r="H989" s="32"/>
      <c r="I989" s="33"/>
      <c r="J989" s="38" t="str">
        <f>IFERROR(__xludf.DUMMYFUNCTION("""&lt;h4&gt;Explore more delivery options from your city&lt;/h4&gt;&lt;ul&gt;"" &amp;
TEXTJOIN("""", TRUE,
ARRAYFORMULA(
IF(S990:S993&lt;&gt;"""",
""&lt;li&gt;&lt;a href="""""" &amp; S990:S993 &amp; """"""&gt;International Courier Service from "" &amp;
PROPER(
SUBSTITUTE(
REGEXREPLACE(S990:S993,""^.*/servi"&amp;"ce/"",""""),
""-"","" ""
)
) &amp;
""&lt;/a&gt;&lt;/li&gt;"",
"""")
)
) &amp;
""&lt;/ul&gt;&lt;h2&gt;FAQs for "" &amp; G989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89" s="99"/>
      <c r="L989" s="32"/>
      <c r="M989" s="32" t="str">
        <f t="shared" si="5"/>
        <v>service/-to-</v>
      </c>
      <c r="N989" s="32"/>
      <c r="O989" s="32"/>
      <c r="P989" s="32"/>
      <c r="Q989" s="32"/>
      <c r="R989" s="32"/>
      <c r="S989" s="47" t="str">
        <f t="shared" si="6"/>
        <v>https://shipglobal.in/service/-to-</v>
      </c>
      <c r="T989" s="32"/>
      <c r="V989" s="32"/>
      <c r="W989" s="32"/>
      <c r="X989" s="32"/>
      <c r="AE989" s="39" t="s">
        <v>3417</v>
      </c>
      <c r="AF989" s="39" t="s">
        <v>4621</v>
      </c>
      <c r="AG989" s="40" t="s">
        <v>3419</v>
      </c>
      <c r="AH989" s="40">
        <v>1.0</v>
      </c>
      <c r="AI989" s="40"/>
      <c r="AJ989" s="40"/>
    </row>
    <row r="990" ht="15.75" customHeight="1">
      <c r="A990" s="32"/>
      <c r="B990" s="32"/>
      <c r="C990" s="32"/>
      <c r="D990" s="32"/>
      <c r="E990" s="32" t="str">
        <f t="shared" si="3"/>
        <v> to </v>
      </c>
      <c r="F990" s="97"/>
      <c r="G990" s="32" t="str">
        <f t="shared" si="4"/>
        <v>International Courier Service from  to </v>
      </c>
      <c r="H990" s="32"/>
      <c r="I990" s="33"/>
      <c r="J990" s="38" t="str">
        <f>IFERROR(__xludf.DUMMYFUNCTION("""&lt;h4&gt;Explore more delivery options from your city&lt;/h4&gt;&lt;ul&gt;"" &amp;
TEXTJOIN("""", TRUE,
ARRAYFORMULA(
IF(S991:S994&lt;&gt;"""",
""&lt;li&gt;&lt;a href="""""" &amp; S991:S994 &amp; """"""&gt;International Courier Service from "" &amp;
PROPER(
SUBSTITUTE(
REGEXREPLACE(S991:S994,""^.*/servi"&amp;"ce/"",""""),
""-"","" ""
)
) &amp;
""&lt;/a&gt;&lt;/li&gt;"",
"""")
)
) &amp;
""&lt;/ul&gt;&lt;h2&gt;FAQs for "" &amp; G990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90" s="99"/>
      <c r="L990" s="32"/>
      <c r="M990" s="32" t="str">
        <f t="shared" si="5"/>
        <v>service/-to-</v>
      </c>
      <c r="N990" s="32"/>
      <c r="O990" s="32"/>
      <c r="P990" s="32"/>
      <c r="Q990" s="32"/>
      <c r="R990" s="32"/>
      <c r="S990" s="47" t="str">
        <f t="shared" si="6"/>
        <v>https://shipglobal.in/service/-to-</v>
      </c>
      <c r="T990" s="32"/>
      <c r="V990" s="32"/>
      <c r="W990" s="32"/>
      <c r="X990" s="32"/>
      <c r="AE990" s="39" t="s">
        <v>3435</v>
      </c>
      <c r="AF990" s="39" t="s">
        <v>5081</v>
      </c>
      <c r="AG990" s="40" t="s">
        <v>3437</v>
      </c>
      <c r="AH990" s="40">
        <v>1.0</v>
      </c>
      <c r="AI990" s="40"/>
      <c r="AJ990" s="40"/>
    </row>
    <row r="991" ht="15.75" customHeight="1">
      <c r="A991" s="32"/>
      <c r="B991" s="32"/>
      <c r="C991" s="32"/>
      <c r="D991" s="32"/>
      <c r="E991" s="32" t="str">
        <f t="shared" si="3"/>
        <v> to </v>
      </c>
      <c r="F991" s="97"/>
      <c r="G991" s="32" t="str">
        <f t="shared" si="4"/>
        <v>Top International Courier Service from  to </v>
      </c>
      <c r="H991" s="32"/>
      <c r="I991" s="33"/>
      <c r="J991" s="38" t="str">
        <f>IFERROR(__xludf.DUMMYFUNCTION("""&lt;h4&gt;Explore more delivery options from your city&lt;/h4&gt;&lt;ul&gt;"" &amp;
TEXTJOIN("""", TRUE,
ARRAYFORMULA(
IF(S992:S995&lt;&gt;"""",
""&lt;li&gt;&lt;a href="""""" &amp; S992:S995 &amp; """"""&gt;International Courier Service from "" &amp;
PROPER(
SUBSTITUTE(
REGEXREPLACE(S992:S995,""^.*/servi"&amp;"ce/"",""""),
""-"","" ""
)
) &amp;
""&lt;/a&gt;&lt;/li&gt;"",
"""")
)
) &amp;
""&lt;/ul&gt;&lt;h2&gt;FAQs for "" &amp; G991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91" s="99"/>
      <c r="L991" s="32"/>
      <c r="M991" s="32" t="str">
        <f t="shared" si="5"/>
        <v>service/-to-</v>
      </c>
      <c r="N991" s="32"/>
      <c r="O991" s="32"/>
      <c r="P991" s="32"/>
      <c r="Q991" s="32"/>
      <c r="R991" s="32"/>
      <c r="S991" s="47" t="str">
        <f t="shared" si="6"/>
        <v>https://shipglobal.in/service/-to-</v>
      </c>
      <c r="T991" s="32"/>
      <c r="V991" s="32"/>
      <c r="W991" s="32"/>
      <c r="X991" s="32"/>
      <c r="AE991" s="39" t="s">
        <v>3236</v>
      </c>
      <c r="AF991" s="39" t="s">
        <v>4851</v>
      </c>
      <c r="AG991" s="40" t="s">
        <v>3238</v>
      </c>
      <c r="AH991" s="40">
        <v>2.0</v>
      </c>
      <c r="AI991" s="40"/>
      <c r="AJ991" s="40"/>
    </row>
    <row r="992" ht="15.75" customHeight="1">
      <c r="A992" s="32"/>
      <c r="B992" s="32"/>
      <c r="C992" s="32"/>
      <c r="D992" s="32"/>
      <c r="E992" s="32" t="str">
        <f t="shared" si="3"/>
        <v> to </v>
      </c>
      <c r="F992" s="97"/>
      <c r="G992" s="32" t="str">
        <f t="shared" si="4"/>
        <v>Best International Courier Service from  to </v>
      </c>
      <c r="H992" s="32"/>
      <c r="I992" s="33"/>
      <c r="J992" s="38" t="str">
        <f>IFERROR(__xludf.DUMMYFUNCTION("""&lt;h4&gt;Explore more delivery options from your city&lt;/h4&gt;&lt;ul&gt;"" &amp;
TEXTJOIN("""", TRUE,
ARRAYFORMULA(
IF(S993:S996&lt;&gt;"""",
""&lt;li&gt;&lt;a href="""""" &amp; S993:S996 &amp; """"""&gt;International Courier Service from "" &amp;
PROPER(
SUBSTITUTE(
REGEXREPLACE(S993:S996,""^.*/servi"&amp;"ce/"",""""),
""-"","" ""
)
) &amp;
""&lt;/a&gt;&lt;/li&gt;"",
"""")
)
) &amp;
""&lt;/ul&gt;&lt;h2&gt;FAQs for "" &amp; G992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92" s="99"/>
      <c r="L992" s="32"/>
      <c r="M992" s="32" t="str">
        <f t="shared" si="5"/>
        <v>service/-to-</v>
      </c>
      <c r="N992" s="32"/>
      <c r="O992" s="32"/>
      <c r="P992" s="32"/>
      <c r="Q992" s="32"/>
      <c r="R992" s="32"/>
      <c r="S992" s="47" t="str">
        <f t="shared" si="6"/>
        <v>https://shipglobal.in/service/-to-</v>
      </c>
      <c r="T992" s="32"/>
      <c r="V992" s="32"/>
      <c r="W992" s="32"/>
      <c r="X992" s="32"/>
      <c r="AE992" s="39" t="s">
        <v>3507</v>
      </c>
      <c r="AF992" s="39" t="s">
        <v>4820</v>
      </c>
      <c r="AG992" s="40" t="s">
        <v>3509</v>
      </c>
      <c r="AH992" s="40">
        <v>1.0</v>
      </c>
      <c r="AI992" s="40"/>
      <c r="AJ992" s="40"/>
    </row>
    <row r="993" ht="15.75" customHeight="1">
      <c r="A993" s="32"/>
      <c r="B993" s="32"/>
      <c r="C993" s="32"/>
      <c r="D993" s="32"/>
      <c r="E993" s="32" t="str">
        <f t="shared" si="3"/>
        <v> to </v>
      </c>
      <c r="F993" s="97"/>
      <c r="G993" s="32" t="str">
        <f t="shared" si="4"/>
        <v>Reliable International Courier Service from  to </v>
      </c>
      <c r="H993" s="32"/>
      <c r="I993" s="33"/>
      <c r="J993" s="38" t="str">
        <f>IFERROR(__xludf.DUMMYFUNCTION("""&lt;h4&gt;Explore more delivery options from your city&lt;/h4&gt;&lt;ul&gt;"" &amp;
TEXTJOIN("""", TRUE,
ARRAYFORMULA(
IF(S994:S997&lt;&gt;"""",
""&lt;li&gt;&lt;a href="""""" &amp; S994:S997 &amp; """"""&gt;International Courier Service from "" &amp;
PROPER(
SUBSTITUTE(
REGEXREPLACE(S994:S997,""^.*/servi"&amp;"ce/"",""""),
""-"","" ""
)
) &amp;
""&lt;/a&gt;&lt;/li&gt;"",
"""")
)
) &amp;
""&lt;/ul&gt;&lt;h2&gt;FAQs for "" &amp; G993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93" s="99"/>
      <c r="L993" s="32"/>
      <c r="M993" s="32" t="str">
        <f t="shared" si="5"/>
        <v>service/-to-</v>
      </c>
      <c r="N993" s="32"/>
      <c r="O993" s="32"/>
      <c r="P993" s="32"/>
      <c r="Q993" s="32"/>
      <c r="R993" s="32"/>
      <c r="S993" s="47" t="str">
        <f t="shared" si="6"/>
        <v>https://shipglobal.in/service/-to-</v>
      </c>
      <c r="T993" s="32"/>
      <c r="V993" s="32"/>
      <c r="W993" s="32"/>
      <c r="X993" s="32"/>
      <c r="AE993" s="39" t="s">
        <v>3417</v>
      </c>
      <c r="AF993" s="39" t="s">
        <v>4621</v>
      </c>
      <c r="AG993" s="40" t="s">
        <v>3419</v>
      </c>
      <c r="AH993" s="40">
        <v>1.0</v>
      </c>
      <c r="AI993" s="40"/>
      <c r="AJ993" s="40"/>
    </row>
    <row r="994" ht="15.75" customHeight="1">
      <c r="A994" s="32"/>
      <c r="B994" s="32"/>
      <c r="C994" s="32"/>
      <c r="D994" s="32"/>
      <c r="E994" s="32" t="str">
        <f t="shared" si="3"/>
        <v> to </v>
      </c>
      <c r="F994" s="97"/>
      <c r="G994" s="32" t="str">
        <f t="shared" si="4"/>
        <v>International Courier Service from  to </v>
      </c>
      <c r="H994" s="32"/>
      <c r="I994" s="33"/>
      <c r="J994" s="38" t="str">
        <f>IFERROR(__xludf.DUMMYFUNCTION("""&lt;h4&gt;Explore more delivery options from your city&lt;/h4&gt;&lt;ul&gt;"" &amp;
TEXTJOIN("""", TRUE,
ARRAYFORMULA(
IF(S995:S998&lt;&gt;"""",
""&lt;li&gt;&lt;a href="""""" &amp; S995:S998 &amp; """"""&gt;International Courier Service from "" &amp;
PROPER(
SUBSTITUTE(
REGEXREPLACE(S995:S998,""^.*/servi"&amp;"ce/"",""""),
""-"","" ""
)
) &amp;
""&lt;/a&gt;&lt;/li&gt;"",
"""")
)
) &amp;
""&lt;/ul&gt;&lt;h2&gt;FAQs for "" &amp; G994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94" s="99"/>
      <c r="L994" s="32"/>
      <c r="M994" s="32" t="str">
        <f t="shared" si="5"/>
        <v>service/-to-</v>
      </c>
      <c r="N994" s="32"/>
      <c r="O994" s="32"/>
      <c r="P994" s="32"/>
      <c r="Q994" s="32"/>
      <c r="R994" s="32"/>
      <c r="S994" s="47" t="str">
        <f t="shared" si="6"/>
        <v>https://shipglobal.in/service/-to-</v>
      </c>
      <c r="T994" s="32"/>
      <c r="V994" s="32"/>
      <c r="W994" s="32"/>
      <c r="X994" s="32"/>
      <c r="AE994" s="39" t="s">
        <v>3273</v>
      </c>
      <c r="AF994" s="39" t="s">
        <v>4309</v>
      </c>
      <c r="AG994" s="40" t="s">
        <v>3275</v>
      </c>
      <c r="AH994" s="40">
        <v>2.0</v>
      </c>
      <c r="AI994" s="40"/>
      <c r="AJ994" s="40"/>
    </row>
    <row r="995" ht="15.75" customHeight="1">
      <c r="A995" s="32"/>
      <c r="B995" s="32"/>
      <c r="C995" s="32"/>
      <c r="D995" s="32"/>
      <c r="E995" s="32" t="str">
        <f t="shared" si="3"/>
        <v> to </v>
      </c>
      <c r="F995" s="97"/>
      <c r="G995" s="32" t="str">
        <f t="shared" si="4"/>
        <v>Top International Courier Service from  to </v>
      </c>
      <c r="H995" s="32"/>
      <c r="I995" s="33"/>
      <c r="J995" s="38" t="str">
        <f>IFERROR(__xludf.DUMMYFUNCTION("""&lt;h4&gt;Explore more delivery options from your city&lt;/h4&gt;&lt;ul&gt;"" &amp;
TEXTJOIN("""", TRUE,
ARRAYFORMULA(
IF(S996:S999&lt;&gt;"""",
""&lt;li&gt;&lt;a href="""""" &amp; S996:S999 &amp; """"""&gt;International Courier Service from "" &amp;
PROPER(
SUBSTITUTE(
REGEXREPLACE(S996:S999,""^.*/servi"&amp;"ce/"",""""),
""-"","" ""
)
) &amp;
""&lt;/a&gt;&lt;/li&gt;"",
"""")
)
) &amp;
""&lt;/ul&gt;&lt;h2&gt;FAQs for "" &amp; G995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95" s="99"/>
      <c r="L995" s="32"/>
      <c r="M995" s="32" t="str">
        <f t="shared" si="5"/>
        <v>service/-to-</v>
      </c>
      <c r="N995" s="32"/>
      <c r="O995" s="32"/>
      <c r="P995" s="32"/>
      <c r="Q995" s="32"/>
      <c r="R995" s="32"/>
      <c r="S995" s="47" t="str">
        <f t="shared" si="6"/>
        <v>https://shipglobal.in/service/-to-</v>
      </c>
      <c r="T995" s="32"/>
      <c r="V995" s="32"/>
      <c r="W995" s="32"/>
      <c r="X995" s="32"/>
      <c r="AE995" s="39" t="s">
        <v>3615</v>
      </c>
      <c r="AF995" s="39" t="s">
        <v>4293</v>
      </c>
      <c r="AG995" s="40" t="s">
        <v>3617</v>
      </c>
      <c r="AH995" s="40">
        <v>2.0</v>
      </c>
      <c r="AI995" s="40"/>
      <c r="AJ995" s="40"/>
    </row>
    <row r="996" ht="15.75" customHeight="1">
      <c r="A996" s="32"/>
      <c r="B996" s="32"/>
      <c r="C996" s="32"/>
      <c r="D996" s="32"/>
      <c r="E996" s="32" t="str">
        <f t="shared" si="3"/>
        <v> to </v>
      </c>
      <c r="F996" s="97"/>
      <c r="G996" s="32" t="str">
        <f t="shared" si="4"/>
        <v>Best International Courier Service from  to </v>
      </c>
      <c r="H996" s="32"/>
      <c r="I996" s="33"/>
      <c r="J996" s="38" t="str">
        <f>IFERROR(__xludf.DUMMYFUNCTION("""&lt;h4&gt;Explore more delivery options from your city&lt;/h4&gt;&lt;ul&gt;"" &amp;
TEXTJOIN("""", TRUE,
ARRAYFORMULA(
IF(S997:S1000&lt;&gt;"""",
""&lt;li&gt;&lt;a href="""""" &amp; S997:S1000 &amp; """"""&gt;International Courier Service from "" &amp;
PROPER(
SUBSTITUTE(
REGEXREPLACE(S997:S1000,""^.*/se"&amp;"rvice/"",""""),
""-"","" ""
)
) &amp;
""&lt;/a&gt;&lt;/li&gt;"",
"""")
)
) &amp;
""&lt;/ul&gt;&lt;h2&gt;FAQs for "" &amp; G996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996" s="99"/>
      <c r="L996" s="32"/>
      <c r="M996" s="32" t="str">
        <f t="shared" si="5"/>
        <v>service/-to-</v>
      </c>
      <c r="N996" s="32"/>
      <c r="O996" s="32"/>
      <c r="P996" s="32"/>
      <c r="Q996" s="32"/>
      <c r="R996" s="32"/>
      <c r="S996" s="47" t="str">
        <f t="shared" si="6"/>
        <v>https://shipglobal.in/service/-to-</v>
      </c>
      <c r="T996" s="32"/>
      <c r="V996" s="32"/>
      <c r="W996" s="32"/>
      <c r="X996" s="32"/>
      <c r="AE996" s="39" t="s">
        <v>3254</v>
      </c>
      <c r="AF996" s="39" t="s">
        <v>4277</v>
      </c>
      <c r="AG996" s="40" t="s">
        <v>3256</v>
      </c>
      <c r="AH996" s="40">
        <v>1.0</v>
      </c>
      <c r="AI996" s="40"/>
      <c r="AJ996" s="40"/>
    </row>
    <row r="997" ht="15.75" customHeight="1">
      <c r="A997" s="32"/>
      <c r="B997" s="32"/>
      <c r="C997" s="32"/>
      <c r="D997" s="32"/>
      <c r="E997" s="32" t="str">
        <f t="shared" si="3"/>
        <v> to </v>
      </c>
      <c r="F997" s="97"/>
      <c r="G997" s="32" t="str">
        <f t="shared" si="4"/>
        <v>Reliable International Courier Service from  to </v>
      </c>
      <c r="H997" s="32"/>
      <c r="I997" s="33"/>
      <c r="J997" s="38" t="str">
        <f>IFERROR(__xludf.DUMMYFUNCTION("""&lt;h4&gt;Explore more delivery options from your city&lt;/h4&gt;&lt;ul&gt;"" &amp;
TEXTJOIN("""", TRUE,
ARRAYFORMULA(
IF(S998:S1001&lt;&gt;"""",
""&lt;li&gt;&lt;a href="""""" &amp; S998:S1001 &amp; """"""&gt;International Courier Service from "" &amp;
PROPER(
SUBSTITUTE(
REGEXREPLACE(S998:S1001,""^.*/se"&amp;"rvice/"",""""),
""-"","" ""
)
) &amp;
""&lt;/a&gt;&lt;/li&gt;"",
"""")
)
) &amp;
""&lt;/ul&gt;&lt;h2&gt;FAQs for "" &amp; G997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997" s="99"/>
      <c r="L997" s="32"/>
      <c r="M997" s="32" t="str">
        <f t="shared" si="5"/>
        <v>service/-to-</v>
      </c>
      <c r="N997" s="32"/>
      <c r="O997" s="32"/>
      <c r="P997" s="32"/>
      <c r="Q997" s="32"/>
      <c r="R997" s="32"/>
      <c r="S997" s="47" t="str">
        <f t="shared" si="6"/>
        <v>https://shipglobal.in/service/-to-</v>
      </c>
      <c r="T997" s="32"/>
      <c r="V997" s="32"/>
      <c r="W997" s="32"/>
      <c r="X997" s="32"/>
      <c r="AE997" s="39" t="s">
        <v>3309</v>
      </c>
      <c r="AF997" s="39" t="s">
        <v>5202</v>
      </c>
      <c r="AG997" s="40" t="s">
        <v>3311</v>
      </c>
      <c r="AH997" s="40">
        <v>1.0</v>
      </c>
      <c r="AI997" s="40"/>
      <c r="AJ997" s="40"/>
    </row>
    <row r="998" ht="15.75" customHeight="1">
      <c r="A998" s="32"/>
      <c r="B998" s="32"/>
      <c r="C998" s="32"/>
      <c r="D998" s="32"/>
      <c r="E998" s="32" t="str">
        <f t="shared" si="3"/>
        <v> to </v>
      </c>
      <c r="F998" s="97"/>
      <c r="G998" s="32" t="str">
        <f t="shared" si="4"/>
        <v>International Courier Service from  to </v>
      </c>
      <c r="H998" s="32"/>
      <c r="I998" s="33"/>
      <c r="J998" s="38" t="str">
        <f>IFERROR(__xludf.DUMMYFUNCTION("""&lt;h4&gt;Explore more delivery options from your city&lt;/h4&gt;&lt;ul&gt;"" &amp;
TEXTJOIN("""", TRUE,
ARRAYFORMULA(
IF(S999:S1002&lt;&gt;"""",
""&lt;li&gt;&lt;a href="""""" &amp; S999:S1002 &amp; """"""&gt;International Courier Service from "" &amp;
PROPER(
SUBSTITUTE(
REGEXREPLACE(S999:S1002,""^.*/se"&amp;"rvice/"",""""),
""-"","" ""
)
) &amp;
""&lt;/a&gt;&lt;/li&gt;"",
"""")
)
) &amp;
""&lt;/ul&gt;&lt;h2&gt;FAQs for "" &amp; G998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998" s="99"/>
      <c r="L998" s="32"/>
      <c r="M998" s="32" t="str">
        <f t="shared" si="5"/>
        <v>service/-to-</v>
      </c>
      <c r="N998" s="32"/>
      <c r="O998" s="32"/>
      <c r="P998" s="32"/>
      <c r="Q998" s="32"/>
      <c r="R998" s="32"/>
      <c r="S998" s="47" t="str">
        <f t="shared" si="6"/>
        <v>https://shipglobal.in/service/-to-</v>
      </c>
      <c r="T998" s="32"/>
      <c r="V998" s="32"/>
      <c r="W998" s="32"/>
      <c r="X998" s="32"/>
      <c r="AE998" s="39" t="s">
        <v>3363</v>
      </c>
      <c r="AF998" s="39" t="s">
        <v>5050</v>
      </c>
      <c r="AG998" s="40" t="s">
        <v>3365</v>
      </c>
      <c r="AH998" s="40">
        <v>1.0</v>
      </c>
      <c r="AI998" s="40"/>
      <c r="AJ998" s="40"/>
    </row>
    <row r="999" ht="15.75" customHeight="1">
      <c r="A999" s="32"/>
      <c r="B999" s="32"/>
      <c r="C999" s="32"/>
      <c r="D999" s="32"/>
      <c r="E999" s="32" t="str">
        <f t="shared" si="3"/>
        <v> to </v>
      </c>
      <c r="F999" s="97"/>
      <c r="G999" s="32" t="str">
        <f t="shared" si="4"/>
        <v>Top International Courier Service from  to </v>
      </c>
      <c r="H999" s="32"/>
      <c r="I999" s="33"/>
      <c r="J999" s="38" t="str">
        <f>IFERROR(__xludf.DUMMYFUNCTION("""&lt;h4&gt;Explore more delivery options from your city&lt;/h4&gt;&lt;ul&gt;"" &amp;
TEXTJOIN("""", TRUE,
ARRAYFORMULA(
IF(S1000:S1003&lt;&gt;"""",
""&lt;li&gt;&lt;a href="""""" &amp; S1000:S1003 &amp; """"""&gt;International Courier Service from "" &amp;
PROPER(
SUBSTITUTE(
REGEXREPLACE(S1000:S1003,""^.*"&amp;"/service/"",""""),
""-"","" ""
)
) &amp;
""&lt;/a&gt;&lt;/li&gt;"",
"""")
)
) &amp;
""&lt;/ul&gt;&lt;h2&gt;FAQs for "" &amp; G999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999" s="99"/>
      <c r="L999" s="32"/>
      <c r="M999" s="32" t="str">
        <f t="shared" si="5"/>
        <v>service/-to-</v>
      </c>
      <c r="N999" s="32"/>
      <c r="O999" s="32"/>
      <c r="P999" s="32"/>
      <c r="Q999" s="32"/>
      <c r="R999" s="32"/>
      <c r="S999" s="47" t="str">
        <f t="shared" si="6"/>
        <v>https://shipglobal.in/service/-to-</v>
      </c>
      <c r="T999" s="32"/>
      <c r="V999" s="32"/>
      <c r="W999" s="32"/>
      <c r="X999" s="32"/>
      <c r="AE999" s="39" t="s">
        <v>3579</v>
      </c>
      <c r="AF999" s="39" t="s">
        <v>5354</v>
      </c>
      <c r="AG999" s="40" t="s">
        <v>3581</v>
      </c>
      <c r="AH999" s="40">
        <v>1.0</v>
      </c>
      <c r="AI999" s="40"/>
      <c r="AJ999" s="40"/>
    </row>
    <row r="1000" ht="15.75" customHeight="1">
      <c r="A1000" s="32"/>
      <c r="B1000" s="32"/>
      <c r="C1000" s="32"/>
      <c r="D1000" s="32"/>
      <c r="E1000" s="32" t="str">
        <f t="shared" si="3"/>
        <v> to </v>
      </c>
      <c r="F1000" s="97"/>
      <c r="G1000" s="32" t="str">
        <f t="shared" si="4"/>
        <v>Best International Courier Service from  to </v>
      </c>
      <c r="H1000" s="32"/>
      <c r="I1000" s="33"/>
      <c r="J1000" s="38" t="str">
        <f>IFERROR(__xludf.DUMMYFUNCTION("""&lt;h4&gt;Explore more delivery options from your city&lt;/h4&gt;&lt;ul&gt;"" &amp;
TEXTJOIN("""", TRUE,
ARRAYFORMULA(
IF(S1001:S1004&lt;&gt;"""",
""&lt;li&gt;&lt;a href="""""" &amp; S1001:S1004 &amp; """"""&gt;International Courier Service from "" &amp;
PROPER(
SUBSTITUTE(
REGEXREPLACE(S1001:S1004,""^.*"&amp;"/service/"",""""),
""-"","" ""
)
) &amp;
""&lt;/a&gt;&lt;/li&gt;"",
"""")
)
) &amp;
""&lt;/ul&gt;&lt;h2&gt;FAQs for "" &amp; G1000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1000" s="99"/>
      <c r="L1000" s="32"/>
      <c r="M1000" s="32" t="str">
        <f t="shared" si="5"/>
        <v>service/-to-</v>
      </c>
      <c r="N1000" s="32"/>
      <c r="O1000" s="32"/>
      <c r="P1000" s="32"/>
      <c r="Q1000" s="32"/>
      <c r="R1000" s="32"/>
      <c r="S1000" s="47" t="str">
        <f t="shared" si="6"/>
        <v>https://shipglobal.in/service/-to-</v>
      </c>
      <c r="T1000" s="32"/>
      <c r="V1000" s="32"/>
      <c r="W1000" s="32"/>
      <c r="X1000" s="32"/>
      <c r="AE1000" s="39" t="s">
        <v>3182</v>
      </c>
      <c r="AF1000" s="39" t="s">
        <v>4637</v>
      </c>
      <c r="AG1000" s="40" t="s">
        <v>3184</v>
      </c>
      <c r="AH1000" s="40">
        <v>1.0</v>
      </c>
      <c r="AI1000" s="40"/>
      <c r="AJ1000" s="40"/>
    </row>
    <row r="1001" ht="15.75" customHeight="1">
      <c r="A1001" s="32"/>
      <c r="B1001" s="32"/>
      <c r="C1001" s="32"/>
      <c r="D1001" s="32"/>
      <c r="E1001" s="32" t="str">
        <f t="shared" si="3"/>
        <v> to </v>
      </c>
      <c r="F1001" s="97"/>
      <c r="G1001" s="32" t="str">
        <f t="shared" si="4"/>
        <v>Reliable International Courier Service from  to </v>
      </c>
      <c r="H1001" s="32"/>
      <c r="I1001" s="33"/>
      <c r="J1001" s="38" t="str">
        <f>IFERROR(__xludf.DUMMYFUNCTION("""&lt;h4&gt;Explore more delivery options from your city&lt;/h4&gt;&lt;ul&gt;"" &amp;
TEXTJOIN("""", TRUE,
ARRAYFORMULA(
IF(S1002:S1005&lt;&gt;"""",
""&lt;li&gt;&lt;a href="""""" &amp; S1002:S1005 &amp; """"""&gt;International Courier Service from "" &amp;
PROPER(
SUBSTITUTE(
REGEXREPLACE(S1002:S1005,""^.*"&amp;"/service/"",""""),
""-"","" ""
)
) &amp;
""&lt;/a&gt;&lt;/li&gt;"",
"""")
)
) &amp;
""&lt;/ul&gt;&lt;h2&gt;FAQs for "" &amp; G1001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1001" s="99"/>
      <c r="L1001" s="32"/>
      <c r="M1001" s="32" t="str">
        <f t="shared" si="5"/>
        <v>service/-to-</v>
      </c>
      <c r="N1001" s="32"/>
      <c r="O1001" s="32"/>
      <c r="P1001" s="32"/>
      <c r="Q1001" s="32"/>
      <c r="R1001" s="32"/>
      <c r="S1001" s="47" t="str">
        <f t="shared" si="6"/>
        <v>https://shipglobal.in/service/-to-</v>
      </c>
      <c r="T1001" s="32"/>
      <c r="V1001" s="32"/>
      <c r="W1001" s="32"/>
      <c r="X1001" s="32"/>
      <c r="AE1001" s="39" t="s">
        <v>3471</v>
      </c>
      <c r="AF1001" s="39" t="s">
        <v>5034</v>
      </c>
      <c r="AG1001" s="40" t="s">
        <v>3473</v>
      </c>
      <c r="AH1001" s="40">
        <v>1.0</v>
      </c>
      <c r="AI1001" s="40"/>
      <c r="AJ1001" s="40"/>
    </row>
    <row r="1002" ht="15.75" customHeight="1">
      <c r="A1002" s="32"/>
      <c r="B1002" s="32"/>
      <c r="C1002" s="32"/>
      <c r="D1002" s="32"/>
      <c r="E1002" s="32" t="str">
        <f t="shared" si="3"/>
        <v> to </v>
      </c>
      <c r="F1002" s="97"/>
      <c r="G1002" s="32" t="str">
        <f t="shared" si="4"/>
        <v>International Courier Service from  to </v>
      </c>
      <c r="H1002" s="32"/>
      <c r="I1002" s="33"/>
      <c r="J1002" s="38" t="str">
        <f>IFERROR(__xludf.DUMMYFUNCTION("""&lt;h4&gt;Explore more delivery options from your city&lt;/h4&gt;&lt;ul&gt;"" &amp;
TEXTJOIN("""", TRUE,
ARRAYFORMULA(
IF(S1003:S1006&lt;&gt;"""",
""&lt;li&gt;&lt;a href="""""" &amp; S1003:S1006 &amp; """"""&gt;International Courier Service from "" &amp;
PROPER(
SUBSTITUTE(
REGEXREPLACE(S1003:S1006,""^.*"&amp;"/service/"",""""),
""-"","" ""
)
) &amp;
""&lt;/a&gt;&lt;/li&gt;"",
"""")
)
) &amp;
""&lt;/ul&gt;&lt;h2&gt;FAQs for "" &amp; G1002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1002" s="99"/>
      <c r="L1002" s="32"/>
      <c r="M1002" s="32" t="str">
        <f t="shared" si="5"/>
        <v>service/-to-</v>
      </c>
      <c r="N1002" s="32"/>
      <c r="O1002" s="32"/>
      <c r="P1002" s="32"/>
      <c r="Q1002" s="32"/>
      <c r="R1002" s="32"/>
      <c r="S1002" s="47" t="str">
        <f t="shared" si="6"/>
        <v>https://shipglobal.in/service/-to-</v>
      </c>
      <c r="T1002" s="32"/>
      <c r="V1002" s="32"/>
      <c r="W1002" s="32"/>
      <c r="X1002" s="32"/>
      <c r="AE1002" s="39" t="s">
        <v>3417</v>
      </c>
      <c r="AF1002" s="39" t="s">
        <v>4621</v>
      </c>
      <c r="AG1002" s="40" t="s">
        <v>3419</v>
      </c>
      <c r="AH1002" s="40">
        <v>1.0</v>
      </c>
      <c r="AI1002" s="40"/>
      <c r="AJ1002" s="40"/>
    </row>
    <row r="1003" ht="15.75" customHeight="1">
      <c r="A1003" s="32"/>
      <c r="B1003" s="32"/>
      <c r="C1003" s="32"/>
      <c r="D1003" s="32"/>
      <c r="E1003" s="32" t="str">
        <f t="shared" si="3"/>
        <v> to </v>
      </c>
      <c r="F1003" s="97"/>
      <c r="G1003" s="32" t="str">
        <f t="shared" si="4"/>
        <v>Top International Courier Service from  to </v>
      </c>
      <c r="H1003" s="32"/>
      <c r="I1003" s="33"/>
      <c r="J1003" s="38" t="str">
        <f>IFERROR(__xludf.DUMMYFUNCTION("""&lt;h4&gt;Explore more delivery options from your city&lt;/h4&gt;&lt;ul&gt;"" &amp;
TEXTJOIN("""", TRUE,
ARRAYFORMULA(
IF(S1004:S1007&lt;&gt;"""",
""&lt;li&gt;&lt;a href="""""" &amp; S1004:S1007 &amp; """"""&gt;International Courier Service from "" &amp;
PROPER(
SUBSTITUTE(
REGEXREPLACE(S1004:S1007,""^.*"&amp;"/service/"",""""),
""-"","" ""
)
) &amp;
""&lt;/a&gt;&lt;/li&gt;"",
"""")
)
) &amp;
""&lt;/ul&gt;&lt;h2&gt;FAQs for "" &amp; G1003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1003" s="99"/>
      <c r="L1003" s="32"/>
      <c r="M1003" s="32" t="str">
        <f t="shared" si="5"/>
        <v>service/-to-</v>
      </c>
      <c r="N1003" s="32"/>
      <c r="O1003" s="32"/>
      <c r="P1003" s="32"/>
      <c r="Q1003" s="32"/>
      <c r="R1003" s="32"/>
      <c r="S1003" s="47" t="str">
        <f t="shared" si="6"/>
        <v>https://shipglobal.in/service/-to-</v>
      </c>
      <c r="T1003" s="32"/>
      <c r="V1003" s="32"/>
      <c r="W1003" s="32"/>
      <c r="X1003" s="32"/>
      <c r="AE1003" s="39" t="s">
        <v>3471</v>
      </c>
      <c r="AF1003" s="39" t="s">
        <v>5034</v>
      </c>
      <c r="AG1003" s="40" t="s">
        <v>3473</v>
      </c>
      <c r="AH1003" s="40">
        <v>1.0</v>
      </c>
      <c r="AI1003" s="40"/>
      <c r="AJ1003" s="40"/>
    </row>
    <row r="1004" ht="15.75" customHeight="1">
      <c r="A1004" s="32"/>
      <c r="B1004" s="32"/>
      <c r="C1004" s="32"/>
      <c r="D1004" s="32"/>
      <c r="E1004" s="32" t="str">
        <f t="shared" si="3"/>
        <v> to </v>
      </c>
      <c r="F1004" s="97"/>
      <c r="G1004" s="32" t="str">
        <f t="shared" si="4"/>
        <v>Best International Courier Service from  to </v>
      </c>
      <c r="H1004" s="32"/>
      <c r="I1004" s="33"/>
      <c r="J1004" s="38" t="str">
        <f>IFERROR(__xludf.DUMMYFUNCTION("""&lt;h4&gt;Explore more delivery options from your city&lt;/h4&gt;&lt;ul&gt;"" &amp;
TEXTJOIN("""", TRUE,
ARRAYFORMULA(
IF(S1005:S1008&lt;&gt;"""",
""&lt;li&gt;&lt;a href="""""" &amp; S1005:S1008 &amp; """"""&gt;International Courier Service from "" &amp;
PROPER(
SUBSTITUTE(
REGEXREPLACE(S1005:S1008,""^.*"&amp;"/service/"",""""),
""-"","" ""
)
) &amp;
""&lt;/a&gt;&lt;/li&gt;"",
"""")
)
) &amp;
""&lt;/ul&gt;&lt;h2&gt;FAQs for "" &amp; G1004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1004" s="99"/>
      <c r="L1004" s="32"/>
      <c r="M1004" s="32" t="str">
        <f t="shared" si="5"/>
        <v>service/-to-</v>
      </c>
      <c r="N1004" s="32"/>
      <c r="O1004" s="32"/>
      <c r="P1004" s="32"/>
      <c r="Q1004" s="32"/>
      <c r="R1004" s="32"/>
      <c r="S1004" s="47" t="str">
        <f t="shared" si="6"/>
        <v>https://shipglobal.in/service/-to-</v>
      </c>
      <c r="T1004" s="32"/>
      <c r="V1004" s="32"/>
      <c r="W1004" s="32"/>
      <c r="X1004" s="32"/>
      <c r="AE1004" s="39" t="s">
        <v>3309</v>
      </c>
      <c r="AF1004" s="39" t="s">
        <v>5202</v>
      </c>
      <c r="AG1004" s="40" t="s">
        <v>3311</v>
      </c>
      <c r="AH1004" s="40">
        <v>1.0</v>
      </c>
      <c r="AI1004" s="40"/>
      <c r="AJ1004" s="40"/>
    </row>
    <row r="1005" ht="15.75" customHeight="1">
      <c r="A1005" s="32"/>
      <c r="B1005" s="32"/>
      <c r="C1005" s="32"/>
      <c r="D1005" s="32"/>
      <c r="E1005" s="32" t="str">
        <f t="shared" si="3"/>
        <v> to </v>
      </c>
      <c r="F1005" s="97"/>
      <c r="G1005" s="32" t="str">
        <f t="shared" si="4"/>
        <v>Reliable International Courier Service from  to </v>
      </c>
      <c r="H1005" s="32"/>
      <c r="I1005" s="33"/>
      <c r="J1005" s="38" t="str">
        <f>IFERROR(__xludf.DUMMYFUNCTION("""&lt;h4&gt;Explore more delivery options from your city&lt;/h4&gt;&lt;ul&gt;"" &amp;
TEXTJOIN("""", TRUE,
ARRAYFORMULA(
IF(S1006:S1009&lt;&gt;"""",
""&lt;li&gt;&lt;a href="""""" &amp; S1006:S1009 &amp; """"""&gt;International Courier Service from "" &amp;
PROPER(
SUBSTITUTE(
REGEXREPLACE(S1006:S1009,""^.*"&amp;"/service/"",""""),
""-"","" ""
)
) &amp;
""&lt;/a&gt;&lt;/li&gt;"",
"""")
)
) &amp;
""&lt;/ul&gt;&lt;h2&gt;FAQs for "" &amp; G1005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1005" s="99"/>
      <c r="L1005" s="32"/>
      <c r="M1005" s="32" t="str">
        <f t="shared" si="5"/>
        <v>service/-to-</v>
      </c>
      <c r="N1005" s="32"/>
      <c r="O1005" s="32"/>
      <c r="P1005" s="32"/>
      <c r="Q1005" s="32"/>
      <c r="R1005" s="32"/>
      <c r="S1005" s="47" t="str">
        <f t="shared" si="6"/>
        <v>https://shipglobal.in/service/-to-</v>
      </c>
      <c r="T1005" s="32"/>
      <c r="V1005" s="32"/>
      <c r="W1005" s="32"/>
      <c r="X1005" s="32"/>
      <c r="AE1005" s="39" t="s">
        <v>3128</v>
      </c>
      <c r="AF1005" s="39" t="s">
        <v>4373</v>
      </c>
      <c r="AG1005" s="40" t="s">
        <v>3130</v>
      </c>
      <c r="AH1005" s="40">
        <v>1.0</v>
      </c>
      <c r="AI1005" s="40"/>
      <c r="AJ1005" s="40"/>
    </row>
    <row r="1006" ht="15.75" customHeight="1">
      <c r="A1006" s="32"/>
      <c r="B1006" s="32"/>
      <c r="C1006" s="32"/>
      <c r="D1006" s="32"/>
      <c r="E1006" s="32" t="str">
        <f t="shared" si="3"/>
        <v> to </v>
      </c>
      <c r="F1006" s="97"/>
      <c r="G1006" s="32" t="str">
        <f t="shared" si="4"/>
        <v>International Courier Service from  to </v>
      </c>
      <c r="H1006" s="32"/>
      <c r="I1006" s="33"/>
      <c r="J1006" s="38" t="str">
        <f>IFERROR(__xludf.DUMMYFUNCTION("""&lt;h4&gt;Explore more delivery options from your city&lt;/h4&gt;&lt;ul&gt;"" &amp;
TEXTJOIN("""", TRUE,
ARRAYFORMULA(
IF(S1007:S1010&lt;&gt;"""",
""&lt;li&gt;&lt;a href="""""" &amp; S1007:S1010 &amp; """"""&gt;International Courier Service from "" &amp;
PROPER(
SUBSTITUTE(
REGEXREPLACE(S1007:S1010,""^.*"&amp;"/service/"",""""),
""-"","" ""
)
) &amp;
""&lt;/a&gt;&lt;/li&gt;"",
"""")
)
) &amp;
""&lt;/ul&gt;&lt;h2&gt;FAQs for "" &amp; G1006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1006" s="99"/>
      <c r="L1006" s="32"/>
      <c r="M1006" s="32" t="str">
        <f t="shared" si="5"/>
        <v>service/-to-</v>
      </c>
      <c r="N1006" s="32"/>
      <c r="O1006" s="32"/>
      <c r="P1006" s="32"/>
      <c r="Q1006" s="32"/>
      <c r="R1006" s="32"/>
      <c r="S1006" s="47" t="str">
        <f t="shared" si="6"/>
        <v>https://shipglobal.in/service/-to-</v>
      </c>
      <c r="T1006" s="32"/>
      <c r="V1006" s="32"/>
      <c r="W1006" s="32"/>
      <c r="X1006" s="32"/>
      <c r="AE1006" s="39" t="s">
        <v>3128</v>
      </c>
      <c r="AF1006" s="39" t="s">
        <v>4373</v>
      </c>
      <c r="AG1006" s="40" t="s">
        <v>3130</v>
      </c>
      <c r="AH1006" s="40">
        <v>1.0</v>
      </c>
      <c r="AI1006" s="40"/>
      <c r="AJ1006" s="40"/>
    </row>
    <row r="1007" ht="15.75" customHeight="1">
      <c r="A1007" s="32"/>
      <c r="B1007" s="32"/>
      <c r="C1007" s="32"/>
      <c r="D1007" s="32"/>
      <c r="E1007" s="32" t="str">
        <f t="shared" si="3"/>
        <v> to </v>
      </c>
      <c r="F1007" s="97"/>
      <c r="G1007" s="32" t="str">
        <f t="shared" si="4"/>
        <v>Top International Courier Service from  to </v>
      </c>
      <c r="H1007" s="32"/>
      <c r="I1007" s="33"/>
      <c r="J1007" s="38" t="str">
        <f>IFERROR(__xludf.DUMMYFUNCTION("""&lt;h4&gt;Explore more delivery options from your city&lt;/h4&gt;&lt;ul&gt;"" &amp;
TEXTJOIN("""", TRUE,
ARRAYFORMULA(
IF(S1008:S1011&lt;&gt;"""",
""&lt;li&gt;&lt;a href="""""" &amp; S1008:S1011 &amp; """"""&gt;International Courier Service from "" &amp;
PROPER(
SUBSTITUTE(
REGEXREPLACE(S1008:S1011,""^.*"&amp;"/service/"",""""),
""-"","" ""
)
) &amp;
""&lt;/a&gt;&lt;/li&gt;"",
"""")
)
) &amp;
""&lt;/ul&gt;&lt;h2&gt;FAQs for "" &amp; G1007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1007" s="99"/>
      <c r="L1007" s="32"/>
      <c r="M1007" s="32" t="str">
        <f t="shared" si="5"/>
        <v>service/-to-</v>
      </c>
      <c r="N1007" s="32"/>
      <c r="O1007" s="32"/>
      <c r="P1007" s="32"/>
      <c r="Q1007" s="32"/>
      <c r="R1007" s="32"/>
      <c r="S1007" s="47" t="str">
        <f t="shared" si="6"/>
        <v>https://shipglobal.in/service/-to-</v>
      </c>
      <c r="T1007" s="32"/>
      <c r="V1007" s="32"/>
      <c r="W1007" s="32"/>
      <c r="X1007" s="32"/>
      <c r="AE1007" s="39" t="s">
        <v>3597</v>
      </c>
      <c r="AF1007" s="39" t="s">
        <v>5592</v>
      </c>
      <c r="AG1007" s="40" t="s">
        <v>3599</v>
      </c>
      <c r="AH1007" s="40">
        <v>1.0</v>
      </c>
      <c r="AI1007" s="40"/>
      <c r="AJ1007" s="40"/>
    </row>
    <row r="1008" ht="15.75" customHeight="1">
      <c r="A1008" s="32"/>
      <c r="B1008" s="32"/>
      <c r="C1008" s="32"/>
      <c r="D1008" s="32"/>
      <c r="E1008" s="32" t="str">
        <f t="shared" si="3"/>
        <v> to </v>
      </c>
      <c r="F1008" s="97"/>
      <c r="G1008" s="32" t="str">
        <f t="shared" si="4"/>
        <v>Best International Courier Service from  to </v>
      </c>
      <c r="H1008" s="32"/>
      <c r="I1008" s="33"/>
      <c r="J1008" s="38" t="str">
        <f>IFERROR(__xludf.DUMMYFUNCTION("""&lt;h4&gt;Explore more delivery options from your city&lt;/h4&gt;&lt;ul&gt;"" &amp;
TEXTJOIN("""", TRUE,
ARRAYFORMULA(
IF(S1009:S1012&lt;&gt;"""",
""&lt;li&gt;&lt;a href="""""" &amp; S1009:S1012 &amp; """"""&gt;International Courier Service from "" &amp;
PROPER(
SUBSTITUTE(
REGEXREPLACE(S1009:S1012,""^.*"&amp;"/service/"",""""),
""-"","" ""
)
) &amp;
""&lt;/a&gt;&lt;/li&gt;"",
"""")
)
) &amp;
""&lt;/ul&gt;&lt;h2&gt;FAQs for "" &amp; G1008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1008" s="99"/>
      <c r="L1008" s="32"/>
      <c r="M1008" s="32" t="str">
        <f t="shared" si="5"/>
        <v>service/-to-</v>
      </c>
      <c r="N1008" s="32"/>
      <c r="O1008" s="32"/>
      <c r="P1008" s="32"/>
      <c r="Q1008" s="32"/>
      <c r="R1008" s="32"/>
      <c r="S1008" s="47" t="str">
        <f t="shared" si="6"/>
        <v>https://shipglobal.in/service/-to-</v>
      </c>
      <c r="T1008" s="32"/>
      <c r="V1008" s="32"/>
      <c r="W1008" s="32"/>
      <c r="X1008" s="32"/>
      <c r="AE1008" s="39" t="s">
        <v>3164</v>
      </c>
      <c r="AF1008" s="39" t="s">
        <v>4261</v>
      </c>
      <c r="AG1008" s="40" t="s">
        <v>3166</v>
      </c>
      <c r="AH1008" s="40">
        <v>2.0</v>
      </c>
      <c r="AI1008" s="40"/>
      <c r="AJ1008" s="40"/>
    </row>
    <row r="1009" ht="15.75" customHeight="1">
      <c r="A1009" s="32"/>
      <c r="B1009" s="32"/>
      <c r="C1009" s="32"/>
      <c r="D1009" s="32"/>
      <c r="E1009" s="32" t="str">
        <f t="shared" si="3"/>
        <v> to </v>
      </c>
      <c r="F1009" s="97"/>
      <c r="G1009" s="32" t="str">
        <f t="shared" si="4"/>
        <v>Reliable International Courier Service from  to </v>
      </c>
      <c r="H1009" s="32"/>
      <c r="I1009" s="33"/>
      <c r="J1009" s="38" t="str">
        <f>IFERROR(__xludf.DUMMYFUNCTION("""&lt;h4&gt;Explore more delivery options from your city&lt;/h4&gt;&lt;ul&gt;"" &amp;
TEXTJOIN("""", TRUE,
ARRAYFORMULA(
IF(S1010:S1013&lt;&gt;"""",
""&lt;li&gt;&lt;a href="""""" &amp; S1010:S1013 &amp; """"""&gt;International Courier Service from "" &amp;
PROPER(
SUBSTITUTE(
REGEXREPLACE(S1010:S1013,""^.*"&amp;"/service/"",""""),
""-"","" ""
)
) &amp;
""&lt;/a&gt;&lt;/li&gt;"",
"""")
)
) &amp;
""&lt;/ul&gt;&lt;h2&gt;FAQs for "" &amp; G1009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1009" s="99"/>
      <c r="L1009" s="32"/>
      <c r="M1009" s="32" t="str">
        <f t="shared" si="5"/>
        <v>service/-to-</v>
      </c>
      <c r="N1009" s="32"/>
      <c r="O1009" s="32"/>
      <c r="P1009" s="32"/>
      <c r="Q1009" s="32"/>
      <c r="R1009" s="32"/>
      <c r="S1009" s="47" t="str">
        <f t="shared" si="6"/>
        <v>https://shipglobal.in/service/-to-</v>
      </c>
      <c r="T1009" s="32"/>
      <c r="V1009" s="32"/>
      <c r="W1009" s="32"/>
      <c r="X1009" s="32"/>
      <c r="AE1009" s="39" t="s">
        <v>3254</v>
      </c>
      <c r="AF1009" s="39" t="s">
        <v>4277</v>
      </c>
      <c r="AG1009" s="40" t="s">
        <v>3256</v>
      </c>
      <c r="AH1009" s="40">
        <v>1.0</v>
      </c>
      <c r="AI1009" s="40"/>
      <c r="AJ1009" s="40"/>
    </row>
    <row r="1010" ht="15.75" customHeight="1">
      <c r="A1010" s="32"/>
      <c r="B1010" s="32"/>
      <c r="C1010" s="32"/>
      <c r="D1010" s="32"/>
      <c r="E1010" s="32" t="str">
        <f t="shared" si="3"/>
        <v> to </v>
      </c>
      <c r="F1010" s="97"/>
      <c r="G1010" s="32" t="str">
        <f t="shared" si="4"/>
        <v>International Courier Service from  to </v>
      </c>
      <c r="H1010" s="32"/>
      <c r="I1010" s="33"/>
      <c r="J1010" s="38" t="str">
        <f>IFERROR(__xludf.DUMMYFUNCTION("""&lt;h4&gt;Explore more delivery options from your city&lt;/h4&gt;&lt;ul&gt;"" &amp;
TEXTJOIN("""", TRUE,
ARRAYFORMULA(
IF(S1011:S1014&lt;&gt;"""",
""&lt;li&gt;&lt;a href="""""" &amp; S1011:S1014 &amp; """"""&gt;International Courier Service from "" &amp;
PROPER(
SUBSTITUTE(
REGEXREPLACE(S1011:S1014,""^.*"&amp;"/service/"",""""),
""-"","" ""
)
) &amp;
""&lt;/a&gt;&lt;/li&gt;"",
"""")
)
) &amp;
""&lt;/ul&gt;&lt;h2&gt;FAQs for "" &amp; G1010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1010" s="99"/>
      <c r="L1010" s="32"/>
      <c r="M1010" s="32" t="str">
        <f t="shared" si="5"/>
        <v>service/-to-</v>
      </c>
      <c r="N1010" s="32"/>
      <c r="O1010" s="32"/>
      <c r="P1010" s="32"/>
      <c r="Q1010" s="32"/>
      <c r="R1010" s="32"/>
      <c r="S1010" s="47" t="str">
        <f t="shared" si="6"/>
        <v>https://shipglobal.in/service/-to-</v>
      </c>
      <c r="T1010" s="32"/>
      <c r="V1010" s="32"/>
      <c r="W1010" s="32"/>
      <c r="X1010" s="32"/>
      <c r="AE1010" s="39" t="s">
        <v>3146</v>
      </c>
      <c r="AF1010" s="39" t="s">
        <v>4341</v>
      </c>
      <c r="AG1010" s="40" t="s">
        <v>3148</v>
      </c>
      <c r="AH1010" s="40">
        <v>2.0</v>
      </c>
      <c r="AI1010" s="40"/>
      <c r="AJ1010" s="40"/>
    </row>
    <row r="1011" ht="15.75" customHeight="1">
      <c r="A1011" s="32"/>
      <c r="B1011" s="32"/>
      <c r="C1011" s="32"/>
      <c r="D1011" s="32"/>
      <c r="E1011" s="32" t="str">
        <f t="shared" si="3"/>
        <v> to </v>
      </c>
      <c r="F1011" s="97"/>
      <c r="G1011" s="32" t="str">
        <f t="shared" si="4"/>
        <v>Top International Courier Service from  to </v>
      </c>
      <c r="H1011" s="32"/>
      <c r="I1011" s="33"/>
      <c r="J1011" s="38" t="str">
        <f>IFERROR(__xludf.DUMMYFUNCTION("""&lt;h4&gt;Explore more delivery options from your city&lt;/h4&gt;&lt;ul&gt;"" &amp;
TEXTJOIN("""", TRUE,
ARRAYFORMULA(
IF(S1012:S1015&lt;&gt;"""",
""&lt;li&gt;&lt;a href="""""" &amp; S1012:S1015 &amp; """"""&gt;International Courier Service from "" &amp;
PROPER(
SUBSTITUTE(
REGEXREPLACE(S1012:S1015,""^.*"&amp;"/service/"",""""),
""-"","" ""
)
) &amp;
""&lt;/a&gt;&lt;/li&gt;"",
"""")
)
) &amp;
""&lt;/ul&gt;&lt;h2&gt;FAQs for "" &amp; G1011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1011" s="99"/>
      <c r="L1011" s="32"/>
      <c r="M1011" s="32" t="str">
        <f t="shared" si="5"/>
        <v>service/-to-</v>
      </c>
      <c r="N1011" s="32"/>
      <c r="O1011" s="32"/>
      <c r="P1011" s="32"/>
      <c r="Q1011" s="32"/>
      <c r="R1011" s="32"/>
      <c r="S1011" s="47" t="str">
        <f t="shared" si="6"/>
        <v>https://shipglobal.in/service/-to-</v>
      </c>
      <c r="T1011" s="32"/>
      <c r="V1011" s="32"/>
      <c r="W1011" s="32"/>
      <c r="X1011" s="32"/>
      <c r="AE1011" s="39" t="s">
        <v>3579</v>
      </c>
      <c r="AF1011" s="39" t="s">
        <v>5354</v>
      </c>
      <c r="AG1011" s="40" t="s">
        <v>3581</v>
      </c>
      <c r="AH1011" s="40">
        <v>1.0</v>
      </c>
      <c r="AI1011" s="40"/>
      <c r="AJ1011" s="40"/>
    </row>
    <row r="1012" ht="15.75" customHeight="1">
      <c r="A1012" s="32"/>
      <c r="B1012" s="32"/>
      <c r="C1012" s="32"/>
      <c r="D1012" s="32"/>
      <c r="E1012" s="32" t="str">
        <f t="shared" si="3"/>
        <v> to </v>
      </c>
      <c r="F1012" s="97"/>
      <c r="G1012" s="32" t="str">
        <f t="shared" si="4"/>
        <v>Best International Courier Service from  to </v>
      </c>
      <c r="H1012" s="32"/>
      <c r="I1012" s="33"/>
      <c r="J1012" s="38" t="str">
        <f>IFERROR(__xludf.DUMMYFUNCTION("""&lt;h4&gt;Explore more delivery options from your city&lt;/h4&gt;&lt;ul&gt;"" &amp;
TEXTJOIN("""", TRUE,
ARRAYFORMULA(
IF(S1013:S1016&lt;&gt;"""",
""&lt;li&gt;&lt;a href="""""" &amp; S1013:S1016 &amp; """"""&gt;International Courier Service from "" &amp;
PROPER(
SUBSTITUTE(
REGEXREPLACE(S1013:S1016,""^.*"&amp;"/service/"",""""),
""-"","" ""
)
) &amp;
""&lt;/a&gt;&lt;/li&gt;"",
"""")
)
) &amp;
""&lt;/ul&gt;&lt;h2&gt;FAQs for "" &amp; G1012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1012" s="99"/>
      <c r="L1012" s="32"/>
      <c r="M1012" s="32" t="str">
        <f t="shared" si="5"/>
        <v>service/-to-</v>
      </c>
      <c r="N1012" s="32"/>
      <c r="O1012" s="32"/>
      <c r="P1012" s="32"/>
      <c r="Q1012" s="32"/>
      <c r="R1012" s="32"/>
      <c r="S1012" s="47" t="str">
        <f t="shared" si="6"/>
        <v>https://shipglobal.in/service/-to-</v>
      </c>
      <c r="T1012" s="32"/>
      <c r="V1012" s="32"/>
      <c r="W1012" s="32"/>
      <c r="X1012" s="32"/>
      <c r="AE1012" s="39" t="s">
        <v>3507</v>
      </c>
      <c r="AF1012" s="39" t="s">
        <v>4820</v>
      </c>
      <c r="AG1012" s="40" t="s">
        <v>3509</v>
      </c>
      <c r="AH1012" s="40">
        <v>1.0</v>
      </c>
      <c r="AI1012" s="40"/>
      <c r="AJ1012" s="40"/>
    </row>
    <row r="1013" ht="15.75" customHeight="1">
      <c r="A1013" s="32"/>
      <c r="B1013" s="32"/>
      <c r="C1013" s="32"/>
      <c r="D1013" s="32"/>
      <c r="E1013" s="32" t="str">
        <f t="shared" si="3"/>
        <v> to </v>
      </c>
      <c r="F1013" s="97"/>
      <c r="G1013" s="32" t="str">
        <f t="shared" si="4"/>
        <v>Reliable International Courier Service from  to </v>
      </c>
      <c r="H1013" s="32"/>
      <c r="I1013" s="33"/>
      <c r="J1013" s="38" t="str">
        <f>IFERROR(__xludf.DUMMYFUNCTION("""&lt;h4&gt;Explore more delivery options from your city&lt;/h4&gt;&lt;ul&gt;"" &amp;
TEXTJOIN("""", TRUE,
ARRAYFORMULA(
IF(S1014:S1017&lt;&gt;"""",
""&lt;li&gt;&lt;a href="""""" &amp; S1014:S1017 &amp; """"""&gt;International Courier Service from "" &amp;
PROPER(
SUBSTITUTE(
REGEXREPLACE(S1014:S1017,""^.*"&amp;"/service/"",""""),
""-"","" ""
)
) &amp;
""&lt;/a&gt;&lt;/li&gt;"",
"""")
)
) &amp;
""&lt;/ul&gt;&lt;h2&gt;FAQs for "" &amp; G1013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1013" s="99"/>
      <c r="L1013" s="32"/>
      <c r="M1013" s="32" t="str">
        <f t="shared" si="5"/>
        <v>service/-to-</v>
      </c>
      <c r="N1013" s="32"/>
      <c r="O1013" s="32"/>
      <c r="P1013" s="32"/>
      <c r="Q1013" s="32"/>
      <c r="R1013" s="32"/>
      <c r="S1013" s="47" t="str">
        <f t="shared" si="6"/>
        <v>https://shipglobal.in/service/-to-</v>
      </c>
      <c r="T1013" s="32"/>
      <c r="V1013" s="32"/>
      <c r="W1013" s="32"/>
      <c r="X1013" s="32"/>
      <c r="AE1013" s="39" t="s">
        <v>3381</v>
      </c>
      <c r="AF1013" s="39" t="s">
        <v>5884</v>
      </c>
      <c r="AG1013" s="40" t="s">
        <v>3383</v>
      </c>
      <c r="AH1013" s="40">
        <v>1.0</v>
      </c>
      <c r="AI1013" s="40"/>
      <c r="AJ1013" s="40"/>
    </row>
    <row r="1014" ht="15.75" customHeight="1">
      <c r="A1014" s="32"/>
      <c r="B1014" s="32"/>
      <c r="C1014" s="32"/>
      <c r="D1014" s="32"/>
      <c r="E1014" s="32" t="str">
        <f t="shared" si="3"/>
        <v> to </v>
      </c>
      <c r="F1014" s="97"/>
      <c r="G1014" s="32" t="str">
        <f t="shared" si="4"/>
        <v>International Courier Service from  to </v>
      </c>
      <c r="H1014" s="32"/>
      <c r="I1014" s="33"/>
      <c r="J1014" s="38" t="str">
        <f>IFERROR(__xludf.DUMMYFUNCTION("""&lt;h4&gt;Explore more delivery options from your city&lt;/h4&gt;&lt;ul&gt;"" &amp;
TEXTJOIN("""", TRUE,
ARRAYFORMULA(
IF(S1015:S1018&lt;&gt;"""",
""&lt;li&gt;&lt;a href="""""" &amp; S1015:S1018 &amp; """"""&gt;International Courier Service from "" &amp;
PROPER(
SUBSTITUTE(
REGEXREPLACE(S1015:S1018,""^.*"&amp;"/service/"",""""),
""-"","" ""
)
) &amp;
""&lt;/a&gt;&lt;/li&gt;"",
"""")
)
) &amp;
""&lt;/ul&gt;&lt;h2&gt;FAQs for "" &amp; G1014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International Courier Service from  to "&amp;"&lt;/h2&gt;")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International Courier Service from  to &lt;/h2&gt;</v>
      </c>
      <c r="K1014" s="99"/>
      <c r="L1014" s="32"/>
      <c r="M1014" s="32" t="str">
        <f t="shared" si="5"/>
        <v>service/-to-</v>
      </c>
      <c r="N1014" s="32"/>
      <c r="O1014" s="32"/>
      <c r="P1014" s="32"/>
      <c r="Q1014" s="32"/>
      <c r="R1014" s="32"/>
      <c r="S1014" s="47" t="str">
        <f t="shared" si="6"/>
        <v>https://shipglobal.in/service/-to-</v>
      </c>
      <c r="T1014" s="32"/>
      <c r="V1014" s="32"/>
      <c r="W1014" s="32"/>
      <c r="X1014" s="32"/>
      <c r="AE1014" s="39" t="s">
        <v>3399</v>
      </c>
      <c r="AF1014" s="39" t="s">
        <v>4325</v>
      </c>
      <c r="AG1014" s="40" t="s">
        <v>3401</v>
      </c>
      <c r="AH1014" s="40">
        <v>1.0</v>
      </c>
      <c r="AI1014" s="40"/>
      <c r="AJ1014" s="40"/>
    </row>
    <row r="1015" ht="15.75" customHeight="1">
      <c r="A1015" s="32"/>
      <c r="B1015" s="32"/>
      <c r="C1015" s="32"/>
      <c r="D1015" s="32"/>
      <c r="E1015" s="32" t="str">
        <f t="shared" si="3"/>
        <v> to </v>
      </c>
      <c r="F1015" s="97"/>
      <c r="G1015" s="32" t="str">
        <f t="shared" si="4"/>
        <v>Top International Courier Service from  to </v>
      </c>
      <c r="H1015" s="32"/>
      <c r="I1015" s="33"/>
      <c r="J1015" s="38" t="str">
        <f>IFERROR(__xludf.DUMMYFUNCTION("""&lt;h4&gt;Explore more delivery options from your city&lt;/h4&gt;&lt;ul&gt;"" &amp;
TEXTJOIN("""", TRUE,
ARRAYFORMULA(
IF(S1016:S1019&lt;&gt;"""",
""&lt;li&gt;&lt;a href="""""" &amp; S1016:S1019 &amp; """"""&gt;International Courier Service from "" &amp;
PROPER(
SUBSTITUTE(
REGEXREPLACE(S1016:S1019,""^.*"&amp;"/service/"",""""),
""-"","" ""
)
) &amp;
""&lt;/a&gt;&lt;/li&gt;"",
"""")
)
) &amp;
""&lt;/ul&gt;&lt;h2&gt;FAQs for "" &amp; G1015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Top International Courier Service from "&amp;"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Top International Courier Service from  to &lt;/h2&gt;</v>
      </c>
      <c r="K1015" s="99"/>
      <c r="L1015" s="32"/>
      <c r="M1015" s="32" t="str">
        <f t="shared" si="5"/>
        <v>service/-to-</v>
      </c>
      <c r="N1015" s="32"/>
      <c r="O1015" s="32"/>
      <c r="P1015" s="32"/>
      <c r="Q1015" s="32"/>
      <c r="R1015" s="32"/>
      <c r="S1015" s="47" t="str">
        <f t="shared" si="6"/>
        <v>https://shipglobal.in/service/-to-</v>
      </c>
      <c r="T1015" s="32"/>
      <c r="V1015" s="32"/>
      <c r="W1015" s="32"/>
      <c r="X1015" s="32"/>
      <c r="AE1015" s="39" t="s">
        <v>3200</v>
      </c>
      <c r="AF1015" s="39" t="s">
        <v>4605</v>
      </c>
      <c r="AG1015" s="40" t="s">
        <v>3202</v>
      </c>
      <c r="AH1015" s="40">
        <v>1.0</v>
      </c>
      <c r="AI1015" s="40"/>
      <c r="AJ1015" s="40"/>
    </row>
    <row r="1016" ht="15.75" customHeight="1">
      <c r="A1016" s="32"/>
      <c r="B1016" s="32"/>
      <c r="C1016" s="32"/>
      <c r="D1016" s="32"/>
      <c r="E1016" s="32" t="str">
        <f t="shared" si="3"/>
        <v> to </v>
      </c>
      <c r="F1016" s="97"/>
      <c r="G1016" s="32" t="str">
        <f t="shared" si="4"/>
        <v>Best International Courier Service from  to </v>
      </c>
      <c r="H1016" s="32"/>
      <c r="I1016" s="33"/>
      <c r="J1016" s="38" t="str">
        <f>IFERROR(__xludf.DUMMYFUNCTION("""&lt;h4&gt;Explore more delivery options from your city&lt;/h4&gt;&lt;ul&gt;"" &amp;
TEXTJOIN("""", TRUE,
ARRAYFORMULA(
IF(S1017:S1020&lt;&gt;"""",
""&lt;li&gt;&lt;a href="""""" &amp; S1017:S1020 &amp; """"""&gt;International Courier Service from "" &amp;
PROPER(
SUBSTITUTE(
REGEXREPLACE(S1017:S1020,""^.*"&amp;"/service/"",""""),
""-"","" ""
)
) &amp;
""&lt;/a&gt;&lt;/li&gt;"",
"""")
)
) &amp;
""&lt;/ul&gt;&lt;h2&gt;FAQs for "" &amp; G1016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Best International Courier Service from"&amp;"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Best International Courier Service from  to &lt;/h2&gt;</v>
      </c>
      <c r="K1016" s="99"/>
      <c r="L1016" s="32"/>
      <c r="M1016" s="32" t="str">
        <f t="shared" si="5"/>
        <v>service/-to-</v>
      </c>
      <c r="N1016" s="32"/>
      <c r="O1016" s="32"/>
      <c r="P1016" s="32"/>
      <c r="Q1016" s="32"/>
      <c r="R1016" s="32"/>
      <c r="S1016" s="47" t="str">
        <f t="shared" si="6"/>
        <v>https://shipglobal.in/service/-to-</v>
      </c>
      <c r="T1016" s="32"/>
      <c r="V1016" s="32"/>
      <c r="W1016" s="32"/>
      <c r="X1016" s="32"/>
      <c r="AE1016" s="39" t="s">
        <v>3218</v>
      </c>
      <c r="AF1016" s="39" t="s">
        <v>4357</v>
      </c>
      <c r="AG1016" s="40" t="s">
        <v>3220</v>
      </c>
      <c r="AH1016" s="40">
        <v>1.0</v>
      </c>
      <c r="AI1016" s="40"/>
      <c r="AJ1016" s="40"/>
    </row>
    <row r="1017" ht="15.75" customHeight="1">
      <c r="A1017" s="32"/>
      <c r="B1017" s="32"/>
      <c r="C1017" s="32"/>
      <c r="D1017" s="32"/>
      <c r="E1017" s="32" t="str">
        <f t="shared" si="3"/>
        <v> to </v>
      </c>
      <c r="F1017" s="97"/>
      <c r="G1017" s="32" t="str">
        <f t="shared" si="4"/>
        <v>Reliable International Courier Service from  to </v>
      </c>
      <c r="H1017" s="32"/>
      <c r="I1017" s="33"/>
      <c r="J1017" s="38" t="str">
        <f>IFERROR(__xludf.DUMMYFUNCTION("""&lt;h4&gt;Explore more delivery options from your city&lt;/h4&gt;&lt;ul&gt;"" &amp;
TEXTJOIN("""", TRUE,
ARRAYFORMULA(
IF(S1018:S1021&lt;&gt;"""",
""&lt;li&gt;&lt;a href="""""" &amp; S1018:S1021 &amp; """"""&gt;International Courier Service from "" &amp;
PROPER(
SUBSTITUTE(
REGEXREPLACE(S1018:S1021,""^.*"&amp;"/service/"",""""),
""-"","" ""
)
) &amp;
""&lt;/a&gt;&lt;/li&gt;"",
"""")
)
) &amp;
""&lt;/ul&gt;&lt;h2&gt;FAQs for "" &amp; G1017 &amp; ""&lt;/h2&gt;""
"),"&lt;h4&gt;Explore more delivery options from your city&lt;/h4&gt;&lt;ul&gt;&lt;li&gt;&lt;a href=""https://shipglobal.in/service/-to-""&gt;International Courier Service from  To &lt;/a&gt;&lt;/li&gt;&lt;li&gt;&lt;a href=""https://shipglobal.in/service/-to-""&gt;International Courier Service from  To &lt;/a&gt;&lt;/li&gt;"&amp;"&lt;li&gt;&lt;a href=""https://shipglobal.in/service/-to-""&gt;International Courier Service from  To &lt;/a&gt;&lt;/li&gt;&lt;li&gt;&lt;a href=""https://shipglobal.in/service/-to-""&gt;International Courier Service from  To &lt;/a&gt;&lt;/li&gt;&lt;/ul&gt;&lt;h2&gt;FAQs for Reliable International Courier Service "&amp;"from  to &lt;/h2&gt;")</f>
        <v>&lt;h4&gt;Explore more delivery options from your city&lt;/h4&gt;&lt;ul&gt;&lt;li&gt;&lt;a href="https://shipglobal.in/service/-to-"&gt;International Courier Service from  To &lt;/a&gt;&lt;/li&gt;&lt;li&gt;&lt;a href="https://shipglobal.in/service/-to-"&gt;International Courier Service from  To &lt;/a&gt;&lt;/li&gt;&lt;li&gt;&lt;a href="https://shipglobal.in/service/-to-"&gt;International Courier Service from  To &lt;/a&gt;&lt;/li&gt;&lt;li&gt;&lt;a href="https://shipglobal.in/service/-to-"&gt;International Courier Service from  To &lt;/a&gt;&lt;/li&gt;&lt;/ul&gt;&lt;h2&gt;FAQs for Reliable International Courier Service from  to &lt;/h2&gt;</v>
      </c>
      <c r="K1017" s="99"/>
      <c r="L1017" s="32"/>
      <c r="M1017" s="32" t="str">
        <f t="shared" si="5"/>
        <v>service/-to-</v>
      </c>
      <c r="N1017" s="32"/>
      <c r="O1017" s="32"/>
      <c r="P1017" s="32"/>
      <c r="Q1017" s="32"/>
      <c r="R1017" s="32"/>
      <c r="S1017" s="47" t="str">
        <f t="shared" si="6"/>
        <v>https://shipglobal.in/service/-to-</v>
      </c>
      <c r="T1017" s="32"/>
      <c r="V1017" s="32"/>
      <c r="W1017" s="32"/>
      <c r="X1017" s="32"/>
      <c r="AE1017" s="39" t="s">
        <v>3273</v>
      </c>
      <c r="AF1017" s="39" t="s">
        <v>4309</v>
      </c>
      <c r="AG1017" s="40" t="s">
        <v>3275</v>
      </c>
      <c r="AH1017" s="40">
        <v>2.0</v>
      </c>
      <c r="AI1017" s="40"/>
      <c r="AJ1017" s="40"/>
    </row>
    <row r="1018" ht="15.75" customHeight="1">
      <c r="A1018" s="32"/>
      <c r="B1018" s="32"/>
      <c r="C1018" s="32"/>
      <c r="D1018" s="32"/>
      <c r="E1018" s="32" t="str">
        <f t="shared" si="3"/>
        <v> to </v>
      </c>
      <c r="F1018" s="97"/>
      <c r="G1018" s="32" t="str">
        <f t="shared" si="4"/>
        <v>International Courier Service from  to </v>
      </c>
      <c r="H1018" s="32"/>
      <c r="I1018" s="33"/>
      <c r="K1018" s="99"/>
      <c r="L1018" s="32"/>
      <c r="M1018" s="32" t="str">
        <f t="shared" si="5"/>
        <v>service/-to-</v>
      </c>
      <c r="N1018" s="32"/>
      <c r="O1018" s="32"/>
      <c r="P1018" s="32"/>
      <c r="Q1018" s="32"/>
      <c r="R1018" s="32"/>
      <c r="S1018" s="47" t="str">
        <f t="shared" si="6"/>
        <v>https://shipglobal.in/service/-to-</v>
      </c>
      <c r="T1018" s="32"/>
      <c r="V1018" s="32"/>
      <c r="W1018" s="32"/>
      <c r="X1018" s="32"/>
      <c r="AE1018" s="39" t="s">
        <v>3345</v>
      </c>
      <c r="AF1018" s="39" t="s">
        <v>4912</v>
      </c>
      <c r="AG1018" s="40" t="s">
        <v>3347</v>
      </c>
      <c r="AH1018" s="40">
        <v>1.0</v>
      </c>
      <c r="AI1018" s="40"/>
      <c r="AJ1018" s="40"/>
    </row>
    <row r="1019" ht="15.75" customHeight="1">
      <c r="A1019" s="32"/>
      <c r="B1019" s="32"/>
      <c r="C1019" s="32"/>
      <c r="D1019" s="32"/>
      <c r="E1019" s="32" t="str">
        <f t="shared" si="3"/>
        <v> to </v>
      </c>
      <c r="F1019" s="97"/>
      <c r="G1019" s="32" t="str">
        <f t="shared" si="4"/>
        <v>Top International Courier Service from  to </v>
      </c>
      <c r="H1019" s="32"/>
      <c r="I1019" s="33"/>
      <c r="K1019" s="99"/>
      <c r="L1019" s="32"/>
      <c r="M1019" s="32" t="str">
        <f t="shared" si="5"/>
        <v>service/-to-</v>
      </c>
      <c r="N1019" s="32"/>
      <c r="O1019" s="32"/>
      <c r="P1019" s="32"/>
      <c r="Q1019" s="32"/>
      <c r="R1019" s="32"/>
      <c r="S1019" s="47" t="str">
        <f t="shared" si="6"/>
        <v>https://shipglobal.in/service/-to-</v>
      </c>
      <c r="T1019" s="32"/>
      <c r="V1019" s="32"/>
      <c r="W1019" s="32"/>
      <c r="X1019" s="32"/>
      <c r="AE1019" s="39" t="s">
        <v>3453</v>
      </c>
      <c r="AF1019" s="39" t="s">
        <v>4759</v>
      </c>
      <c r="AG1019" s="40" t="s">
        <v>3455</v>
      </c>
      <c r="AH1019" s="40">
        <v>1.0</v>
      </c>
      <c r="AI1019" s="40"/>
      <c r="AJ1019" s="40"/>
    </row>
    <row r="1020" ht="15.75" customHeight="1">
      <c r="A1020" s="32"/>
      <c r="B1020" s="32"/>
      <c r="C1020" s="32"/>
      <c r="D1020" s="32"/>
      <c r="E1020" s="32" t="str">
        <f t="shared" si="3"/>
        <v> to </v>
      </c>
      <c r="F1020" s="97"/>
      <c r="G1020" s="32" t="str">
        <f t="shared" si="4"/>
        <v>Best International Courier Service from  to </v>
      </c>
      <c r="H1020" s="32"/>
      <c r="I1020" s="33"/>
      <c r="K1020" s="99"/>
      <c r="L1020" s="32"/>
      <c r="M1020" s="32" t="str">
        <f t="shared" si="5"/>
        <v>service/-to-</v>
      </c>
      <c r="N1020" s="32"/>
      <c r="O1020" s="32"/>
      <c r="P1020" s="32"/>
      <c r="Q1020" s="32"/>
      <c r="R1020" s="32"/>
      <c r="S1020" s="47" t="str">
        <f t="shared" si="6"/>
        <v>https://shipglobal.in/service/-to-</v>
      </c>
      <c r="T1020" s="32"/>
      <c r="V1020" s="32"/>
      <c r="W1020" s="32"/>
      <c r="X1020" s="32"/>
      <c r="AE1020" s="39" t="s">
        <v>3254</v>
      </c>
      <c r="AF1020" s="39" t="s">
        <v>4277</v>
      </c>
      <c r="AG1020" s="40" t="s">
        <v>3256</v>
      </c>
      <c r="AH1020" s="40">
        <v>1.0</v>
      </c>
      <c r="AI1020" s="40"/>
      <c r="AJ1020" s="40"/>
    </row>
    <row r="1021" ht="15.75" customHeight="1">
      <c r="A1021" s="32"/>
      <c r="B1021" s="32"/>
      <c r="C1021" s="32"/>
      <c r="D1021" s="32"/>
      <c r="E1021" s="32" t="str">
        <f t="shared" si="3"/>
        <v> to </v>
      </c>
      <c r="F1021" s="97"/>
      <c r="G1021" s="32" t="str">
        <f t="shared" si="4"/>
        <v>Reliable International Courier Service from  to </v>
      </c>
      <c r="H1021" s="32"/>
      <c r="I1021" s="33"/>
      <c r="K1021" s="99"/>
      <c r="L1021" s="32"/>
      <c r="M1021" s="32" t="str">
        <f t="shared" si="5"/>
        <v>service/-to-</v>
      </c>
      <c r="N1021" s="32"/>
      <c r="O1021" s="32"/>
      <c r="P1021" s="32"/>
      <c r="Q1021" s="32"/>
      <c r="R1021" s="32"/>
      <c r="S1021" s="47" t="str">
        <f t="shared" si="6"/>
        <v>https://shipglobal.in/service/-to-</v>
      </c>
      <c r="T1021" s="32"/>
      <c r="V1021" s="32"/>
      <c r="W1021" s="32"/>
      <c r="X1021" s="32"/>
      <c r="AE1021" s="39" t="s">
        <v>3273</v>
      </c>
      <c r="AF1021" s="39" t="s">
        <v>4309</v>
      </c>
      <c r="AG1021" s="40" t="s">
        <v>3275</v>
      </c>
      <c r="AH1021" s="40">
        <v>2.0</v>
      </c>
      <c r="AI1021" s="40"/>
      <c r="AJ1021" s="40"/>
    </row>
    <row r="1022" ht="15.75" customHeight="1">
      <c r="A1022" s="32"/>
      <c r="B1022" s="32"/>
      <c r="C1022" s="32"/>
      <c r="D1022" s="32"/>
      <c r="E1022" s="32"/>
      <c r="F1022" s="97"/>
      <c r="G1022" s="32"/>
      <c r="H1022" s="32"/>
      <c r="I1022" s="33"/>
      <c r="K1022" s="99"/>
      <c r="L1022" s="32"/>
      <c r="M1022" s="32" t="str">
        <f t="shared" si="5"/>
        <v>service/</v>
      </c>
      <c r="N1022" s="32"/>
      <c r="O1022" s="32"/>
      <c r="P1022" s="32"/>
      <c r="Q1022" s="32"/>
      <c r="R1022" s="32"/>
      <c r="S1022" s="47" t="str">
        <f t="shared" si="6"/>
        <v>https://shipglobal.in/service/</v>
      </c>
      <c r="T1022" s="32"/>
      <c r="V1022" s="32"/>
      <c r="W1022" s="32"/>
      <c r="X1022" s="32"/>
      <c r="AE1022" s="39" t="s">
        <v>3236</v>
      </c>
      <c r="AF1022" s="39" t="s">
        <v>4851</v>
      </c>
      <c r="AG1022" s="40" t="s">
        <v>3238</v>
      </c>
      <c r="AH1022" s="40">
        <v>2.0</v>
      </c>
      <c r="AI1022" s="40"/>
      <c r="AJ1022" s="40"/>
    </row>
    <row r="1023" ht="15.75" customHeight="1">
      <c r="A1023" s="32"/>
      <c r="B1023" s="32"/>
      <c r="C1023" s="32"/>
      <c r="D1023" s="32"/>
      <c r="E1023" s="32"/>
      <c r="F1023" s="97"/>
      <c r="G1023" s="32"/>
      <c r="H1023" s="32"/>
      <c r="I1023" s="33"/>
      <c r="K1023" s="99"/>
      <c r="L1023" s="32"/>
      <c r="M1023" s="32" t="str">
        <f t="shared" si="5"/>
        <v>service/</v>
      </c>
      <c r="N1023" s="32"/>
      <c r="O1023" s="32"/>
      <c r="P1023" s="32"/>
      <c r="Q1023" s="32"/>
      <c r="R1023" s="32"/>
      <c r="S1023" s="47" t="str">
        <f t="shared" si="6"/>
        <v>https://shipglobal.in/service/</v>
      </c>
      <c r="T1023" s="32"/>
      <c r="V1023" s="32"/>
      <c r="W1023" s="32"/>
      <c r="X1023" s="32"/>
      <c r="AE1023" s="39" t="s">
        <v>3399</v>
      </c>
      <c r="AF1023" s="39" t="s">
        <v>4325</v>
      </c>
      <c r="AG1023" s="40" t="s">
        <v>3401</v>
      </c>
      <c r="AH1023" s="40">
        <v>1.0</v>
      </c>
      <c r="AI1023" s="40"/>
      <c r="AJ1023" s="40"/>
    </row>
    <row r="1024" ht="15.75" customHeight="1">
      <c r="A1024" s="32"/>
      <c r="B1024" s="32"/>
      <c r="C1024" s="32"/>
      <c r="D1024" s="32"/>
      <c r="E1024" s="32"/>
      <c r="F1024" s="97"/>
      <c r="G1024" s="32"/>
      <c r="H1024" s="32"/>
      <c r="I1024" s="33"/>
      <c r="K1024" s="99"/>
      <c r="L1024" s="32"/>
      <c r="M1024" s="32" t="str">
        <f t="shared" si="5"/>
        <v>service/</v>
      </c>
      <c r="N1024" s="32"/>
      <c r="O1024" s="32"/>
      <c r="P1024" s="32"/>
      <c r="Q1024" s="32"/>
      <c r="R1024" s="32"/>
      <c r="S1024" s="47" t="str">
        <f t="shared" si="6"/>
        <v>https://shipglobal.in/service/</v>
      </c>
      <c r="T1024" s="32"/>
      <c r="V1024" s="32"/>
      <c r="W1024" s="32"/>
      <c r="X1024" s="32"/>
      <c r="AE1024" s="39" t="s">
        <v>3471</v>
      </c>
      <c r="AF1024" s="39" t="s">
        <v>5034</v>
      </c>
      <c r="AG1024" s="40" t="s">
        <v>3473</v>
      </c>
      <c r="AH1024" s="40">
        <v>1.0</v>
      </c>
      <c r="AI1024" s="40"/>
      <c r="AJ1024" s="40"/>
    </row>
    <row r="1025" ht="15.75" customHeight="1">
      <c r="A1025" s="32"/>
      <c r="B1025" s="32"/>
      <c r="C1025" s="32"/>
      <c r="D1025" s="32"/>
      <c r="E1025" s="32"/>
      <c r="F1025" s="97"/>
      <c r="G1025" s="32"/>
      <c r="H1025" s="32"/>
      <c r="I1025" s="33"/>
      <c r="K1025" s="99"/>
      <c r="L1025" s="32"/>
      <c r="M1025" s="32" t="str">
        <f t="shared" si="5"/>
        <v>service/</v>
      </c>
      <c r="N1025" s="32"/>
      <c r="O1025" s="32"/>
      <c r="P1025" s="32"/>
      <c r="Q1025" s="32"/>
      <c r="R1025" s="32"/>
      <c r="S1025" s="47" t="str">
        <f t="shared" si="6"/>
        <v>https://shipglobal.in/service/</v>
      </c>
      <c r="T1025" s="32"/>
      <c r="V1025" s="32"/>
      <c r="W1025" s="32"/>
      <c r="X1025" s="32"/>
      <c r="AE1025" s="39" t="s">
        <v>3254</v>
      </c>
      <c r="AF1025" s="39" t="s">
        <v>4277</v>
      </c>
      <c r="AG1025" s="40" t="s">
        <v>3256</v>
      </c>
      <c r="AH1025" s="40">
        <v>1.0</v>
      </c>
      <c r="AI1025" s="40"/>
      <c r="AJ1025" s="40"/>
    </row>
    <row r="1026" ht="15.75" customHeight="1">
      <c r="A1026" s="32"/>
      <c r="B1026" s="32"/>
      <c r="C1026" s="32"/>
      <c r="D1026" s="32"/>
      <c r="E1026" s="32"/>
      <c r="F1026" s="97"/>
      <c r="G1026" s="32"/>
      <c r="H1026" s="32"/>
      <c r="I1026" s="33"/>
      <c r="K1026" s="99"/>
      <c r="L1026" s="32"/>
      <c r="M1026" s="32" t="str">
        <f t="shared" si="5"/>
        <v>service/</v>
      </c>
      <c r="N1026" s="32"/>
      <c r="O1026" s="32"/>
      <c r="P1026" s="32"/>
      <c r="Q1026" s="32"/>
      <c r="R1026" s="32"/>
      <c r="S1026" s="47" t="str">
        <f t="shared" si="6"/>
        <v>https://shipglobal.in/service/</v>
      </c>
      <c r="T1026" s="32"/>
      <c r="V1026" s="32"/>
      <c r="W1026" s="32"/>
      <c r="X1026" s="32"/>
      <c r="AE1026" s="39" t="s">
        <v>3345</v>
      </c>
      <c r="AF1026" s="39" t="s">
        <v>4912</v>
      </c>
      <c r="AG1026" s="40" t="s">
        <v>3347</v>
      </c>
      <c r="AH1026" s="40">
        <v>1.0</v>
      </c>
      <c r="AI1026" s="40"/>
      <c r="AJ1026" s="40"/>
    </row>
    <row r="1027" ht="15.75" customHeight="1">
      <c r="A1027" s="32"/>
      <c r="B1027" s="32"/>
      <c r="C1027" s="32"/>
      <c r="D1027" s="32"/>
      <c r="E1027" s="32"/>
      <c r="F1027" s="97"/>
      <c r="G1027" s="32"/>
      <c r="H1027" s="32"/>
      <c r="I1027" s="33"/>
      <c r="K1027" s="99"/>
      <c r="L1027" s="32"/>
      <c r="M1027" s="32" t="str">
        <f t="shared" si="5"/>
        <v>service/</v>
      </c>
      <c r="N1027" s="32"/>
      <c r="O1027" s="32"/>
      <c r="P1027" s="32"/>
      <c r="Q1027" s="32"/>
      <c r="R1027" s="32"/>
      <c r="S1027" s="47" t="str">
        <f t="shared" si="6"/>
        <v>https://shipglobal.in/service/</v>
      </c>
      <c r="T1027" s="32"/>
      <c r="V1027" s="32"/>
      <c r="W1027" s="32"/>
      <c r="X1027" s="32"/>
      <c r="AE1027" s="39" t="s">
        <v>3236</v>
      </c>
      <c r="AF1027" s="39" t="s">
        <v>4851</v>
      </c>
      <c r="AG1027" s="40" t="s">
        <v>3238</v>
      </c>
      <c r="AH1027" s="40">
        <v>2.0</v>
      </c>
      <c r="AI1027" s="40"/>
      <c r="AJ1027" s="40"/>
    </row>
    <row r="1028" ht="15.75" customHeight="1">
      <c r="A1028" s="32"/>
      <c r="B1028" s="32"/>
      <c r="C1028" s="32"/>
      <c r="D1028" s="32"/>
      <c r="E1028" s="32"/>
      <c r="F1028" s="97"/>
      <c r="G1028" s="32"/>
      <c r="H1028" s="32"/>
      <c r="I1028" s="33"/>
      <c r="K1028" s="99"/>
      <c r="L1028" s="32"/>
      <c r="M1028" s="32" t="str">
        <f t="shared" si="5"/>
        <v>service/</v>
      </c>
      <c r="N1028" s="32"/>
      <c r="O1028" s="32"/>
      <c r="P1028" s="32"/>
      <c r="Q1028" s="32"/>
      <c r="R1028" s="32"/>
      <c r="S1028" s="47" t="str">
        <f t="shared" si="6"/>
        <v>https://shipglobal.in/service/</v>
      </c>
      <c r="T1028" s="32"/>
      <c r="V1028" s="32"/>
      <c r="W1028" s="32"/>
      <c r="X1028" s="32"/>
      <c r="AE1028" s="39" t="s">
        <v>3128</v>
      </c>
      <c r="AF1028" s="39" t="s">
        <v>4373</v>
      </c>
      <c r="AG1028" s="40" t="s">
        <v>3130</v>
      </c>
      <c r="AH1028" s="40">
        <v>1.0</v>
      </c>
      <c r="AI1028" s="40"/>
      <c r="AJ1028" s="40"/>
    </row>
    <row r="1029" ht="15.75" customHeight="1">
      <c r="A1029" s="32"/>
      <c r="B1029" s="32"/>
      <c r="C1029" s="32"/>
      <c r="D1029" s="32"/>
      <c r="E1029" s="32"/>
      <c r="F1029" s="97"/>
      <c r="G1029" s="32"/>
      <c r="H1029" s="32"/>
      <c r="I1029" s="33"/>
      <c r="K1029" s="99"/>
      <c r="L1029" s="32"/>
      <c r="M1029" s="32" t="str">
        <f t="shared" si="5"/>
        <v>service/</v>
      </c>
      <c r="N1029" s="32"/>
      <c r="O1029" s="32"/>
      <c r="P1029" s="32"/>
      <c r="Q1029" s="32"/>
      <c r="R1029" s="32"/>
      <c r="S1029" s="47" t="str">
        <f t="shared" si="6"/>
        <v>https://shipglobal.in/service/</v>
      </c>
      <c r="T1029" s="32"/>
      <c r="V1029" s="32"/>
      <c r="W1029" s="32"/>
      <c r="X1029" s="32"/>
      <c r="AE1029" s="39" t="s">
        <v>3218</v>
      </c>
      <c r="AF1029" s="39" t="s">
        <v>4357</v>
      </c>
      <c r="AG1029" s="40" t="s">
        <v>3220</v>
      </c>
      <c r="AH1029" s="40">
        <v>1.0</v>
      </c>
      <c r="AI1029" s="40"/>
      <c r="AJ1029" s="40"/>
    </row>
    <row r="1030" ht="15.75" customHeight="1">
      <c r="A1030" s="32"/>
      <c r="B1030" s="32"/>
      <c r="C1030" s="32"/>
      <c r="D1030" s="32"/>
      <c r="E1030" s="32"/>
      <c r="F1030" s="97"/>
      <c r="G1030" s="32"/>
      <c r="H1030" s="32"/>
      <c r="I1030" s="33"/>
      <c r="K1030" s="99"/>
      <c r="L1030" s="32"/>
      <c r="M1030" s="32" t="str">
        <f t="shared" si="5"/>
        <v>service/</v>
      </c>
      <c r="N1030" s="32"/>
      <c r="O1030" s="32"/>
      <c r="P1030" s="32"/>
      <c r="Q1030" s="32"/>
      <c r="R1030" s="32"/>
      <c r="S1030" s="47" t="str">
        <f t="shared" si="6"/>
        <v>https://shipglobal.in/service/</v>
      </c>
      <c r="T1030" s="32"/>
      <c r="V1030" s="32"/>
      <c r="W1030" s="32"/>
      <c r="X1030" s="32"/>
      <c r="AE1030" s="39" t="s">
        <v>3561</v>
      </c>
      <c r="AF1030" s="39" t="s">
        <v>4435</v>
      </c>
      <c r="AG1030" s="40" t="s">
        <v>3563</v>
      </c>
      <c r="AH1030" s="40">
        <v>1.0</v>
      </c>
      <c r="AI1030" s="40"/>
      <c r="AJ1030" s="40"/>
    </row>
    <row r="1031" ht="15.75" customHeight="1">
      <c r="A1031" s="32"/>
      <c r="B1031" s="32"/>
      <c r="C1031" s="32"/>
      <c r="D1031" s="32"/>
      <c r="E1031" s="32"/>
      <c r="F1031" s="97"/>
      <c r="G1031" s="32"/>
      <c r="H1031" s="32"/>
      <c r="I1031" s="33"/>
      <c r="K1031" s="99"/>
      <c r="L1031" s="32"/>
      <c r="M1031" s="32" t="str">
        <f t="shared" si="5"/>
        <v>service/</v>
      </c>
      <c r="N1031" s="32"/>
      <c r="O1031" s="32"/>
      <c r="P1031" s="32"/>
      <c r="Q1031" s="32"/>
      <c r="R1031" s="32"/>
      <c r="S1031" s="47" t="str">
        <f t="shared" si="6"/>
        <v>https://shipglobal.in/service/</v>
      </c>
      <c r="T1031" s="32"/>
      <c r="V1031" s="32"/>
      <c r="W1031" s="32"/>
      <c r="X1031" s="32"/>
      <c r="AE1031" s="39" t="s">
        <v>3273</v>
      </c>
      <c r="AF1031" s="39" t="s">
        <v>4309</v>
      </c>
      <c r="AG1031" s="40" t="s">
        <v>3275</v>
      </c>
      <c r="AH1031" s="40">
        <v>2.0</v>
      </c>
      <c r="AI1031" s="40"/>
      <c r="AJ1031" s="40"/>
    </row>
    <row r="1032" ht="15.75" customHeight="1">
      <c r="A1032" s="32"/>
      <c r="B1032" s="32"/>
      <c r="C1032" s="32"/>
      <c r="D1032" s="32"/>
      <c r="E1032" s="32"/>
      <c r="F1032" s="97"/>
      <c r="G1032" s="32"/>
      <c r="H1032" s="32"/>
      <c r="I1032" s="33"/>
      <c r="K1032" s="99"/>
      <c r="L1032" s="32"/>
      <c r="M1032" s="32" t="str">
        <f t="shared" si="5"/>
        <v>service/</v>
      </c>
      <c r="N1032" s="32"/>
      <c r="O1032" s="32"/>
      <c r="P1032" s="32"/>
      <c r="Q1032" s="32"/>
      <c r="R1032" s="32"/>
      <c r="S1032" s="47" t="str">
        <f t="shared" si="6"/>
        <v>https://shipglobal.in/service/</v>
      </c>
      <c r="T1032" s="32"/>
      <c r="V1032" s="32"/>
      <c r="W1032" s="32"/>
      <c r="X1032" s="32"/>
      <c r="AE1032" s="39" t="s">
        <v>3327</v>
      </c>
      <c r="AF1032" s="39" t="s">
        <v>4574</v>
      </c>
      <c r="AG1032" s="40" t="s">
        <v>3329</v>
      </c>
      <c r="AH1032" s="40">
        <v>1.0</v>
      </c>
      <c r="AI1032" s="40"/>
      <c r="AJ1032" s="40"/>
    </row>
    <row r="1033" ht="15.75" customHeight="1">
      <c r="A1033" s="32"/>
      <c r="B1033" s="32"/>
      <c r="C1033" s="32"/>
      <c r="D1033" s="32"/>
      <c r="E1033" s="32"/>
      <c r="F1033" s="97"/>
      <c r="G1033" s="32"/>
      <c r="H1033" s="32"/>
      <c r="I1033" s="33"/>
      <c r="K1033" s="99"/>
      <c r="L1033" s="32"/>
      <c r="M1033" s="32" t="str">
        <f t="shared" si="5"/>
        <v>service/</v>
      </c>
      <c r="N1033" s="32"/>
      <c r="O1033" s="32"/>
      <c r="P1033" s="32"/>
      <c r="Q1033" s="32"/>
      <c r="R1033" s="32"/>
      <c r="S1033" s="47" t="str">
        <f t="shared" si="6"/>
        <v>https://shipglobal.in/service/</v>
      </c>
      <c r="T1033" s="32"/>
      <c r="V1033" s="32"/>
      <c r="W1033" s="32"/>
      <c r="X1033" s="32"/>
      <c r="AE1033" s="39" t="s">
        <v>3327</v>
      </c>
      <c r="AF1033" s="39" t="s">
        <v>4574</v>
      </c>
      <c r="AG1033" s="40" t="s">
        <v>3329</v>
      </c>
      <c r="AH1033" s="40">
        <v>1.0</v>
      </c>
      <c r="AI1033" s="40"/>
      <c r="AJ1033" s="40"/>
    </row>
    <row r="1034" ht="15.75" customHeight="1">
      <c r="A1034" s="32"/>
      <c r="B1034" s="32"/>
      <c r="C1034" s="32"/>
      <c r="D1034" s="32"/>
      <c r="E1034" s="32"/>
      <c r="F1034" s="97"/>
      <c r="G1034" s="32"/>
      <c r="H1034" s="32"/>
      <c r="I1034" s="33"/>
      <c r="K1034" s="99"/>
      <c r="L1034" s="32"/>
      <c r="M1034" s="32" t="str">
        <f t="shared" si="5"/>
        <v>service/</v>
      </c>
      <c r="N1034" s="32"/>
      <c r="O1034" s="32"/>
      <c r="P1034" s="32"/>
      <c r="Q1034" s="32"/>
      <c r="R1034" s="32"/>
      <c r="S1034" s="47" t="str">
        <f t="shared" si="6"/>
        <v>https://shipglobal.in/service/</v>
      </c>
      <c r="T1034" s="32"/>
      <c r="V1034" s="32"/>
      <c r="W1034" s="32"/>
      <c r="X1034" s="32"/>
      <c r="AE1034" s="39" t="s">
        <v>3128</v>
      </c>
      <c r="AF1034" s="39" t="s">
        <v>4373</v>
      </c>
      <c r="AG1034" s="40" t="s">
        <v>3130</v>
      </c>
      <c r="AH1034" s="40">
        <v>1.0</v>
      </c>
      <c r="AI1034" s="40"/>
      <c r="AJ1034" s="40"/>
    </row>
    <row r="1035" ht="15.75" customHeight="1">
      <c r="A1035" s="32"/>
      <c r="B1035" s="32"/>
      <c r="C1035" s="32"/>
      <c r="D1035" s="32"/>
      <c r="E1035" s="32"/>
      <c r="F1035" s="97"/>
      <c r="G1035" s="32"/>
      <c r="H1035" s="32"/>
      <c r="I1035" s="33"/>
      <c r="K1035" s="99"/>
      <c r="L1035" s="32"/>
      <c r="M1035" s="32"/>
      <c r="N1035" s="32"/>
      <c r="O1035" s="32"/>
      <c r="P1035" s="32"/>
      <c r="Q1035" s="32"/>
      <c r="R1035" s="32"/>
      <c r="S1035" s="32"/>
      <c r="T1035" s="32"/>
      <c r="V1035" s="32"/>
      <c r="W1035" s="32"/>
      <c r="X1035" s="32"/>
      <c r="AE1035" s="39"/>
      <c r="AF1035" s="39"/>
      <c r="AG1035" s="39"/>
      <c r="AH1035" s="40" t="s">
        <v>50</v>
      </c>
      <c r="AI1035" s="40"/>
      <c r="AJ1035" s="40"/>
    </row>
    <row r="1036" ht="15.75" customHeight="1">
      <c r="A1036" s="32"/>
      <c r="B1036" s="32"/>
      <c r="C1036" s="32"/>
      <c r="D1036" s="32"/>
      <c r="E1036" s="32"/>
      <c r="F1036" s="97"/>
      <c r="G1036" s="32"/>
      <c r="H1036" s="32"/>
      <c r="I1036" s="33"/>
      <c r="K1036" s="99"/>
      <c r="L1036" s="32"/>
      <c r="M1036" s="32"/>
      <c r="N1036" s="32"/>
      <c r="O1036" s="32"/>
      <c r="P1036" s="32"/>
      <c r="Q1036" s="32"/>
      <c r="R1036" s="32"/>
      <c r="S1036" s="32"/>
      <c r="T1036" s="32"/>
      <c r="V1036" s="32"/>
      <c r="W1036" s="32"/>
      <c r="X1036" s="32"/>
      <c r="AE1036" s="39"/>
      <c r="AF1036" s="39"/>
      <c r="AG1036" s="39"/>
      <c r="AH1036" s="40" t="s">
        <v>50</v>
      </c>
      <c r="AI1036" s="40"/>
      <c r="AJ1036" s="40"/>
    </row>
    <row r="1037" ht="15.75" customHeight="1">
      <c r="A1037" s="32"/>
      <c r="B1037" s="32"/>
      <c r="C1037" s="32"/>
      <c r="D1037" s="32"/>
      <c r="E1037" s="32"/>
      <c r="F1037" s="97"/>
      <c r="G1037" s="32"/>
      <c r="H1037" s="32"/>
      <c r="I1037" s="33"/>
      <c r="K1037" s="99"/>
      <c r="L1037" s="32"/>
      <c r="M1037" s="32"/>
      <c r="N1037" s="32"/>
      <c r="O1037" s="32"/>
      <c r="P1037" s="32"/>
      <c r="Q1037" s="32"/>
      <c r="R1037" s="32"/>
      <c r="S1037" s="32"/>
      <c r="T1037" s="32"/>
      <c r="V1037" s="32"/>
      <c r="W1037" s="32"/>
      <c r="X1037" s="32"/>
      <c r="AE1037" s="39"/>
      <c r="AF1037" s="39"/>
      <c r="AG1037" s="39"/>
      <c r="AH1037" s="40" t="s">
        <v>50</v>
      </c>
      <c r="AI1037" s="40"/>
      <c r="AJ1037" s="40"/>
    </row>
    <row r="1038" ht="15.75" customHeight="1">
      <c r="A1038" s="32"/>
      <c r="B1038" s="32"/>
      <c r="C1038" s="32"/>
      <c r="D1038" s="32"/>
      <c r="E1038" s="32"/>
      <c r="F1038" s="97"/>
      <c r="G1038" s="32"/>
      <c r="H1038" s="32"/>
      <c r="I1038" s="33"/>
      <c r="K1038" s="99"/>
      <c r="L1038" s="32"/>
      <c r="M1038" s="32"/>
      <c r="N1038" s="32"/>
      <c r="O1038" s="32"/>
      <c r="P1038" s="32"/>
      <c r="Q1038" s="32"/>
      <c r="R1038" s="32"/>
      <c r="S1038" s="32"/>
      <c r="T1038" s="32"/>
      <c r="V1038" s="32"/>
      <c r="W1038" s="32"/>
      <c r="X1038" s="32"/>
      <c r="AE1038" s="39"/>
      <c r="AF1038" s="39"/>
      <c r="AG1038" s="39"/>
      <c r="AH1038" s="40" t="s">
        <v>50</v>
      </c>
      <c r="AI1038" s="40"/>
      <c r="AJ1038" s="40"/>
    </row>
    <row r="1039" ht="15.75" customHeight="1">
      <c r="A1039" s="32"/>
      <c r="B1039" s="32"/>
      <c r="C1039" s="32"/>
      <c r="D1039" s="32"/>
      <c r="E1039" s="32"/>
      <c r="F1039" s="97"/>
      <c r="G1039" s="32"/>
      <c r="H1039" s="32"/>
      <c r="I1039" s="33"/>
      <c r="K1039" s="99"/>
      <c r="L1039" s="32"/>
      <c r="M1039" s="32"/>
      <c r="N1039" s="32"/>
      <c r="O1039" s="32"/>
      <c r="P1039" s="32"/>
      <c r="Q1039" s="32"/>
      <c r="R1039" s="32"/>
      <c r="S1039" s="32"/>
      <c r="T1039" s="32"/>
      <c r="V1039" s="32"/>
      <c r="W1039" s="32"/>
      <c r="X1039" s="32"/>
      <c r="AE1039" s="39"/>
      <c r="AF1039" s="39"/>
      <c r="AG1039" s="39"/>
      <c r="AH1039" s="40" t="s">
        <v>50</v>
      </c>
      <c r="AI1039" s="40"/>
      <c r="AJ1039" s="40"/>
    </row>
    <row r="1040" ht="15.75" customHeight="1">
      <c r="A1040" s="32"/>
      <c r="B1040" s="32"/>
      <c r="C1040" s="32"/>
      <c r="D1040" s="32"/>
      <c r="E1040" s="32"/>
      <c r="F1040" s="97"/>
      <c r="G1040" s="32"/>
      <c r="H1040" s="32"/>
      <c r="I1040" s="33"/>
      <c r="K1040" s="99"/>
      <c r="L1040" s="32"/>
      <c r="M1040" s="32"/>
      <c r="N1040" s="32"/>
      <c r="O1040" s="32"/>
      <c r="P1040" s="32"/>
      <c r="Q1040" s="32"/>
      <c r="R1040" s="32"/>
      <c r="S1040" s="32"/>
      <c r="T1040" s="32"/>
      <c r="V1040" s="32"/>
      <c r="W1040" s="32"/>
      <c r="X1040" s="32"/>
      <c r="AE1040" s="39"/>
      <c r="AF1040" s="39"/>
      <c r="AG1040" s="39"/>
      <c r="AH1040" s="40" t="s">
        <v>50</v>
      </c>
      <c r="AI1040" s="40"/>
      <c r="AJ1040" s="40"/>
    </row>
    <row r="1041" ht="15.75" customHeight="1">
      <c r="A1041" s="32"/>
      <c r="B1041" s="32"/>
      <c r="C1041" s="32"/>
      <c r="D1041" s="32"/>
      <c r="E1041" s="32"/>
      <c r="F1041" s="97"/>
      <c r="G1041" s="32"/>
      <c r="H1041" s="32"/>
      <c r="I1041" s="33"/>
      <c r="K1041" s="99"/>
      <c r="L1041" s="32"/>
      <c r="M1041" s="32"/>
      <c r="N1041" s="32"/>
      <c r="O1041" s="32"/>
      <c r="P1041" s="32"/>
      <c r="Q1041" s="32"/>
      <c r="R1041" s="32"/>
      <c r="S1041" s="32"/>
      <c r="T1041" s="32"/>
      <c r="V1041" s="32"/>
      <c r="W1041" s="32"/>
      <c r="X1041" s="32"/>
      <c r="AE1041" s="39"/>
      <c r="AF1041" s="39"/>
      <c r="AG1041" s="39"/>
      <c r="AH1041" s="40" t="s">
        <v>50</v>
      </c>
      <c r="AI1041" s="40"/>
      <c r="AJ1041" s="40"/>
    </row>
    <row r="1042" ht="15.75" customHeight="1">
      <c r="A1042" s="32"/>
      <c r="B1042" s="32"/>
      <c r="C1042" s="32"/>
      <c r="D1042" s="32"/>
      <c r="E1042" s="32"/>
      <c r="F1042" s="97"/>
      <c r="G1042" s="32"/>
      <c r="H1042" s="32"/>
      <c r="I1042" s="33"/>
      <c r="K1042" s="99"/>
      <c r="L1042" s="32"/>
      <c r="M1042" s="32"/>
      <c r="N1042" s="32"/>
      <c r="O1042" s="32"/>
      <c r="P1042" s="32"/>
      <c r="Q1042" s="32"/>
      <c r="R1042" s="32"/>
      <c r="S1042" s="32"/>
      <c r="T1042" s="32"/>
      <c r="V1042" s="32"/>
      <c r="W1042" s="32"/>
      <c r="X1042" s="32"/>
      <c r="AE1042" s="39"/>
      <c r="AF1042" s="39"/>
      <c r="AG1042" s="39"/>
      <c r="AH1042" s="40" t="s">
        <v>50</v>
      </c>
      <c r="AI1042" s="40"/>
      <c r="AJ1042" s="40"/>
    </row>
    <row r="1043" ht="15.75" customHeight="1">
      <c r="A1043" s="32"/>
      <c r="B1043" s="32"/>
      <c r="C1043" s="32"/>
      <c r="D1043" s="32"/>
      <c r="E1043" s="32"/>
      <c r="F1043" s="97"/>
      <c r="G1043" s="32"/>
      <c r="H1043" s="32"/>
      <c r="I1043" s="33"/>
      <c r="K1043" s="99"/>
      <c r="L1043" s="32"/>
      <c r="M1043" s="32"/>
      <c r="N1043" s="32"/>
      <c r="O1043" s="32"/>
      <c r="P1043" s="32"/>
      <c r="Q1043" s="32"/>
      <c r="R1043" s="32"/>
      <c r="S1043" s="32"/>
      <c r="T1043" s="32"/>
      <c r="V1043" s="32"/>
      <c r="W1043" s="32"/>
      <c r="X1043" s="32"/>
      <c r="AE1043" s="39"/>
      <c r="AF1043" s="39"/>
      <c r="AG1043" s="39"/>
      <c r="AH1043" s="40" t="s">
        <v>50</v>
      </c>
      <c r="AI1043" s="40"/>
      <c r="AJ1043" s="40"/>
    </row>
    <row r="1044" ht="15.75" customHeight="1">
      <c r="A1044" s="32"/>
      <c r="B1044" s="32"/>
      <c r="C1044" s="32"/>
      <c r="D1044" s="32"/>
      <c r="E1044" s="32"/>
      <c r="F1044" s="97"/>
      <c r="G1044" s="32"/>
      <c r="H1044" s="32"/>
      <c r="I1044" s="33"/>
      <c r="K1044" s="99"/>
      <c r="L1044" s="32"/>
      <c r="M1044" s="32"/>
      <c r="N1044" s="32"/>
      <c r="O1044" s="32"/>
      <c r="P1044" s="32"/>
      <c r="Q1044" s="32"/>
      <c r="R1044" s="32"/>
      <c r="S1044" s="32"/>
      <c r="T1044" s="32"/>
      <c r="V1044" s="32"/>
      <c r="W1044" s="32"/>
      <c r="X1044" s="32"/>
      <c r="AE1044" s="39"/>
      <c r="AF1044" s="39"/>
      <c r="AG1044" s="39"/>
      <c r="AH1044" s="40" t="s">
        <v>50</v>
      </c>
      <c r="AI1044" s="40"/>
      <c r="AJ1044" s="40"/>
    </row>
    <row r="1045" ht="15.75" customHeight="1">
      <c r="A1045" s="32"/>
      <c r="B1045" s="32"/>
      <c r="C1045" s="32"/>
      <c r="D1045" s="32"/>
      <c r="E1045" s="32"/>
      <c r="F1045" s="97"/>
      <c r="G1045" s="32"/>
      <c r="H1045" s="32"/>
      <c r="I1045" s="33"/>
      <c r="K1045" s="99"/>
      <c r="L1045" s="32"/>
      <c r="M1045" s="32"/>
      <c r="N1045" s="32"/>
      <c r="O1045" s="32"/>
      <c r="P1045" s="32"/>
      <c r="Q1045" s="32"/>
      <c r="R1045" s="32"/>
      <c r="S1045" s="32"/>
      <c r="T1045" s="32"/>
      <c r="V1045" s="32"/>
      <c r="W1045" s="32"/>
      <c r="X1045" s="32"/>
      <c r="AE1045" s="39"/>
      <c r="AF1045" s="39"/>
      <c r="AG1045" s="39"/>
      <c r="AH1045" s="40" t="s">
        <v>50</v>
      </c>
      <c r="AI1045" s="40"/>
      <c r="AJ1045" s="40"/>
    </row>
    <row r="1046" ht="15.75" customHeight="1">
      <c r="A1046" s="32"/>
      <c r="B1046" s="32"/>
      <c r="C1046" s="32"/>
      <c r="D1046" s="32"/>
      <c r="E1046" s="32"/>
      <c r="F1046" s="97"/>
      <c r="G1046" s="32"/>
      <c r="H1046" s="32"/>
      <c r="I1046" s="33"/>
      <c r="K1046" s="99"/>
      <c r="L1046" s="32"/>
      <c r="M1046" s="32"/>
      <c r="N1046" s="32"/>
      <c r="O1046" s="32"/>
      <c r="P1046" s="32"/>
      <c r="Q1046" s="32"/>
      <c r="R1046" s="32"/>
      <c r="S1046" s="32"/>
      <c r="T1046" s="32"/>
      <c r="V1046" s="32"/>
      <c r="W1046" s="32"/>
      <c r="X1046" s="32"/>
      <c r="AE1046" s="39"/>
      <c r="AF1046" s="39"/>
      <c r="AG1046" s="39"/>
      <c r="AH1046" s="40" t="s">
        <v>50</v>
      </c>
      <c r="AI1046" s="40"/>
      <c r="AJ1046" s="40"/>
    </row>
    <row r="1047" ht="15.75" customHeight="1">
      <c r="A1047" s="32"/>
      <c r="B1047" s="32"/>
      <c r="C1047" s="32"/>
      <c r="D1047" s="32"/>
      <c r="E1047" s="32"/>
      <c r="F1047" s="97"/>
      <c r="G1047" s="32"/>
      <c r="H1047" s="32"/>
      <c r="I1047" s="33"/>
      <c r="K1047" s="99"/>
      <c r="L1047" s="32"/>
      <c r="M1047" s="32"/>
      <c r="N1047" s="32"/>
      <c r="O1047" s="32"/>
      <c r="P1047" s="32"/>
      <c r="Q1047" s="32"/>
      <c r="R1047" s="32"/>
      <c r="S1047" s="32"/>
      <c r="T1047" s="32"/>
      <c r="V1047" s="32"/>
      <c r="W1047" s="32"/>
      <c r="X1047" s="32"/>
      <c r="AE1047" s="39"/>
      <c r="AF1047" s="39"/>
      <c r="AG1047" s="39"/>
      <c r="AH1047" s="40" t="s">
        <v>50</v>
      </c>
      <c r="AI1047" s="40"/>
      <c r="AJ1047" s="40"/>
    </row>
    <row r="1048" ht="15.75" customHeight="1">
      <c r="A1048" s="32"/>
      <c r="B1048" s="32"/>
      <c r="C1048" s="32"/>
      <c r="D1048" s="32"/>
      <c r="E1048" s="32"/>
      <c r="F1048" s="97"/>
      <c r="G1048" s="32"/>
      <c r="H1048" s="32"/>
      <c r="I1048" s="33"/>
      <c r="K1048" s="99"/>
      <c r="L1048" s="32"/>
      <c r="M1048" s="32"/>
      <c r="N1048" s="32"/>
      <c r="O1048" s="32"/>
      <c r="P1048" s="32"/>
      <c r="Q1048" s="32"/>
      <c r="R1048" s="32"/>
      <c r="S1048" s="32"/>
      <c r="T1048" s="32"/>
      <c r="V1048" s="32"/>
      <c r="W1048" s="32"/>
      <c r="X1048" s="32"/>
      <c r="AE1048" s="39"/>
      <c r="AF1048" s="39"/>
      <c r="AG1048" s="39"/>
      <c r="AH1048" s="40" t="s">
        <v>50</v>
      </c>
      <c r="AI1048" s="40"/>
      <c r="AJ1048" s="40"/>
    </row>
    <row r="1049" ht="15.75" customHeight="1">
      <c r="A1049" s="32"/>
      <c r="B1049" s="32"/>
      <c r="C1049" s="32"/>
      <c r="D1049" s="32"/>
      <c r="E1049" s="32"/>
      <c r="F1049" s="97"/>
      <c r="G1049" s="32"/>
      <c r="H1049" s="32"/>
      <c r="I1049" s="33"/>
      <c r="K1049" s="99"/>
      <c r="L1049" s="32"/>
      <c r="M1049" s="32"/>
      <c r="N1049" s="32"/>
      <c r="O1049" s="32"/>
      <c r="P1049" s="32"/>
      <c r="Q1049" s="32"/>
      <c r="R1049" s="32"/>
      <c r="S1049" s="32"/>
      <c r="T1049" s="32"/>
      <c r="V1049" s="32"/>
      <c r="W1049" s="32"/>
      <c r="X1049" s="32"/>
      <c r="AE1049" s="39"/>
      <c r="AF1049" s="39"/>
      <c r="AG1049" s="39"/>
      <c r="AH1049" s="40" t="s">
        <v>50</v>
      </c>
      <c r="AI1049" s="40"/>
      <c r="AJ1049" s="40"/>
    </row>
    <row r="1050" ht="15.75" customHeight="1">
      <c r="A1050" s="32"/>
      <c r="B1050" s="32"/>
      <c r="C1050" s="32"/>
      <c r="D1050" s="32"/>
      <c r="E1050" s="32"/>
      <c r="F1050" s="97"/>
      <c r="G1050" s="32"/>
      <c r="H1050" s="32"/>
      <c r="I1050" s="33"/>
      <c r="K1050" s="99"/>
      <c r="L1050" s="32"/>
      <c r="M1050" s="32"/>
      <c r="N1050" s="32"/>
      <c r="O1050" s="32"/>
      <c r="P1050" s="32"/>
      <c r="Q1050" s="32"/>
      <c r="R1050" s="32"/>
      <c r="S1050" s="32"/>
      <c r="T1050" s="32"/>
      <c r="V1050" s="32"/>
      <c r="W1050" s="32"/>
      <c r="X1050" s="32"/>
      <c r="AE1050" s="39"/>
      <c r="AF1050" s="39"/>
      <c r="AG1050" s="39"/>
      <c r="AH1050" s="40" t="s">
        <v>50</v>
      </c>
      <c r="AI1050" s="40"/>
      <c r="AJ1050" s="40"/>
    </row>
    <row r="1051" ht="15.75" customHeight="1">
      <c r="A1051" s="32"/>
      <c r="B1051" s="32"/>
      <c r="C1051" s="32"/>
      <c r="D1051" s="32"/>
      <c r="E1051" s="32"/>
      <c r="F1051" s="97"/>
      <c r="G1051" s="32"/>
      <c r="H1051" s="32"/>
      <c r="I1051" s="33"/>
      <c r="K1051" s="99"/>
      <c r="L1051" s="32"/>
      <c r="M1051" s="32"/>
      <c r="N1051" s="32"/>
      <c r="O1051" s="32"/>
      <c r="P1051" s="32"/>
      <c r="Q1051" s="32"/>
      <c r="R1051" s="32"/>
      <c r="S1051" s="32"/>
      <c r="T1051" s="32"/>
      <c r="V1051" s="32"/>
      <c r="W1051" s="32"/>
      <c r="X1051" s="32"/>
      <c r="AE1051" s="39"/>
      <c r="AF1051" s="39"/>
      <c r="AG1051" s="39"/>
      <c r="AH1051" s="40" t="s">
        <v>50</v>
      </c>
      <c r="AI1051" s="40"/>
      <c r="AJ1051" s="40"/>
    </row>
    <row r="1052" ht="15.75" customHeight="1">
      <c r="A1052" s="32"/>
      <c r="B1052" s="32"/>
      <c r="C1052" s="32"/>
      <c r="D1052" s="32"/>
      <c r="E1052" s="32"/>
      <c r="F1052" s="97"/>
      <c r="G1052" s="32"/>
      <c r="H1052" s="32"/>
      <c r="I1052" s="33"/>
      <c r="K1052" s="99"/>
      <c r="L1052" s="32"/>
      <c r="M1052" s="32"/>
      <c r="N1052" s="32"/>
      <c r="O1052" s="32"/>
      <c r="P1052" s="32"/>
      <c r="Q1052" s="32"/>
      <c r="R1052" s="32"/>
      <c r="S1052" s="32"/>
      <c r="T1052" s="32"/>
      <c r="V1052" s="32"/>
      <c r="W1052" s="32"/>
      <c r="X1052" s="32"/>
      <c r="AE1052" s="39"/>
      <c r="AF1052" s="39"/>
      <c r="AG1052" s="39"/>
      <c r="AH1052" s="40" t="s">
        <v>50</v>
      </c>
      <c r="AI1052" s="40"/>
      <c r="AJ1052" s="40"/>
    </row>
    <row r="1053" ht="15.75" customHeight="1">
      <c r="A1053" s="32"/>
      <c r="B1053" s="32"/>
      <c r="C1053" s="32"/>
      <c r="D1053" s="32"/>
      <c r="E1053" s="32"/>
      <c r="F1053" s="97"/>
      <c r="G1053" s="32"/>
      <c r="H1053" s="32"/>
      <c r="I1053" s="33"/>
      <c r="K1053" s="99"/>
      <c r="L1053" s="32"/>
      <c r="M1053" s="32"/>
      <c r="N1053" s="32"/>
      <c r="O1053" s="32"/>
      <c r="P1053" s="32"/>
      <c r="Q1053" s="32"/>
      <c r="R1053" s="32"/>
      <c r="S1053" s="32"/>
      <c r="T1053" s="32"/>
      <c r="V1053" s="32"/>
      <c r="W1053" s="32"/>
      <c r="X1053" s="32"/>
      <c r="AE1053" s="39"/>
      <c r="AF1053" s="39"/>
      <c r="AG1053" s="39"/>
      <c r="AH1053" s="40" t="s">
        <v>50</v>
      </c>
      <c r="AI1053" s="40"/>
      <c r="AJ1053" s="40"/>
    </row>
    <row r="1054" ht="15.75" customHeight="1">
      <c r="A1054" s="32"/>
      <c r="B1054" s="32"/>
      <c r="C1054" s="32"/>
      <c r="D1054" s="32"/>
      <c r="E1054" s="32"/>
      <c r="F1054" s="97"/>
      <c r="G1054" s="32"/>
      <c r="H1054" s="32"/>
      <c r="I1054" s="33"/>
      <c r="K1054" s="99"/>
      <c r="L1054" s="32"/>
      <c r="M1054" s="32"/>
      <c r="N1054" s="32"/>
      <c r="O1054" s="32"/>
      <c r="P1054" s="32"/>
      <c r="Q1054" s="32"/>
      <c r="R1054" s="32"/>
      <c r="S1054" s="32"/>
      <c r="T1054" s="32"/>
      <c r="V1054" s="32"/>
      <c r="W1054" s="32"/>
      <c r="X1054" s="32"/>
      <c r="AE1054" s="39"/>
      <c r="AF1054" s="39"/>
      <c r="AG1054" s="39"/>
      <c r="AH1054" s="40" t="s">
        <v>50</v>
      </c>
      <c r="AI1054" s="40"/>
      <c r="AJ1054" s="40"/>
    </row>
    <row r="1055" ht="15.75" customHeight="1">
      <c r="A1055" s="32"/>
      <c r="B1055" s="32"/>
      <c r="C1055" s="32"/>
      <c r="D1055" s="32"/>
      <c r="E1055" s="32"/>
      <c r="F1055" s="97"/>
      <c r="G1055" s="32"/>
      <c r="H1055" s="32"/>
      <c r="I1055" s="33"/>
      <c r="K1055" s="99"/>
      <c r="L1055" s="32"/>
      <c r="M1055" s="32"/>
      <c r="N1055" s="32"/>
      <c r="O1055" s="32"/>
      <c r="P1055" s="32"/>
      <c r="Q1055" s="32"/>
      <c r="R1055" s="32"/>
      <c r="S1055" s="32"/>
      <c r="T1055" s="32"/>
      <c r="V1055" s="32"/>
      <c r="W1055" s="32"/>
      <c r="X1055" s="32"/>
      <c r="AE1055" s="39"/>
      <c r="AF1055" s="39"/>
      <c r="AG1055" s="39"/>
      <c r="AH1055" s="40" t="s">
        <v>50</v>
      </c>
      <c r="AI1055" s="40"/>
      <c r="AJ1055" s="40"/>
    </row>
    <row r="1056" ht="15.75" customHeight="1">
      <c r="A1056" s="32"/>
      <c r="B1056" s="32"/>
      <c r="C1056" s="32"/>
      <c r="D1056" s="32"/>
      <c r="E1056" s="32"/>
      <c r="F1056" s="97"/>
      <c r="G1056" s="32"/>
      <c r="H1056" s="32"/>
      <c r="I1056" s="33"/>
      <c r="K1056" s="99"/>
      <c r="L1056" s="32"/>
      <c r="M1056" s="32"/>
      <c r="N1056" s="32"/>
      <c r="O1056" s="32"/>
      <c r="P1056" s="32"/>
      <c r="Q1056" s="32"/>
      <c r="R1056" s="32"/>
      <c r="S1056" s="32"/>
      <c r="T1056" s="32"/>
      <c r="V1056" s="32"/>
      <c r="W1056" s="32"/>
      <c r="X1056" s="32"/>
      <c r="AE1056" s="39"/>
      <c r="AF1056" s="39"/>
      <c r="AG1056" s="39"/>
      <c r="AH1056" s="40" t="s">
        <v>50</v>
      </c>
      <c r="AI1056" s="40"/>
      <c r="AJ1056" s="40"/>
    </row>
    <row r="1057" ht="15.75" customHeight="1">
      <c r="A1057" s="32"/>
      <c r="B1057" s="32"/>
      <c r="C1057" s="32"/>
      <c r="D1057" s="32"/>
      <c r="E1057" s="32"/>
      <c r="F1057" s="97"/>
      <c r="G1057" s="32"/>
      <c r="H1057" s="32"/>
      <c r="I1057" s="33"/>
      <c r="K1057" s="99"/>
      <c r="L1057" s="32"/>
      <c r="M1057" s="32"/>
      <c r="N1057" s="32"/>
      <c r="O1057" s="32"/>
      <c r="P1057" s="32"/>
      <c r="Q1057" s="32"/>
      <c r="R1057" s="32"/>
      <c r="S1057" s="32"/>
      <c r="T1057" s="32"/>
      <c r="V1057" s="32"/>
      <c r="W1057" s="32"/>
      <c r="X1057" s="32"/>
      <c r="AE1057" s="39"/>
      <c r="AF1057" s="39"/>
      <c r="AG1057" s="39"/>
      <c r="AH1057" s="40" t="s">
        <v>50</v>
      </c>
      <c r="AI1057" s="40"/>
      <c r="AJ1057" s="40"/>
    </row>
    <row r="1058" ht="15.75" customHeight="1">
      <c r="A1058" s="32"/>
      <c r="B1058" s="32"/>
      <c r="C1058" s="32"/>
      <c r="D1058" s="32"/>
      <c r="E1058" s="32"/>
      <c r="F1058" s="97"/>
      <c r="G1058" s="32"/>
      <c r="H1058" s="32"/>
      <c r="I1058" s="33"/>
      <c r="K1058" s="99"/>
      <c r="L1058" s="32"/>
      <c r="M1058" s="32"/>
      <c r="N1058" s="32"/>
      <c r="O1058" s="32"/>
      <c r="P1058" s="32"/>
      <c r="Q1058" s="32"/>
      <c r="R1058" s="32"/>
      <c r="S1058" s="32"/>
      <c r="T1058" s="32"/>
      <c r="V1058" s="32"/>
      <c r="W1058" s="32"/>
      <c r="X1058" s="32"/>
      <c r="AE1058" s="39"/>
      <c r="AF1058" s="39"/>
      <c r="AG1058" s="39"/>
      <c r="AH1058" s="40" t="s">
        <v>50</v>
      </c>
      <c r="AI1058" s="40"/>
      <c r="AJ1058" s="40"/>
    </row>
    <row r="1059" ht="15.75" customHeight="1">
      <c r="A1059" s="32"/>
      <c r="B1059" s="32"/>
      <c r="C1059" s="32"/>
      <c r="D1059" s="32"/>
      <c r="E1059" s="32"/>
      <c r="F1059" s="97"/>
      <c r="G1059" s="32"/>
      <c r="H1059" s="32"/>
      <c r="I1059" s="33"/>
      <c r="K1059" s="99"/>
      <c r="L1059" s="32"/>
      <c r="M1059" s="32"/>
      <c r="N1059" s="32"/>
      <c r="O1059" s="32"/>
      <c r="P1059" s="32"/>
      <c r="Q1059" s="32"/>
      <c r="R1059" s="32"/>
      <c r="S1059" s="32"/>
      <c r="T1059" s="32"/>
      <c r="V1059" s="32"/>
      <c r="W1059" s="32"/>
      <c r="X1059" s="32"/>
      <c r="AE1059" s="39"/>
      <c r="AF1059" s="39"/>
      <c r="AG1059" s="39"/>
      <c r="AH1059" s="40" t="s">
        <v>50</v>
      </c>
      <c r="AI1059" s="40"/>
      <c r="AJ1059" s="40"/>
    </row>
    <row r="1060" ht="15.75" customHeight="1">
      <c r="A1060" s="32"/>
      <c r="B1060" s="32"/>
      <c r="C1060" s="32"/>
      <c r="D1060" s="32"/>
      <c r="E1060" s="32"/>
      <c r="F1060" s="97"/>
      <c r="G1060" s="32"/>
      <c r="H1060" s="32"/>
      <c r="I1060" s="33"/>
      <c r="K1060" s="99"/>
      <c r="L1060" s="32"/>
      <c r="M1060" s="32"/>
      <c r="N1060" s="32"/>
      <c r="O1060" s="32"/>
      <c r="P1060" s="32"/>
      <c r="Q1060" s="32"/>
      <c r="R1060" s="32"/>
      <c r="S1060" s="32"/>
      <c r="T1060" s="32"/>
      <c r="V1060" s="32"/>
      <c r="W1060" s="32"/>
      <c r="X1060" s="32"/>
      <c r="AE1060" s="39"/>
      <c r="AF1060" s="39"/>
      <c r="AG1060" s="39"/>
      <c r="AH1060" s="40" t="s">
        <v>50</v>
      </c>
      <c r="AI1060" s="40"/>
      <c r="AJ1060" s="40"/>
    </row>
    <row r="1061" ht="15.75" customHeight="1">
      <c r="A1061" s="32"/>
      <c r="B1061" s="32"/>
      <c r="C1061" s="32"/>
      <c r="D1061" s="32"/>
      <c r="E1061" s="32"/>
      <c r="F1061" s="97"/>
      <c r="G1061" s="32"/>
      <c r="H1061" s="32"/>
      <c r="I1061" s="33"/>
      <c r="K1061" s="99"/>
      <c r="L1061" s="32"/>
      <c r="M1061" s="32"/>
      <c r="N1061" s="32"/>
      <c r="O1061" s="32"/>
      <c r="P1061" s="32"/>
      <c r="Q1061" s="32"/>
      <c r="R1061" s="32"/>
      <c r="S1061" s="32"/>
      <c r="T1061" s="32"/>
      <c r="V1061" s="32"/>
      <c r="W1061" s="32"/>
      <c r="X1061" s="32"/>
      <c r="AE1061" s="39"/>
      <c r="AF1061" s="39"/>
      <c r="AG1061" s="39"/>
      <c r="AH1061" s="40" t="s">
        <v>50</v>
      </c>
      <c r="AI1061" s="40"/>
      <c r="AJ1061" s="40"/>
    </row>
    <row r="1062" ht="15.75" customHeight="1">
      <c r="A1062" s="32"/>
      <c r="B1062" s="32"/>
      <c r="C1062" s="32"/>
      <c r="D1062" s="32"/>
      <c r="E1062" s="32"/>
      <c r="F1062" s="97"/>
      <c r="G1062" s="32"/>
      <c r="H1062" s="32"/>
      <c r="I1062" s="33"/>
      <c r="K1062" s="99"/>
      <c r="L1062" s="32"/>
      <c r="M1062" s="32"/>
      <c r="N1062" s="32"/>
      <c r="O1062" s="32"/>
      <c r="P1062" s="32"/>
      <c r="Q1062" s="32"/>
      <c r="R1062" s="32"/>
      <c r="S1062" s="32"/>
      <c r="T1062" s="32"/>
      <c r="V1062" s="32"/>
      <c r="W1062" s="32"/>
      <c r="X1062" s="32"/>
      <c r="AE1062" s="39"/>
      <c r="AF1062" s="39"/>
      <c r="AG1062" s="39"/>
      <c r="AH1062" s="40" t="s">
        <v>50</v>
      </c>
      <c r="AI1062" s="40"/>
      <c r="AJ1062" s="40"/>
    </row>
    <row r="1063" ht="15.75" customHeight="1">
      <c r="A1063" s="32"/>
      <c r="B1063" s="32"/>
      <c r="C1063" s="32"/>
      <c r="D1063" s="32"/>
      <c r="E1063" s="32"/>
      <c r="F1063" s="97"/>
      <c r="G1063" s="32"/>
      <c r="H1063" s="32"/>
      <c r="I1063" s="33"/>
      <c r="K1063" s="99"/>
      <c r="L1063" s="32"/>
      <c r="M1063" s="32"/>
      <c r="N1063" s="32"/>
      <c r="O1063" s="32"/>
      <c r="P1063" s="32"/>
      <c r="Q1063" s="32"/>
      <c r="R1063" s="32"/>
      <c r="S1063" s="32"/>
      <c r="T1063" s="32"/>
      <c r="V1063" s="32"/>
      <c r="W1063" s="32"/>
      <c r="X1063" s="32"/>
      <c r="AE1063" s="39"/>
      <c r="AF1063" s="39"/>
      <c r="AG1063" s="39"/>
      <c r="AH1063" s="40" t="s">
        <v>50</v>
      </c>
      <c r="AI1063" s="40"/>
      <c r="AJ1063" s="40"/>
    </row>
    <row r="1064" ht="15.75" customHeight="1">
      <c r="A1064" s="32"/>
      <c r="B1064" s="32"/>
      <c r="C1064" s="32"/>
      <c r="D1064" s="32"/>
      <c r="E1064" s="32"/>
      <c r="F1064" s="97"/>
      <c r="G1064" s="32"/>
      <c r="H1064" s="32"/>
      <c r="I1064" s="33"/>
      <c r="K1064" s="99"/>
      <c r="L1064" s="32"/>
      <c r="M1064" s="32"/>
      <c r="N1064" s="32"/>
      <c r="O1064" s="32"/>
      <c r="P1064" s="32"/>
      <c r="Q1064" s="32"/>
      <c r="R1064" s="32"/>
      <c r="S1064" s="32"/>
      <c r="T1064" s="32"/>
      <c r="V1064" s="32"/>
      <c r="W1064" s="32"/>
      <c r="X1064" s="32"/>
      <c r="AE1064" s="39"/>
      <c r="AF1064" s="39"/>
      <c r="AG1064" s="39"/>
      <c r="AH1064" s="40" t="s">
        <v>50</v>
      </c>
      <c r="AI1064" s="40"/>
      <c r="AJ1064" s="40"/>
    </row>
    <row r="1065" ht="15.75" customHeight="1">
      <c r="A1065" s="32"/>
      <c r="B1065" s="32"/>
      <c r="C1065" s="32"/>
      <c r="D1065" s="32"/>
      <c r="E1065" s="32"/>
      <c r="F1065" s="97"/>
      <c r="G1065" s="32"/>
      <c r="H1065" s="32"/>
      <c r="I1065" s="33"/>
      <c r="K1065" s="99"/>
      <c r="L1065" s="32"/>
      <c r="M1065" s="32"/>
      <c r="N1065" s="32"/>
      <c r="O1065" s="32"/>
      <c r="P1065" s="32"/>
      <c r="Q1065" s="32"/>
      <c r="R1065" s="32"/>
      <c r="S1065" s="32"/>
      <c r="T1065" s="32"/>
      <c r="V1065" s="32"/>
      <c r="W1065" s="32"/>
      <c r="X1065" s="32"/>
      <c r="AE1065" s="39"/>
      <c r="AF1065" s="39"/>
      <c r="AG1065" s="39"/>
      <c r="AH1065" s="40" t="s">
        <v>50</v>
      </c>
      <c r="AI1065" s="40"/>
      <c r="AJ1065" s="40"/>
    </row>
    <row r="1066" ht="15.75" customHeight="1">
      <c r="A1066" s="32"/>
      <c r="B1066" s="32"/>
      <c r="C1066" s="32"/>
      <c r="D1066" s="32"/>
      <c r="E1066" s="32"/>
      <c r="F1066" s="97"/>
      <c r="G1066" s="32"/>
      <c r="H1066" s="32"/>
      <c r="I1066" s="33"/>
      <c r="K1066" s="99"/>
      <c r="L1066" s="32"/>
      <c r="M1066" s="32"/>
      <c r="N1066" s="32"/>
      <c r="O1066" s="32"/>
      <c r="P1066" s="32"/>
      <c r="Q1066" s="32"/>
      <c r="R1066" s="32"/>
      <c r="S1066" s="32"/>
      <c r="T1066" s="32"/>
      <c r="V1066" s="32"/>
      <c r="W1066" s="32"/>
      <c r="X1066" s="32"/>
      <c r="AE1066" s="39"/>
      <c r="AF1066" s="39"/>
      <c r="AG1066" s="39"/>
      <c r="AH1066" s="40" t="s">
        <v>50</v>
      </c>
      <c r="AI1066" s="40"/>
      <c r="AJ1066" s="40"/>
    </row>
    <row r="1067" ht="15.75" customHeight="1">
      <c r="A1067" s="32"/>
      <c r="B1067" s="32"/>
      <c r="C1067" s="32"/>
      <c r="D1067" s="32"/>
      <c r="E1067" s="32"/>
      <c r="F1067" s="97"/>
      <c r="G1067" s="32"/>
      <c r="H1067" s="32"/>
      <c r="I1067" s="33"/>
      <c r="K1067" s="99"/>
      <c r="L1067" s="32"/>
      <c r="M1067" s="32"/>
      <c r="N1067" s="32"/>
      <c r="O1067" s="32"/>
      <c r="P1067" s="32"/>
      <c r="Q1067" s="32"/>
      <c r="R1067" s="32"/>
      <c r="S1067" s="32"/>
      <c r="T1067" s="32"/>
      <c r="V1067" s="32"/>
      <c r="W1067" s="32"/>
      <c r="X1067" s="32"/>
      <c r="AE1067" s="39"/>
      <c r="AF1067" s="39"/>
      <c r="AG1067" s="39"/>
      <c r="AH1067" s="40" t="s">
        <v>50</v>
      </c>
      <c r="AI1067" s="40"/>
      <c r="AJ1067" s="40"/>
    </row>
    <row r="1068" ht="15.75" customHeight="1">
      <c r="A1068" s="32"/>
      <c r="B1068" s="32"/>
      <c r="C1068" s="32"/>
      <c r="D1068" s="32"/>
      <c r="E1068" s="32"/>
      <c r="F1068" s="97"/>
      <c r="G1068" s="32"/>
      <c r="H1068" s="32"/>
      <c r="I1068" s="33"/>
      <c r="K1068" s="99"/>
      <c r="L1068" s="32"/>
      <c r="M1068" s="32"/>
      <c r="N1068" s="32"/>
      <c r="O1068" s="32"/>
      <c r="P1068" s="32"/>
      <c r="Q1068" s="32"/>
      <c r="R1068" s="32"/>
      <c r="S1068" s="32"/>
      <c r="T1068" s="32"/>
      <c r="V1068" s="32"/>
      <c r="W1068" s="32"/>
      <c r="X1068" s="32"/>
      <c r="AE1068" s="39"/>
      <c r="AF1068" s="39"/>
      <c r="AG1068" s="39"/>
      <c r="AH1068" s="40" t="s">
        <v>50</v>
      </c>
      <c r="AI1068" s="40"/>
      <c r="AJ1068" s="40"/>
    </row>
    <row r="1069" ht="15.75" customHeight="1">
      <c r="A1069" s="32"/>
      <c r="B1069" s="32"/>
      <c r="C1069" s="32"/>
      <c r="D1069" s="32"/>
      <c r="E1069" s="32"/>
      <c r="F1069" s="97"/>
      <c r="G1069" s="32"/>
      <c r="H1069" s="32"/>
      <c r="I1069" s="33"/>
      <c r="K1069" s="99"/>
      <c r="L1069" s="32"/>
      <c r="M1069" s="32"/>
      <c r="N1069" s="32"/>
      <c r="O1069" s="32"/>
      <c r="P1069" s="32"/>
      <c r="Q1069" s="32"/>
      <c r="R1069" s="32"/>
      <c r="S1069" s="32"/>
      <c r="T1069" s="32"/>
      <c r="V1069" s="32"/>
      <c r="W1069" s="32"/>
      <c r="X1069" s="32"/>
      <c r="AE1069" s="39"/>
      <c r="AF1069" s="39"/>
      <c r="AG1069" s="39"/>
      <c r="AH1069" s="40" t="s">
        <v>50</v>
      </c>
      <c r="AI1069" s="40"/>
      <c r="AJ1069" s="40"/>
    </row>
    <row r="1070" ht="15.75" customHeight="1">
      <c r="A1070" s="32"/>
      <c r="B1070" s="32"/>
      <c r="C1070" s="32"/>
      <c r="D1070" s="32"/>
      <c r="E1070" s="32"/>
      <c r="F1070" s="97"/>
      <c r="G1070" s="32"/>
      <c r="H1070" s="32"/>
      <c r="I1070" s="33"/>
      <c r="K1070" s="99"/>
      <c r="L1070" s="32"/>
      <c r="M1070" s="32"/>
      <c r="N1070" s="32"/>
      <c r="O1070" s="32"/>
      <c r="P1070" s="32"/>
      <c r="Q1070" s="32"/>
      <c r="R1070" s="32"/>
      <c r="S1070" s="32"/>
      <c r="T1070" s="32"/>
      <c r="V1070" s="32"/>
      <c r="W1070" s="32"/>
      <c r="X1070" s="32"/>
      <c r="AE1070" s="39"/>
      <c r="AF1070" s="39"/>
      <c r="AG1070" s="39"/>
      <c r="AH1070" s="40" t="s">
        <v>50</v>
      </c>
      <c r="AI1070" s="40"/>
      <c r="AJ1070" s="40"/>
    </row>
    <row r="1071" ht="15.75" customHeight="1">
      <c r="A1071" s="32"/>
      <c r="B1071" s="32"/>
      <c r="C1071" s="32"/>
      <c r="D1071" s="32"/>
      <c r="E1071" s="32"/>
      <c r="F1071" s="97"/>
      <c r="G1071" s="32"/>
      <c r="H1071" s="32"/>
      <c r="I1071" s="33"/>
      <c r="K1071" s="99"/>
      <c r="L1071" s="32"/>
      <c r="M1071" s="32"/>
      <c r="N1071" s="32"/>
      <c r="O1071" s="32"/>
      <c r="P1071" s="32"/>
      <c r="Q1071" s="32"/>
      <c r="R1071" s="32"/>
      <c r="S1071" s="32"/>
      <c r="T1071" s="32"/>
      <c r="V1071" s="32"/>
      <c r="W1071" s="32"/>
      <c r="X1071" s="32"/>
      <c r="AE1071" s="39"/>
      <c r="AF1071" s="39"/>
      <c r="AG1071" s="39"/>
      <c r="AH1071" s="40" t="s">
        <v>50</v>
      </c>
      <c r="AI1071" s="40"/>
      <c r="AJ1071" s="40"/>
    </row>
    <row r="1072" ht="15.75" customHeight="1">
      <c r="A1072" s="32"/>
      <c r="B1072" s="32"/>
      <c r="C1072" s="32"/>
      <c r="D1072" s="32"/>
      <c r="E1072" s="32"/>
      <c r="F1072" s="97"/>
      <c r="G1072" s="32"/>
      <c r="H1072" s="32"/>
      <c r="I1072" s="33"/>
      <c r="K1072" s="99"/>
      <c r="L1072" s="32"/>
      <c r="M1072" s="32"/>
      <c r="N1072" s="32"/>
      <c r="O1072" s="32"/>
      <c r="P1072" s="32"/>
      <c r="Q1072" s="32"/>
      <c r="R1072" s="32"/>
      <c r="S1072" s="32"/>
      <c r="T1072" s="32"/>
      <c r="V1072" s="32"/>
      <c r="W1072" s="32"/>
      <c r="X1072" s="32"/>
      <c r="AE1072" s="39"/>
      <c r="AF1072" s="39"/>
      <c r="AG1072" s="39"/>
      <c r="AH1072" s="40" t="s">
        <v>50</v>
      </c>
      <c r="AI1072" s="40"/>
      <c r="AJ1072" s="40"/>
    </row>
    <row r="1073" ht="15.75" customHeight="1">
      <c r="A1073" s="32"/>
      <c r="B1073" s="32"/>
      <c r="C1073" s="32"/>
      <c r="D1073" s="32"/>
      <c r="E1073" s="32"/>
      <c r="F1073" s="97"/>
      <c r="G1073" s="32"/>
      <c r="H1073" s="32"/>
      <c r="I1073" s="33"/>
      <c r="K1073" s="99"/>
      <c r="L1073" s="32"/>
      <c r="M1073" s="32"/>
      <c r="N1073" s="32"/>
      <c r="O1073" s="32"/>
      <c r="P1073" s="32"/>
      <c r="Q1073" s="32"/>
      <c r="R1073" s="32"/>
      <c r="S1073" s="32"/>
      <c r="T1073" s="32"/>
      <c r="V1073" s="32"/>
      <c r="W1073" s="32"/>
      <c r="X1073" s="32"/>
      <c r="AE1073" s="39"/>
      <c r="AF1073" s="39"/>
      <c r="AG1073" s="39"/>
      <c r="AH1073" s="40" t="s">
        <v>50</v>
      </c>
      <c r="AI1073" s="40"/>
      <c r="AJ1073" s="40"/>
    </row>
    <row r="1074" ht="15.75" customHeight="1">
      <c r="A1074" s="32"/>
      <c r="B1074" s="32"/>
      <c r="C1074" s="32"/>
      <c r="D1074" s="32"/>
      <c r="E1074" s="32"/>
      <c r="F1074" s="97"/>
      <c r="G1074" s="32"/>
      <c r="H1074" s="32"/>
      <c r="I1074" s="33"/>
      <c r="K1074" s="99"/>
      <c r="L1074" s="32"/>
      <c r="M1074" s="32"/>
      <c r="N1074" s="32"/>
      <c r="O1074" s="32"/>
      <c r="P1074" s="32"/>
      <c r="Q1074" s="32"/>
      <c r="R1074" s="32"/>
      <c r="S1074" s="32"/>
      <c r="T1074" s="32"/>
      <c r="V1074" s="32"/>
      <c r="W1074" s="32"/>
      <c r="X1074" s="32"/>
      <c r="AE1074" s="39"/>
      <c r="AF1074" s="39"/>
      <c r="AG1074" s="39"/>
      <c r="AH1074" s="40" t="s">
        <v>50</v>
      </c>
      <c r="AI1074" s="40"/>
      <c r="AJ1074" s="40"/>
    </row>
    <row r="1075" ht="15.75" customHeight="1">
      <c r="A1075" s="32"/>
      <c r="B1075" s="32"/>
      <c r="C1075" s="32"/>
      <c r="D1075" s="32"/>
      <c r="E1075" s="32"/>
      <c r="F1075" s="97"/>
      <c r="G1075" s="32"/>
      <c r="H1075" s="32"/>
      <c r="I1075" s="33"/>
      <c r="K1075" s="99"/>
      <c r="L1075" s="32"/>
      <c r="M1075" s="32"/>
      <c r="N1075" s="32"/>
      <c r="O1075" s="32"/>
      <c r="P1075" s="32"/>
      <c r="Q1075" s="32"/>
      <c r="R1075" s="32"/>
      <c r="S1075" s="32"/>
      <c r="T1075" s="32"/>
      <c r="V1075" s="32"/>
      <c r="W1075" s="32"/>
      <c r="X1075" s="32"/>
      <c r="AE1075" s="39"/>
      <c r="AF1075" s="39"/>
      <c r="AG1075" s="39"/>
      <c r="AH1075" s="40" t="s">
        <v>50</v>
      </c>
      <c r="AI1075" s="40"/>
      <c r="AJ1075" s="40"/>
    </row>
    <row r="1076" ht="15.75" customHeight="1">
      <c r="A1076" s="32"/>
      <c r="B1076" s="32"/>
      <c r="C1076" s="32"/>
      <c r="D1076" s="32"/>
      <c r="E1076" s="32"/>
      <c r="F1076" s="97"/>
      <c r="G1076" s="32"/>
      <c r="H1076" s="32"/>
      <c r="I1076" s="33"/>
      <c r="K1076" s="99"/>
      <c r="L1076" s="32"/>
      <c r="M1076" s="32"/>
      <c r="N1076" s="32"/>
      <c r="O1076" s="32"/>
      <c r="P1076" s="32"/>
      <c r="Q1076" s="32"/>
      <c r="R1076" s="32"/>
      <c r="S1076" s="32"/>
      <c r="T1076" s="32"/>
      <c r="V1076" s="32"/>
      <c r="W1076" s="32"/>
      <c r="X1076" s="32"/>
      <c r="AE1076" s="39"/>
      <c r="AF1076" s="39"/>
      <c r="AG1076" s="39"/>
      <c r="AH1076" s="40" t="s">
        <v>50</v>
      </c>
      <c r="AI1076" s="40"/>
      <c r="AJ1076" s="40"/>
    </row>
    <row r="1077" ht="15.75" customHeight="1">
      <c r="A1077" s="32"/>
      <c r="B1077" s="32"/>
      <c r="C1077" s="32"/>
      <c r="D1077" s="32"/>
      <c r="E1077" s="32"/>
      <c r="F1077" s="97"/>
      <c r="G1077" s="32"/>
      <c r="H1077" s="32"/>
      <c r="I1077" s="33"/>
      <c r="K1077" s="99"/>
      <c r="L1077" s="32"/>
      <c r="M1077" s="32"/>
      <c r="N1077" s="32"/>
      <c r="O1077" s="32"/>
      <c r="P1077" s="32"/>
      <c r="Q1077" s="32"/>
      <c r="R1077" s="32"/>
      <c r="S1077" s="32"/>
      <c r="T1077" s="32"/>
      <c r="V1077" s="32"/>
      <c r="W1077" s="32"/>
      <c r="X1077" s="32"/>
      <c r="AE1077" s="39"/>
      <c r="AF1077" s="39"/>
      <c r="AG1077" s="39"/>
      <c r="AH1077" s="40" t="s">
        <v>50</v>
      </c>
      <c r="AI1077" s="40"/>
      <c r="AJ1077" s="40"/>
    </row>
    <row r="1078" ht="15.75" customHeight="1">
      <c r="A1078" s="32"/>
      <c r="B1078" s="32"/>
      <c r="C1078" s="32"/>
      <c r="D1078" s="32"/>
      <c r="E1078" s="32"/>
      <c r="F1078" s="97"/>
      <c r="G1078" s="32"/>
      <c r="H1078" s="32"/>
      <c r="I1078" s="33"/>
      <c r="K1078" s="99"/>
      <c r="L1078" s="32"/>
      <c r="M1078" s="32"/>
      <c r="N1078" s="32"/>
      <c r="O1078" s="32"/>
      <c r="P1078" s="32"/>
      <c r="Q1078" s="32"/>
      <c r="R1078" s="32"/>
      <c r="S1078" s="32"/>
      <c r="T1078" s="32"/>
      <c r="V1078" s="32"/>
      <c r="W1078" s="32"/>
      <c r="X1078" s="32"/>
      <c r="AE1078" s="39"/>
      <c r="AF1078" s="39"/>
      <c r="AG1078" s="39"/>
      <c r="AH1078" s="40" t="s">
        <v>50</v>
      </c>
      <c r="AI1078" s="40"/>
      <c r="AJ1078" s="40"/>
    </row>
    <row r="1079" ht="15.75" customHeight="1">
      <c r="A1079" s="32"/>
      <c r="B1079" s="32"/>
      <c r="C1079" s="32"/>
      <c r="D1079" s="32"/>
      <c r="E1079" s="32"/>
      <c r="F1079" s="97"/>
      <c r="G1079" s="32"/>
      <c r="H1079" s="32"/>
      <c r="I1079" s="33"/>
      <c r="K1079" s="99"/>
      <c r="L1079" s="32"/>
      <c r="M1079" s="32"/>
      <c r="N1079" s="32"/>
      <c r="O1079" s="32"/>
      <c r="P1079" s="32"/>
      <c r="Q1079" s="32"/>
      <c r="R1079" s="32"/>
      <c r="S1079" s="32"/>
      <c r="T1079" s="32"/>
      <c r="V1079" s="32"/>
      <c r="W1079" s="32"/>
      <c r="X1079" s="32"/>
      <c r="AE1079" s="39"/>
      <c r="AF1079" s="39"/>
      <c r="AG1079" s="39"/>
      <c r="AH1079" s="40" t="s">
        <v>50</v>
      </c>
      <c r="AI1079" s="40"/>
      <c r="AJ1079" s="40"/>
    </row>
    <row r="1080" ht="15.75" customHeight="1">
      <c r="A1080" s="32"/>
      <c r="B1080" s="32"/>
      <c r="C1080" s="32"/>
      <c r="D1080" s="32"/>
      <c r="E1080" s="32"/>
      <c r="F1080" s="97"/>
      <c r="G1080" s="32"/>
      <c r="H1080" s="32"/>
      <c r="I1080" s="33"/>
      <c r="K1080" s="99"/>
      <c r="L1080" s="32"/>
      <c r="M1080" s="32"/>
      <c r="N1080" s="32"/>
      <c r="O1080" s="32"/>
      <c r="P1080" s="32"/>
      <c r="Q1080" s="32"/>
      <c r="R1080" s="32"/>
      <c r="S1080" s="32"/>
      <c r="T1080" s="32"/>
      <c r="V1080" s="32"/>
      <c r="W1080" s="32"/>
      <c r="X1080" s="32"/>
      <c r="AE1080" s="39"/>
      <c r="AF1080" s="39"/>
      <c r="AG1080" s="39"/>
      <c r="AH1080" s="40" t="s">
        <v>50</v>
      </c>
      <c r="AI1080" s="40"/>
      <c r="AJ1080" s="40"/>
    </row>
    <row r="1081" ht="15.75" customHeight="1">
      <c r="A1081" s="32"/>
      <c r="B1081" s="32"/>
      <c r="C1081" s="32"/>
      <c r="D1081" s="32"/>
      <c r="E1081" s="32"/>
      <c r="F1081" s="97"/>
      <c r="G1081" s="32"/>
      <c r="H1081" s="32"/>
      <c r="I1081" s="33"/>
      <c r="K1081" s="99"/>
      <c r="L1081" s="32"/>
      <c r="M1081" s="32"/>
      <c r="N1081" s="32"/>
      <c r="O1081" s="32"/>
      <c r="P1081" s="32"/>
      <c r="Q1081" s="32"/>
      <c r="R1081" s="32"/>
      <c r="S1081" s="32"/>
      <c r="T1081" s="32"/>
      <c r="V1081" s="32"/>
      <c r="W1081" s="32"/>
      <c r="X1081" s="32"/>
      <c r="AE1081" s="39"/>
      <c r="AF1081" s="39"/>
      <c r="AG1081" s="39"/>
      <c r="AH1081" s="40" t="s">
        <v>50</v>
      </c>
      <c r="AI1081" s="40"/>
      <c r="AJ1081" s="40"/>
    </row>
    <row r="1082" ht="15.75" customHeight="1">
      <c r="A1082" s="32"/>
      <c r="B1082" s="32"/>
      <c r="C1082" s="32"/>
      <c r="D1082" s="32"/>
      <c r="E1082" s="32"/>
      <c r="F1082" s="97"/>
      <c r="G1082" s="32"/>
      <c r="H1082" s="32"/>
      <c r="I1082" s="33"/>
      <c r="K1082" s="99"/>
      <c r="L1082" s="32"/>
      <c r="M1082" s="32"/>
      <c r="N1082" s="32"/>
      <c r="O1082" s="32"/>
      <c r="P1082" s="32"/>
      <c r="Q1082" s="32"/>
      <c r="R1082" s="32"/>
      <c r="S1082" s="32"/>
      <c r="T1082" s="32"/>
      <c r="V1082" s="32"/>
      <c r="W1082" s="32"/>
      <c r="X1082" s="32"/>
      <c r="AE1082" s="39"/>
      <c r="AF1082" s="39"/>
      <c r="AG1082" s="39"/>
      <c r="AH1082" s="40" t="s">
        <v>50</v>
      </c>
      <c r="AI1082" s="40"/>
      <c r="AJ1082" s="40"/>
    </row>
    <row r="1083" ht="15.75" customHeight="1">
      <c r="A1083" s="32"/>
      <c r="B1083" s="32"/>
      <c r="C1083" s="32"/>
      <c r="D1083" s="32"/>
      <c r="E1083" s="32"/>
      <c r="F1083" s="97"/>
      <c r="G1083" s="32"/>
      <c r="H1083" s="32"/>
      <c r="I1083" s="33"/>
      <c r="K1083" s="99"/>
      <c r="L1083" s="32"/>
      <c r="M1083" s="32"/>
      <c r="N1083" s="32"/>
      <c r="O1083" s="32"/>
      <c r="P1083" s="32"/>
      <c r="Q1083" s="32"/>
      <c r="R1083" s="32"/>
      <c r="S1083" s="32"/>
      <c r="T1083" s="32"/>
      <c r="V1083" s="32"/>
      <c r="W1083" s="32"/>
      <c r="X1083" s="32"/>
      <c r="AE1083" s="39"/>
      <c r="AF1083" s="39"/>
      <c r="AG1083" s="39"/>
      <c r="AH1083" s="40" t="s">
        <v>50</v>
      </c>
      <c r="AI1083" s="40"/>
      <c r="AJ1083" s="40"/>
    </row>
    <row r="1084" ht="15.75" customHeight="1">
      <c r="A1084" s="32"/>
      <c r="B1084" s="32"/>
      <c r="C1084" s="32"/>
      <c r="D1084" s="32"/>
      <c r="E1084" s="32"/>
      <c r="F1084" s="97"/>
      <c r="G1084" s="32"/>
      <c r="H1084" s="32"/>
      <c r="I1084" s="33"/>
      <c r="K1084" s="99"/>
      <c r="L1084" s="32"/>
      <c r="M1084" s="32"/>
      <c r="N1084" s="32"/>
      <c r="O1084" s="32"/>
      <c r="P1084" s="32"/>
      <c r="Q1084" s="32"/>
      <c r="R1084" s="32"/>
      <c r="S1084" s="32"/>
      <c r="T1084" s="32"/>
      <c r="V1084" s="32"/>
      <c r="W1084" s="32"/>
      <c r="X1084" s="32"/>
      <c r="AE1084" s="39"/>
      <c r="AF1084" s="39"/>
      <c r="AG1084" s="39"/>
      <c r="AH1084" s="40" t="s">
        <v>50</v>
      </c>
      <c r="AI1084" s="40"/>
      <c r="AJ1084" s="40"/>
    </row>
    <row r="1085" ht="15.75" customHeight="1">
      <c r="A1085" s="32"/>
      <c r="B1085" s="32"/>
      <c r="C1085" s="32"/>
      <c r="D1085" s="32"/>
      <c r="E1085" s="32"/>
      <c r="F1085" s="97"/>
      <c r="G1085" s="32"/>
      <c r="H1085" s="32"/>
      <c r="I1085" s="33"/>
      <c r="K1085" s="99"/>
      <c r="L1085" s="32"/>
      <c r="M1085" s="32"/>
      <c r="N1085" s="32"/>
      <c r="O1085" s="32"/>
      <c r="P1085" s="32"/>
      <c r="Q1085" s="32"/>
      <c r="R1085" s="32"/>
      <c r="S1085" s="32"/>
      <c r="T1085" s="32"/>
      <c r="V1085" s="32"/>
      <c r="W1085" s="32"/>
      <c r="X1085" s="32"/>
      <c r="AE1085" s="39"/>
      <c r="AF1085" s="39"/>
      <c r="AG1085" s="39"/>
      <c r="AH1085" s="40" t="s">
        <v>50</v>
      </c>
      <c r="AI1085" s="40"/>
      <c r="AJ1085" s="40"/>
    </row>
    <row r="1086" ht="15.75" customHeight="1">
      <c r="A1086" s="32"/>
      <c r="B1086" s="32"/>
      <c r="C1086" s="32"/>
      <c r="D1086" s="32"/>
      <c r="E1086" s="32"/>
      <c r="F1086" s="97"/>
      <c r="G1086" s="32"/>
      <c r="H1086" s="32"/>
      <c r="I1086" s="33"/>
      <c r="K1086" s="99"/>
      <c r="L1086" s="32"/>
      <c r="M1086" s="32"/>
      <c r="N1086" s="32"/>
      <c r="O1086" s="32"/>
      <c r="P1086" s="32"/>
      <c r="Q1086" s="32"/>
      <c r="R1086" s="32"/>
      <c r="S1086" s="32"/>
      <c r="T1086" s="32"/>
      <c r="V1086" s="32"/>
      <c r="W1086" s="32"/>
      <c r="X1086" s="32"/>
      <c r="AE1086" s="39"/>
      <c r="AF1086" s="39"/>
      <c r="AG1086" s="39"/>
      <c r="AH1086" s="40" t="s">
        <v>50</v>
      </c>
      <c r="AI1086" s="40"/>
      <c r="AJ1086" s="40"/>
    </row>
    <row r="1087" ht="15.75" customHeight="1">
      <c r="A1087" s="32"/>
      <c r="B1087" s="32"/>
      <c r="C1087" s="32"/>
      <c r="D1087" s="32"/>
      <c r="E1087" s="32"/>
      <c r="F1087" s="97"/>
      <c r="G1087" s="32"/>
      <c r="H1087" s="32"/>
      <c r="I1087" s="33"/>
      <c r="K1087" s="99"/>
      <c r="L1087" s="32"/>
      <c r="M1087" s="32"/>
      <c r="N1087" s="32"/>
      <c r="O1087" s="32"/>
      <c r="P1087" s="32"/>
      <c r="Q1087" s="32"/>
      <c r="R1087" s="32"/>
      <c r="S1087" s="32"/>
      <c r="T1087" s="32"/>
      <c r="V1087" s="32"/>
      <c r="W1087" s="32"/>
      <c r="X1087" s="32"/>
      <c r="AE1087" s="39"/>
      <c r="AF1087" s="39"/>
      <c r="AG1087" s="39"/>
      <c r="AH1087" s="40" t="s">
        <v>50</v>
      </c>
      <c r="AI1087" s="40"/>
      <c r="AJ1087" s="40"/>
    </row>
    <row r="1088" ht="15.75" customHeight="1">
      <c r="A1088" s="32"/>
      <c r="B1088" s="32"/>
      <c r="C1088" s="32"/>
      <c r="D1088" s="32"/>
      <c r="E1088" s="32"/>
      <c r="F1088" s="97"/>
      <c r="G1088" s="32"/>
      <c r="H1088" s="32"/>
      <c r="I1088" s="33"/>
      <c r="K1088" s="99"/>
      <c r="L1088" s="32"/>
      <c r="M1088" s="32"/>
      <c r="N1088" s="32"/>
      <c r="O1088" s="32"/>
      <c r="P1088" s="32"/>
      <c r="Q1088" s="32"/>
      <c r="R1088" s="32"/>
      <c r="S1088" s="32"/>
      <c r="T1088" s="32"/>
      <c r="V1088" s="32"/>
      <c r="W1088" s="32"/>
      <c r="X1088" s="32"/>
      <c r="AE1088" s="39"/>
      <c r="AF1088" s="39"/>
      <c r="AG1088" s="39"/>
      <c r="AH1088" s="40" t="s">
        <v>50</v>
      </c>
      <c r="AI1088" s="40"/>
      <c r="AJ1088" s="40"/>
    </row>
    <row r="1089" ht="15.75" customHeight="1">
      <c r="A1089" s="32"/>
      <c r="B1089" s="32"/>
      <c r="C1089" s="32"/>
      <c r="D1089" s="32"/>
      <c r="E1089" s="32"/>
      <c r="F1089" s="97"/>
      <c r="G1089" s="32"/>
      <c r="H1089" s="32"/>
      <c r="I1089" s="33"/>
      <c r="K1089" s="99"/>
      <c r="L1089" s="32"/>
      <c r="M1089" s="32"/>
      <c r="N1089" s="32"/>
      <c r="O1089" s="32"/>
      <c r="P1089" s="32"/>
      <c r="Q1089" s="32"/>
      <c r="R1089" s="32"/>
      <c r="S1089" s="32"/>
      <c r="T1089" s="32"/>
      <c r="V1089" s="32"/>
      <c r="W1089" s="32"/>
      <c r="X1089" s="32"/>
      <c r="AE1089" s="39"/>
      <c r="AF1089" s="39"/>
      <c r="AG1089" s="39"/>
      <c r="AH1089" s="40" t="s">
        <v>50</v>
      </c>
      <c r="AI1089" s="40"/>
      <c r="AJ1089" s="40"/>
    </row>
    <row r="1090" ht="15.75" customHeight="1">
      <c r="A1090" s="32"/>
      <c r="B1090" s="32"/>
      <c r="C1090" s="32"/>
      <c r="D1090" s="32"/>
      <c r="E1090" s="32"/>
      <c r="F1090" s="97"/>
      <c r="G1090" s="32"/>
      <c r="H1090" s="32"/>
      <c r="I1090" s="33"/>
      <c r="K1090" s="99"/>
      <c r="L1090" s="32"/>
      <c r="M1090" s="32"/>
      <c r="N1090" s="32"/>
      <c r="O1090" s="32"/>
      <c r="P1090" s="32"/>
      <c r="Q1090" s="32"/>
      <c r="R1090" s="32"/>
      <c r="S1090" s="32"/>
      <c r="T1090" s="32"/>
      <c r="V1090" s="32"/>
      <c r="W1090" s="32"/>
      <c r="X1090" s="32"/>
      <c r="AE1090" s="39"/>
      <c r="AF1090" s="39"/>
      <c r="AG1090" s="39"/>
      <c r="AH1090" s="40" t="s">
        <v>50</v>
      </c>
      <c r="AI1090" s="40"/>
      <c r="AJ1090" s="40"/>
    </row>
    <row r="1091" ht="15.75" customHeight="1">
      <c r="A1091" s="32"/>
      <c r="B1091" s="32"/>
      <c r="C1091" s="32"/>
      <c r="D1091" s="32"/>
      <c r="E1091" s="32"/>
      <c r="F1091" s="97"/>
      <c r="G1091" s="32"/>
      <c r="H1091" s="32"/>
      <c r="I1091" s="33"/>
      <c r="K1091" s="99"/>
      <c r="L1091" s="32"/>
      <c r="M1091" s="32"/>
      <c r="N1091" s="32"/>
      <c r="O1091" s="32"/>
      <c r="P1091" s="32"/>
      <c r="Q1091" s="32"/>
      <c r="R1091" s="32"/>
      <c r="S1091" s="32"/>
      <c r="T1091" s="32"/>
      <c r="V1091" s="32"/>
      <c r="W1091" s="32"/>
      <c r="X1091" s="32"/>
      <c r="AE1091" s="39"/>
      <c r="AF1091" s="39"/>
      <c r="AG1091" s="39"/>
      <c r="AH1091" s="40" t="s">
        <v>50</v>
      </c>
      <c r="AI1091" s="40"/>
      <c r="AJ1091" s="40"/>
    </row>
    <row r="1092" ht="15.75" customHeight="1">
      <c r="A1092" s="32"/>
      <c r="B1092" s="32"/>
      <c r="C1092" s="32"/>
      <c r="D1092" s="32"/>
      <c r="E1092" s="32"/>
      <c r="F1092" s="97"/>
      <c r="G1092" s="32"/>
      <c r="H1092" s="32"/>
      <c r="I1092" s="33"/>
      <c r="K1092" s="99"/>
      <c r="L1092" s="32"/>
      <c r="M1092" s="32"/>
      <c r="N1092" s="32"/>
      <c r="O1092" s="32"/>
      <c r="P1092" s="32"/>
      <c r="Q1092" s="32"/>
      <c r="R1092" s="32"/>
      <c r="S1092" s="32"/>
      <c r="T1092" s="32"/>
      <c r="V1092" s="32"/>
      <c r="W1092" s="32"/>
      <c r="X1092" s="32"/>
      <c r="AE1092" s="39"/>
      <c r="AF1092" s="39"/>
      <c r="AG1092" s="39"/>
      <c r="AH1092" s="40" t="s">
        <v>50</v>
      </c>
      <c r="AI1092" s="40"/>
      <c r="AJ1092" s="40"/>
    </row>
    <row r="1093" ht="15.75" customHeight="1">
      <c r="A1093" s="32"/>
      <c r="B1093" s="32"/>
      <c r="C1093" s="32"/>
      <c r="D1093" s="32"/>
      <c r="E1093" s="32"/>
      <c r="F1093" s="97"/>
      <c r="G1093" s="32"/>
      <c r="H1093" s="32"/>
      <c r="I1093" s="33"/>
      <c r="K1093" s="99"/>
      <c r="L1093" s="32"/>
      <c r="M1093" s="32"/>
      <c r="N1093" s="32"/>
      <c r="O1093" s="32"/>
      <c r="P1093" s="32"/>
      <c r="Q1093" s="32"/>
      <c r="R1093" s="32"/>
      <c r="S1093" s="32"/>
      <c r="T1093" s="32"/>
      <c r="V1093" s="32"/>
      <c r="W1093" s="32"/>
      <c r="X1093" s="32"/>
      <c r="AE1093" s="39"/>
      <c r="AF1093" s="39"/>
      <c r="AG1093" s="39"/>
      <c r="AH1093" s="40" t="s">
        <v>50</v>
      </c>
      <c r="AI1093" s="40"/>
      <c r="AJ1093" s="40"/>
    </row>
    <row r="1094" ht="15.75" customHeight="1">
      <c r="A1094" s="32"/>
      <c r="B1094" s="32"/>
      <c r="C1094" s="32"/>
      <c r="D1094" s="32"/>
      <c r="E1094" s="32"/>
      <c r="F1094" s="97"/>
      <c r="G1094" s="32"/>
      <c r="H1094" s="32"/>
      <c r="I1094" s="33"/>
      <c r="K1094" s="99"/>
      <c r="L1094" s="32"/>
      <c r="M1094" s="32"/>
      <c r="N1094" s="32"/>
      <c r="O1094" s="32"/>
      <c r="P1094" s="32"/>
      <c r="Q1094" s="32"/>
      <c r="R1094" s="32"/>
      <c r="S1094" s="32"/>
      <c r="T1094" s="32"/>
      <c r="V1094" s="32"/>
      <c r="W1094" s="32"/>
      <c r="X1094" s="32"/>
      <c r="AE1094" s="39"/>
      <c r="AF1094" s="39"/>
      <c r="AG1094" s="39"/>
      <c r="AH1094" s="40" t="s">
        <v>50</v>
      </c>
      <c r="AI1094" s="40"/>
      <c r="AJ1094" s="40"/>
    </row>
    <row r="1095" ht="15.75" customHeight="1">
      <c r="A1095" s="32"/>
      <c r="B1095" s="32"/>
      <c r="C1095" s="32"/>
      <c r="D1095" s="32"/>
      <c r="E1095" s="32"/>
      <c r="F1095" s="97"/>
      <c r="G1095" s="32"/>
      <c r="H1095" s="32"/>
      <c r="I1095" s="33"/>
      <c r="K1095" s="99"/>
      <c r="L1095" s="32"/>
      <c r="M1095" s="32"/>
      <c r="N1095" s="32"/>
      <c r="O1095" s="32"/>
      <c r="P1095" s="32"/>
      <c r="Q1095" s="32"/>
      <c r="R1095" s="32"/>
      <c r="S1095" s="32"/>
      <c r="T1095" s="32"/>
      <c r="V1095" s="32"/>
      <c r="W1095" s="32"/>
      <c r="X1095" s="32"/>
      <c r="AE1095" s="39"/>
      <c r="AF1095" s="39"/>
      <c r="AG1095" s="39"/>
      <c r="AH1095" s="40" t="s">
        <v>50</v>
      </c>
      <c r="AI1095" s="40"/>
      <c r="AJ1095" s="40"/>
    </row>
    <row r="1096" ht="15.75" customHeight="1">
      <c r="A1096" s="32"/>
      <c r="B1096" s="32"/>
      <c r="C1096" s="32"/>
      <c r="D1096" s="32"/>
      <c r="E1096" s="32"/>
      <c r="F1096" s="97"/>
      <c r="G1096" s="32"/>
      <c r="H1096" s="32"/>
      <c r="I1096" s="33"/>
      <c r="K1096" s="99"/>
      <c r="L1096" s="32"/>
      <c r="M1096" s="32"/>
      <c r="N1096" s="32"/>
      <c r="O1096" s="32"/>
      <c r="P1096" s="32"/>
      <c r="Q1096" s="32"/>
      <c r="R1096" s="32"/>
      <c r="S1096" s="32"/>
      <c r="T1096" s="32"/>
      <c r="V1096" s="32"/>
      <c r="W1096" s="32"/>
      <c r="X1096" s="32"/>
      <c r="AE1096" s="39"/>
      <c r="AF1096" s="39"/>
      <c r="AG1096" s="39"/>
      <c r="AH1096" s="40" t="s">
        <v>50</v>
      </c>
      <c r="AI1096" s="40"/>
      <c r="AJ1096" s="40"/>
    </row>
    <row r="1097" ht="15.75" customHeight="1">
      <c r="A1097" s="32"/>
      <c r="B1097" s="32"/>
      <c r="C1097" s="32"/>
      <c r="D1097" s="32"/>
      <c r="E1097" s="32"/>
      <c r="F1097" s="97"/>
      <c r="G1097" s="32"/>
      <c r="H1097" s="32"/>
      <c r="I1097" s="33"/>
      <c r="K1097" s="99"/>
      <c r="L1097" s="32"/>
      <c r="M1097" s="32"/>
      <c r="N1097" s="32"/>
      <c r="O1097" s="32"/>
      <c r="P1097" s="32"/>
      <c r="Q1097" s="32"/>
      <c r="R1097" s="32"/>
      <c r="S1097" s="32"/>
      <c r="T1097" s="32"/>
      <c r="V1097" s="32"/>
      <c r="W1097" s="32"/>
      <c r="X1097" s="32"/>
      <c r="AE1097" s="39"/>
      <c r="AF1097" s="39"/>
      <c r="AG1097" s="39"/>
      <c r="AH1097" s="40" t="s">
        <v>50</v>
      </c>
      <c r="AI1097" s="40"/>
      <c r="AJ1097" s="40"/>
    </row>
    <row r="1098" ht="15.75" customHeight="1">
      <c r="A1098" s="32"/>
      <c r="B1098" s="32"/>
      <c r="C1098" s="32"/>
      <c r="D1098" s="32"/>
      <c r="E1098" s="32"/>
      <c r="F1098" s="97"/>
      <c r="G1098" s="32"/>
      <c r="H1098" s="32"/>
      <c r="I1098" s="33"/>
      <c r="K1098" s="99"/>
      <c r="L1098" s="32"/>
      <c r="M1098" s="32"/>
      <c r="N1098" s="32"/>
      <c r="O1098" s="32"/>
      <c r="P1098" s="32"/>
      <c r="Q1098" s="32"/>
      <c r="R1098" s="32"/>
      <c r="S1098" s="32"/>
      <c r="T1098" s="32"/>
      <c r="V1098" s="32"/>
      <c r="W1098" s="32"/>
      <c r="X1098" s="32"/>
      <c r="AE1098" s="39"/>
      <c r="AF1098" s="39"/>
      <c r="AG1098" s="39"/>
      <c r="AH1098" s="40" t="s">
        <v>50</v>
      </c>
      <c r="AI1098" s="40"/>
      <c r="AJ1098" s="40"/>
    </row>
    <row r="1099" ht="15.75" customHeight="1">
      <c r="A1099" s="32"/>
      <c r="B1099" s="32"/>
      <c r="C1099" s="32"/>
      <c r="D1099" s="32"/>
      <c r="E1099" s="32"/>
      <c r="F1099" s="97"/>
      <c r="G1099" s="32"/>
      <c r="H1099" s="32"/>
      <c r="I1099" s="33"/>
      <c r="K1099" s="99"/>
      <c r="L1099" s="32"/>
      <c r="M1099" s="32"/>
      <c r="N1099" s="32"/>
      <c r="O1099" s="32"/>
      <c r="P1099" s="32"/>
      <c r="Q1099" s="32"/>
      <c r="R1099" s="32"/>
      <c r="S1099" s="32"/>
      <c r="T1099" s="32"/>
      <c r="V1099" s="32"/>
      <c r="W1099" s="32"/>
      <c r="X1099" s="32"/>
      <c r="AE1099" s="39"/>
      <c r="AF1099" s="39"/>
      <c r="AG1099" s="39"/>
      <c r="AH1099" s="40" t="s">
        <v>50</v>
      </c>
      <c r="AI1099" s="40"/>
      <c r="AJ1099" s="40"/>
    </row>
    <row r="1100" ht="15.75" customHeight="1">
      <c r="A1100" s="32"/>
      <c r="B1100" s="32"/>
      <c r="C1100" s="32"/>
      <c r="D1100" s="32"/>
      <c r="E1100" s="32"/>
      <c r="F1100" s="97"/>
      <c r="G1100" s="32"/>
      <c r="H1100" s="32"/>
      <c r="I1100" s="33"/>
      <c r="K1100" s="99"/>
      <c r="L1100" s="32"/>
      <c r="M1100" s="32"/>
      <c r="N1100" s="32"/>
      <c r="O1100" s="32"/>
      <c r="P1100" s="32"/>
      <c r="Q1100" s="32"/>
      <c r="R1100" s="32"/>
      <c r="S1100" s="32"/>
      <c r="T1100" s="32"/>
      <c r="V1100" s="32"/>
      <c r="W1100" s="32"/>
      <c r="X1100" s="32"/>
      <c r="AE1100" s="39"/>
      <c r="AF1100" s="39"/>
      <c r="AG1100" s="39"/>
      <c r="AH1100" s="40" t="s">
        <v>50</v>
      </c>
      <c r="AI1100" s="40"/>
      <c r="AJ1100" s="40"/>
    </row>
    <row r="1101" ht="15.75" customHeight="1">
      <c r="A1101" s="32"/>
      <c r="B1101" s="32"/>
      <c r="C1101" s="32"/>
      <c r="D1101" s="32"/>
      <c r="E1101" s="32"/>
      <c r="F1101" s="97"/>
      <c r="G1101" s="32"/>
      <c r="H1101" s="32"/>
      <c r="I1101" s="33"/>
      <c r="K1101" s="99"/>
      <c r="L1101" s="32"/>
      <c r="M1101" s="32"/>
      <c r="N1101" s="32"/>
      <c r="O1101" s="32"/>
      <c r="P1101" s="32"/>
      <c r="Q1101" s="32"/>
      <c r="R1101" s="32"/>
      <c r="S1101" s="32"/>
      <c r="T1101" s="32"/>
      <c r="V1101" s="32"/>
      <c r="W1101" s="32"/>
      <c r="X1101" s="32"/>
      <c r="AE1101" s="39"/>
      <c r="AF1101" s="39"/>
      <c r="AG1101" s="39"/>
      <c r="AH1101" s="40" t="s">
        <v>50</v>
      </c>
      <c r="AI1101" s="40"/>
      <c r="AJ1101" s="40"/>
    </row>
    <row r="1102" ht="15.75" customHeight="1">
      <c r="A1102" s="32"/>
      <c r="B1102" s="32"/>
      <c r="C1102" s="32"/>
      <c r="D1102" s="32"/>
      <c r="E1102" s="32"/>
      <c r="F1102" s="97"/>
      <c r="G1102" s="32"/>
      <c r="H1102" s="32"/>
      <c r="I1102" s="33"/>
      <c r="K1102" s="99"/>
      <c r="L1102" s="32"/>
      <c r="M1102" s="32"/>
      <c r="N1102" s="32"/>
      <c r="O1102" s="32"/>
      <c r="P1102" s="32"/>
      <c r="Q1102" s="32"/>
      <c r="R1102" s="32"/>
      <c r="S1102" s="32"/>
      <c r="T1102" s="32"/>
      <c r="V1102" s="32"/>
      <c r="W1102" s="32"/>
      <c r="X1102" s="32"/>
      <c r="AE1102" s="39"/>
      <c r="AF1102" s="39"/>
      <c r="AG1102" s="39"/>
      <c r="AH1102" s="40" t="s">
        <v>50</v>
      </c>
      <c r="AI1102" s="40"/>
      <c r="AJ1102" s="40"/>
    </row>
    <row r="1103" ht="15.75" customHeight="1">
      <c r="A1103" s="32"/>
      <c r="B1103" s="32"/>
      <c r="C1103" s="32"/>
      <c r="D1103" s="32"/>
      <c r="E1103" s="32"/>
      <c r="F1103" s="97"/>
      <c r="G1103" s="32"/>
      <c r="H1103" s="32"/>
      <c r="I1103" s="33"/>
      <c r="K1103" s="99"/>
      <c r="L1103" s="32"/>
      <c r="M1103" s="32"/>
      <c r="N1103" s="32"/>
      <c r="O1103" s="32"/>
      <c r="P1103" s="32"/>
      <c r="Q1103" s="32"/>
      <c r="R1103" s="32"/>
      <c r="S1103" s="32"/>
      <c r="T1103" s="32"/>
      <c r="V1103" s="32"/>
      <c r="W1103" s="32"/>
      <c r="X1103" s="32"/>
      <c r="AE1103" s="39"/>
      <c r="AF1103" s="39"/>
      <c r="AG1103" s="39"/>
      <c r="AH1103" s="40" t="s">
        <v>50</v>
      </c>
      <c r="AI1103" s="40"/>
      <c r="AJ1103" s="40"/>
    </row>
    <row r="1104" ht="15.75" customHeight="1">
      <c r="A1104" s="32"/>
      <c r="B1104" s="32"/>
      <c r="C1104" s="32"/>
      <c r="D1104" s="32"/>
      <c r="E1104" s="32"/>
      <c r="F1104" s="97"/>
      <c r="G1104" s="32"/>
      <c r="H1104" s="32"/>
      <c r="I1104" s="33"/>
      <c r="K1104" s="99"/>
      <c r="L1104" s="32"/>
      <c r="M1104" s="32"/>
      <c r="N1104" s="32"/>
      <c r="O1104" s="32"/>
      <c r="P1104" s="32"/>
      <c r="Q1104" s="32"/>
      <c r="R1104" s="32"/>
      <c r="S1104" s="32"/>
      <c r="T1104" s="32"/>
      <c r="V1104" s="32"/>
      <c r="W1104" s="32"/>
      <c r="X1104" s="32"/>
      <c r="AE1104" s="39"/>
      <c r="AF1104" s="39"/>
      <c r="AG1104" s="39"/>
      <c r="AH1104" s="40" t="s">
        <v>50</v>
      </c>
      <c r="AI1104" s="40"/>
      <c r="AJ1104" s="40"/>
    </row>
    <row r="1105" ht="15.75" customHeight="1">
      <c r="A1105" s="32"/>
      <c r="B1105" s="32"/>
      <c r="C1105" s="32"/>
      <c r="D1105" s="32"/>
      <c r="E1105" s="32"/>
      <c r="F1105" s="97"/>
      <c r="G1105" s="32"/>
      <c r="H1105" s="32"/>
      <c r="I1105" s="33"/>
      <c r="K1105" s="99"/>
      <c r="L1105" s="32"/>
      <c r="M1105" s="32"/>
      <c r="N1105" s="32"/>
      <c r="O1105" s="32"/>
      <c r="P1105" s="32"/>
      <c r="Q1105" s="32"/>
      <c r="R1105" s="32"/>
      <c r="S1105" s="32"/>
      <c r="T1105" s="32"/>
      <c r="V1105" s="32"/>
      <c r="W1105" s="32"/>
      <c r="X1105" s="32"/>
      <c r="AE1105" s="39"/>
      <c r="AF1105" s="39"/>
      <c r="AG1105" s="39"/>
      <c r="AH1105" s="40" t="s">
        <v>50</v>
      </c>
      <c r="AI1105" s="40"/>
      <c r="AJ1105" s="40"/>
    </row>
    <row r="1106" ht="15.75" customHeight="1">
      <c r="A1106" s="32"/>
      <c r="B1106" s="32"/>
      <c r="C1106" s="32"/>
      <c r="D1106" s="32"/>
      <c r="E1106" s="32"/>
      <c r="F1106" s="97"/>
      <c r="G1106" s="32"/>
      <c r="H1106" s="32"/>
      <c r="I1106" s="33"/>
      <c r="K1106" s="99"/>
      <c r="L1106" s="32"/>
      <c r="M1106" s="32"/>
      <c r="N1106" s="32"/>
      <c r="O1106" s="32"/>
      <c r="P1106" s="32"/>
      <c r="Q1106" s="32"/>
      <c r="R1106" s="32"/>
      <c r="S1106" s="32"/>
      <c r="T1106" s="32"/>
      <c r="V1106" s="32"/>
      <c r="W1106" s="32"/>
      <c r="X1106" s="32"/>
      <c r="AE1106" s="39"/>
      <c r="AF1106" s="39"/>
      <c r="AG1106" s="39"/>
      <c r="AH1106" s="40" t="s">
        <v>50</v>
      </c>
      <c r="AI1106" s="40"/>
      <c r="AJ1106" s="40"/>
    </row>
    <row r="1107" ht="15.75" customHeight="1">
      <c r="A1107" s="32"/>
      <c r="B1107" s="32"/>
      <c r="C1107" s="32"/>
      <c r="D1107" s="32"/>
      <c r="E1107" s="32"/>
      <c r="F1107" s="97"/>
      <c r="G1107" s="32"/>
      <c r="H1107" s="32"/>
      <c r="I1107" s="33"/>
      <c r="K1107" s="99"/>
      <c r="L1107" s="32"/>
      <c r="M1107" s="32"/>
      <c r="N1107" s="32"/>
      <c r="O1107" s="32"/>
      <c r="P1107" s="32"/>
      <c r="Q1107" s="32"/>
      <c r="R1107" s="32"/>
      <c r="S1107" s="32"/>
      <c r="T1107" s="32"/>
      <c r="V1107" s="32"/>
      <c r="W1107" s="32"/>
      <c r="X1107" s="32"/>
      <c r="AE1107" s="39"/>
      <c r="AF1107" s="39"/>
      <c r="AG1107" s="39"/>
      <c r="AH1107" s="40" t="s">
        <v>50</v>
      </c>
      <c r="AI1107" s="40"/>
      <c r="AJ1107" s="40"/>
    </row>
    <row r="1108" ht="15.75" customHeight="1">
      <c r="A1108" s="32"/>
      <c r="B1108" s="32"/>
      <c r="C1108" s="32"/>
      <c r="D1108" s="32"/>
      <c r="E1108" s="32"/>
      <c r="F1108" s="97"/>
      <c r="G1108" s="32"/>
      <c r="H1108" s="32"/>
      <c r="I1108" s="33"/>
      <c r="K1108" s="99"/>
      <c r="L1108" s="32"/>
      <c r="M1108" s="32"/>
      <c r="N1108" s="32"/>
      <c r="O1108" s="32"/>
      <c r="P1108" s="32"/>
      <c r="Q1108" s="32"/>
      <c r="R1108" s="32"/>
      <c r="S1108" s="32"/>
      <c r="T1108" s="32"/>
      <c r="V1108" s="32"/>
      <c r="W1108" s="32"/>
      <c r="X1108" s="32"/>
      <c r="AE1108" s="39"/>
      <c r="AF1108" s="39"/>
      <c r="AG1108" s="39"/>
      <c r="AH1108" s="40" t="s">
        <v>50</v>
      </c>
      <c r="AI1108" s="40"/>
      <c r="AJ1108" s="40"/>
    </row>
    <row r="1109" ht="15.75" customHeight="1">
      <c r="A1109" s="32"/>
      <c r="B1109" s="32"/>
      <c r="C1109" s="32"/>
      <c r="D1109" s="32"/>
      <c r="E1109" s="32"/>
      <c r="F1109" s="97"/>
      <c r="G1109" s="32"/>
      <c r="H1109" s="32"/>
      <c r="I1109" s="33"/>
      <c r="K1109" s="99"/>
      <c r="L1109" s="32"/>
      <c r="M1109" s="32"/>
      <c r="N1109" s="32"/>
      <c r="O1109" s="32"/>
      <c r="P1109" s="32"/>
      <c r="Q1109" s="32"/>
      <c r="R1109" s="32"/>
      <c r="S1109" s="32"/>
      <c r="T1109" s="32"/>
      <c r="V1109" s="32"/>
      <c r="W1109" s="32"/>
      <c r="X1109" s="32"/>
      <c r="AE1109" s="39"/>
      <c r="AF1109" s="39"/>
      <c r="AG1109" s="39"/>
      <c r="AH1109" s="40" t="s">
        <v>50</v>
      </c>
      <c r="AI1109" s="40"/>
      <c r="AJ1109" s="40"/>
    </row>
    <row r="1110" ht="15.75" customHeight="1">
      <c r="A1110" s="32"/>
      <c r="B1110" s="32"/>
      <c r="C1110" s="32"/>
      <c r="D1110" s="32"/>
      <c r="E1110" s="32"/>
      <c r="F1110" s="97"/>
      <c r="G1110" s="32"/>
      <c r="H1110" s="32"/>
      <c r="I1110" s="33"/>
      <c r="K1110" s="99"/>
      <c r="L1110" s="32"/>
      <c r="M1110" s="32"/>
      <c r="N1110" s="32"/>
      <c r="O1110" s="32"/>
      <c r="P1110" s="32"/>
      <c r="Q1110" s="32"/>
      <c r="R1110" s="32"/>
      <c r="S1110" s="32"/>
      <c r="T1110" s="32"/>
      <c r="V1110" s="32"/>
      <c r="W1110" s="32"/>
      <c r="X1110" s="32"/>
      <c r="AE1110" s="39"/>
      <c r="AF1110" s="39"/>
      <c r="AG1110" s="39"/>
      <c r="AH1110" s="40" t="s">
        <v>50</v>
      </c>
      <c r="AI1110" s="40"/>
      <c r="AJ1110" s="40"/>
    </row>
    <row r="1111" ht="15.75" customHeight="1">
      <c r="A1111" s="32"/>
      <c r="B1111" s="32"/>
      <c r="C1111" s="32"/>
      <c r="D1111" s="32"/>
      <c r="E1111" s="32"/>
      <c r="F1111" s="97"/>
      <c r="G1111" s="32"/>
      <c r="H1111" s="32"/>
      <c r="I1111" s="33"/>
      <c r="K1111" s="99"/>
      <c r="L1111" s="32"/>
      <c r="M1111" s="32"/>
      <c r="N1111" s="32"/>
      <c r="O1111" s="32"/>
      <c r="P1111" s="32"/>
      <c r="Q1111" s="32"/>
      <c r="R1111" s="32"/>
      <c r="S1111" s="32"/>
      <c r="T1111" s="32"/>
      <c r="V1111" s="32"/>
      <c r="W1111" s="32"/>
      <c r="X1111" s="32"/>
      <c r="AE1111" s="39"/>
      <c r="AF1111" s="39"/>
      <c r="AG1111" s="39"/>
      <c r="AH1111" s="40" t="s">
        <v>50</v>
      </c>
      <c r="AI1111" s="40"/>
      <c r="AJ1111" s="40"/>
    </row>
    <row r="1112" ht="15.75" customHeight="1">
      <c r="A1112" s="32"/>
      <c r="B1112" s="32"/>
      <c r="C1112" s="32"/>
      <c r="D1112" s="32"/>
      <c r="E1112" s="32"/>
      <c r="F1112" s="97"/>
      <c r="G1112" s="32"/>
      <c r="H1112" s="32"/>
      <c r="I1112" s="33"/>
      <c r="K1112" s="99"/>
      <c r="L1112" s="32"/>
      <c r="M1112" s="32"/>
      <c r="N1112" s="32"/>
      <c r="O1112" s="32"/>
      <c r="P1112" s="32"/>
      <c r="Q1112" s="32"/>
      <c r="R1112" s="32"/>
      <c r="S1112" s="32"/>
      <c r="T1112" s="32"/>
      <c r="V1112" s="32"/>
      <c r="W1112" s="32"/>
      <c r="X1112" s="32"/>
      <c r="AE1112" s="39"/>
      <c r="AF1112" s="39"/>
      <c r="AG1112" s="39"/>
      <c r="AH1112" s="40" t="s">
        <v>50</v>
      </c>
      <c r="AI1112" s="40"/>
      <c r="AJ1112" s="40"/>
    </row>
    <row r="1113" ht="15.75" customHeight="1">
      <c r="A1113" s="32"/>
      <c r="B1113" s="32"/>
      <c r="C1113" s="32"/>
      <c r="D1113" s="32"/>
      <c r="E1113" s="32"/>
      <c r="F1113" s="97"/>
      <c r="G1113" s="32"/>
      <c r="H1113" s="32"/>
      <c r="I1113" s="33"/>
      <c r="K1113" s="99"/>
      <c r="L1113" s="32"/>
      <c r="M1113" s="32"/>
      <c r="N1113" s="32"/>
      <c r="O1113" s="32"/>
      <c r="P1113" s="32"/>
      <c r="Q1113" s="32"/>
      <c r="R1113" s="32"/>
      <c r="S1113" s="32"/>
      <c r="T1113" s="32"/>
      <c r="V1113" s="32"/>
      <c r="W1113" s="32"/>
      <c r="X1113" s="32"/>
      <c r="AE1113" s="39"/>
      <c r="AF1113" s="39"/>
      <c r="AG1113" s="39"/>
      <c r="AH1113" s="40" t="s">
        <v>50</v>
      </c>
      <c r="AI1113" s="40"/>
      <c r="AJ1113" s="40"/>
    </row>
    <row r="1114" ht="15.75" customHeight="1">
      <c r="A1114" s="32"/>
      <c r="B1114" s="32"/>
      <c r="C1114" s="32"/>
      <c r="D1114" s="32"/>
      <c r="E1114" s="32"/>
      <c r="F1114" s="97"/>
      <c r="G1114" s="32"/>
      <c r="H1114" s="32"/>
      <c r="I1114" s="33"/>
      <c r="K1114" s="99"/>
      <c r="L1114" s="32"/>
      <c r="M1114" s="32"/>
      <c r="N1114" s="32"/>
      <c r="O1114" s="32"/>
      <c r="P1114" s="32"/>
      <c r="Q1114" s="32"/>
      <c r="R1114" s="32"/>
      <c r="S1114" s="32"/>
      <c r="T1114" s="32"/>
      <c r="V1114" s="32"/>
      <c r="W1114" s="32"/>
      <c r="X1114" s="32"/>
      <c r="AE1114" s="39"/>
      <c r="AF1114" s="39"/>
      <c r="AG1114" s="39"/>
      <c r="AH1114" s="40" t="s">
        <v>50</v>
      </c>
      <c r="AI1114" s="40"/>
      <c r="AJ1114" s="40"/>
    </row>
    <row r="1115" ht="15.75" customHeight="1">
      <c r="A1115" s="32"/>
      <c r="B1115" s="32"/>
      <c r="C1115" s="32"/>
      <c r="D1115" s="32"/>
      <c r="E1115" s="32"/>
      <c r="F1115" s="97"/>
      <c r="G1115" s="32"/>
      <c r="H1115" s="32"/>
      <c r="I1115" s="33"/>
      <c r="K1115" s="99"/>
      <c r="L1115" s="32"/>
      <c r="M1115" s="32"/>
      <c r="N1115" s="32"/>
      <c r="O1115" s="32"/>
      <c r="P1115" s="32"/>
      <c r="Q1115" s="32"/>
      <c r="R1115" s="32"/>
      <c r="S1115" s="32"/>
      <c r="T1115" s="32"/>
      <c r="V1115" s="32"/>
      <c r="W1115" s="32"/>
      <c r="X1115" s="32"/>
      <c r="AE1115" s="39"/>
      <c r="AF1115" s="39"/>
      <c r="AG1115" s="39"/>
      <c r="AH1115" s="40" t="s">
        <v>50</v>
      </c>
      <c r="AI1115" s="40"/>
      <c r="AJ1115" s="40"/>
    </row>
    <row r="1116" ht="15.75" customHeight="1">
      <c r="A1116" s="32"/>
      <c r="B1116" s="32"/>
      <c r="C1116" s="32"/>
      <c r="D1116" s="32"/>
      <c r="E1116" s="32"/>
      <c r="F1116" s="97"/>
      <c r="G1116" s="32"/>
      <c r="H1116" s="32"/>
      <c r="I1116" s="33"/>
      <c r="K1116" s="99"/>
      <c r="L1116" s="32"/>
      <c r="M1116" s="32"/>
      <c r="N1116" s="32"/>
      <c r="O1116" s="32"/>
      <c r="P1116" s="32"/>
      <c r="Q1116" s="32"/>
      <c r="R1116" s="32"/>
      <c r="S1116" s="32"/>
      <c r="T1116" s="32"/>
      <c r="V1116" s="32"/>
      <c r="W1116" s="32"/>
      <c r="X1116" s="32"/>
      <c r="AE1116" s="39"/>
      <c r="AF1116" s="39"/>
      <c r="AG1116" s="39"/>
      <c r="AH1116" s="40" t="s">
        <v>50</v>
      </c>
      <c r="AI1116" s="40"/>
      <c r="AJ1116" s="40"/>
    </row>
    <row r="1117" ht="15.75" customHeight="1">
      <c r="A1117" s="32"/>
      <c r="B1117" s="32"/>
      <c r="C1117" s="32"/>
      <c r="D1117" s="32"/>
      <c r="E1117" s="32"/>
      <c r="F1117" s="97"/>
      <c r="G1117" s="32"/>
      <c r="H1117" s="32"/>
      <c r="I1117" s="33"/>
      <c r="K1117" s="99"/>
      <c r="L1117" s="32"/>
      <c r="M1117" s="32"/>
      <c r="N1117" s="32"/>
      <c r="O1117" s="32"/>
      <c r="P1117" s="32"/>
      <c r="Q1117" s="32"/>
      <c r="R1117" s="32"/>
      <c r="S1117" s="32"/>
      <c r="T1117" s="32"/>
      <c r="V1117" s="32"/>
      <c r="W1117" s="32"/>
      <c r="X1117" s="32"/>
      <c r="AE1117" s="39"/>
      <c r="AF1117" s="39"/>
      <c r="AG1117" s="39"/>
      <c r="AH1117" s="40" t="s">
        <v>50</v>
      </c>
      <c r="AI1117" s="40"/>
      <c r="AJ1117" s="40"/>
    </row>
    <row r="1118" ht="15.75" customHeight="1">
      <c r="A1118" s="32"/>
      <c r="B1118" s="32"/>
      <c r="C1118" s="32"/>
      <c r="D1118" s="32"/>
      <c r="E1118" s="32"/>
      <c r="F1118" s="97"/>
      <c r="G1118" s="32"/>
      <c r="H1118" s="32"/>
      <c r="I1118" s="33"/>
      <c r="K1118" s="99"/>
      <c r="L1118" s="32"/>
      <c r="M1118" s="32"/>
      <c r="N1118" s="32"/>
      <c r="O1118" s="32"/>
      <c r="P1118" s="32"/>
      <c r="Q1118" s="32"/>
      <c r="R1118" s="32"/>
      <c r="S1118" s="32"/>
      <c r="T1118" s="32"/>
      <c r="V1118" s="32"/>
      <c r="W1118" s="32"/>
      <c r="X1118" s="32"/>
      <c r="AE1118" s="39"/>
      <c r="AF1118" s="39"/>
      <c r="AG1118" s="39"/>
      <c r="AH1118" s="40" t="s">
        <v>50</v>
      </c>
      <c r="AI1118" s="40"/>
      <c r="AJ1118" s="40"/>
    </row>
    <row r="1119" ht="15.75" customHeight="1">
      <c r="A1119" s="32"/>
      <c r="B1119" s="32"/>
      <c r="C1119" s="32"/>
      <c r="D1119" s="32"/>
      <c r="E1119" s="32"/>
      <c r="F1119" s="97"/>
      <c r="G1119" s="32"/>
      <c r="H1119" s="32"/>
      <c r="I1119" s="33"/>
      <c r="K1119" s="99"/>
      <c r="L1119" s="32"/>
      <c r="M1119" s="32"/>
      <c r="N1119" s="32"/>
      <c r="O1119" s="32"/>
      <c r="P1119" s="32"/>
      <c r="Q1119" s="32"/>
      <c r="R1119" s="32"/>
      <c r="S1119" s="32"/>
      <c r="T1119" s="32"/>
      <c r="V1119" s="32"/>
      <c r="W1119" s="32"/>
      <c r="X1119" s="32"/>
      <c r="AE1119" s="39"/>
      <c r="AF1119" s="39"/>
      <c r="AG1119" s="39"/>
      <c r="AH1119" s="40" t="s">
        <v>50</v>
      </c>
      <c r="AI1119" s="40"/>
      <c r="AJ1119" s="40"/>
    </row>
    <row r="1120" ht="15.75" customHeight="1">
      <c r="A1120" s="32"/>
      <c r="B1120" s="32"/>
      <c r="C1120" s="32"/>
      <c r="D1120" s="32"/>
      <c r="E1120" s="32"/>
      <c r="F1120" s="97"/>
      <c r="G1120" s="32"/>
      <c r="H1120" s="32"/>
      <c r="I1120" s="33"/>
      <c r="K1120" s="99"/>
      <c r="L1120" s="32"/>
      <c r="M1120" s="32"/>
      <c r="N1120" s="32"/>
      <c r="O1120" s="32"/>
      <c r="P1120" s="32"/>
      <c r="Q1120" s="32"/>
      <c r="R1120" s="32"/>
      <c r="S1120" s="32"/>
      <c r="T1120" s="32"/>
      <c r="V1120" s="32"/>
      <c r="W1120" s="32"/>
      <c r="X1120" s="32"/>
      <c r="AE1120" s="39"/>
      <c r="AF1120" s="39"/>
      <c r="AG1120" s="39"/>
      <c r="AH1120" s="40" t="s">
        <v>50</v>
      </c>
      <c r="AI1120" s="40"/>
      <c r="AJ1120" s="40"/>
    </row>
    <row r="1121" ht="15.75" customHeight="1">
      <c r="A1121" s="32"/>
      <c r="B1121" s="32"/>
      <c r="C1121" s="32"/>
      <c r="D1121" s="32"/>
      <c r="E1121" s="32"/>
      <c r="F1121" s="97"/>
      <c r="G1121" s="32"/>
      <c r="H1121" s="32"/>
      <c r="I1121" s="33"/>
      <c r="K1121" s="99"/>
      <c r="L1121" s="32"/>
      <c r="M1121" s="32"/>
      <c r="N1121" s="32"/>
      <c r="O1121" s="32"/>
      <c r="P1121" s="32"/>
      <c r="Q1121" s="32"/>
      <c r="R1121" s="32"/>
      <c r="S1121" s="32"/>
      <c r="T1121" s="32"/>
      <c r="V1121" s="32"/>
      <c r="W1121" s="32"/>
      <c r="X1121" s="32"/>
      <c r="AE1121" s="39"/>
      <c r="AF1121" s="39"/>
      <c r="AG1121" s="39"/>
      <c r="AH1121" s="40" t="s">
        <v>50</v>
      </c>
      <c r="AI1121" s="40"/>
      <c r="AJ1121" s="40"/>
    </row>
    <row r="1122" ht="15.75" customHeight="1">
      <c r="A1122" s="32"/>
      <c r="B1122" s="32"/>
      <c r="C1122" s="32"/>
      <c r="D1122" s="32"/>
      <c r="E1122" s="32"/>
      <c r="F1122" s="97"/>
      <c r="G1122" s="32"/>
      <c r="H1122" s="32"/>
      <c r="I1122" s="33"/>
      <c r="K1122" s="99"/>
      <c r="L1122" s="32"/>
      <c r="M1122" s="32"/>
      <c r="N1122" s="32"/>
      <c r="O1122" s="32"/>
      <c r="P1122" s="32"/>
      <c r="Q1122" s="32"/>
      <c r="R1122" s="32"/>
      <c r="S1122" s="32"/>
      <c r="T1122" s="32"/>
      <c r="V1122" s="32"/>
      <c r="W1122" s="32"/>
      <c r="X1122" s="32"/>
      <c r="AE1122" s="39"/>
      <c r="AF1122" s="39"/>
      <c r="AG1122" s="39"/>
      <c r="AH1122" s="40" t="s">
        <v>50</v>
      </c>
      <c r="AI1122" s="40"/>
      <c r="AJ1122" s="40"/>
    </row>
    <row r="1123" ht="15.75" customHeight="1">
      <c r="A1123" s="32"/>
      <c r="B1123" s="32"/>
      <c r="C1123" s="32"/>
      <c r="D1123" s="32"/>
      <c r="E1123" s="32"/>
      <c r="F1123" s="97"/>
      <c r="G1123" s="32"/>
      <c r="H1123" s="32"/>
      <c r="I1123" s="33"/>
      <c r="K1123" s="99"/>
      <c r="L1123" s="32"/>
      <c r="M1123" s="32"/>
      <c r="N1123" s="32"/>
      <c r="O1123" s="32"/>
      <c r="P1123" s="32"/>
      <c r="Q1123" s="32"/>
      <c r="R1123" s="32"/>
      <c r="S1123" s="32"/>
      <c r="T1123" s="32"/>
      <c r="V1123" s="32"/>
      <c r="W1123" s="32"/>
      <c r="X1123" s="32"/>
      <c r="AE1123" s="39"/>
      <c r="AF1123" s="39"/>
      <c r="AG1123" s="39"/>
      <c r="AH1123" s="40" t="s">
        <v>50</v>
      </c>
      <c r="AI1123" s="40"/>
      <c r="AJ1123" s="40"/>
    </row>
    <row r="1124" ht="15.75" customHeight="1">
      <c r="A1124" s="32"/>
      <c r="B1124" s="32"/>
      <c r="C1124" s="32"/>
      <c r="D1124" s="32"/>
      <c r="E1124" s="32"/>
      <c r="F1124" s="97"/>
      <c r="G1124" s="32"/>
      <c r="H1124" s="32"/>
      <c r="I1124" s="33"/>
      <c r="K1124" s="99"/>
      <c r="L1124" s="32"/>
      <c r="M1124" s="32"/>
      <c r="N1124" s="32"/>
      <c r="O1124" s="32"/>
      <c r="P1124" s="32"/>
      <c r="Q1124" s="32"/>
      <c r="R1124" s="32"/>
      <c r="S1124" s="32"/>
      <c r="T1124" s="32"/>
      <c r="V1124" s="32"/>
      <c r="W1124" s="32"/>
      <c r="X1124" s="32"/>
      <c r="AE1124" s="39"/>
      <c r="AF1124" s="39"/>
      <c r="AG1124" s="39"/>
      <c r="AH1124" s="40" t="s">
        <v>50</v>
      </c>
      <c r="AI1124" s="40"/>
      <c r="AJ1124" s="40"/>
    </row>
    <row r="1125" ht="15.75" customHeight="1">
      <c r="A1125" s="32"/>
      <c r="B1125" s="32"/>
      <c r="C1125" s="32"/>
      <c r="D1125" s="32"/>
      <c r="E1125" s="32"/>
      <c r="F1125" s="97"/>
      <c r="G1125" s="32"/>
      <c r="H1125" s="32"/>
      <c r="I1125" s="33"/>
      <c r="K1125" s="99"/>
      <c r="L1125" s="32"/>
      <c r="M1125" s="32"/>
      <c r="N1125" s="32"/>
      <c r="O1125" s="32"/>
      <c r="P1125" s="32"/>
      <c r="Q1125" s="32"/>
      <c r="R1125" s="32"/>
      <c r="S1125" s="32"/>
      <c r="T1125" s="32"/>
      <c r="V1125" s="32"/>
      <c r="W1125" s="32"/>
      <c r="X1125" s="32"/>
      <c r="AE1125" s="39"/>
      <c r="AF1125" s="39"/>
      <c r="AG1125" s="39"/>
      <c r="AH1125" s="40" t="s">
        <v>50</v>
      </c>
      <c r="AI1125" s="40"/>
      <c r="AJ1125" s="40"/>
    </row>
    <row r="1126" ht="15.75" customHeight="1">
      <c r="A1126" s="32"/>
      <c r="B1126" s="32"/>
      <c r="C1126" s="32"/>
      <c r="D1126" s="32"/>
      <c r="E1126" s="32"/>
      <c r="F1126" s="97"/>
      <c r="G1126" s="32"/>
      <c r="H1126" s="32"/>
      <c r="I1126" s="33"/>
      <c r="K1126" s="99"/>
      <c r="L1126" s="32"/>
      <c r="M1126" s="32"/>
      <c r="N1126" s="32"/>
      <c r="O1126" s="32"/>
      <c r="P1126" s="32"/>
      <c r="Q1126" s="32"/>
      <c r="R1126" s="32"/>
      <c r="S1126" s="32"/>
      <c r="T1126" s="32"/>
      <c r="V1126" s="32"/>
      <c r="W1126" s="32"/>
      <c r="X1126" s="32"/>
      <c r="AE1126" s="39"/>
      <c r="AF1126" s="39"/>
      <c r="AG1126" s="39"/>
      <c r="AH1126" s="40" t="s">
        <v>50</v>
      </c>
      <c r="AI1126" s="40"/>
      <c r="AJ1126" s="40"/>
    </row>
    <row r="1127" ht="15.75" customHeight="1">
      <c r="A1127" s="32"/>
      <c r="B1127" s="32"/>
      <c r="C1127" s="32"/>
      <c r="D1127" s="32"/>
      <c r="E1127" s="32"/>
      <c r="F1127" s="97"/>
      <c r="G1127" s="32"/>
      <c r="H1127" s="32"/>
      <c r="I1127" s="33"/>
      <c r="K1127" s="99"/>
      <c r="L1127" s="32"/>
      <c r="M1127" s="32"/>
      <c r="N1127" s="32"/>
      <c r="O1127" s="32"/>
      <c r="P1127" s="32"/>
      <c r="Q1127" s="32"/>
      <c r="R1127" s="32"/>
      <c r="S1127" s="32"/>
      <c r="T1127" s="32"/>
      <c r="V1127" s="32"/>
      <c r="W1127" s="32"/>
      <c r="X1127" s="32"/>
      <c r="AE1127" s="39"/>
      <c r="AF1127" s="39"/>
      <c r="AG1127" s="39"/>
      <c r="AH1127" s="40" t="s">
        <v>50</v>
      </c>
      <c r="AI1127" s="40"/>
      <c r="AJ1127" s="40"/>
    </row>
    <row r="1128" ht="15.75" customHeight="1">
      <c r="A1128" s="32"/>
      <c r="B1128" s="32"/>
      <c r="C1128" s="32"/>
      <c r="D1128" s="32"/>
      <c r="E1128" s="32"/>
      <c r="F1128" s="97"/>
      <c r="G1128" s="32"/>
      <c r="H1128" s="32"/>
      <c r="I1128" s="33"/>
      <c r="K1128" s="99"/>
      <c r="L1128" s="32"/>
      <c r="M1128" s="32"/>
      <c r="N1128" s="32"/>
      <c r="O1128" s="32"/>
      <c r="P1128" s="32"/>
      <c r="Q1128" s="32"/>
      <c r="R1128" s="32"/>
      <c r="S1128" s="32"/>
      <c r="T1128" s="32"/>
      <c r="V1128" s="32"/>
      <c r="W1128" s="32"/>
      <c r="X1128" s="32"/>
      <c r="AE1128" s="39"/>
      <c r="AF1128" s="39"/>
      <c r="AG1128" s="39"/>
      <c r="AH1128" s="40" t="s">
        <v>50</v>
      </c>
      <c r="AI1128" s="40"/>
      <c r="AJ1128" s="40"/>
    </row>
    <row r="1129" ht="15.75" customHeight="1">
      <c r="A1129" s="32"/>
      <c r="B1129" s="32"/>
      <c r="C1129" s="32"/>
      <c r="D1129" s="32"/>
      <c r="E1129" s="32"/>
      <c r="F1129" s="97"/>
      <c r="G1129" s="32"/>
      <c r="H1129" s="32"/>
      <c r="I1129" s="33"/>
      <c r="K1129" s="99"/>
      <c r="L1129" s="32"/>
      <c r="M1129" s="32"/>
      <c r="N1129" s="32"/>
      <c r="O1129" s="32"/>
      <c r="P1129" s="32"/>
      <c r="Q1129" s="32"/>
      <c r="R1129" s="32"/>
      <c r="S1129" s="32"/>
      <c r="T1129" s="32"/>
      <c r="V1129" s="32"/>
      <c r="W1129" s="32"/>
      <c r="X1129" s="32"/>
      <c r="AE1129" s="39"/>
      <c r="AF1129" s="39"/>
      <c r="AG1129" s="39"/>
      <c r="AH1129" s="40" t="s">
        <v>50</v>
      </c>
      <c r="AI1129" s="40"/>
      <c r="AJ1129" s="40"/>
    </row>
    <row r="1130" ht="15.75" customHeight="1">
      <c r="A1130" s="32"/>
      <c r="B1130" s="32"/>
      <c r="C1130" s="32"/>
      <c r="D1130" s="32"/>
      <c r="E1130" s="32"/>
      <c r="F1130" s="97"/>
      <c r="G1130" s="32"/>
      <c r="H1130" s="32"/>
      <c r="I1130" s="33"/>
      <c r="K1130" s="99"/>
      <c r="L1130" s="32"/>
      <c r="M1130" s="32"/>
      <c r="N1130" s="32"/>
      <c r="O1130" s="32"/>
      <c r="P1130" s="32"/>
      <c r="Q1130" s="32"/>
      <c r="R1130" s="32"/>
      <c r="S1130" s="32"/>
      <c r="T1130" s="32"/>
      <c r="V1130" s="32"/>
      <c r="W1130" s="32"/>
      <c r="X1130" s="32"/>
      <c r="AE1130" s="39"/>
      <c r="AF1130" s="39"/>
      <c r="AG1130" s="39"/>
      <c r="AH1130" s="40" t="s">
        <v>50</v>
      </c>
      <c r="AI1130" s="40"/>
      <c r="AJ1130" s="40"/>
    </row>
    <row r="1131" ht="15.75" customHeight="1">
      <c r="A1131" s="32"/>
      <c r="B1131" s="32"/>
      <c r="C1131" s="32"/>
      <c r="D1131" s="32"/>
      <c r="E1131" s="32"/>
      <c r="F1131" s="97"/>
      <c r="G1131" s="32"/>
      <c r="H1131" s="32"/>
      <c r="I1131" s="33"/>
      <c r="K1131" s="99"/>
      <c r="L1131" s="32"/>
      <c r="M1131" s="32"/>
      <c r="N1131" s="32"/>
      <c r="O1131" s="32"/>
      <c r="P1131" s="32"/>
      <c r="Q1131" s="32"/>
      <c r="R1131" s="32"/>
      <c r="S1131" s="32"/>
      <c r="T1131" s="32"/>
      <c r="V1131" s="32"/>
      <c r="W1131" s="32"/>
      <c r="X1131" s="32"/>
      <c r="AE1131" s="39"/>
      <c r="AF1131" s="39"/>
      <c r="AG1131" s="39"/>
      <c r="AH1131" s="40" t="s">
        <v>50</v>
      </c>
      <c r="AI1131" s="40"/>
      <c r="AJ1131" s="40"/>
    </row>
    <row r="1132" ht="15.75" customHeight="1">
      <c r="A1132" s="32"/>
      <c r="B1132" s="32"/>
      <c r="C1132" s="32"/>
      <c r="D1132" s="32"/>
      <c r="E1132" s="32"/>
      <c r="F1132" s="97"/>
      <c r="G1132" s="32"/>
      <c r="H1132" s="32"/>
      <c r="I1132" s="33"/>
      <c r="K1132" s="99"/>
      <c r="L1132" s="32"/>
      <c r="M1132" s="32"/>
      <c r="N1132" s="32"/>
      <c r="O1132" s="32"/>
      <c r="P1132" s="32"/>
      <c r="Q1132" s="32"/>
      <c r="R1132" s="32"/>
      <c r="S1132" s="32"/>
      <c r="T1132" s="32"/>
      <c r="V1132" s="32"/>
      <c r="W1132" s="32"/>
      <c r="X1132" s="32"/>
      <c r="AE1132" s="39"/>
      <c r="AF1132" s="39"/>
      <c r="AG1132" s="39"/>
      <c r="AH1132" s="40" t="s">
        <v>50</v>
      </c>
      <c r="AI1132" s="40"/>
      <c r="AJ1132" s="40"/>
    </row>
    <row r="1133" ht="15.75" customHeight="1">
      <c r="A1133" s="32"/>
      <c r="B1133" s="32"/>
      <c r="C1133" s="32"/>
      <c r="D1133" s="32"/>
      <c r="E1133" s="32"/>
      <c r="F1133" s="97"/>
      <c r="G1133" s="32"/>
      <c r="H1133" s="32"/>
      <c r="I1133" s="33"/>
      <c r="K1133" s="99"/>
      <c r="L1133" s="32"/>
      <c r="M1133" s="32"/>
      <c r="N1133" s="32"/>
      <c r="O1133" s="32"/>
      <c r="P1133" s="32"/>
      <c r="Q1133" s="32"/>
      <c r="R1133" s="32"/>
      <c r="S1133" s="32"/>
      <c r="T1133" s="32"/>
      <c r="V1133" s="32"/>
      <c r="W1133" s="32"/>
      <c r="X1133" s="32"/>
      <c r="AE1133" s="39"/>
      <c r="AF1133" s="39"/>
      <c r="AG1133" s="39"/>
      <c r="AH1133" s="40" t="s">
        <v>50</v>
      </c>
      <c r="AI1133" s="40"/>
      <c r="AJ1133" s="40"/>
    </row>
    <row r="1134" ht="15.75" customHeight="1">
      <c r="A1134" s="32"/>
      <c r="B1134" s="32"/>
      <c r="C1134" s="32"/>
      <c r="D1134" s="32"/>
      <c r="E1134" s="32"/>
      <c r="F1134" s="97"/>
      <c r="G1134" s="32"/>
      <c r="H1134" s="32"/>
      <c r="I1134" s="33"/>
      <c r="K1134" s="99"/>
      <c r="L1134" s="32"/>
      <c r="M1134" s="32"/>
      <c r="N1134" s="32"/>
      <c r="O1134" s="32"/>
      <c r="P1134" s="32"/>
      <c r="Q1134" s="32"/>
      <c r="R1134" s="32"/>
      <c r="S1134" s="32"/>
      <c r="T1134" s="32"/>
      <c r="V1134" s="32"/>
      <c r="W1134" s="32"/>
      <c r="X1134" s="32"/>
      <c r="AE1134" s="39"/>
      <c r="AF1134" s="39"/>
      <c r="AG1134" s="39"/>
      <c r="AH1134" s="40" t="s">
        <v>50</v>
      </c>
      <c r="AI1134" s="40"/>
      <c r="AJ1134" s="40"/>
    </row>
    <row r="1135" ht="15.75" customHeight="1">
      <c r="A1135" s="32"/>
      <c r="B1135" s="32"/>
      <c r="C1135" s="32"/>
      <c r="D1135" s="32"/>
      <c r="E1135" s="32"/>
      <c r="F1135" s="97"/>
      <c r="G1135" s="32"/>
      <c r="H1135" s="32"/>
      <c r="I1135" s="33"/>
      <c r="K1135" s="99"/>
      <c r="L1135" s="32"/>
      <c r="M1135" s="32"/>
      <c r="N1135" s="32"/>
      <c r="O1135" s="32"/>
      <c r="P1135" s="32"/>
      <c r="Q1135" s="32"/>
      <c r="R1135" s="32"/>
      <c r="S1135" s="32"/>
      <c r="T1135" s="32"/>
      <c r="V1135" s="32"/>
      <c r="W1135" s="32"/>
      <c r="X1135" s="32"/>
      <c r="AE1135" s="39"/>
      <c r="AF1135" s="39"/>
      <c r="AG1135" s="39"/>
      <c r="AH1135" s="40" t="s">
        <v>50</v>
      </c>
      <c r="AI1135" s="40"/>
      <c r="AJ1135" s="40"/>
    </row>
    <row r="1136" ht="15.75" customHeight="1">
      <c r="A1136" s="32"/>
      <c r="B1136" s="32"/>
      <c r="C1136" s="32"/>
      <c r="D1136" s="32"/>
      <c r="E1136" s="32"/>
      <c r="F1136" s="97"/>
      <c r="G1136" s="32"/>
      <c r="H1136" s="32"/>
      <c r="I1136" s="33"/>
      <c r="K1136" s="99"/>
      <c r="L1136" s="32"/>
      <c r="M1136" s="32"/>
      <c r="N1136" s="32"/>
      <c r="O1136" s="32"/>
      <c r="P1136" s="32"/>
      <c r="Q1136" s="32"/>
      <c r="R1136" s="32"/>
      <c r="S1136" s="32"/>
      <c r="T1136" s="32"/>
      <c r="V1136" s="32"/>
      <c r="W1136" s="32"/>
      <c r="X1136" s="32"/>
      <c r="AE1136" s="39"/>
      <c r="AF1136" s="39"/>
      <c r="AG1136" s="39"/>
      <c r="AH1136" s="40" t="s">
        <v>50</v>
      </c>
      <c r="AI1136" s="40"/>
      <c r="AJ1136" s="40"/>
    </row>
    <row r="1137" ht="15.75" customHeight="1">
      <c r="A1137" s="32"/>
      <c r="B1137" s="32"/>
      <c r="C1137" s="32"/>
      <c r="D1137" s="32"/>
      <c r="E1137" s="32"/>
      <c r="F1137" s="97"/>
      <c r="G1137" s="32"/>
      <c r="H1137" s="32"/>
      <c r="I1137" s="33"/>
      <c r="K1137" s="99"/>
      <c r="L1137" s="32"/>
      <c r="M1137" s="32"/>
      <c r="N1137" s="32"/>
      <c r="O1137" s="32"/>
      <c r="P1137" s="32"/>
      <c r="Q1137" s="32"/>
      <c r="R1137" s="32"/>
      <c r="S1137" s="32"/>
      <c r="T1137" s="32"/>
      <c r="V1137" s="32"/>
      <c r="W1137" s="32"/>
      <c r="X1137" s="32"/>
      <c r="AE1137" s="39"/>
      <c r="AF1137" s="39"/>
      <c r="AG1137" s="39"/>
      <c r="AH1137" s="40" t="s">
        <v>50</v>
      </c>
      <c r="AI1137" s="40"/>
      <c r="AJ1137" s="40"/>
    </row>
    <row r="1138" ht="15.75" customHeight="1">
      <c r="A1138" s="32"/>
      <c r="B1138" s="32"/>
      <c r="C1138" s="32"/>
      <c r="D1138" s="32"/>
      <c r="E1138" s="32"/>
      <c r="F1138" s="97"/>
      <c r="G1138" s="32"/>
      <c r="H1138" s="32"/>
      <c r="I1138" s="33"/>
      <c r="K1138" s="99"/>
      <c r="L1138" s="32"/>
      <c r="M1138" s="32"/>
      <c r="N1138" s="32"/>
      <c r="O1138" s="32"/>
      <c r="P1138" s="32"/>
      <c r="Q1138" s="32"/>
      <c r="R1138" s="32"/>
      <c r="S1138" s="32"/>
      <c r="T1138" s="32"/>
      <c r="V1138" s="32"/>
      <c r="W1138" s="32"/>
      <c r="X1138" s="32"/>
      <c r="AE1138" s="39"/>
      <c r="AF1138" s="39"/>
      <c r="AG1138" s="39"/>
      <c r="AH1138" s="40" t="s">
        <v>50</v>
      </c>
      <c r="AI1138" s="40"/>
      <c r="AJ1138" s="40"/>
    </row>
    <row r="1139" ht="15.75" customHeight="1">
      <c r="A1139" s="32"/>
      <c r="B1139" s="32"/>
      <c r="C1139" s="32"/>
      <c r="D1139" s="32"/>
      <c r="E1139" s="32"/>
      <c r="F1139" s="97"/>
      <c r="G1139" s="32"/>
      <c r="H1139" s="32"/>
      <c r="I1139" s="33"/>
      <c r="K1139" s="99"/>
      <c r="L1139" s="32"/>
      <c r="M1139" s="32"/>
      <c r="N1139" s="32"/>
      <c r="O1139" s="32"/>
      <c r="P1139" s="32"/>
      <c r="Q1139" s="32"/>
      <c r="R1139" s="32"/>
      <c r="S1139" s="32"/>
      <c r="T1139" s="32"/>
      <c r="V1139" s="32"/>
      <c r="W1139" s="32"/>
      <c r="X1139" s="32"/>
      <c r="AE1139" s="39"/>
      <c r="AF1139" s="39"/>
      <c r="AG1139" s="39"/>
      <c r="AH1139" s="40" t="s">
        <v>50</v>
      </c>
      <c r="AI1139" s="40"/>
      <c r="AJ1139" s="40"/>
    </row>
    <row r="1140" ht="15.75" customHeight="1">
      <c r="A1140" s="32"/>
      <c r="B1140" s="32"/>
      <c r="C1140" s="32"/>
      <c r="D1140" s="32"/>
      <c r="E1140" s="32"/>
      <c r="F1140" s="97"/>
      <c r="G1140" s="32"/>
      <c r="H1140" s="32"/>
      <c r="I1140" s="33"/>
      <c r="K1140" s="99"/>
      <c r="L1140" s="32"/>
      <c r="M1140" s="32"/>
      <c r="N1140" s="32"/>
      <c r="O1140" s="32"/>
      <c r="P1140" s="32"/>
      <c r="Q1140" s="32"/>
      <c r="R1140" s="32"/>
      <c r="S1140" s="32"/>
      <c r="T1140" s="32"/>
      <c r="V1140" s="32"/>
      <c r="W1140" s="32"/>
      <c r="X1140" s="32"/>
      <c r="AE1140" s="39"/>
      <c r="AF1140" s="39"/>
      <c r="AG1140" s="39"/>
      <c r="AH1140" s="40" t="s">
        <v>50</v>
      </c>
      <c r="AI1140" s="40"/>
      <c r="AJ1140" s="40"/>
    </row>
    <row r="1141" ht="15.75" customHeight="1">
      <c r="A1141" s="32"/>
      <c r="B1141" s="32"/>
      <c r="C1141" s="32"/>
      <c r="D1141" s="32"/>
      <c r="E1141" s="32"/>
      <c r="F1141" s="97"/>
      <c r="G1141" s="32"/>
      <c r="H1141" s="32"/>
      <c r="I1141" s="33"/>
      <c r="K1141" s="99"/>
      <c r="L1141" s="32"/>
      <c r="M1141" s="32"/>
      <c r="N1141" s="32"/>
      <c r="O1141" s="32"/>
      <c r="P1141" s="32"/>
      <c r="Q1141" s="32"/>
      <c r="R1141" s="32"/>
      <c r="S1141" s="32"/>
      <c r="T1141" s="32"/>
      <c r="V1141" s="32"/>
      <c r="W1141" s="32"/>
      <c r="X1141" s="32"/>
      <c r="AE1141" s="39"/>
      <c r="AF1141" s="39"/>
      <c r="AG1141" s="39"/>
      <c r="AH1141" s="40" t="s">
        <v>50</v>
      </c>
      <c r="AI1141" s="40"/>
      <c r="AJ1141" s="40"/>
    </row>
    <row r="1142" ht="15.75" customHeight="1">
      <c r="A1142" s="32"/>
      <c r="B1142" s="32"/>
      <c r="C1142" s="32"/>
      <c r="D1142" s="32"/>
      <c r="E1142" s="32"/>
      <c r="F1142" s="97"/>
      <c r="G1142" s="32"/>
      <c r="H1142" s="32"/>
      <c r="I1142" s="33"/>
      <c r="K1142" s="99"/>
      <c r="L1142" s="32"/>
      <c r="M1142" s="32"/>
      <c r="N1142" s="32"/>
      <c r="O1142" s="32"/>
      <c r="P1142" s="32"/>
      <c r="Q1142" s="32"/>
      <c r="R1142" s="32"/>
      <c r="S1142" s="32"/>
      <c r="T1142" s="32"/>
      <c r="V1142" s="32"/>
      <c r="W1142" s="32"/>
      <c r="X1142" s="32"/>
      <c r="AE1142" s="39"/>
      <c r="AF1142" s="39"/>
      <c r="AG1142" s="39"/>
      <c r="AH1142" s="40" t="s">
        <v>50</v>
      </c>
      <c r="AI1142" s="40"/>
      <c r="AJ1142" s="40"/>
    </row>
    <row r="1143" ht="15.75" customHeight="1">
      <c r="A1143" s="32"/>
      <c r="B1143" s="32"/>
      <c r="C1143" s="32"/>
      <c r="D1143" s="32"/>
      <c r="E1143" s="32"/>
      <c r="F1143" s="97"/>
      <c r="G1143" s="32"/>
      <c r="H1143" s="32"/>
      <c r="I1143" s="33"/>
      <c r="K1143" s="99"/>
      <c r="L1143" s="32"/>
      <c r="M1143" s="32"/>
      <c r="N1143" s="32"/>
      <c r="O1143" s="32"/>
      <c r="P1143" s="32"/>
      <c r="Q1143" s="32"/>
      <c r="R1143" s="32"/>
      <c r="S1143" s="32"/>
      <c r="T1143" s="32"/>
      <c r="V1143" s="32"/>
      <c r="W1143" s="32"/>
      <c r="X1143" s="32"/>
      <c r="AE1143" s="39"/>
      <c r="AF1143" s="39"/>
      <c r="AG1143" s="39"/>
      <c r="AH1143" s="40" t="s">
        <v>50</v>
      </c>
      <c r="AI1143" s="40"/>
      <c r="AJ1143" s="40"/>
    </row>
    <row r="1144" ht="15.75" customHeight="1">
      <c r="A1144" s="32"/>
      <c r="B1144" s="32"/>
      <c r="C1144" s="32"/>
      <c r="D1144" s="32"/>
      <c r="E1144" s="32"/>
      <c r="F1144" s="97"/>
      <c r="G1144" s="32"/>
      <c r="H1144" s="32"/>
      <c r="I1144" s="33"/>
      <c r="K1144" s="99"/>
      <c r="L1144" s="32"/>
      <c r="M1144" s="32"/>
      <c r="N1144" s="32"/>
      <c r="O1144" s="32"/>
      <c r="P1144" s="32"/>
      <c r="Q1144" s="32"/>
      <c r="R1144" s="32"/>
      <c r="S1144" s="32"/>
      <c r="T1144" s="32"/>
      <c r="V1144" s="32"/>
      <c r="W1144" s="32"/>
      <c r="X1144" s="32"/>
      <c r="AE1144" s="39"/>
      <c r="AF1144" s="39"/>
      <c r="AG1144" s="39"/>
      <c r="AH1144" s="40" t="s">
        <v>50</v>
      </c>
      <c r="AI1144" s="40"/>
      <c r="AJ1144" s="40"/>
    </row>
    <row r="1145" ht="15.75" customHeight="1">
      <c r="A1145" s="32"/>
      <c r="B1145" s="32"/>
      <c r="C1145" s="32"/>
      <c r="D1145" s="32"/>
      <c r="E1145" s="32"/>
      <c r="F1145" s="97"/>
      <c r="G1145" s="32"/>
      <c r="H1145" s="32"/>
      <c r="I1145" s="33"/>
      <c r="K1145" s="99"/>
      <c r="L1145" s="32"/>
      <c r="M1145" s="32"/>
      <c r="N1145" s="32"/>
      <c r="O1145" s="32"/>
      <c r="P1145" s="32"/>
      <c r="Q1145" s="32"/>
      <c r="R1145" s="32"/>
      <c r="S1145" s="32"/>
      <c r="T1145" s="32"/>
      <c r="V1145" s="32"/>
      <c r="W1145" s="32"/>
      <c r="X1145" s="32"/>
      <c r="AE1145" s="39"/>
      <c r="AF1145" s="39"/>
      <c r="AG1145" s="39"/>
      <c r="AH1145" s="40" t="s">
        <v>50</v>
      </c>
      <c r="AI1145" s="40"/>
      <c r="AJ1145" s="40"/>
    </row>
    <row r="1146" ht="15.75" customHeight="1">
      <c r="A1146" s="32"/>
      <c r="B1146" s="32"/>
      <c r="C1146" s="32"/>
      <c r="D1146" s="32"/>
      <c r="E1146" s="32"/>
      <c r="F1146" s="97"/>
      <c r="G1146" s="32"/>
      <c r="H1146" s="32"/>
      <c r="I1146" s="33"/>
      <c r="K1146" s="99"/>
      <c r="L1146" s="32"/>
      <c r="M1146" s="32"/>
      <c r="N1146" s="32"/>
      <c r="O1146" s="32"/>
      <c r="P1146" s="32"/>
      <c r="Q1146" s="32"/>
      <c r="R1146" s="32"/>
      <c r="S1146" s="32"/>
      <c r="T1146" s="32"/>
      <c r="V1146" s="32"/>
      <c r="W1146" s="32"/>
      <c r="X1146" s="32"/>
      <c r="AE1146" s="39"/>
      <c r="AF1146" s="39"/>
      <c r="AG1146" s="39"/>
      <c r="AH1146" s="40" t="s">
        <v>50</v>
      </c>
      <c r="AI1146" s="40"/>
      <c r="AJ1146" s="40"/>
    </row>
    <row r="1147" ht="15.75" customHeight="1">
      <c r="A1147" s="32"/>
      <c r="B1147" s="32"/>
      <c r="C1147" s="32"/>
      <c r="D1147" s="32"/>
      <c r="E1147" s="32"/>
      <c r="F1147" s="97"/>
      <c r="G1147" s="32"/>
      <c r="H1147" s="32"/>
      <c r="I1147" s="33"/>
      <c r="K1147" s="99"/>
      <c r="L1147" s="32"/>
      <c r="M1147" s="32"/>
      <c r="N1147" s="32"/>
      <c r="O1147" s="32"/>
      <c r="P1147" s="32"/>
      <c r="Q1147" s="32"/>
      <c r="R1147" s="32"/>
      <c r="S1147" s="32"/>
      <c r="T1147" s="32"/>
      <c r="V1147" s="32"/>
      <c r="W1147" s="32"/>
      <c r="X1147" s="32"/>
      <c r="AE1147" s="39"/>
      <c r="AF1147" s="39"/>
      <c r="AG1147" s="39"/>
      <c r="AH1147" s="40" t="s">
        <v>50</v>
      </c>
      <c r="AI1147" s="40"/>
      <c r="AJ1147" s="40"/>
    </row>
    <row r="1148" ht="15.75" customHeight="1">
      <c r="A1148" s="32"/>
      <c r="B1148" s="32"/>
      <c r="C1148" s="32"/>
      <c r="D1148" s="32"/>
      <c r="E1148" s="32"/>
      <c r="F1148" s="97"/>
      <c r="G1148" s="32"/>
      <c r="H1148" s="32"/>
      <c r="I1148" s="33"/>
      <c r="K1148" s="99"/>
      <c r="L1148" s="32"/>
      <c r="M1148" s="32"/>
      <c r="N1148" s="32"/>
      <c r="O1148" s="32"/>
      <c r="P1148" s="32"/>
      <c r="Q1148" s="32"/>
      <c r="R1148" s="32"/>
      <c r="S1148" s="32"/>
      <c r="T1148" s="32"/>
      <c r="V1148" s="32"/>
      <c r="W1148" s="32"/>
      <c r="X1148" s="32"/>
      <c r="AE1148" s="39"/>
      <c r="AF1148" s="39"/>
      <c r="AG1148" s="39"/>
      <c r="AH1148" s="40" t="s">
        <v>50</v>
      </c>
      <c r="AI1148" s="40"/>
      <c r="AJ1148" s="40"/>
    </row>
    <row r="1149" ht="15.75" customHeight="1">
      <c r="A1149" s="32"/>
      <c r="B1149" s="32"/>
      <c r="C1149" s="32"/>
      <c r="D1149" s="32"/>
      <c r="E1149" s="32"/>
      <c r="F1149" s="97"/>
      <c r="G1149" s="32"/>
      <c r="H1149" s="32"/>
      <c r="I1149" s="33"/>
      <c r="K1149" s="99"/>
      <c r="L1149" s="32"/>
      <c r="M1149" s="32"/>
      <c r="N1149" s="32"/>
      <c r="O1149" s="32"/>
      <c r="P1149" s="32"/>
      <c r="Q1149" s="32"/>
      <c r="R1149" s="32"/>
      <c r="S1149" s="32"/>
      <c r="T1149" s="32"/>
      <c r="V1149" s="32"/>
      <c r="W1149" s="32"/>
      <c r="X1149" s="32"/>
      <c r="AE1149" s="39"/>
      <c r="AF1149" s="39"/>
      <c r="AG1149" s="39"/>
      <c r="AH1149" s="40" t="s">
        <v>50</v>
      </c>
      <c r="AI1149" s="40"/>
      <c r="AJ1149" s="40"/>
    </row>
    <row r="1150" ht="15.75" customHeight="1">
      <c r="A1150" s="32"/>
      <c r="B1150" s="32"/>
      <c r="C1150" s="32"/>
      <c r="D1150" s="32"/>
      <c r="E1150" s="32"/>
      <c r="F1150" s="97"/>
      <c r="G1150" s="32"/>
      <c r="H1150" s="32"/>
      <c r="I1150" s="33"/>
      <c r="K1150" s="99"/>
      <c r="L1150" s="32"/>
      <c r="M1150" s="32"/>
      <c r="N1150" s="32"/>
      <c r="O1150" s="32"/>
      <c r="P1150" s="32"/>
      <c r="Q1150" s="32"/>
      <c r="R1150" s="32"/>
      <c r="S1150" s="32"/>
      <c r="T1150" s="32"/>
      <c r="V1150" s="32"/>
      <c r="W1150" s="32"/>
      <c r="X1150" s="32"/>
      <c r="AE1150" s="39"/>
      <c r="AF1150" s="39"/>
      <c r="AG1150" s="39"/>
      <c r="AH1150" s="40" t="s">
        <v>50</v>
      </c>
      <c r="AI1150" s="40"/>
      <c r="AJ1150" s="40"/>
    </row>
    <row r="1151" ht="15.75" customHeight="1">
      <c r="A1151" s="32"/>
      <c r="B1151" s="32"/>
      <c r="C1151" s="32"/>
      <c r="D1151" s="32"/>
      <c r="E1151" s="32"/>
      <c r="F1151" s="97"/>
      <c r="G1151" s="32"/>
      <c r="H1151" s="32"/>
      <c r="I1151" s="33"/>
      <c r="K1151" s="99"/>
      <c r="L1151" s="32"/>
      <c r="M1151" s="32"/>
      <c r="N1151" s="32"/>
      <c r="O1151" s="32"/>
      <c r="P1151" s="32"/>
      <c r="Q1151" s="32"/>
      <c r="R1151" s="32"/>
      <c r="S1151" s="32"/>
      <c r="T1151" s="32"/>
      <c r="V1151" s="32"/>
      <c r="W1151" s="32"/>
      <c r="X1151" s="32"/>
      <c r="AE1151" s="39"/>
      <c r="AF1151" s="39"/>
      <c r="AG1151" s="39"/>
      <c r="AH1151" s="40" t="s">
        <v>50</v>
      </c>
      <c r="AI1151" s="40"/>
      <c r="AJ1151" s="40"/>
    </row>
    <row r="1152" ht="15.75" customHeight="1">
      <c r="A1152" s="32"/>
      <c r="B1152" s="32"/>
      <c r="C1152" s="32"/>
      <c r="D1152" s="32"/>
      <c r="E1152" s="32"/>
      <c r="F1152" s="97"/>
      <c r="G1152" s="32"/>
      <c r="H1152" s="32"/>
      <c r="I1152" s="33"/>
      <c r="K1152" s="99"/>
      <c r="L1152" s="32"/>
      <c r="M1152" s="32"/>
      <c r="N1152" s="32"/>
      <c r="O1152" s="32"/>
      <c r="P1152" s="32"/>
      <c r="Q1152" s="32"/>
      <c r="R1152" s="32"/>
      <c r="S1152" s="32"/>
      <c r="T1152" s="32"/>
      <c r="V1152" s="32"/>
      <c r="W1152" s="32"/>
      <c r="X1152" s="32"/>
      <c r="AE1152" s="39"/>
      <c r="AF1152" s="39"/>
      <c r="AG1152" s="39"/>
      <c r="AH1152" s="40" t="s">
        <v>50</v>
      </c>
      <c r="AI1152" s="40"/>
      <c r="AJ1152" s="40"/>
    </row>
    <row r="1153" ht="15.75" customHeight="1">
      <c r="A1153" s="32"/>
      <c r="B1153" s="32"/>
      <c r="C1153" s="32"/>
      <c r="D1153" s="32"/>
      <c r="E1153" s="32"/>
      <c r="F1153" s="97"/>
      <c r="G1153" s="32"/>
      <c r="H1153" s="32"/>
      <c r="I1153" s="33"/>
      <c r="K1153" s="99"/>
      <c r="L1153" s="32"/>
      <c r="M1153" s="32"/>
      <c r="N1153" s="32"/>
      <c r="O1153" s="32"/>
      <c r="P1153" s="32"/>
      <c r="Q1153" s="32"/>
      <c r="R1153" s="32"/>
      <c r="S1153" s="32"/>
      <c r="T1153" s="32"/>
      <c r="V1153" s="32"/>
      <c r="W1153" s="32"/>
      <c r="X1153" s="32"/>
      <c r="AE1153" s="39"/>
      <c r="AF1153" s="39"/>
      <c r="AG1153" s="39"/>
      <c r="AH1153" s="40" t="s">
        <v>50</v>
      </c>
      <c r="AI1153" s="40"/>
      <c r="AJ1153" s="40"/>
    </row>
    <row r="1154" ht="15.75" customHeight="1">
      <c r="A1154" s="32"/>
      <c r="B1154" s="32"/>
      <c r="C1154" s="32"/>
      <c r="D1154" s="32"/>
      <c r="E1154" s="32"/>
      <c r="F1154" s="97"/>
      <c r="G1154" s="32"/>
      <c r="H1154" s="32"/>
      <c r="I1154" s="33"/>
      <c r="K1154" s="99"/>
      <c r="L1154" s="32"/>
      <c r="M1154" s="32"/>
      <c r="N1154" s="32"/>
      <c r="O1154" s="32"/>
      <c r="P1154" s="32"/>
      <c r="Q1154" s="32"/>
      <c r="R1154" s="32"/>
      <c r="S1154" s="32"/>
      <c r="T1154" s="32"/>
      <c r="V1154" s="32"/>
      <c r="W1154" s="32"/>
      <c r="X1154" s="32"/>
      <c r="AE1154" s="39"/>
      <c r="AF1154" s="39"/>
      <c r="AG1154" s="39"/>
      <c r="AH1154" s="40" t="s">
        <v>50</v>
      </c>
      <c r="AI1154" s="40"/>
      <c r="AJ1154" s="40"/>
    </row>
    <row r="1155" ht="15.75" customHeight="1">
      <c r="A1155" s="32"/>
      <c r="B1155" s="32"/>
      <c r="C1155" s="32"/>
      <c r="D1155" s="32"/>
      <c r="E1155" s="32"/>
      <c r="F1155" s="97"/>
      <c r="G1155" s="32"/>
      <c r="H1155" s="32"/>
      <c r="I1155" s="33"/>
      <c r="K1155" s="99"/>
      <c r="L1155" s="32"/>
      <c r="M1155" s="32"/>
      <c r="N1155" s="32"/>
      <c r="O1155" s="32"/>
      <c r="P1155" s="32"/>
      <c r="Q1155" s="32"/>
      <c r="R1155" s="32"/>
      <c r="S1155" s="32"/>
      <c r="T1155" s="32"/>
      <c r="V1155" s="32"/>
      <c r="W1155" s="32"/>
      <c r="X1155" s="32"/>
      <c r="AE1155" s="39"/>
      <c r="AF1155" s="39"/>
      <c r="AG1155" s="39"/>
      <c r="AH1155" s="40" t="s">
        <v>50</v>
      </c>
      <c r="AI1155" s="40"/>
      <c r="AJ1155" s="40"/>
    </row>
    <row r="1156" ht="15.75" customHeight="1">
      <c r="A1156" s="32"/>
      <c r="B1156" s="32"/>
      <c r="C1156" s="32"/>
      <c r="D1156" s="32"/>
      <c r="E1156" s="32"/>
      <c r="F1156" s="97"/>
      <c r="G1156" s="32"/>
      <c r="H1156" s="32"/>
      <c r="I1156" s="33"/>
      <c r="K1156" s="99"/>
      <c r="L1156" s="32"/>
      <c r="M1156" s="32"/>
      <c r="N1156" s="32"/>
      <c r="O1156" s="32"/>
      <c r="P1156" s="32"/>
      <c r="Q1156" s="32"/>
      <c r="R1156" s="32"/>
      <c r="S1156" s="32"/>
      <c r="T1156" s="32"/>
      <c r="V1156" s="32"/>
      <c r="W1156" s="32"/>
      <c r="X1156" s="32"/>
      <c r="AE1156" s="39"/>
      <c r="AF1156" s="39"/>
      <c r="AG1156" s="39"/>
      <c r="AH1156" s="40" t="s">
        <v>50</v>
      </c>
      <c r="AI1156" s="40"/>
      <c r="AJ1156" s="40"/>
    </row>
    <row r="1157" ht="15.75" customHeight="1">
      <c r="A1157" s="32"/>
      <c r="B1157" s="32"/>
      <c r="C1157" s="32"/>
      <c r="D1157" s="32"/>
      <c r="E1157" s="32"/>
      <c r="F1157" s="97"/>
      <c r="G1157" s="32"/>
      <c r="H1157" s="32"/>
      <c r="I1157" s="33"/>
      <c r="K1157" s="99"/>
      <c r="L1157" s="32"/>
      <c r="M1157" s="32"/>
      <c r="N1157" s="32"/>
      <c r="O1157" s="32"/>
      <c r="P1157" s="32"/>
      <c r="Q1157" s="32"/>
      <c r="R1157" s="32"/>
      <c r="S1157" s="32"/>
      <c r="T1157" s="32"/>
      <c r="V1157" s="32"/>
      <c r="W1157" s="32"/>
      <c r="X1157" s="32"/>
      <c r="AE1157" s="39"/>
      <c r="AF1157" s="39"/>
      <c r="AG1157" s="39"/>
      <c r="AH1157" s="40" t="s">
        <v>50</v>
      </c>
      <c r="AI1157" s="40"/>
      <c r="AJ1157" s="40"/>
    </row>
    <row r="1158" ht="15.75" customHeight="1">
      <c r="A1158" s="32"/>
      <c r="B1158" s="32"/>
      <c r="C1158" s="32"/>
      <c r="D1158" s="32"/>
      <c r="E1158" s="32"/>
      <c r="F1158" s="97"/>
      <c r="G1158" s="32"/>
      <c r="H1158" s="32"/>
      <c r="I1158" s="33"/>
      <c r="K1158" s="99"/>
      <c r="L1158" s="32"/>
      <c r="M1158" s="32"/>
      <c r="N1158" s="32"/>
      <c r="O1158" s="32"/>
      <c r="P1158" s="32"/>
      <c r="Q1158" s="32"/>
      <c r="R1158" s="32"/>
      <c r="S1158" s="32"/>
      <c r="T1158" s="32"/>
      <c r="V1158" s="32"/>
      <c r="W1158" s="32"/>
      <c r="X1158" s="32"/>
      <c r="AE1158" s="39"/>
      <c r="AF1158" s="39"/>
      <c r="AG1158" s="39"/>
      <c r="AH1158" s="40" t="s">
        <v>50</v>
      </c>
      <c r="AI1158" s="40"/>
      <c r="AJ1158" s="40"/>
    </row>
    <row r="1159" ht="15.75" customHeight="1">
      <c r="A1159" s="32"/>
      <c r="B1159" s="32"/>
      <c r="C1159" s="32"/>
      <c r="D1159" s="32"/>
      <c r="E1159" s="32"/>
      <c r="F1159" s="97"/>
      <c r="G1159" s="32"/>
      <c r="H1159" s="32"/>
      <c r="I1159" s="33"/>
      <c r="K1159" s="99"/>
      <c r="L1159" s="32"/>
      <c r="M1159" s="32"/>
      <c r="N1159" s="32"/>
      <c r="O1159" s="32"/>
      <c r="P1159" s="32"/>
      <c r="Q1159" s="32"/>
      <c r="R1159" s="32"/>
      <c r="S1159" s="32"/>
      <c r="T1159" s="32"/>
      <c r="V1159" s="32"/>
      <c r="W1159" s="32"/>
      <c r="X1159" s="32"/>
      <c r="AE1159" s="39"/>
      <c r="AF1159" s="39"/>
      <c r="AG1159" s="39"/>
      <c r="AH1159" s="40" t="s">
        <v>50</v>
      </c>
      <c r="AI1159" s="40"/>
      <c r="AJ1159" s="40"/>
    </row>
    <row r="1160" ht="15.75" customHeight="1">
      <c r="A1160" s="32"/>
      <c r="B1160" s="32"/>
      <c r="C1160" s="32"/>
      <c r="D1160" s="32"/>
      <c r="E1160" s="32"/>
      <c r="F1160" s="97"/>
      <c r="G1160" s="32"/>
      <c r="H1160" s="32"/>
      <c r="I1160" s="33"/>
      <c r="K1160" s="99"/>
      <c r="L1160" s="32"/>
      <c r="M1160" s="32"/>
      <c r="N1160" s="32"/>
      <c r="O1160" s="32"/>
      <c r="P1160" s="32"/>
      <c r="Q1160" s="32"/>
      <c r="R1160" s="32"/>
      <c r="S1160" s="32"/>
      <c r="T1160" s="32"/>
      <c r="V1160" s="32"/>
      <c r="W1160" s="32"/>
      <c r="X1160" s="32"/>
      <c r="AE1160" s="39"/>
      <c r="AF1160" s="39"/>
      <c r="AG1160" s="39"/>
      <c r="AH1160" s="40" t="s">
        <v>50</v>
      </c>
      <c r="AI1160" s="40"/>
      <c r="AJ1160" s="40"/>
    </row>
    <row r="1161" ht="15.75" customHeight="1">
      <c r="A1161" s="32"/>
      <c r="B1161" s="32"/>
      <c r="C1161" s="32"/>
      <c r="D1161" s="32"/>
      <c r="E1161" s="32"/>
      <c r="F1161" s="97"/>
      <c r="G1161" s="32"/>
      <c r="H1161" s="32"/>
      <c r="I1161" s="33"/>
      <c r="K1161" s="99"/>
      <c r="L1161" s="32"/>
      <c r="M1161" s="32"/>
      <c r="N1161" s="32"/>
      <c r="O1161" s="32"/>
      <c r="P1161" s="32"/>
      <c r="Q1161" s="32"/>
      <c r="R1161" s="32"/>
      <c r="S1161" s="32"/>
      <c r="T1161" s="32"/>
      <c r="V1161" s="32"/>
      <c r="W1161" s="32"/>
      <c r="X1161" s="32"/>
      <c r="AE1161" s="39"/>
      <c r="AF1161" s="39"/>
      <c r="AG1161" s="39"/>
      <c r="AH1161" s="40" t="s">
        <v>50</v>
      </c>
      <c r="AI1161" s="40"/>
      <c r="AJ1161" s="40"/>
    </row>
    <row r="1162" ht="15.75" customHeight="1">
      <c r="A1162" s="32"/>
      <c r="B1162" s="32"/>
      <c r="C1162" s="32"/>
      <c r="D1162" s="32"/>
      <c r="E1162" s="32"/>
      <c r="F1162" s="97"/>
      <c r="G1162" s="32"/>
      <c r="H1162" s="32"/>
      <c r="I1162" s="33"/>
      <c r="K1162" s="99"/>
      <c r="L1162" s="32"/>
      <c r="M1162" s="32"/>
      <c r="N1162" s="32"/>
      <c r="O1162" s="32"/>
      <c r="P1162" s="32"/>
      <c r="Q1162" s="32"/>
      <c r="R1162" s="32"/>
      <c r="S1162" s="32"/>
      <c r="T1162" s="32"/>
      <c r="V1162" s="32"/>
      <c r="W1162" s="32"/>
      <c r="X1162" s="32"/>
      <c r="AE1162" s="39"/>
      <c r="AF1162" s="39"/>
      <c r="AG1162" s="39"/>
      <c r="AH1162" s="40" t="s">
        <v>50</v>
      </c>
      <c r="AI1162" s="40"/>
      <c r="AJ1162" s="40"/>
    </row>
    <row r="1163" ht="15.75" customHeight="1">
      <c r="A1163" s="32"/>
      <c r="B1163" s="32"/>
      <c r="C1163" s="32"/>
      <c r="D1163" s="32"/>
      <c r="E1163" s="32"/>
      <c r="F1163" s="97"/>
      <c r="G1163" s="32"/>
      <c r="H1163" s="32"/>
      <c r="I1163" s="33"/>
      <c r="K1163" s="99"/>
      <c r="L1163" s="32"/>
      <c r="M1163" s="32"/>
      <c r="N1163" s="32"/>
      <c r="O1163" s="32"/>
      <c r="P1163" s="32"/>
      <c r="Q1163" s="32"/>
      <c r="R1163" s="32"/>
      <c r="S1163" s="32"/>
      <c r="T1163" s="32"/>
      <c r="V1163" s="32"/>
      <c r="W1163" s="32"/>
      <c r="X1163" s="32"/>
      <c r="AE1163" s="39"/>
      <c r="AF1163" s="39"/>
      <c r="AG1163" s="39"/>
      <c r="AH1163" s="40" t="s">
        <v>50</v>
      </c>
      <c r="AI1163" s="40"/>
      <c r="AJ1163" s="40"/>
    </row>
    <row r="1164" ht="15.75" customHeight="1">
      <c r="A1164" s="32"/>
      <c r="B1164" s="32"/>
      <c r="C1164" s="32"/>
      <c r="D1164" s="32"/>
      <c r="E1164" s="32"/>
      <c r="F1164" s="97"/>
      <c r="G1164" s="32"/>
      <c r="H1164" s="32"/>
      <c r="I1164" s="33"/>
      <c r="K1164" s="99"/>
      <c r="L1164" s="32"/>
      <c r="M1164" s="32"/>
      <c r="N1164" s="32"/>
      <c r="O1164" s="32"/>
      <c r="P1164" s="32"/>
      <c r="Q1164" s="32"/>
      <c r="R1164" s="32"/>
      <c r="S1164" s="32"/>
      <c r="T1164" s="32"/>
      <c r="V1164" s="32"/>
      <c r="W1164" s="32"/>
      <c r="X1164" s="32"/>
      <c r="AE1164" s="39"/>
      <c r="AF1164" s="39"/>
      <c r="AG1164" s="39"/>
      <c r="AH1164" s="40" t="s">
        <v>50</v>
      </c>
      <c r="AI1164" s="40"/>
      <c r="AJ1164" s="40"/>
    </row>
    <row r="1165" ht="15.75" customHeight="1">
      <c r="A1165" s="32"/>
      <c r="B1165" s="32"/>
      <c r="C1165" s="32"/>
      <c r="D1165" s="32"/>
      <c r="E1165" s="32"/>
      <c r="F1165" s="97"/>
      <c r="G1165" s="32"/>
      <c r="H1165" s="32"/>
      <c r="I1165" s="33"/>
      <c r="K1165" s="99"/>
      <c r="L1165" s="32"/>
      <c r="M1165" s="32"/>
      <c r="N1165" s="32"/>
      <c r="O1165" s="32"/>
      <c r="P1165" s="32"/>
      <c r="Q1165" s="32"/>
      <c r="R1165" s="32"/>
      <c r="S1165" s="32"/>
      <c r="T1165" s="32"/>
      <c r="V1165" s="32"/>
      <c r="W1165" s="32"/>
      <c r="X1165" s="32"/>
      <c r="AE1165" s="39"/>
      <c r="AF1165" s="39"/>
      <c r="AG1165" s="39"/>
      <c r="AH1165" s="40" t="s">
        <v>50</v>
      </c>
      <c r="AI1165" s="40"/>
      <c r="AJ1165" s="40"/>
    </row>
    <row r="1166" ht="15.75" customHeight="1">
      <c r="A1166" s="32"/>
      <c r="B1166" s="32"/>
      <c r="C1166" s="32"/>
      <c r="D1166" s="32"/>
      <c r="E1166" s="32"/>
      <c r="F1166" s="97"/>
      <c r="G1166" s="32"/>
      <c r="H1166" s="32"/>
      <c r="I1166" s="33"/>
      <c r="K1166" s="99"/>
      <c r="L1166" s="32"/>
      <c r="M1166" s="32"/>
      <c r="N1166" s="32"/>
      <c r="O1166" s="32"/>
      <c r="P1166" s="32"/>
      <c r="Q1166" s="32"/>
      <c r="R1166" s="32"/>
      <c r="S1166" s="32"/>
      <c r="T1166" s="32"/>
      <c r="V1166" s="32"/>
      <c r="W1166" s="32"/>
      <c r="X1166" s="32"/>
      <c r="AE1166" s="39"/>
      <c r="AF1166" s="39"/>
      <c r="AG1166" s="39"/>
      <c r="AH1166" s="40" t="s">
        <v>50</v>
      </c>
      <c r="AI1166" s="40"/>
      <c r="AJ1166" s="40"/>
    </row>
    <row r="1167" ht="15.75" customHeight="1">
      <c r="A1167" s="32"/>
      <c r="B1167" s="32"/>
      <c r="C1167" s="32"/>
      <c r="D1167" s="32"/>
      <c r="E1167" s="32"/>
      <c r="F1167" s="97"/>
      <c r="G1167" s="32"/>
      <c r="H1167" s="32"/>
      <c r="I1167" s="33"/>
      <c r="K1167" s="99"/>
      <c r="L1167" s="32"/>
      <c r="M1167" s="32"/>
      <c r="N1167" s="32"/>
      <c r="O1167" s="32"/>
      <c r="P1167" s="32"/>
      <c r="Q1167" s="32"/>
      <c r="R1167" s="32"/>
      <c r="S1167" s="32"/>
      <c r="T1167" s="32"/>
      <c r="V1167" s="32"/>
      <c r="W1167" s="32"/>
      <c r="X1167" s="32"/>
      <c r="AE1167" s="39"/>
      <c r="AF1167" s="39"/>
      <c r="AG1167" s="39"/>
      <c r="AH1167" s="40" t="s">
        <v>50</v>
      </c>
      <c r="AI1167" s="40"/>
      <c r="AJ1167" s="40"/>
    </row>
    <row r="1168" ht="15.75" customHeight="1">
      <c r="A1168" s="32"/>
      <c r="B1168" s="32"/>
      <c r="C1168" s="32"/>
      <c r="D1168" s="32"/>
      <c r="E1168" s="32"/>
      <c r="F1168" s="97"/>
      <c r="G1168" s="32"/>
      <c r="H1168" s="32"/>
      <c r="I1168" s="33"/>
      <c r="K1168" s="99"/>
      <c r="L1168" s="32"/>
      <c r="M1168" s="32"/>
      <c r="N1168" s="32"/>
      <c r="O1168" s="32"/>
      <c r="P1168" s="32"/>
      <c r="Q1168" s="32"/>
      <c r="R1168" s="32"/>
      <c r="S1168" s="32"/>
      <c r="T1168" s="32"/>
      <c r="V1168" s="32"/>
      <c r="W1168" s="32"/>
      <c r="X1168" s="32"/>
      <c r="AE1168" s="39"/>
      <c r="AF1168" s="39"/>
      <c r="AG1168" s="39"/>
      <c r="AH1168" s="40" t="s">
        <v>50</v>
      </c>
      <c r="AI1168" s="40"/>
      <c r="AJ1168" s="40"/>
    </row>
    <row r="1169" ht="15.75" customHeight="1">
      <c r="A1169" s="32"/>
      <c r="B1169" s="32"/>
      <c r="C1169" s="32"/>
      <c r="D1169" s="32"/>
      <c r="E1169" s="32"/>
      <c r="F1169" s="97"/>
      <c r="G1169" s="32"/>
      <c r="H1169" s="32"/>
      <c r="I1169" s="33"/>
      <c r="K1169" s="99"/>
      <c r="L1169" s="32"/>
      <c r="M1169" s="32"/>
      <c r="N1169" s="32"/>
      <c r="O1169" s="32"/>
      <c r="P1169" s="32"/>
      <c r="Q1169" s="32"/>
      <c r="R1169" s="32"/>
      <c r="S1169" s="32"/>
      <c r="T1169" s="32"/>
      <c r="V1169" s="32"/>
      <c r="W1169" s="32"/>
      <c r="X1169" s="32"/>
      <c r="AE1169" s="39"/>
      <c r="AF1169" s="39"/>
      <c r="AG1169" s="39"/>
      <c r="AH1169" s="40" t="s">
        <v>50</v>
      </c>
      <c r="AI1169" s="40"/>
      <c r="AJ1169" s="40"/>
    </row>
    <row r="1170" ht="15.75" customHeight="1">
      <c r="A1170" s="32"/>
      <c r="B1170" s="32"/>
      <c r="C1170" s="32"/>
      <c r="D1170" s="32"/>
      <c r="E1170" s="32"/>
      <c r="F1170" s="97"/>
      <c r="G1170" s="32"/>
      <c r="H1170" s="32"/>
      <c r="I1170" s="33"/>
      <c r="K1170" s="99"/>
      <c r="L1170" s="32"/>
      <c r="M1170" s="32"/>
      <c r="N1170" s="32"/>
      <c r="O1170" s="32"/>
      <c r="P1170" s="32"/>
      <c r="Q1170" s="32"/>
      <c r="R1170" s="32"/>
      <c r="S1170" s="32"/>
      <c r="T1170" s="32"/>
      <c r="V1170" s="32"/>
      <c r="W1170" s="32"/>
      <c r="X1170" s="32"/>
      <c r="AE1170" s="39"/>
      <c r="AF1170" s="39"/>
      <c r="AG1170" s="39"/>
      <c r="AH1170" s="40" t="s">
        <v>50</v>
      </c>
      <c r="AI1170" s="40"/>
      <c r="AJ1170" s="40"/>
    </row>
    <row r="1171" ht="15.75" customHeight="1">
      <c r="A1171" s="32"/>
      <c r="B1171" s="32"/>
      <c r="C1171" s="32"/>
      <c r="D1171" s="32"/>
      <c r="E1171" s="32"/>
      <c r="F1171" s="97"/>
      <c r="G1171" s="32"/>
      <c r="H1171" s="32"/>
      <c r="I1171" s="33"/>
      <c r="K1171" s="99"/>
      <c r="L1171" s="32"/>
      <c r="M1171" s="32"/>
      <c r="N1171" s="32"/>
      <c r="O1171" s="32"/>
      <c r="P1171" s="32"/>
      <c r="Q1171" s="32"/>
      <c r="R1171" s="32"/>
      <c r="S1171" s="32"/>
      <c r="T1171" s="32"/>
      <c r="V1171" s="32"/>
      <c r="W1171" s="32"/>
      <c r="X1171" s="32"/>
      <c r="AE1171" s="39"/>
      <c r="AF1171" s="39"/>
      <c r="AG1171" s="39"/>
      <c r="AH1171" s="40" t="s">
        <v>50</v>
      </c>
      <c r="AI1171" s="40"/>
      <c r="AJ1171" s="40"/>
    </row>
    <row r="1172" ht="15.75" customHeight="1">
      <c r="A1172" s="32"/>
      <c r="B1172" s="32"/>
      <c r="C1172" s="32"/>
      <c r="D1172" s="32"/>
      <c r="E1172" s="32"/>
      <c r="F1172" s="97"/>
      <c r="G1172" s="32"/>
      <c r="H1172" s="32"/>
      <c r="I1172" s="33"/>
      <c r="K1172" s="99"/>
      <c r="L1172" s="32"/>
      <c r="M1172" s="32"/>
      <c r="N1172" s="32"/>
      <c r="O1172" s="32"/>
      <c r="P1172" s="32"/>
      <c r="Q1172" s="32"/>
      <c r="R1172" s="32"/>
      <c r="S1172" s="32"/>
      <c r="T1172" s="32"/>
      <c r="V1172" s="32"/>
      <c r="W1172" s="32"/>
      <c r="X1172" s="32"/>
      <c r="AE1172" s="39"/>
      <c r="AF1172" s="39"/>
      <c r="AG1172" s="39"/>
      <c r="AH1172" s="40" t="s">
        <v>50</v>
      </c>
      <c r="AI1172" s="40"/>
      <c r="AJ1172" s="40"/>
    </row>
    <row r="1173" ht="15.75" customHeight="1">
      <c r="A1173" s="32"/>
      <c r="B1173" s="32"/>
      <c r="C1173" s="32"/>
      <c r="D1173" s="32"/>
      <c r="E1173" s="32"/>
      <c r="F1173" s="97"/>
      <c r="G1173" s="32"/>
      <c r="H1173" s="32"/>
      <c r="I1173" s="33"/>
      <c r="K1173" s="99"/>
      <c r="L1173" s="32"/>
      <c r="M1173" s="32"/>
      <c r="N1173" s="32"/>
      <c r="O1173" s="32"/>
      <c r="P1173" s="32"/>
      <c r="Q1173" s="32"/>
      <c r="R1173" s="32"/>
      <c r="S1173" s="32"/>
      <c r="T1173" s="32"/>
      <c r="V1173" s="32"/>
      <c r="W1173" s="32"/>
      <c r="X1173" s="32"/>
      <c r="AE1173" s="39"/>
      <c r="AF1173" s="39"/>
      <c r="AG1173" s="39"/>
      <c r="AH1173" s="40" t="s">
        <v>50</v>
      </c>
      <c r="AI1173" s="40"/>
      <c r="AJ1173" s="40"/>
    </row>
    <row r="1174" ht="15.75" customHeight="1">
      <c r="A1174" s="32"/>
      <c r="B1174" s="32"/>
      <c r="C1174" s="32"/>
      <c r="D1174" s="32"/>
      <c r="E1174" s="32"/>
      <c r="F1174" s="97"/>
      <c r="G1174" s="32"/>
      <c r="H1174" s="32"/>
      <c r="I1174" s="33"/>
      <c r="K1174" s="99"/>
      <c r="L1174" s="32"/>
      <c r="M1174" s="32"/>
      <c r="N1174" s="32"/>
      <c r="O1174" s="32"/>
      <c r="P1174" s="32"/>
      <c r="Q1174" s="32"/>
      <c r="R1174" s="32"/>
      <c r="S1174" s="32"/>
      <c r="T1174" s="32"/>
      <c r="V1174" s="32"/>
      <c r="W1174" s="32"/>
      <c r="X1174" s="32"/>
      <c r="AE1174" s="39"/>
      <c r="AF1174" s="39"/>
      <c r="AG1174" s="39"/>
      <c r="AH1174" s="40" t="s">
        <v>50</v>
      </c>
      <c r="AI1174" s="40"/>
      <c r="AJ1174" s="40"/>
    </row>
    <row r="1175" ht="15.75" customHeight="1">
      <c r="A1175" s="32"/>
      <c r="B1175" s="32"/>
      <c r="C1175" s="32"/>
      <c r="D1175" s="32"/>
      <c r="E1175" s="32"/>
      <c r="F1175" s="97"/>
      <c r="G1175" s="32"/>
      <c r="H1175" s="32"/>
      <c r="I1175" s="33"/>
      <c r="K1175" s="99"/>
      <c r="L1175" s="32"/>
      <c r="M1175" s="32"/>
      <c r="N1175" s="32"/>
      <c r="O1175" s="32"/>
      <c r="P1175" s="32"/>
      <c r="Q1175" s="32"/>
      <c r="R1175" s="32"/>
      <c r="S1175" s="32"/>
      <c r="T1175" s="32"/>
      <c r="V1175" s="32"/>
      <c r="W1175" s="32"/>
      <c r="X1175" s="32"/>
      <c r="AE1175" s="39"/>
      <c r="AF1175" s="39"/>
      <c r="AG1175" s="39"/>
      <c r="AH1175" s="40" t="s">
        <v>50</v>
      </c>
      <c r="AI1175" s="40"/>
      <c r="AJ1175" s="40"/>
    </row>
    <row r="1176" ht="15.75" customHeight="1">
      <c r="A1176" s="32"/>
      <c r="B1176" s="32"/>
      <c r="C1176" s="32"/>
      <c r="D1176" s="32"/>
      <c r="E1176" s="32"/>
      <c r="F1176" s="97"/>
      <c r="G1176" s="32"/>
      <c r="H1176" s="32"/>
      <c r="I1176" s="33"/>
      <c r="K1176" s="99"/>
      <c r="L1176" s="32"/>
      <c r="M1176" s="32"/>
      <c r="N1176" s="32"/>
      <c r="O1176" s="32"/>
      <c r="P1176" s="32"/>
      <c r="Q1176" s="32"/>
      <c r="R1176" s="32"/>
      <c r="S1176" s="32"/>
      <c r="T1176" s="32"/>
      <c r="V1176" s="32"/>
      <c r="W1176" s="32"/>
      <c r="X1176" s="32"/>
      <c r="AE1176" s="39"/>
      <c r="AF1176" s="39"/>
      <c r="AG1176" s="39"/>
      <c r="AH1176" s="40" t="s">
        <v>50</v>
      </c>
      <c r="AI1176" s="40"/>
      <c r="AJ1176" s="40"/>
    </row>
    <row r="1177" ht="15.75" customHeight="1">
      <c r="A1177" s="32"/>
      <c r="B1177" s="32"/>
      <c r="C1177" s="32"/>
      <c r="D1177" s="32"/>
      <c r="E1177" s="32"/>
      <c r="F1177" s="97"/>
      <c r="G1177" s="32"/>
      <c r="H1177" s="32"/>
      <c r="I1177" s="33"/>
      <c r="K1177" s="99"/>
      <c r="L1177" s="32"/>
      <c r="M1177" s="32"/>
      <c r="N1177" s="32"/>
      <c r="O1177" s="32"/>
      <c r="P1177" s="32"/>
      <c r="Q1177" s="32"/>
      <c r="R1177" s="32"/>
      <c r="S1177" s="32"/>
      <c r="T1177" s="32"/>
      <c r="V1177" s="32"/>
      <c r="W1177" s="32"/>
      <c r="X1177" s="32"/>
      <c r="AE1177" s="39"/>
      <c r="AF1177" s="39"/>
      <c r="AG1177" s="39"/>
      <c r="AH1177" s="40" t="s">
        <v>50</v>
      </c>
      <c r="AI1177" s="40"/>
      <c r="AJ1177" s="40"/>
    </row>
    <row r="1178" ht="15.75" customHeight="1">
      <c r="A1178" s="32"/>
      <c r="B1178" s="32"/>
      <c r="C1178" s="32"/>
      <c r="D1178" s="32"/>
      <c r="E1178" s="32"/>
      <c r="F1178" s="97"/>
      <c r="G1178" s="32"/>
      <c r="H1178" s="32"/>
      <c r="I1178" s="33"/>
      <c r="K1178" s="99"/>
      <c r="L1178" s="32"/>
      <c r="M1178" s="32"/>
      <c r="N1178" s="32"/>
      <c r="O1178" s="32"/>
      <c r="P1178" s="32"/>
      <c r="Q1178" s="32"/>
      <c r="R1178" s="32"/>
      <c r="S1178" s="32"/>
      <c r="T1178" s="32"/>
      <c r="V1178" s="32"/>
      <c r="W1178" s="32"/>
      <c r="X1178" s="32"/>
      <c r="AE1178" s="39"/>
      <c r="AF1178" s="39"/>
      <c r="AG1178" s="39"/>
      <c r="AH1178" s="40" t="s">
        <v>50</v>
      </c>
      <c r="AI1178" s="40"/>
      <c r="AJ1178" s="40"/>
    </row>
    <row r="1179" ht="15.75" customHeight="1">
      <c r="A1179" s="32"/>
      <c r="B1179" s="32"/>
      <c r="C1179" s="32"/>
      <c r="D1179" s="32"/>
      <c r="E1179" s="32"/>
      <c r="F1179" s="97"/>
      <c r="G1179" s="32"/>
      <c r="H1179" s="32"/>
      <c r="I1179" s="33"/>
      <c r="K1179" s="99"/>
      <c r="L1179" s="32"/>
      <c r="M1179" s="32"/>
      <c r="N1179" s="32"/>
      <c r="O1179" s="32"/>
      <c r="P1179" s="32"/>
      <c r="Q1179" s="32"/>
      <c r="R1179" s="32"/>
      <c r="S1179" s="32"/>
      <c r="T1179" s="32"/>
      <c r="V1179" s="32"/>
      <c r="W1179" s="32"/>
      <c r="X1179" s="32"/>
      <c r="AE1179" s="39"/>
      <c r="AF1179" s="39"/>
      <c r="AG1179" s="39"/>
      <c r="AH1179" s="40" t="s">
        <v>50</v>
      </c>
      <c r="AI1179" s="40"/>
      <c r="AJ1179" s="40"/>
    </row>
    <row r="1180" ht="15.75" customHeight="1">
      <c r="A1180" s="32"/>
      <c r="B1180" s="32"/>
      <c r="C1180" s="32"/>
      <c r="D1180" s="32"/>
      <c r="E1180" s="32"/>
      <c r="F1180" s="97"/>
      <c r="G1180" s="32"/>
      <c r="H1180" s="32"/>
      <c r="I1180" s="33"/>
      <c r="K1180" s="99"/>
      <c r="L1180" s="32"/>
      <c r="M1180" s="32"/>
      <c r="N1180" s="32"/>
      <c r="O1180" s="32"/>
      <c r="P1180" s="32"/>
      <c r="Q1180" s="32"/>
      <c r="R1180" s="32"/>
      <c r="S1180" s="32"/>
      <c r="T1180" s="32"/>
      <c r="V1180" s="32"/>
      <c r="W1180" s="32"/>
      <c r="X1180" s="32"/>
      <c r="AE1180" s="39"/>
      <c r="AF1180" s="39"/>
      <c r="AG1180" s="39"/>
      <c r="AH1180" s="40" t="s">
        <v>50</v>
      </c>
      <c r="AI1180" s="40"/>
      <c r="AJ1180" s="40"/>
    </row>
    <row r="1181" ht="15.75" customHeight="1">
      <c r="A1181" s="32"/>
      <c r="B1181" s="32"/>
      <c r="C1181" s="32"/>
      <c r="D1181" s="32"/>
      <c r="E1181" s="32"/>
      <c r="F1181" s="97"/>
      <c r="G1181" s="32"/>
      <c r="H1181" s="32"/>
      <c r="I1181" s="33"/>
      <c r="K1181" s="99"/>
      <c r="L1181" s="32"/>
      <c r="M1181" s="32"/>
      <c r="N1181" s="32"/>
      <c r="O1181" s="32"/>
      <c r="P1181" s="32"/>
      <c r="Q1181" s="32"/>
      <c r="R1181" s="32"/>
      <c r="S1181" s="32"/>
      <c r="T1181" s="32"/>
      <c r="V1181" s="32"/>
      <c r="W1181" s="32"/>
      <c r="X1181" s="32"/>
      <c r="AE1181" s="39"/>
      <c r="AF1181" s="39"/>
      <c r="AG1181" s="39"/>
      <c r="AH1181" s="40" t="s">
        <v>50</v>
      </c>
      <c r="AI1181" s="40"/>
      <c r="AJ1181" s="40"/>
    </row>
    <row r="1182" ht="15.75" customHeight="1">
      <c r="A1182" s="32"/>
      <c r="B1182" s="32"/>
      <c r="C1182" s="32"/>
      <c r="D1182" s="32"/>
      <c r="E1182" s="32"/>
      <c r="F1182" s="97"/>
      <c r="G1182" s="32"/>
      <c r="H1182" s="32"/>
      <c r="I1182" s="33"/>
      <c r="K1182" s="99"/>
      <c r="L1182" s="32"/>
      <c r="M1182" s="32"/>
      <c r="N1182" s="32"/>
      <c r="O1182" s="32"/>
      <c r="P1182" s="32"/>
      <c r="Q1182" s="32"/>
      <c r="R1182" s="32"/>
      <c r="S1182" s="32"/>
      <c r="T1182" s="32"/>
      <c r="V1182" s="32"/>
      <c r="W1182" s="32"/>
      <c r="X1182" s="32"/>
      <c r="AE1182" s="39"/>
      <c r="AF1182" s="39"/>
      <c r="AG1182" s="39"/>
      <c r="AH1182" s="40" t="s">
        <v>50</v>
      </c>
      <c r="AI1182" s="40"/>
      <c r="AJ1182" s="40"/>
    </row>
    <row r="1183" ht="15.75" customHeight="1">
      <c r="A1183" s="32"/>
      <c r="B1183" s="32"/>
      <c r="C1183" s="32"/>
      <c r="D1183" s="32"/>
      <c r="E1183" s="32"/>
      <c r="F1183" s="97"/>
      <c r="G1183" s="32"/>
      <c r="H1183" s="32"/>
      <c r="I1183" s="33"/>
      <c r="K1183" s="99"/>
      <c r="L1183" s="32"/>
      <c r="M1183" s="32"/>
      <c r="N1183" s="32"/>
      <c r="O1183" s="32"/>
      <c r="P1183" s="32"/>
      <c r="Q1183" s="32"/>
      <c r="R1183" s="32"/>
      <c r="S1183" s="32"/>
      <c r="T1183" s="32"/>
      <c r="V1183" s="32"/>
      <c r="W1183" s="32"/>
      <c r="X1183" s="32"/>
      <c r="AE1183" s="39"/>
      <c r="AF1183" s="39"/>
      <c r="AG1183" s="39"/>
      <c r="AH1183" s="40" t="s">
        <v>50</v>
      </c>
      <c r="AI1183" s="40"/>
      <c r="AJ1183" s="40"/>
    </row>
    <row r="1184" ht="15.75" customHeight="1">
      <c r="A1184" s="32"/>
      <c r="B1184" s="32"/>
      <c r="C1184" s="32"/>
      <c r="D1184" s="32"/>
      <c r="E1184" s="32"/>
      <c r="F1184" s="97"/>
      <c r="G1184" s="32"/>
      <c r="H1184" s="32"/>
      <c r="I1184" s="33"/>
      <c r="K1184" s="99"/>
      <c r="L1184" s="32"/>
      <c r="M1184" s="32"/>
      <c r="N1184" s="32"/>
      <c r="O1184" s="32"/>
      <c r="P1184" s="32"/>
      <c r="Q1184" s="32"/>
      <c r="R1184" s="32"/>
      <c r="S1184" s="32"/>
      <c r="T1184" s="32"/>
      <c r="V1184" s="32"/>
      <c r="W1184" s="32"/>
      <c r="X1184" s="32"/>
      <c r="AE1184" s="39"/>
      <c r="AF1184" s="39"/>
      <c r="AG1184" s="39"/>
      <c r="AH1184" s="40" t="s">
        <v>50</v>
      </c>
      <c r="AI1184" s="40"/>
      <c r="AJ1184" s="40"/>
    </row>
    <row r="1185" ht="15.75" customHeight="1">
      <c r="A1185" s="32"/>
      <c r="B1185" s="32"/>
      <c r="C1185" s="32"/>
      <c r="D1185" s="32"/>
      <c r="E1185" s="32"/>
      <c r="F1185" s="97"/>
      <c r="G1185" s="32"/>
      <c r="H1185" s="32"/>
      <c r="I1185" s="33"/>
      <c r="K1185" s="99"/>
      <c r="L1185" s="32"/>
      <c r="M1185" s="32"/>
      <c r="N1185" s="32"/>
      <c r="O1185" s="32"/>
      <c r="P1185" s="32"/>
      <c r="Q1185" s="32"/>
      <c r="R1185" s="32"/>
      <c r="S1185" s="32"/>
      <c r="T1185" s="32"/>
      <c r="V1185" s="32"/>
      <c r="W1185" s="32"/>
      <c r="X1185" s="32"/>
      <c r="AE1185" s="39"/>
      <c r="AF1185" s="39"/>
      <c r="AG1185" s="39"/>
      <c r="AH1185" s="40" t="s">
        <v>50</v>
      </c>
      <c r="AI1185" s="40"/>
      <c r="AJ1185" s="40"/>
    </row>
    <row r="1186" ht="15.75" customHeight="1">
      <c r="A1186" s="32"/>
      <c r="B1186" s="32"/>
      <c r="C1186" s="32"/>
      <c r="D1186" s="32"/>
      <c r="E1186" s="32"/>
      <c r="F1186" s="97"/>
      <c r="G1186" s="32"/>
      <c r="H1186" s="32"/>
      <c r="I1186" s="33"/>
      <c r="K1186" s="99"/>
      <c r="L1186" s="32"/>
      <c r="M1186" s="32"/>
      <c r="N1186" s="32"/>
      <c r="O1186" s="32"/>
      <c r="P1186" s="32"/>
      <c r="Q1186" s="32"/>
      <c r="R1186" s="32"/>
      <c r="S1186" s="32"/>
      <c r="T1186" s="32"/>
      <c r="V1186" s="32"/>
      <c r="W1186" s="32"/>
      <c r="X1186" s="32"/>
      <c r="AE1186" s="39"/>
      <c r="AF1186" s="39"/>
      <c r="AG1186" s="39"/>
      <c r="AH1186" s="40" t="s">
        <v>50</v>
      </c>
      <c r="AI1186" s="40"/>
      <c r="AJ1186" s="40"/>
    </row>
    <row r="1187" ht="15.75" customHeight="1">
      <c r="A1187" s="32"/>
      <c r="B1187" s="32"/>
      <c r="C1187" s="32"/>
      <c r="D1187" s="32"/>
      <c r="E1187" s="32"/>
      <c r="F1187" s="97"/>
      <c r="G1187" s="32"/>
      <c r="H1187" s="32"/>
      <c r="I1187" s="33"/>
      <c r="K1187" s="99"/>
      <c r="L1187" s="32"/>
      <c r="M1187" s="32"/>
      <c r="N1187" s="32"/>
      <c r="O1187" s="32"/>
      <c r="P1187" s="32"/>
      <c r="Q1187" s="32"/>
      <c r="R1187" s="32"/>
      <c r="S1187" s="32"/>
      <c r="T1187" s="32"/>
      <c r="V1187" s="32"/>
      <c r="W1187" s="32"/>
      <c r="X1187" s="32"/>
      <c r="AE1187" s="39"/>
      <c r="AF1187" s="39"/>
      <c r="AG1187" s="39"/>
      <c r="AH1187" s="40" t="s">
        <v>50</v>
      </c>
      <c r="AI1187" s="40"/>
      <c r="AJ1187" s="40"/>
    </row>
    <row r="1188" ht="15.75" customHeight="1">
      <c r="A1188" s="32"/>
      <c r="B1188" s="32"/>
      <c r="C1188" s="32"/>
      <c r="D1188" s="32"/>
      <c r="E1188" s="32"/>
      <c r="F1188" s="97"/>
      <c r="G1188" s="32"/>
      <c r="H1188" s="32"/>
      <c r="I1188" s="33"/>
      <c r="K1188" s="99"/>
      <c r="L1188" s="32"/>
      <c r="M1188" s="32"/>
      <c r="N1188" s="32"/>
      <c r="O1188" s="32"/>
      <c r="P1188" s="32"/>
      <c r="Q1188" s="32"/>
      <c r="R1188" s="32"/>
      <c r="S1188" s="32"/>
      <c r="T1188" s="32"/>
      <c r="V1188" s="32"/>
      <c r="W1188" s="32"/>
      <c r="X1188" s="32"/>
      <c r="AE1188" s="39"/>
      <c r="AF1188" s="39"/>
      <c r="AG1188" s="39"/>
      <c r="AH1188" s="40" t="s">
        <v>50</v>
      </c>
      <c r="AI1188" s="40"/>
      <c r="AJ1188" s="40"/>
    </row>
    <row r="1189" ht="15.75" customHeight="1">
      <c r="A1189" s="32"/>
      <c r="B1189" s="32"/>
      <c r="C1189" s="32"/>
      <c r="D1189" s="32"/>
      <c r="E1189" s="32"/>
      <c r="F1189" s="97"/>
      <c r="G1189" s="32"/>
      <c r="H1189" s="32"/>
      <c r="I1189" s="33"/>
      <c r="K1189" s="99"/>
      <c r="L1189" s="32"/>
      <c r="M1189" s="32"/>
      <c r="N1189" s="32"/>
      <c r="O1189" s="32"/>
      <c r="P1189" s="32"/>
      <c r="Q1189" s="32"/>
      <c r="R1189" s="32"/>
      <c r="S1189" s="32"/>
      <c r="T1189" s="32"/>
      <c r="V1189" s="32"/>
      <c r="W1189" s="32"/>
      <c r="X1189" s="32"/>
      <c r="AE1189" s="39"/>
      <c r="AF1189" s="39"/>
      <c r="AG1189" s="39"/>
      <c r="AH1189" s="40" t="s">
        <v>50</v>
      </c>
      <c r="AI1189" s="40"/>
      <c r="AJ1189" s="40"/>
    </row>
    <row r="1190" ht="15.75" customHeight="1">
      <c r="A1190" s="32"/>
      <c r="B1190" s="32"/>
      <c r="C1190" s="32"/>
      <c r="D1190" s="32"/>
      <c r="E1190" s="32"/>
      <c r="F1190" s="97"/>
      <c r="G1190" s="32"/>
      <c r="H1190" s="32"/>
      <c r="I1190" s="33"/>
      <c r="K1190" s="99"/>
      <c r="L1190" s="32"/>
      <c r="M1190" s="32"/>
      <c r="N1190" s="32"/>
      <c r="O1190" s="32"/>
      <c r="P1190" s="32"/>
      <c r="Q1190" s="32"/>
      <c r="R1190" s="32"/>
      <c r="S1190" s="32"/>
      <c r="T1190" s="32"/>
      <c r="V1190" s="32"/>
      <c r="W1190" s="32"/>
      <c r="X1190" s="32"/>
      <c r="AE1190" s="39"/>
      <c r="AF1190" s="39"/>
      <c r="AG1190" s="39"/>
      <c r="AH1190" s="40" t="s">
        <v>50</v>
      </c>
      <c r="AI1190" s="40"/>
      <c r="AJ1190" s="40"/>
    </row>
    <row r="1191" ht="15.75" customHeight="1">
      <c r="A1191" s="32"/>
      <c r="B1191" s="32"/>
      <c r="C1191" s="32"/>
      <c r="D1191" s="32"/>
      <c r="E1191" s="32"/>
      <c r="F1191" s="97"/>
      <c r="G1191" s="32"/>
      <c r="H1191" s="32"/>
      <c r="I1191" s="33"/>
      <c r="K1191" s="99"/>
      <c r="L1191" s="32"/>
      <c r="M1191" s="32"/>
      <c r="N1191" s="32"/>
      <c r="O1191" s="32"/>
      <c r="P1191" s="32"/>
      <c r="Q1191" s="32"/>
      <c r="R1191" s="32"/>
      <c r="S1191" s="32"/>
      <c r="T1191" s="32"/>
      <c r="V1191" s="32"/>
      <c r="W1191" s="32"/>
      <c r="X1191" s="32"/>
      <c r="AE1191" s="39"/>
      <c r="AF1191" s="39"/>
      <c r="AG1191" s="39"/>
      <c r="AH1191" s="40" t="s">
        <v>50</v>
      </c>
      <c r="AI1191" s="40"/>
      <c r="AJ1191" s="40"/>
    </row>
    <row r="1192" ht="15.75" customHeight="1">
      <c r="A1192" s="32"/>
      <c r="B1192" s="32"/>
      <c r="C1192" s="32"/>
      <c r="D1192" s="32"/>
      <c r="E1192" s="32"/>
      <c r="F1192" s="97"/>
      <c r="G1192" s="32"/>
      <c r="H1192" s="32"/>
      <c r="I1192" s="33"/>
      <c r="K1192" s="99"/>
      <c r="L1192" s="32"/>
      <c r="M1192" s="32"/>
      <c r="N1192" s="32"/>
      <c r="O1192" s="32"/>
      <c r="P1192" s="32"/>
      <c r="Q1192" s="32"/>
      <c r="R1192" s="32"/>
      <c r="S1192" s="32"/>
      <c r="T1192" s="32"/>
      <c r="V1192" s="32"/>
      <c r="W1192" s="32"/>
      <c r="X1192" s="32"/>
      <c r="AE1192" s="39"/>
      <c r="AF1192" s="39"/>
      <c r="AG1192" s="39"/>
      <c r="AH1192" s="40" t="s">
        <v>50</v>
      </c>
      <c r="AI1192" s="40"/>
      <c r="AJ1192" s="40"/>
    </row>
    <row r="1193" ht="15.75" customHeight="1">
      <c r="A1193" s="32"/>
      <c r="B1193" s="32"/>
      <c r="C1193" s="32"/>
      <c r="D1193" s="32"/>
      <c r="E1193" s="32"/>
      <c r="F1193" s="97"/>
      <c r="G1193" s="32"/>
      <c r="H1193" s="32"/>
      <c r="I1193" s="33"/>
      <c r="K1193" s="99"/>
      <c r="L1193" s="32"/>
      <c r="M1193" s="32"/>
      <c r="N1193" s="32"/>
      <c r="O1193" s="32"/>
      <c r="P1193" s="32"/>
      <c r="Q1193" s="32"/>
      <c r="R1193" s="32"/>
      <c r="S1193" s="32"/>
      <c r="T1193" s="32"/>
      <c r="V1193" s="32"/>
      <c r="W1193" s="32"/>
      <c r="X1193" s="32"/>
      <c r="AE1193" s="39"/>
      <c r="AF1193" s="39"/>
      <c r="AG1193" s="39"/>
      <c r="AH1193" s="40" t="s">
        <v>50</v>
      </c>
      <c r="AI1193" s="40"/>
      <c r="AJ1193" s="40"/>
    </row>
    <row r="1194" ht="15.75" customHeight="1">
      <c r="A1194" s="32"/>
      <c r="B1194" s="32"/>
      <c r="C1194" s="32"/>
      <c r="D1194" s="32"/>
      <c r="E1194" s="32"/>
      <c r="F1194" s="97"/>
      <c r="G1194" s="32"/>
      <c r="H1194" s="32"/>
      <c r="I1194" s="33"/>
      <c r="K1194" s="99"/>
      <c r="L1194" s="32"/>
      <c r="M1194" s="32"/>
      <c r="N1194" s="32"/>
      <c r="O1194" s="32"/>
      <c r="P1194" s="32"/>
      <c r="Q1194" s="32"/>
      <c r="R1194" s="32"/>
      <c r="S1194" s="32"/>
      <c r="T1194" s="32"/>
      <c r="V1194" s="32"/>
      <c r="W1194" s="32"/>
      <c r="X1194" s="32"/>
      <c r="AE1194" s="39"/>
      <c r="AF1194" s="39"/>
      <c r="AG1194" s="39"/>
      <c r="AH1194" s="40" t="s">
        <v>50</v>
      </c>
      <c r="AI1194" s="40"/>
      <c r="AJ1194" s="40"/>
    </row>
    <row r="1195" ht="15.75" customHeight="1">
      <c r="A1195" s="32"/>
      <c r="B1195" s="32"/>
      <c r="C1195" s="32"/>
      <c r="D1195" s="32"/>
      <c r="E1195" s="32"/>
      <c r="F1195" s="97"/>
      <c r="G1195" s="32"/>
      <c r="H1195" s="32"/>
      <c r="I1195" s="33"/>
      <c r="K1195" s="99"/>
      <c r="L1195" s="32"/>
      <c r="M1195" s="32"/>
      <c r="N1195" s="32"/>
      <c r="O1195" s="32"/>
      <c r="P1195" s="32"/>
      <c r="Q1195" s="32"/>
      <c r="R1195" s="32"/>
      <c r="S1195" s="32"/>
      <c r="T1195" s="32"/>
      <c r="V1195" s="32"/>
      <c r="W1195" s="32"/>
      <c r="X1195" s="32"/>
      <c r="AE1195" s="39"/>
      <c r="AF1195" s="39"/>
      <c r="AG1195" s="39"/>
      <c r="AH1195" s="40" t="s">
        <v>50</v>
      </c>
      <c r="AI1195" s="40"/>
      <c r="AJ1195" s="40"/>
    </row>
    <row r="1196" ht="15.75" customHeight="1">
      <c r="A1196" s="32"/>
      <c r="B1196" s="32"/>
      <c r="C1196" s="32"/>
      <c r="D1196" s="32"/>
      <c r="E1196" s="32"/>
      <c r="F1196" s="97"/>
      <c r="G1196" s="32"/>
      <c r="H1196" s="32"/>
      <c r="I1196" s="33"/>
      <c r="K1196" s="99"/>
      <c r="L1196" s="32"/>
      <c r="M1196" s="32"/>
      <c r="N1196" s="32"/>
      <c r="O1196" s="32"/>
      <c r="P1196" s="32"/>
      <c r="Q1196" s="32"/>
      <c r="R1196" s="32"/>
      <c r="S1196" s="32"/>
      <c r="T1196" s="32"/>
      <c r="V1196" s="32"/>
      <c r="W1196" s="32"/>
      <c r="X1196" s="32"/>
      <c r="AE1196" s="39"/>
      <c r="AF1196" s="39"/>
      <c r="AG1196" s="39"/>
      <c r="AH1196" s="40" t="s">
        <v>50</v>
      </c>
      <c r="AI1196" s="40"/>
      <c r="AJ1196" s="40"/>
    </row>
    <row r="1197" ht="15.75" customHeight="1">
      <c r="A1197" s="32"/>
      <c r="B1197" s="32"/>
      <c r="C1197" s="32"/>
      <c r="D1197" s="32"/>
      <c r="E1197" s="32"/>
      <c r="F1197" s="97"/>
      <c r="G1197" s="32"/>
      <c r="H1197" s="32"/>
      <c r="I1197" s="33"/>
      <c r="K1197" s="99"/>
      <c r="L1197" s="32"/>
      <c r="M1197" s="32"/>
      <c r="N1197" s="32"/>
      <c r="O1197" s="32"/>
      <c r="P1197" s="32"/>
      <c r="Q1197" s="32"/>
      <c r="R1197" s="32"/>
      <c r="S1197" s="32"/>
      <c r="T1197" s="32"/>
      <c r="V1197" s="32"/>
      <c r="W1197" s="32"/>
      <c r="X1197" s="32"/>
      <c r="AE1197" s="39"/>
      <c r="AF1197" s="39"/>
      <c r="AG1197" s="39"/>
      <c r="AH1197" s="40" t="s">
        <v>50</v>
      </c>
      <c r="AI1197" s="40"/>
      <c r="AJ1197" s="40"/>
    </row>
    <row r="1198" ht="15.75" customHeight="1">
      <c r="A1198" s="32"/>
      <c r="B1198" s="32"/>
      <c r="C1198" s="32"/>
      <c r="D1198" s="32"/>
      <c r="E1198" s="32"/>
      <c r="F1198" s="97"/>
      <c r="G1198" s="32"/>
      <c r="H1198" s="32"/>
      <c r="I1198" s="33"/>
      <c r="K1198" s="99"/>
      <c r="L1198" s="32"/>
      <c r="M1198" s="32"/>
      <c r="N1198" s="32"/>
      <c r="O1198" s="32"/>
      <c r="P1198" s="32"/>
      <c r="Q1198" s="32"/>
      <c r="R1198" s="32"/>
      <c r="S1198" s="32"/>
      <c r="T1198" s="32"/>
      <c r="V1198" s="35">
        <v>1200.0</v>
      </c>
      <c r="W1198" s="32"/>
      <c r="X1198" s="32"/>
      <c r="AE1198" s="39"/>
      <c r="AF1198" s="39"/>
      <c r="AG1198" s="39"/>
      <c r="AH1198" s="40" t="s">
        <v>50</v>
      </c>
      <c r="AI1198" s="40"/>
      <c r="AJ1198" s="40"/>
    </row>
    <row r="1199" ht="15.75" customHeight="1">
      <c r="A1199" s="32"/>
      <c r="B1199" s="32"/>
      <c r="C1199" s="32"/>
      <c r="D1199" s="32"/>
      <c r="E1199" s="32"/>
      <c r="F1199" s="97"/>
      <c r="G1199" s="32"/>
      <c r="H1199" s="32"/>
      <c r="I1199" s="33"/>
      <c r="K1199" s="99"/>
      <c r="L1199" s="32"/>
      <c r="M1199" s="32"/>
      <c r="N1199" s="32"/>
      <c r="O1199" s="32"/>
      <c r="P1199" s="32"/>
      <c r="Q1199" s="32"/>
      <c r="R1199" s="32"/>
      <c r="S1199" s="32"/>
      <c r="T1199" s="32"/>
      <c r="V1199" s="35">
        <v>1201.0</v>
      </c>
      <c r="W1199" s="32"/>
      <c r="X1199" s="32"/>
      <c r="AE1199" s="39"/>
      <c r="AF1199" s="39"/>
      <c r="AG1199" s="39"/>
      <c r="AH1199" s="40" t="s">
        <v>50</v>
      </c>
      <c r="AI1199" s="40"/>
      <c r="AJ1199" s="40"/>
    </row>
    <row r="1200" ht="15.75" customHeight="1">
      <c r="A1200" s="48" t="s">
        <v>246</v>
      </c>
      <c r="B1200" s="48" t="s">
        <v>856</v>
      </c>
      <c r="C1200" s="48" t="s">
        <v>857</v>
      </c>
      <c r="D1200" s="48" t="s">
        <v>34</v>
      </c>
      <c r="E1200" s="48" t="s">
        <v>858</v>
      </c>
      <c r="F1200" s="49">
        <v>3.0</v>
      </c>
      <c r="G1200" s="50" t="s">
        <v>859</v>
      </c>
      <c r="H1200" s="50" t="s">
        <v>860</v>
      </c>
      <c r="I1200" s="51" t="s">
        <v>861</v>
      </c>
      <c r="J1200" s="50" t="s">
        <v>862</v>
      </c>
      <c r="K1200" s="99"/>
      <c r="L1200" s="53" t="s">
        <v>864</v>
      </c>
      <c r="M1200" s="50" t="s">
        <v>865</v>
      </c>
      <c r="N1200" s="50" t="s">
        <v>866</v>
      </c>
      <c r="O1200" s="14">
        <f t="shared" ref="O1200:O1223" si="7">LEN(N1200)</f>
        <v>39</v>
      </c>
      <c r="P1200" s="50" t="s">
        <v>867</v>
      </c>
      <c r="Q1200" s="14">
        <f t="shared" ref="Q1200:Q1223" si="8">LEN(P1200)</f>
        <v>136</v>
      </c>
      <c r="R1200" s="50"/>
      <c r="S1200" s="50" t="s">
        <v>868</v>
      </c>
      <c r="T1200" s="48" t="s">
        <v>859</v>
      </c>
      <c r="U1200" s="54" t="s">
        <v>868</v>
      </c>
      <c r="V1200" s="35">
        <v>1202.0</v>
      </c>
      <c r="W1200" s="55" t="s">
        <v>233</v>
      </c>
      <c r="X1200" s="50"/>
      <c r="Y1200" s="56" t="s">
        <v>869</v>
      </c>
      <c r="Z1200" s="56"/>
      <c r="AA1200" s="56"/>
      <c r="AB1200" s="56"/>
      <c r="AC1200" s="56"/>
      <c r="AD1200" s="56"/>
      <c r="AE1200" s="99"/>
      <c r="AF1200" s="99"/>
      <c r="AG1200" s="99"/>
      <c r="AH1200" s="40" t="s">
        <v>50</v>
      </c>
      <c r="AI1200" s="40"/>
      <c r="AJ1200" s="40"/>
    </row>
    <row r="1201" ht="15.75" customHeight="1">
      <c r="A1201" s="48" t="s">
        <v>246</v>
      </c>
      <c r="B1201" s="48" t="s">
        <v>856</v>
      </c>
      <c r="C1201" s="48" t="s">
        <v>857</v>
      </c>
      <c r="D1201" s="48" t="s">
        <v>138</v>
      </c>
      <c r="E1201" s="48" t="s">
        <v>870</v>
      </c>
      <c r="F1201" s="49">
        <v>4.0</v>
      </c>
      <c r="G1201" s="50" t="s">
        <v>871</v>
      </c>
      <c r="H1201" s="50" t="s">
        <v>872</v>
      </c>
      <c r="I1201" s="51" t="s">
        <v>873</v>
      </c>
      <c r="J1201" s="50" t="s">
        <v>874</v>
      </c>
      <c r="K1201" s="99"/>
      <c r="L1201" s="53" t="s">
        <v>876</v>
      </c>
      <c r="M1201" s="50" t="s">
        <v>877</v>
      </c>
      <c r="N1201" s="50" t="s">
        <v>878</v>
      </c>
      <c r="O1201" s="14">
        <f t="shared" si="7"/>
        <v>46</v>
      </c>
      <c r="P1201" s="50" t="s">
        <v>879</v>
      </c>
      <c r="Q1201" s="14">
        <f t="shared" si="8"/>
        <v>148</v>
      </c>
      <c r="R1201" s="50"/>
      <c r="S1201" s="50" t="s">
        <v>880</v>
      </c>
      <c r="T1201" s="48" t="s">
        <v>871</v>
      </c>
      <c r="U1201" s="54" t="s">
        <v>880</v>
      </c>
      <c r="V1201" s="35">
        <v>1203.0</v>
      </c>
      <c r="W1201" s="55" t="s">
        <v>94</v>
      </c>
      <c r="X1201" s="50"/>
      <c r="Y1201" s="56" t="s">
        <v>881</v>
      </c>
      <c r="Z1201" s="56"/>
      <c r="AA1201" s="56"/>
      <c r="AB1201" s="56"/>
      <c r="AC1201" s="56"/>
      <c r="AD1201" s="56"/>
      <c r="AE1201" s="99"/>
      <c r="AF1201" s="99"/>
      <c r="AG1201" s="99"/>
      <c r="AH1201" s="40" t="s">
        <v>50</v>
      </c>
      <c r="AI1201" s="40"/>
      <c r="AJ1201" s="40"/>
    </row>
    <row r="1202" ht="15.75" customHeight="1">
      <c r="A1202" s="48" t="s">
        <v>246</v>
      </c>
      <c r="B1202" s="48" t="s">
        <v>856</v>
      </c>
      <c r="C1202" s="48" t="s">
        <v>857</v>
      </c>
      <c r="D1202" s="48" t="s">
        <v>195</v>
      </c>
      <c r="E1202" s="48" t="s">
        <v>882</v>
      </c>
      <c r="F1202" s="49">
        <v>5.0</v>
      </c>
      <c r="G1202" s="50" t="s">
        <v>883</v>
      </c>
      <c r="H1202" s="50" t="s">
        <v>884</v>
      </c>
      <c r="I1202" s="51" t="s">
        <v>885</v>
      </c>
      <c r="J1202" s="50" t="s">
        <v>886</v>
      </c>
      <c r="K1202" s="99"/>
      <c r="L1202" s="53" t="s">
        <v>888</v>
      </c>
      <c r="M1202" s="50" t="s">
        <v>889</v>
      </c>
      <c r="N1202" s="50" t="s">
        <v>890</v>
      </c>
      <c r="O1202" s="14">
        <f t="shared" si="7"/>
        <v>48</v>
      </c>
      <c r="P1202" s="50" t="s">
        <v>891</v>
      </c>
      <c r="Q1202" s="14">
        <f t="shared" si="8"/>
        <v>173</v>
      </c>
      <c r="R1202" s="50"/>
      <c r="S1202" s="59" t="s">
        <v>892</v>
      </c>
      <c r="T1202" s="48" t="s">
        <v>893</v>
      </c>
      <c r="U1202" s="54" t="s">
        <v>892</v>
      </c>
      <c r="V1202" s="35">
        <v>1204.0</v>
      </c>
      <c r="W1202" s="55" t="s">
        <v>569</v>
      </c>
      <c r="X1202" s="50"/>
      <c r="Y1202" s="56" t="s">
        <v>894</v>
      </c>
      <c r="Z1202" s="56"/>
      <c r="AA1202" s="56"/>
      <c r="AB1202" s="56"/>
      <c r="AC1202" s="56"/>
      <c r="AD1202" s="56"/>
      <c r="AE1202" s="99"/>
      <c r="AF1202" s="99"/>
      <c r="AG1202" s="99"/>
      <c r="AH1202" s="40" t="s">
        <v>50</v>
      </c>
      <c r="AI1202" s="40"/>
      <c r="AJ1202" s="40"/>
    </row>
    <row r="1203" ht="15.75" customHeight="1">
      <c r="A1203" s="48" t="s">
        <v>246</v>
      </c>
      <c r="B1203" s="48" t="s">
        <v>856</v>
      </c>
      <c r="C1203" s="48" t="s">
        <v>895</v>
      </c>
      <c r="D1203" s="48" t="s">
        <v>34</v>
      </c>
      <c r="E1203" s="48" t="s">
        <v>896</v>
      </c>
      <c r="F1203" s="49">
        <v>1.0</v>
      </c>
      <c r="G1203" s="50" t="s">
        <v>897</v>
      </c>
      <c r="H1203" s="50" t="s">
        <v>898</v>
      </c>
      <c r="I1203" s="51" t="s">
        <v>899</v>
      </c>
      <c r="J1203" s="50" t="s">
        <v>900</v>
      </c>
      <c r="K1203" s="99"/>
      <c r="L1203" s="53" t="s">
        <v>902</v>
      </c>
      <c r="M1203" s="50" t="s">
        <v>903</v>
      </c>
      <c r="N1203" s="50" t="s">
        <v>904</v>
      </c>
      <c r="O1203" s="14">
        <f t="shared" si="7"/>
        <v>45</v>
      </c>
      <c r="P1203" s="50" t="s">
        <v>905</v>
      </c>
      <c r="Q1203" s="14">
        <f t="shared" si="8"/>
        <v>167</v>
      </c>
      <c r="R1203" s="50"/>
      <c r="S1203" s="50" t="s">
        <v>906</v>
      </c>
      <c r="T1203" s="48" t="s">
        <v>907</v>
      </c>
      <c r="U1203" s="54" t="s">
        <v>906</v>
      </c>
      <c r="V1203" s="35">
        <v>1205.0</v>
      </c>
      <c r="W1203" s="55" t="s">
        <v>233</v>
      </c>
      <c r="X1203" s="50"/>
      <c r="Y1203" s="56" t="s">
        <v>908</v>
      </c>
      <c r="Z1203" s="56"/>
      <c r="AA1203" s="56"/>
      <c r="AB1203" s="56"/>
      <c r="AC1203" s="56"/>
      <c r="AD1203" s="56"/>
      <c r="AE1203" s="99"/>
      <c r="AF1203" s="99"/>
      <c r="AG1203" s="99"/>
      <c r="AH1203" s="40" t="s">
        <v>50</v>
      </c>
      <c r="AI1203" s="40"/>
      <c r="AJ1203" s="40"/>
    </row>
    <row r="1204" ht="15.75" customHeight="1">
      <c r="A1204" s="48" t="s">
        <v>246</v>
      </c>
      <c r="B1204" s="48" t="s">
        <v>856</v>
      </c>
      <c r="C1204" s="48" t="s">
        <v>895</v>
      </c>
      <c r="D1204" s="48" t="s">
        <v>67</v>
      </c>
      <c r="E1204" s="48" t="s">
        <v>909</v>
      </c>
      <c r="F1204" s="49">
        <v>2.0</v>
      </c>
      <c r="G1204" s="50" t="s">
        <v>910</v>
      </c>
      <c r="H1204" s="50" t="s">
        <v>911</v>
      </c>
      <c r="I1204" s="51" t="s">
        <v>912</v>
      </c>
      <c r="J1204" s="50" t="s">
        <v>913</v>
      </c>
      <c r="K1204" s="99"/>
      <c r="L1204" s="53" t="s">
        <v>915</v>
      </c>
      <c r="M1204" s="50" t="s">
        <v>916</v>
      </c>
      <c r="N1204" s="50" t="s">
        <v>917</v>
      </c>
      <c r="O1204" s="14">
        <f t="shared" si="7"/>
        <v>42</v>
      </c>
      <c r="P1204" s="50" t="s">
        <v>918</v>
      </c>
      <c r="Q1204" s="14">
        <f t="shared" si="8"/>
        <v>181</v>
      </c>
      <c r="R1204" s="50"/>
      <c r="S1204" s="50" t="s">
        <v>919</v>
      </c>
      <c r="T1204" s="48" t="s">
        <v>910</v>
      </c>
      <c r="U1204" s="54" t="s">
        <v>919</v>
      </c>
      <c r="V1204" s="35">
        <v>1206.0</v>
      </c>
      <c r="W1204" s="55" t="s">
        <v>530</v>
      </c>
      <c r="X1204" s="50"/>
      <c r="Y1204" s="56" t="s">
        <v>920</v>
      </c>
      <c r="Z1204" s="56"/>
      <c r="AA1204" s="56"/>
      <c r="AB1204" s="56"/>
      <c r="AC1204" s="56"/>
      <c r="AD1204" s="56"/>
      <c r="AE1204" s="99"/>
      <c r="AF1204" s="99"/>
      <c r="AG1204" s="99"/>
      <c r="AH1204" s="40" t="s">
        <v>50</v>
      </c>
      <c r="AI1204" s="40"/>
      <c r="AJ1204" s="40"/>
    </row>
    <row r="1205" ht="15.75" customHeight="1">
      <c r="A1205" s="48" t="s">
        <v>246</v>
      </c>
      <c r="B1205" s="48" t="s">
        <v>856</v>
      </c>
      <c r="C1205" s="48" t="s">
        <v>895</v>
      </c>
      <c r="D1205" s="48" t="s">
        <v>138</v>
      </c>
      <c r="E1205" s="48" t="s">
        <v>921</v>
      </c>
      <c r="F1205" s="49">
        <v>3.0</v>
      </c>
      <c r="G1205" s="50" t="s">
        <v>922</v>
      </c>
      <c r="H1205" s="50" t="s">
        <v>923</v>
      </c>
      <c r="I1205" s="51" t="s">
        <v>924</v>
      </c>
      <c r="J1205" s="50" t="s">
        <v>925</v>
      </c>
      <c r="K1205" s="99"/>
      <c r="L1205" s="50"/>
      <c r="M1205" s="50" t="s">
        <v>927</v>
      </c>
      <c r="N1205" s="50" t="s">
        <v>928</v>
      </c>
      <c r="O1205" s="14">
        <f t="shared" si="7"/>
        <v>52</v>
      </c>
      <c r="P1205" s="50" t="s">
        <v>929</v>
      </c>
      <c r="Q1205" s="14">
        <f t="shared" si="8"/>
        <v>193</v>
      </c>
      <c r="R1205" s="50"/>
      <c r="S1205" s="59" t="s">
        <v>930</v>
      </c>
      <c r="T1205" s="48" t="s">
        <v>931</v>
      </c>
      <c r="U1205" s="54" t="s">
        <v>932</v>
      </c>
      <c r="V1205" s="35">
        <v>1207.0</v>
      </c>
      <c r="W1205" s="55" t="s">
        <v>94</v>
      </c>
      <c r="X1205" s="50"/>
      <c r="Y1205" s="56" t="s">
        <v>933</v>
      </c>
      <c r="Z1205" s="56"/>
      <c r="AA1205" s="56"/>
      <c r="AB1205" s="56"/>
      <c r="AC1205" s="56"/>
      <c r="AD1205" s="56"/>
      <c r="AE1205" s="99"/>
      <c r="AF1205" s="99"/>
      <c r="AG1205" s="99"/>
      <c r="AH1205" s="40" t="s">
        <v>50</v>
      </c>
      <c r="AI1205" s="40"/>
      <c r="AJ1205" s="40"/>
    </row>
    <row r="1206" ht="15.75" customHeight="1">
      <c r="A1206" s="48" t="s">
        <v>246</v>
      </c>
      <c r="B1206" s="48" t="s">
        <v>856</v>
      </c>
      <c r="C1206" s="48" t="s">
        <v>934</v>
      </c>
      <c r="D1206" s="48" t="s">
        <v>34</v>
      </c>
      <c r="E1206" s="48" t="s">
        <v>935</v>
      </c>
      <c r="F1206" s="49">
        <v>4.0</v>
      </c>
      <c r="G1206" s="50" t="s">
        <v>936</v>
      </c>
      <c r="H1206" s="50" t="s">
        <v>937</v>
      </c>
      <c r="I1206" s="51" t="s">
        <v>938</v>
      </c>
      <c r="J1206" s="50" t="s">
        <v>939</v>
      </c>
      <c r="K1206" s="99"/>
      <c r="L1206" s="53" t="s">
        <v>941</v>
      </c>
      <c r="M1206" s="50" t="s">
        <v>942</v>
      </c>
      <c r="N1206" s="50"/>
      <c r="O1206" s="14">
        <f t="shared" si="7"/>
        <v>0</v>
      </c>
      <c r="P1206" s="50" t="s">
        <v>943</v>
      </c>
      <c r="Q1206" s="14">
        <f t="shared" si="8"/>
        <v>157</v>
      </c>
      <c r="R1206" s="50"/>
      <c r="S1206" s="50" t="s">
        <v>944</v>
      </c>
      <c r="T1206" s="48" t="s">
        <v>936</v>
      </c>
      <c r="U1206" s="54" t="s">
        <v>944</v>
      </c>
      <c r="V1206" s="35">
        <v>1208.0</v>
      </c>
      <c r="W1206" s="55" t="s">
        <v>569</v>
      </c>
      <c r="X1206" s="50"/>
      <c r="Y1206" s="56" t="s">
        <v>945</v>
      </c>
      <c r="Z1206" s="56"/>
      <c r="AA1206" s="56"/>
      <c r="AB1206" s="56"/>
      <c r="AC1206" s="56"/>
      <c r="AD1206" s="56"/>
      <c r="AE1206" s="99"/>
      <c r="AF1206" s="99"/>
      <c r="AG1206" s="99"/>
      <c r="AH1206" s="40" t="s">
        <v>50</v>
      </c>
      <c r="AI1206" s="40"/>
      <c r="AJ1206" s="40"/>
    </row>
    <row r="1207" ht="15.75" customHeight="1">
      <c r="A1207" s="48" t="s">
        <v>246</v>
      </c>
      <c r="B1207" s="48" t="s">
        <v>856</v>
      </c>
      <c r="C1207" s="48" t="s">
        <v>934</v>
      </c>
      <c r="D1207" s="48" t="s">
        <v>67</v>
      </c>
      <c r="E1207" s="48" t="s">
        <v>946</v>
      </c>
      <c r="F1207" s="49">
        <v>5.0</v>
      </c>
      <c r="G1207" s="50" t="s">
        <v>947</v>
      </c>
      <c r="H1207" s="50" t="s">
        <v>948</v>
      </c>
      <c r="I1207" s="51" t="s">
        <v>949</v>
      </c>
      <c r="J1207" s="50" t="s">
        <v>950</v>
      </c>
      <c r="K1207" s="99"/>
      <c r="L1207" s="53" t="s">
        <v>952</v>
      </c>
      <c r="M1207" s="50" t="s">
        <v>953</v>
      </c>
      <c r="N1207" s="50" t="s">
        <v>954</v>
      </c>
      <c r="O1207" s="14">
        <f t="shared" si="7"/>
        <v>54</v>
      </c>
      <c r="P1207" s="50" t="s">
        <v>955</v>
      </c>
      <c r="Q1207" s="14">
        <f t="shared" si="8"/>
        <v>149</v>
      </c>
      <c r="R1207" s="50"/>
      <c r="S1207" s="59" t="s">
        <v>956</v>
      </c>
      <c r="T1207" s="48" t="s">
        <v>957</v>
      </c>
      <c r="U1207" s="54" t="s">
        <v>956</v>
      </c>
      <c r="V1207" s="35">
        <v>1209.0</v>
      </c>
      <c r="W1207" s="55" t="s">
        <v>337</v>
      </c>
      <c r="X1207" s="50"/>
      <c r="Y1207" s="56" t="s">
        <v>958</v>
      </c>
      <c r="Z1207" s="56"/>
      <c r="AA1207" s="56"/>
      <c r="AB1207" s="56"/>
      <c r="AC1207" s="56"/>
      <c r="AD1207" s="56"/>
      <c r="AE1207" s="99"/>
      <c r="AF1207" s="99"/>
      <c r="AG1207" s="99"/>
      <c r="AH1207" s="40" t="s">
        <v>50</v>
      </c>
      <c r="AI1207" s="40"/>
      <c r="AJ1207" s="40"/>
    </row>
    <row r="1208" ht="15.75" customHeight="1">
      <c r="A1208" s="48" t="s">
        <v>246</v>
      </c>
      <c r="B1208" s="48" t="s">
        <v>856</v>
      </c>
      <c r="C1208" s="48" t="s">
        <v>934</v>
      </c>
      <c r="D1208" s="48" t="s">
        <v>51</v>
      </c>
      <c r="E1208" s="48" t="s">
        <v>959</v>
      </c>
      <c r="F1208" s="49">
        <v>1.0</v>
      </c>
      <c r="G1208" s="50" t="s">
        <v>960</v>
      </c>
      <c r="H1208" s="56" t="s">
        <v>961</v>
      </c>
      <c r="I1208" s="51" t="s">
        <v>962</v>
      </c>
      <c r="J1208" s="50" t="s">
        <v>963</v>
      </c>
      <c r="K1208" s="99"/>
      <c r="L1208" s="50"/>
      <c r="M1208" s="50" t="s">
        <v>965</v>
      </c>
      <c r="N1208" s="50"/>
      <c r="O1208" s="14">
        <f t="shared" si="7"/>
        <v>0</v>
      </c>
      <c r="P1208" s="50" t="s">
        <v>966</v>
      </c>
      <c r="Q1208" s="14">
        <f t="shared" si="8"/>
        <v>152</v>
      </c>
      <c r="R1208" s="50"/>
      <c r="S1208" s="59" t="s">
        <v>967</v>
      </c>
      <c r="T1208" s="48" t="s">
        <v>968</v>
      </c>
      <c r="U1208" s="54" t="s">
        <v>967</v>
      </c>
      <c r="V1208" s="35">
        <v>1210.0</v>
      </c>
      <c r="W1208" s="55" t="s">
        <v>121</v>
      </c>
      <c r="X1208" s="50"/>
      <c r="Y1208" s="56" t="s">
        <v>969</v>
      </c>
      <c r="Z1208" s="56"/>
      <c r="AA1208" s="56"/>
      <c r="AB1208" s="56"/>
      <c r="AC1208" s="56"/>
      <c r="AD1208" s="56"/>
      <c r="AE1208" s="99"/>
      <c r="AF1208" s="99"/>
      <c r="AG1208" s="99"/>
      <c r="AH1208" s="40" t="s">
        <v>50</v>
      </c>
      <c r="AI1208" s="40"/>
      <c r="AJ1208" s="40"/>
    </row>
    <row r="1209" ht="15.75" customHeight="1">
      <c r="A1209" s="48" t="s">
        <v>246</v>
      </c>
      <c r="B1209" s="48" t="s">
        <v>856</v>
      </c>
      <c r="C1209" s="48" t="s">
        <v>970</v>
      </c>
      <c r="D1209" s="48" t="s">
        <v>34</v>
      </c>
      <c r="E1209" s="48" t="s">
        <v>971</v>
      </c>
      <c r="F1209" s="49">
        <v>2.0</v>
      </c>
      <c r="G1209" s="50" t="s">
        <v>972</v>
      </c>
      <c r="H1209" s="50" t="s">
        <v>973</v>
      </c>
      <c r="I1209" s="51" t="s">
        <v>974</v>
      </c>
      <c r="J1209" s="50" t="s">
        <v>975</v>
      </c>
      <c r="K1209" s="99"/>
      <c r="L1209" s="53" t="s">
        <v>977</v>
      </c>
      <c r="M1209" s="50" t="s">
        <v>978</v>
      </c>
      <c r="N1209" s="50"/>
      <c r="O1209" s="14">
        <f t="shared" si="7"/>
        <v>0</v>
      </c>
      <c r="P1209" s="50" t="s">
        <v>979</v>
      </c>
      <c r="Q1209" s="14">
        <f t="shared" si="8"/>
        <v>190</v>
      </c>
      <c r="R1209" s="50"/>
      <c r="S1209" s="59" t="s">
        <v>980</v>
      </c>
      <c r="T1209" s="48" t="s">
        <v>981</v>
      </c>
      <c r="U1209" s="54" t="s">
        <v>980</v>
      </c>
      <c r="V1209" s="35">
        <v>1211.0</v>
      </c>
      <c r="W1209" s="55" t="s">
        <v>982</v>
      </c>
      <c r="X1209" s="50"/>
      <c r="Y1209" s="56" t="s">
        <v>983</v>
      </c>
      <c r="Z1209" s="56"/>
      <c r="AA1209" s="56"/>
      <c r="AB1209" s="56"/>
      <c r="AC1209" s="56"/>
      <c r="AD1209" s="56"/>
      <c r="AE1209" s="99"/>
      <c r="AF1209" s="99"/>
      <c r="AG1209" s="99"/>
      <c r="AH1209" s="40" t="s">
        <v>50</v>
      </c>
      <c r="AI1209" s="40"/>
      <c r="AJ1209" s="40"/>
    </row>
    <row r="1210" ht="15.75" customHeight="1">
      <c r="A1210" s="48" t="s">
        <v>246</v>
      </c>
      <c r="B1210" s="48" t="s">
        <v>856</v>
      </c>
      <c r="C1210" s="48" t="s">
        <v>970</v>
      </c>
      <c r="D1210" s="48" t="s">
        <v>67</v>
      </c>
      <c r="E1210" s="48" t="s">
        <v>984</v>
      </c>
      <c r="F1210" s="49">
        <v>3.0</v>
      </c>
      <c r="G1210" s="50" t="s">
        <v>985</v>
      </c>
      <c r="H1210" s="50" t="s">
        <v>986</v>
      </c>
      <c r="I1210" s="51" t="s">
        <v>987</v>
      </c>
      <c r="J1210" s="50" t="s">
        <v>988</v>
      </c>
      <c r="K1210" s="99"/>
      <c r="L1210" s="53" t="s">
        <v>990</v>
      </c>
      <c r="M1210" s="50" t="s">
        <v>991</v>
      </c>
      <c r="N1210" s="50"/>
      <c r="O1210" s="14">
        <f t="shared" si="7"/>
        <v>0</v>
      </c>
      <c r="P1210" s="50" t="s">
        <v>992</v>
      </c>
      <c r="Q1210" s="14">
        <f t="shared" si="8"/>
        <v>212</v>
      </c>
      <c r="R1210" s="50"/>
      <c r="S1210" s="59" t="s">
        <v>993</v>
      </c>
      <c r="T1210" s="48" t="s">
        <v>994</v>
      </c>
      <c r="U1210" s="54" t="s">
        <v>993</v>
      </c>
      <c r="V1210" s="35">
        <v>1212.0</v>
      </c>
      <c r="W1210" s="55" t="s">
        <v>378</v>
      </c>
      <c r="X1210" s="50"/>
      <c r="Y1210" s="56" t="s">
        <v>995</v>
      </c>
      <c r="Z1210" s="56"/>
      <c r="AA1210" s="56"/>
      <c r="AB1210" s="56"/>
      <c r="AC1210" s="56"/>
      <c r="AD1210" s="56"/>
      <c r="AE1210" s="99"/>
      <c r="AF1210" s="99"/>
      <c r="AG1210" s="99"/>
      <c r="AH1210" s="40" t="s">
        <v>50</v>
      </c>
      <c r="AI1210" s="40"/>
      <c r="AJ1210" s="40"/>
    </row>
    <row r="1211" ht="15.75" customHeight="1">
      <c r="A1211" s="48" t="s">
        <v>246</v>
      </c>
      <c r="B1211" s="48" t="s">
        <v>856</v>
      </c>
      <c r="C1211" s="48" t="s">
        <v>970</v>
      </c>
      <c r="D1211" s="48" t="s">
        <v>138</v>
      </c>
      <c r="E1211" s="48" t="s">
        <v>996</v>
      </c>
      <c r="F1211" s="49">
        <v>4.0</v>
      </c>
      <c r="G1211" s="50" t="s">
        <v>997</v>
      </c>
      <c r="H1211" s="50" t="s">
        <v>998</v>
      </c>
      <c r="I1211" s="51" t="s">
        <v>999</v>
      </c>
      <c r="J1211" s="50" t="s">
        <v>1000</v>
      </c>
      <c r="K1211" s="99"/>
      <c r="L1211" s="50"/>
      <c r="M1211" s="50" t="s">
        <v>1002</v>
      </c>
      <c r="N1211" s="50"/>
      <c r="O1211" s="14">
        <f t="shared" si="7"/>
        <v>0</v>
      </c>
      <c r="P1211" s="56" t="s">
        <v>1003</v>
      </c>
      <c r="Q1211" s="14">
        <f t="shared" si="8"/>
        <v>176</v>
      </c>
      <c r="R1211" s="50"/>
      <c r="S1211" s="59" t="s">
        <v>1004</v>
      </c>
      <c r="T1211" s="48" t="s">
        <v>1005</v>
      </c>
      <c r="U1211" s="54" t="s">
        <v>1006</v>
      </c>
      <c r="V1211" s="35">
        <v>1213.0</v>
      </c>
      <c r="W1211" s="55" t="s">
        <v>390</v>
      </c>
      <c r="X1211" s="50"/>
      <c r="Y1211" s="56" t="s">
        <v>1007</v>
      </c>
      <c r="Z1211" s="56"/>
      <c r="AA1211" s="56"/>
      <c r="AB1211" s="56"/>
      <c r="AC1211" s="56"/>
      <c r="AD1211" s="56"/>
      <c r="AE1211" s="99"/>
      <c r="AF1211" s="99"/>
      <c r="AG1211" s="99"/>
      <c r="AH1211" s="40" t="s">
        <v>50</v>
      </c>
      <c r="AI1211" s="40"/>
      <c r="AJ1211" s="40"/>
    </row>
    <row r="1212" ht="15.75" customHeight="1">
      <c r="A1212" s="48" t="s">
        <v>246</v>
      </c>
      <c r="B1212" s="48" t="s">
        <v>856</v>
      </c>
      <c r="C1212" s="48" t="s">
        <v>1008</v>
      </c>
      <c r="D1212" s="48" t="s">
        <v>34</v>
      </c>
      <c r="E1212" s="48" t="s">
        <v>1009</v>
      </c>
      <c r="F1212" s="49">
        <v>5.0</v>
      </c>
      <c r="G1212" s="50" t="s">
        <v>1010</v>
      </c>
      <c r="H1212" s="50" t="s">
        <v>1011</v>
      </c>
      <c r="I1212" s="51" t="s">
        <v>1012</v>
      </c>
      <c r="J1212" s="50" t="s">
        <v>1013</v>
      </c>
      <c r="K1212" s="99"/>
      <c r="L1212" s="53" t="s">
        <v>1015</v>
      </c>
      <c r="M1212" s="50" t="s">
        <v>1016</v>
      </c>
      <c r="N1212" s="50"/>
      <c r="O1212" s="14">
        <f t="shared" si="7"/>
        <v>0</v>
      </c>
      <c r="P1212" s="50" t="s">
        <v>1017</v>
      </c>
      <c r="Q1212" s="14">
        <f t="shared" si="8"/>
        <v>176</v>
      </c>
      <c r="R1212" s="50"/>
      <c r="S1212" s="59" t="s">
        <v>1018</v>
      </c>
      <c r="T1212" s="48" t="s">
        <v>1019</v>
      </c>
      <c r="U1212" s="54" t="s">
        <v>1018</v>
      </c>
      <c r="V1212" s="35">
        <v>1214.0</v>
      </c>
      <c r="W1212" s="55" t="s">
        <v>530</v>
      </c>
      <c r="X1212" s="50"/>
      <c r="Y1212" s="56" t="s">
        <v>1020</v>
      </c>
      <c r="Z1212" s="56"/>
      <c r="AA1212" s="56"/>
      <c r="AB1212" s="56"/>
      <c r="AC1212" s="56"/>
      <c r="AD1212" s="56"/>
      <c r="AE1212" s="99"/>
      <c r="AF1212" s="99"/>
      <c r="AG1212" s="99"/>
      <c r="AH1212" s="40" t="s">
        <v>50</v>
      </c>
      <c r="AI1212" s="40"/>
      <c r="AJ1212" s="40"/>
    </row>
    <row r="1213" ht="15.75" customHeight="1">
      <c r="A1213" s="48" t="s">
        <v>246</v>
      </c>
      <c r="B1213" s="48" t="s">
        <v>856</v>
      </c>
      <c r="C1213" s="48" t="s">
        <v>1008</v>
      </c>
      <c r="D1213" s="48" t="s">
        <v>138</v>
      </c>
      <c r="E1213" s="48" t="s">
        <v>1021</v>
      </c>
      <c r="F1213" s="49">
        <v>1.0</v>
      </c>
      <c r="G1213" s="50" t="s">
        <v>1022</v>
      </c>
      <c r="H1213" s="50" t="s">
        <v>1023</v>
      </c>
      <c r="I1213" s="51" t="s">
        <v>1024</v>
      </c>
      <c r="J1213" s="50" t="s">
        <v>1025</v>
      </c>
      <c r="K1213" s="99"/>
      <c r="L1213" s="53" t="s">
        <v>1027</v>
      </c>
      <c r="M1213" s="50" t="s">
        <v>1028</v>
      </c>
      <c r="N1213" s="50"/>
      <c r="O1213" s="14">
        <f t="shared" si="7"/>
        <v>0</v>
      </c>
      <c r="P1213" s="50" t="s">
        <v>1029</v>
      </c>
      <c r="Q1213" s="14">
        <f t="shared" si="8"/>
        <v>211</v>
      </c>
      <c r="R1213" s="50"/>
      <c r="S1213" s="50" t="s">
        <v>1030</v>
      </c>
      <c r="T1213" s="48" t="s">
        <v>1022</v>
      </c>
      <c r="U1213" s="54" t="s">
        <v>1030</v>
      </c>
      <c r="V1213" s="35">
        <v>1215.0</v>
      </c>
      <c r="W1213" s="55" t="s">
        <v>270</v>
      </c>
      <c r="X1213" s="50"/>
      <c r="Y1213" s="56" t="s">
        <v>1031</v>
      </c>
      <c r="Z1213" s="56"/>
      <c r="AA1213" s="56"/>
      <c r="AB1213" s="56"/>
      <c r="AC1213" s="56"/>
      <c r="AD1213" s="56"/>
      <c r="AE1213" s="99"/>
      <c r="AF1213" s="99"/>
      <c r="AG1213" s="99"/>
      <c r="AH1213" s="40" t="s">
        <v>50</v>
      </c>
      <c r="AI1213" s="40"/>
      <c r="AJ1213" s="40"/>
    </row>
    <row r="1214" ht="15.75" customHeight="1">
      <c r="A1214" s="48" t="s">
        <v>246</v>
      </c>
      <c r="B1214" s="48" t="s">
        <v>856</v>
      </c>
      <c r="C1214" s="48" t="s">
        <v>1008</v>
      </c>
      <c r="D1214" s="48" t="s">
        <v>195</v>
      </c>
      <c r="E1214" s="48" t="s">
        <v>1032</v>
      </c>
      <c r="F1214" s="49">
        <v>2.0</v>
      </c>
      <c r="G1214" s="50" t="s">
        <v>1033</v>
      </c>
      <c r="H1214" s="59" t="s">
        <v>8618</v>
      </c>
      <c r="I1214" s="51" t="s">
        <v>1035</v>
      </c>
      <c r="J1214" s="50" t="s">
        <v>1036</v>
      </c>
      <c r="K1214" s="99"/>
      <c r="L1214" s="53" t="s">
        <v>1038</v>
      </c>
      <c r="M1214" s="50" t="s">
        <v>1039</v>
      </c>
      <c r="N1214" s="50"/>
      <c r="O1214" s="14">
        <f t="shared" si="7"/>
        <v>0</v>
      </c>
      <c r="P1214" s="50" t="s">
        <v>1040</v>
      </c>
      <c r="Q1214" s="14">
        <f t="shared" si="8"/>
        <v>196</v>
      </c>
      <c r="R1214" s="50"/>
      <c r="S1214" s="50" t="s">
        <v>1041</v>
      </c>
      <c r="T1214" s="48" t="s">
        <v>1042</v>
      </c>
      <c r="U1214" s="54" t="s">
        <v>1041</v>
      </c>
      <c r="V1214" s="35">
        <v>1216.0</v>
      </c>
      <c r="W1214" s="55" t="s">
        <v>430</v>
      </c>
      <c r="X1214" s="50"/>
      <c r="Y1214" s="56" t="s">
        <v>1043</v>
      </c>
      <c r="Z1214" s="56"/>
      <c r="AA1214" s="56"/>
      <c r="AB1214" s="56"/>
      <c r="AC1214" s="56"/>
      <c r="AD1214" s="56"/>
      <c r="AE1214" s="99"/>
      <c r="AF1214" s="99"/>
      <c r="AG1214" s="99"/>
      <c r="AH1214" s="40" t="s">
        <v>50</v>
      </c>
      <c r="AI1214" s="40"/>
      <c r="AJ1214" s="40"/>
    </row>
    <row r="1215" ht="15.75" customHeight="1">
      <c r="A1215" s="48" t="s">
        <v>246</v>
      </c>
      <c r="B1215" s="48" t="s">
        <v>1044</v>
      </c>
      <c r="C1215" s="48" t="s">
        <v>1045</v>
      </c>
      <c r="D1215" s="48" t="s">
        <v>34</v>
      </c>
      <c r="E1215" s="48" t="s">
        <v>1046</v>
      </c>
      <c r="F1215" s="49">
        <v>3.0</v>
      </c>
      <c r="G1215" s="50" t="s">
        <v>1047</v>
      </c>
      <c r="H1215" s="50" t="s">
        <v>1048</v>
      </c>
      <c r="I1215" s="51" t="s">
        <v>1049</v>
      </c>
      <c r="J1215" s="50" t="s">
        <v>1050</v>
      </c>
      <c r="K1215" s="99"/>
      <c r="L1215" s="53" t="s">
        <v>1052</v>
      </c>
      <c r="M1215" s="50" t="s">
        <v>1053</v>
      </c>
      <c r="N1215" s="50" t="s">
        <v>1054</v>
      </c>
      <c r="O1215" s="14">
        <f t="shared" si="7"/>
        <v>55</v>
      </c>
      <c r="P1215" s="50" t="s">
        <v>1055</v>
      </c>
      <c r="Q1215" s="14">
        <f t="shared" si="8"/>
        <v>202</v>
      </c>
      <c r="R1215" s="50"/>
      <c r="S1215" s="50" t="s">
        <v>1056</v>
      </c>
      <c r="T1215" s="48" t="s">
        <v>1057</v>
      </c>
      <c r="U1215" s="54" t="s">
        <v>1056</v>
      </c>
      <c r="V1215" s="35">
        <v>1217.0</v>
      </c>
      <c r="W1215" s="55" t="s">
        <v>296</v>
      </c>
      <c r="X1215" s="50"/>
      <c r="Y1215" s="56" t="s">
        <v>1058</v>
      </c>
      <c r="Z1215" s="56"/>
      <c r="AA1215" s="56"/>
      <c r="AB1215" s="56"/>
      <c r="AC1215" s="56"/>
      <c r="AD1215" s="56"/>
      <c r="AE1215" s="99"/>
      <c r="AF1215" s="99"/>
      <c r="AG1215" s="99"/>
      <c r="AH1215" s="40" t="s">
        <v>50</v>
      </c>
      <c r="AI1215" s="40"/>
      <c r="AJ1215" s="40"/>
    </row>
    <row r="1216" ht="15.75" customHeight="1">
      <c r="A1216" s="48" t="s">
        <v>246</v>
      </c>
      <c r="B1216" s="48" t="s">
        <v>1044</v>
      </c>
      <c r="C1216" s="48" t="s">
        <v>1045</v>
      </c>
      <c r="D1216" s="48" t="s">
        <v>138</v>
      </c>
      <c r="E1216" s="48" t="s">
        <v>1059</v>
      </c>
      <c r="F1216" s="49">
        <v>4.0</v>
      </c>
      <c r="G1216" s="50" t="s">
        <v>1060</v>
      </c>
      <c r="H1216" s="56" t="s">
        <v>1061</v>
      </c>
      <c r="I1216" s="51" t="s">
        <v>1062</v>
      </c>
      <c r="J1216" s="50" t="s">
        <v>1063</v>
      </c>
      <c r="K1216" s="99"/>
      <c r="L1216" s="50"/>
      <c r="M1216" s="50" t="s">
        <v>1065</v>
      </c>
      <c r="N1216" s="50" t="s">
        <v>1066</v>
      </c>
      <c r="O1216" s="14">
        <f t="shared" si="7"/>
        <v>51</v>
      </c>
      <c r="P1216" s="50" t="s">
        <v>1067</v>
      </c>
      <c r="Q1216" s="14">
        <f t="shared" si="8"/>
        <v>214</v>
      </c>
      <c r="R1216" s="50"/>
      <c r="S1216" s="59" t="s">
        <v>1068</v>
      </c>
      <c r="T1216" s="48" t="s">
        <v>1069</v>
      </c>
      <c r="U1216" s="54" t="s">
        <v>1068</v>
      </c>
      <c r="V1216" s="35">
        <v>1218.0</v>
      </c>
      <c r="W1216" s="55" t="s">
        <v>668</v>
      </c>
      <c r="X1216" s="50"/>
      <c r="Y1216" s="56" t="s">
        <v>1070</v>
      </c>
      <c r="Z1216" s="56"/>
      <c r="AA1216" s="56"/>
      <c r="AB1216" s="56"/>
      <c r="AC1216" s="56"/>
      <c r="AD1216" s="56"/>
      <c r="AE1216" s="99"/>
      <c r="AF1216" s="99"/>
      <c r="AG1216" s="99"/>
      <c r="AH1216" s="40" t="s">
        <v>50</v>
      </c>
      <c r="AI1216" s="40"/>
      <c r="AJ1216" s="40"/>
    </row>
    <row r="1217" ht="15.75" customHeight="1">
      <c r="A1217" s="48" t="s">
        <v>246</v>
      </c>
      <c r="B1217" s="48" t="s">
        <v>1044</v>
      </c>
      <c r="C1217" s="48" t="s">
        <v>1071</v>
      </c>
      <c r="D1217" s="48" t="s">
        <v>34</v>
      </c>
      <c r="E1217" s="48" t="s">
        <v>1072</v>
      </c>
      <c r="F1217" s="49">
        <v>5.0</v>
      </c>
      <c r="G1217" s="50" t="s">
        <v>1073</v>
      </c>
      <c r="H1217" s="50" t="s">
        <v>1074</v>
      </c>
      <c r="I1217" s="51" t="s">
        <v>1075</v>
      </c>
      <c r="J1217" s="50" t="s">
        <v>1076</v>
      </c>
      <c r="K1217" s="99"/>
      <c r="L1217" s="53" t="s">
        <v>1078</v>
      </c>
      <c r="M1217" s="50" t="s">
        <v>1079</v>
      </c>
      <c r="N1217" s="50" t="s">
        <v>1080</v>
      </c>
      <c r="O1217" s="14">
        <f t="shared" si="7"/>
        <v>46</v>
      </c>
      <c r="P1217" s="50" t="s">
        <v>1081</v>
      </c>
      <c r="Q1217" s="14">
        <f t="shared" si="8"/>
        <v>209</v>
      </c>
      <c r="R1217" s="50"/>
      <c r="S1217" s="50" t="s">
        <v>1082</v>
      </c>
      <c r="T1217" s="48" t="s">
        <v>1083</v>
      </c>
      <c r="U1217" s="54" t="s">
        <v>1082</v>
      </c>
      <c r="V1217" s="35">
        <v>1219.0</v>
      </c>
      <c r="W1217" s="55" t="s">
        <v>1084</v>
      </c>
      <c r="X1217" s="50"/>
      <c r="Y1217" s="56" t="s">
        <v>1085</v>
      </c>
      <c r="Z1217" s="56"/>
      <c r="AA1217" s="56"/>
      <c r="AB1217" s="56"/>
      <c r="AC1217" s="56"/>
      <c r="AD1217" s="56"/>
      <c r="AE1217" s="99"/>
      <c r="AF1217" s="99"/>
      <c r="AG1217" s="99"/>
      <c r="AH1217" s="40" t="s">
        <v>50</v>
      </c>
      <c r="AI1217" s="40"/>
      <c r="AJ1217" s="40"/>
    </row>
    <row r="1218" ht="15.75" customHeight="1">
      <c r="A1218" s="48" t="s">
        <v>246</v>
      </c>
      <c r="B1218" s="48" t="s">
        <v>1044</v>
      </c>
      <c r="C1218" s="48" t="s">
        <v>1071</v>
      </c>
      <c r="D1218" s="48" t="s">
        <v>51</v>
      </c>
      <c r="E1218" s="48" t="s">
        <v>1086</v>
      </c>
      <c r="F1218" s="49">
        <v>1.0</v>
      </c>
      <c r="G1218" s="50" t="s">
        <v>1087</v>
      </c>
      <c r="H1218" s="50" t="s">
        <v>1088</v>
      </c>
      <c r="I1218" s="51" t="s">
        <v>1089</v>
      </c>
      <c r="J1218" s="50" t="s">
        <v>1090</v>
      </c>
      <c r="K1218" s="99"/>
      <c r="L1218" s="53" t="s">
        <v>1092</v>
      </c>
      <c r="M1218" s="50" t="s">
        <v>1093</v>
      </c>
      <c r="N1218" s="50" t="s">
        <v>1094</v>
      </c>
      <c r="O1218" s="14">
        <f t="shared" si="7"/>
        <v>46</v>
      </c>
      <c r="P1218" s="50" t="s">
        <v>1095</v>
      </c>
      <c r="Q1218" s="14">
        <f t="shared" si="8"/>
        <v>220</v>
      </c>
      <c r="R1218" s="50"/>
      <c r="S1218" s="50" t="s">
        <v>1096</v>
      </c>
      <c r="T1218" s="48" t="s">
        <v>1097</v>
      </c>
      <c r="U1218" s="54" t="s">
        <v>1096</v>
      </c>
      <c r="V1218" s="35">
        <v>1220.0</v>
      </c>
      <c r="W1218" s="55" t="s">
        <v>854</v>
      </c>
      <c r="X1218" s="50"/>
      <c r="Y1218" s="56" t="s">
        <v>1098</v>
      </c>
      <c r="Z1218" s="56"/>
      <c r="AA1218" s="56"/>
      <c r="AB1218" s="56"/>
      <c r="AC1218" s="56"/>
      <c r="AD1218" s="56"/>
      <c r="AE1218" s="99"/>
      <c r="AF1218" s="99"/>
      <c r="AG1218" s="99"/>
      <c r="AH1218" s="40" t="s">
        <v>50</v>
      </c>
      <c r="AI1218" s="40"/>
      <c r="AJ1218" s="40"/>
    </row>
    <row r="1219" ht="15.75" customHeight="1">
      <c r="A1219" s="48" t="s">
        <v>246</v>
      </c>
      <c r="B1219" s="48" t="s">
        <v>1044</v>
      </c>
      <c r="C1219" s="48" t="s">
        <v>1099</v>
      </c>
      <c r="D1219" s="48" t="s">
        <v>34</v>
      </c>
      <c r="E1219" s="48" t="s">
        <v>1100</v>
      </c>
      <c r="F1219" s="49">
        <v>2.0</v>
      </c>
      <c r="G1219" s="50" t="s">
        <v>1101</v>
      </c>
      <c r="H1219" s="50" t="s">
        <v>1102</v>
      </c>
      <c r="I1219" s="51" t="s">
        <v>1103</v>
      </c>
      <c r="J1219" s="50" t="s">
        <v>1104</v>
      </c>
      <c r="K1219" s="99"/>
      <c r="L1219" s="53" t="s">
        <v>1106</v>
      </c>
      <c r="M1219" s="50" t="s">
        <v>1107</v>
      </c>
      <c r="N1219" s="50" t="s">
        <v>1108</v>
      </c>
      <c r="O1219" s="14">
        <f t="shared" si="7"/>
        <v>40</v>
      </c>
      <c r="P1219" s="59" t="s">
        <v>8619</v>
      </c>
      <c r="Q1219" s="14">
        <f t="shared" si="8"/>
        <v>223</v>
      </c>
      <c r="R1219" s="50"/>
      <c r="S1219" s="50" t="s">
        <v>1110</v>
      </c>
      <c r="T1219" s="48" t="s">
        <v>1111</v>
      </c>
      <c r="U1219" s="54" t="s">
        <v>1110</v>
      </c>
      <c r="V1219" s="35">
        <v>1221.0</v>
      </c>
      <c r="W1219" s="55" t="s">
        <v>1112</v>
      </c>
      <c r="X1219" s="50"/>
      <c r="Y1219" s="56" t="s">
        <v>1113</v>
      </c>
      <c r="Z1219" s="56"/>
      <c r="AA1219" s="56"/>
      <c r="AB1219" s="56"/>
      <c r="AC1219" s="56"/>
      <c r="AD1219" s="56"/>
      <c r="AE1219" s="99"/>
      <c r="AF1219" s="99"/>
      <c r="AG1219" s="99"/>
      <c r="AH1219" s="40" t="s">
        <v>50</v>
      </c>
      <c r="AI1219" s="40"/>
      <c r="AJ1219" s="40"/>
    </row>
    <row r="1220" ht="15.75" customHeight="1">
      <c r="A1220" s="48" t="s">
        <v>246</v>
      </c>
      <c r="B1220" s="48" t="s">
        <v>1044</v>
      </c>
      <c r="C1220" s="48" t="s">
        <v>1099</v>
      </c>
      <c r="D1220" s="48" t="s">
        <v>67</v>
      </c>
      <c r="E1220" s="48" t="s">
        <v>1114</v>
      </c>
      <c r="F1220" s="49">
        <v>3.0</v>
      </c>
      <c r="G1220" s="50" t="s">
        <v>1115</v>
      </c>
      <c r="H1220" s="50" t="s">
        <v>1116</v>
      </c>
      <c r="I1220" s="51" t="s">
        <v>1117</v>
      </c>
      <c r="J1220" s="50" t="s">
        <v>1118</v>
      </c>
      <c r="K1220" s="99"/>
      <c r="L1220" s="53" t="s">
        <v>1120</v>
      </c>
      <c r="M1220" s="50" t="s">
        <v>1121</v>
      </c>
      <c r="N1220" s="50" t="s">
        <v>1122</v>
      </c>
      <c r="O1220" s="14">
        <f t="shared" si="7"/>
        <v>43</v>
      </c>
      <c r="P1220" s="56" t="s">
        <v>1123</v>
      </c>
      <c r="Q1220" s="14">
        <f t="shared" si="8"/>
        <v>163</v>
      </c>
      <c r="R1220" s="50"/>
      <c r="S1220" s="50" t="s">
        <v>1124</v>
      </c>
      <c r="T1220" s="48" t="s">
        <v>1125</v>
      </c>
      <c r="U1220" s="54" t="s">
        <v>1124</v>
      </c>
      <c r="V1220" s="35">
        <v>1222.0</v>
      </c>
      <c r="W1220" s="55" t="s">
        <v>108</v>
      </c>
      <c r="X1220" s="50"/>
      <c r="Y1220" s="56" t="s">
        <v>1126</v>
      </c>
      <c r="Z1220" s="56"/>
      <c r="AA1220" s="56"/>
      <c r="AB1220" s="56"/>
      <c r="AC1220" s="56"/>
      <c r="AD1220" s="56"/>
      <c r="AE1220" s="99"/>
      <c r="AF1220" s="99"/>
      <c r="AG1220" s="99"/>
      <c r="AH1220" s="40" t="s">
        <v>50</v>
      </c>
      <c r="AI1220" s="40"/>
      <c r="AJ1220" s="40"/>
    </row>
    <row r="1221" ht="15.75" customHeight="1">
      <c r="A1221" s="48" t="s">
        <v>246</v>
      </c>
      <c r="B1221" s="48" t="s">
        <v>1044</v>
      </c>
      <c r="C1221" s="48" t="s">
        <v>1127</v>
      </c>
      <c r="D1221" s="48" t="s">
        <v>34</v>
      </c>
      <c r="E1221" s="48" t="s">
        <v>1128</v>
      </c>
      <c r="F1221" s="49">
        <v>4.0</v>
      </c>
      <c r="G1221" s="50" t="s">
        <v>1129</v>
      </c>
      <c r="H1221" s="50" t="s">
        <v>1130</v>
      </c>
      <c r="I1221" s="51" t="s">
        <v>1131</v>
      </c>
      <c r="J1221" s="50" t="s">
        <v>1132</v>
      </c>
      <c r="K1221" s="99"/>
      <c r="L1221" s="53" t="s">
        <v>1134</v>
      </c>
      <c r="M1221" s="50" t="s">
        <v>1135</v>
      </c>
      <c r="N1221" s="50"/>
      <c r="O1221" s="14">
        <f t="shared" si="7"/>
        <v>0</v>
      </c>
      <c r="P1221" s="50" t="s">
        <v>1136</v>
      </c>
      <c r="Q1221" s="14">
        <f t="shared" si="8"/>
        <v>161</v>
      </c>
      <c r="R1221" s="50"/>
      <c r="S1221" s="50" t="s">
        <v>1137</v>
      </c>
      <c r="T1221" s="48" t="s">
        <v>1138</v>
      </c>
      <c r="U1221" s="54" t="s">
        <v>1137</v>
      </c>
      <c r="V1221" s="35">
        <v>1223.0</v>
      </c>
      <c r="W1221" s="55" t="s">
        <v>164</v>
      </c>
      <c r="X1221" s="50"/>
      <c r="Y1221" s="56" t="s">
        <v>1139</v>
      </c>
      <c r="Z1221" s="56"/>
      <c r="AA1221" s="56"/>
      <c r="AB1221" s="56"/>
      <c r="AC1221" s="56"/>
      <c r="AD1221" s="56"/>
      <c r="AE1221" s="99"/>
      <c r="AF1221" s="99"/>
      <c r="AG1221" s="99"/>
      <c r="AH1221" s="40" t="s">
        <v>50</v>
      </c>
      <c r="AI1221" s="40"/>
      <c r="AJ1221" s="40"/>
    </row>
    <row r="1222" ht="15.75" customHeight="1">
      <c r="A1222" s="48" t="s">
        <v>246</v>
      </c>
      <c r="B1222" s="48" t="s">
        <v>1044</v>
      </c>
      <c r="C1222" s="48" t="s">
        <v>1127</v>
      </c>
      <c r="D1222" s="48" t="s">
        <v>67</v>
      </c>
      <c r="E1222" s="48" t="s">
        <v>1140</v>
      </c>
      <c r="F1222" s="49">
        <v>5.0</v>
      </c>
      <c r="G1222" s="50" t="s">
        <v>1141</v>
      </c>
      <c r="H1222" s="50" t="s">
        <v>1142</v>
      </c>
      <c r="I1222" s="51" t="s">
        <v>1143</v>
      </c>
      <c r="J1222" s="50" t="s">
        <v>1144</v>
      </c>
      <c r="K1222" s="99"/>
      <c r="L1222" s="53" t="s">
        <v>1146</v>
      </c>
      <c r="M1222" s="50" t="s">
        <v>1147</v>
      </c>
      <c r="N1222" s="50" t="s">
        <v>1148</v>
      </c>
      <c r="O1222" s="14">
        <f t="shared" si="7"/>
        <v>46</v>
      </c>
      <c r="P1222" s="50" t="s">
        <v>1149</v>
      </c>
      <c r="Q1222" s="14">
        <f t="shared" si="8"/>
        <v>196</v>
      </c>
      <c r="R1222" s="50"/>
      <c r="S1222" s="50" t="s">
        <v>1150</v>
      </c>
      <c r="T1222" s="48" t="s">
        <v>1151</v>
      </c>
      <c r="U1222" s="54" t="s">
        <v>1150</v>
      </c>
      <c r="V1222" s="35">
        <v>1224.0</v>
      </c>
      <c r="W1222" s="55" t="s">
        <v>78</v>
      </c>
      <c r="X1222" s="50"/>
      <c r="Y1222" s="56" t="s">
        <v>1152</v>
      </c>
      <c r="Z1222" s="56"/>
      <c r="AA1222" s="56"/>
      <c r="AB1222" s="56"/>
      <c r="AC1222" s="56"/>
      <c r="AD1222" s="56"/>
      <c r="AE1222" s="99"/>
      <c r="AF1222" s="99"/>
      <c r="AG1222" s="99"/>
      <c r="AH1222" s="40" t="s">
        <v>50</v>
      </c>
      <c r="AI1222" s="40"/>
      <c r="AJ1222" s="40"/>
    </row>
    <row r="1223" ht="15.75" customHeight="1">
      <c r="A1223" s="48" t="s">
        <v>246</v>
      </c>
      <c r="B1223" s="48" t="s">
        <v>1044</v>
      </c>
      <c r="C1223" s="48" t="s">
        <v>1153</v>
      </c>
      <c r="D1223" s="48" t="s">
        <v>34</v>
      </c>
      <c r="E1223" s="48" t="s">
        <v>1154</v>
      </c>
      <c r="F1223" s="49">
        <v>1.0</v>
      </c>
      <c r="G1223" s="50" t="s">
        <v>1155</v>
      </c>
      <c r="H1223" s="50" t="s">
        <v>1156</v>
      </c>
      <c r="I1223" s="51" t="s">
        <v>1157</v>
      </c>
      <c r="J1223" s="50" t="s">
        <v>1158</v>
      </c>
      <c r="K1223" s="99"/>
      <c r="L1223" s="53" t="s">
        <v>1160</v>
      </c>
      <c r="M1223" s="50" t="s">
        <v>1161</v>
      </c>
      <c r="N1223" s="50" t="s">
        <v>1162</v>
      </c>
      <c r="O1223" s="14">
        <f t="shared" si="7"/>
        <v>44</v>
      </c>
      <c r="P1223" s="50" t="s">
        <v>1163</v>
      </c>
      <c r="Q1223" s="14">
        <f t="shared" si="8"/>
        <v>201</v>
      </c>
      <c r="R1223" s="50"/>
      <c r="S1223" s="50" t="s">
        <v>1164</v>
      </c>
      <c r="T1223" s="48" t="s">
        <v>1165</v>
      </c>
      <c r="U1223" s="54" t="s">
        <v>1164</v>
      </c>
      <c r="V1223" s="35">
        <v>1225.0</v>
      </c>
      <c r="W1223" s="55" t="s">
        <v>982</v>
      </c>
      <c r="X1223" s="50"/>
      <c r="Y1223" s="56" t="s">
        <v>1166</v>
      </c>
      <c r="Z1223" s="56"/>
      <c r="AA1223" s="56"/>
      <c r="AB1223" s="56"/>
      <c r="AC1223" s="56"/>
      <c r="AD1223" s="56"/>
      <c r="AE1223" s="99"/>
      <c r="AF1223" s="99"/>
      <c r="AG1223" s="99"/>
      <c r="AH1223" s="40" t="s">
        <v>50</v>
      </c>
      <c r="AI1223" s="40"/>
      <c r="AJ1223" s="40"/>
    </row>
    <row r="1224" ht="15.75" customHeight="1">
      <c r="A1224" s="32"/>
      <c r="B1224" s="32"/>
      <c r="C1224" s="32"/>
      <c r="D1224" s="32"/>
      <c r="E1224" s="32"/>
      <c r="F1224" s="97"/>
      <c r="G1224" s="32"/>
      <c r="H1224" s="32"/>
      <c r="I1224" s="33"/>
      <c r="K1224" s="99"/>
      <c r="L1224" s="32"/>
      <c r="M1224" s="32"/>
      <c r="N1224" s="32"/>
      <c r="O1224" s="32"/>
      <c r="P1224" s="32"/>
      <c r="Q1224" s="32"/>
      <c r="R1224" s="32"/>
      <c r="S1224" s="32"/>
      <c r="T1224" s="32"/>
      <c r="V1224" s="32"/>
      <c r="W1224" s="32"/>
      <c r="X1224" s="32"/>
      <c r="AE1224" s="39"/>
      <c r="AF1224" s="39"/>
      <c r="AG1224" s="39"/>
      <c r="AH1224" s="39"/>
      <c r="AI1224" s="39"/>
      <c r="AJ1224" s="39"/>
    </row>
    <row r="1225" ht="15.75" customHeight="1">
      <c r="A1225" s="32"/>
      <c r="B1225" s="32"/>
      <c r="C1225" s="32"/>
      <c r="D1225" s="32"/>
      <c r="E1225" s="32"/>
      <c r="F1225" s="97"/>
      <c r="G1225" s="32"/>
      <c r="H1225" s="32"/>
      <c r="I1225" s="33"/>
      <c r="K1225" s="99"/>
      <c r="L1225" s="32"/>
      <c r="M1225" s="32"/>
      <c r="N1225" s="32"/>
      <c r="O1225" s="32"/>
      <c r="P1225" s="32"/>
      <c r="Q1225" s="32"/>
      <c r="R1225" s="32"/>
      <c r="S1225" s="32"/>
      <c r="T1225" s="32"/>
      <c r="V1225" s="32"/>
      <c r="W1225" s="32"/>
      <c r="X1225" s="32"/>
      <c r="AE1225" s="39"/>
      <c r="AF1225" s="39"/>
      <c r="AG1225" s="39"/>
      <c r="AH1225" s="39"/>
      <c r="AI1225" s="39"/>
      <c r="AJ1225" s="39"/>
    </row>
    <row r="1226" ht="15.75" customHeight="1">
      <c r="A1226" s="32"/>
      <c r="B1226" s="32"/>
      <c r="C1226" s="32"/>
      <c r="D1226" s="32"/>
      <c r="E1226" s="32"/>
      <c r="F1226" s="97"/>
      <c r="G1226" s="32"/>
      <c r="H1226" s="32"/>
      <c r="I1226" s="33"/>
      <c r="K1226" s="99"/>
      <c r="L1226" s="32"/>
      <c r="M1226" s="32"/>
      <c r="N1226" s="32"/>
      <c r="O1226" s="32"/>
      <c r="P1226" s="32"/>
      <c r="Q1226" s="32"/>
      <c r="R1226" s="32"/>
      <c r="S1226" s="32"/>
      <c r="T1226" s="32"/>
      <c r="V1226" s="32"/>
      <c r="W1226" s="32"/>
      <c r="X1226" s="32"/>
      <c r="AE1226" s="39"/>
      <c r="AF1226" s="39"/>
      <c r="AG1226" s="39"/>
      <c r="AH1226" s="39"/>
      <c r="AI1226" s="39"/>
      <c r="AJ1226" s="39"/>
    </row>
    <row r="1227" ht="15.75" customHeight="1">
      <c r="A1227" s="32"/>
      <c r="B1227" s="32"/>
      <c r="C1227" s="32"/>
      <c r="D1227" s="32"/>
      <c r="E1227" s="32"/>
      <c r="F1227" s="97"/>
      <c r="G1227" s="32"/>
      <c r="H1227" s="32"/>
      <c r="I1227" s="33"/>
      <c r="K1227" s="99"/>
      <c r="L1227" s="32"/>
      <c r="M1227" s="32"/>
      <c r="N1227" s="32"/>
      <c r="O1227" s="32"/>
      <c r="P1227" s="32"/>
      <c r="Q1227" s="32"/>
      <c r="R1227" s="32"/>
      <c r="S1227" s="32"/>
      <c r="T1227" s="32"/>
      <c r="V1227" s="32"/>
      <c r="W1227" s="32"/>
      <c r="X1227" s="32"/>
      <c r="AE1227" s="39"/>
      <c r="AF1227" s="39"/>
      <c r="AG1227" s="39"/>
      <c r="AH1227" s="39"/>
      <c r="AI1227" s="39"/>
      <c r="AJ1227" s="39"/>
    </row>
    <row r="1228" ht="15.75" customHeight="1">
      <c r="A1228" s="32"/>
      <c r="B1228" s="32"/>
      <c r="C1228" s="32"/>
      <c r="D1228" s="32"/>
      <c r="E1228" s="32"/>
      <c r="F1228" s="97"/>
      <c r="G1228" s="32"/>
      <c r="H1228" s="32"/>
      <c r="I1228" s="33"/>
      <c r="K1228" s="99"/>
      <c r="L1228" s="32"/>
      <c r="M1228" s="32"/>
      <c r="N1228" s="32"/>
      <c r="O1228" s="32"/>
      <c r="P1228" s="32"/>
      <c r="Q1228" s="32"/>
      <c r="R1228" s="32"/>
      <c r="S1228" s="32"/>
      <c r="T1228" s="32"/>
      <c r="V1228" s="32"/>
      <c r="W1228" s="32"/>
      <c r="X1228" s="32"/>
      <c r="AE1228" s="39"/>
      <c r="AF1228" s="39"/>
      <c r="AG1228" s="39"/>
      <c r="AH1228" s="39"/>
      <c r="AI1228" s="39"/>
      <c r="AJ1228" s="39"/>
    </row>
    <row r="1229" ht="15.75" customHeight="1">
      <c r="A1229" s="32"/>
      <c r="B1229" s="32"/>
      <c r="C1229" s="32"/>
      <c r="D1229" s="32"/>
      <c r="E1229" s="32"/>
      <c r="F1229" s="97"/>
      <c r="G1229" s="32"/>
      <c r="H1229" s="32"/>
      <c r="I1229" s="33"/>
      <c r="K1229" s="99"/>
      <c r="L1229" s="32"/>
      <c r="M1229" s="32"/>
      <c r="N1229" s="32"/>
      <c r="O1229" s="32"/>
      <c r="P1229" s="32"/>
      <c r="Q1229" s="32"/>
      <c r="R1229" s="32"/>
      <c r="S1229" s="32"/>
      <c r="T1229" s="32"/>
      <c r="V1229" s="32"/>
      <c r="W1229" s="32"/>
      <c r="X1229" s="32"/>
      <c r="AE1229" s="39"/>
      <c r="AF1229" s="39"/>
      <c r="AG1229" s="39"/>
      <c r="AH1229" s="39"/>
      <c r="AI1229" s="39"/>
      <c r="AJ1229" s="39"/>
    </row>
    <row r="1230" ht="15.75" customHeight="1">
      <c r="A1230" s="32"/>
      <c r="B1230" s="32"/>
      <c r="C1230" s="32"/>
      <c r="D1230" s="32"/>
      <c r="E1230" s="32"/>
      <c r="F1230" s="97"/>
      <c r="G1230" s="32"/>
      <c r="H1230" s="32"/>
      <c r="I1230" s="33"/>
      <c r="K1230" s="99"/>
      <c r="L1230" s="32"/>
      <c r="M1230" s="32"/>
      <c r="N1230" s="32"/>
      <c r="O1230" s="32"/>
      <c r="P1230" s="32"/>
      <c r="Q1230" s="32"/>
      <c r="R1230" s="32"/>
      <c r="S1230" s="32"/>
      <c r="T1230" s="32"/>
      <c r="V1230" s="32"/>
      <c r="W1230" s="32"/>
      <c r="X1230" s="32"/>
      <c r="AE1230" s="39"/>
      <c r="AF1230" s="39"/>
      <c r="AG1230" s="39"/>
      <c r="AH1230" s="39"/>
      <c r="AI1230" s="39"/>
      <c r="AJ1230" s="39"/>
    </row>
    <row r="1231" ht="15.75" customHeight="1">
      <c r="A1231" s="32"/>
      <c r="B1231" s="32"/>
      <c r="C1231" s="32"/>
      <c r="D1231" s="32"/>
      <c r="E1231" s="32"/>
      <c r="F1231" s="97"/>
      <c r="G1231" s="32"/>
      <c r="H1231" s="32"/>
      <c r="I1231" s="33"/>
      <c r="K1231" s="99"/>
      <c r="L1231" s="32"/>
      <c r="M1231" s="32"/>
      <c r="N1231" s="32"/>
      <c r="O1231" s="32"/>
      <c r="P1231" s="32"/>
      <c r="Q1231" s="32"/>
      <c r="R1231" s="32"/>
      <c r="S1231" s="32"/>
      <c r="T1231" s="32"/>
      <c r="V1231" s="32"/>
      <c r="W1231" s="32"/>
      <c r="X1231" s="32"/>
      <c r="AE1231" s="39"/>
      <c r="AF1231" s="39"/>
      <c r="AG1231" s="39"/>
      <c r="AH1231" s="39"/>
      <c r="AI1231" s="39"/>
      <c r="AJ1231" s="39"/>
    </row>
    <row r="1232" ht="15.75" customHeight="1">
      <c r="A1232" s="32"/>
      <c r="B1232" s="32"/>
      <c r="C1232" s="32"/>
      <c r="D1232" s="32"/>
      <c r="E1232" s="32"/>
      <c r="F1232" s="97"/>
      <c r="G1232" s="32"/>
      <c r="H1232" s="32"/>
      <c r="I1232" s="33"/>
      <c r="K1232" s="99"/>
      <c r="L1232" s="32"/>
      <c r="M1232" s="32"/>
      <c r="N1232" s="32"/>
      <c r="O1232" s="32"/>
      <c r="P1232" s="32"/>
      <c r="Q1232" s="32"/>
      <c r="R1232" s="32"/>
      <c r="S1232" s="32"/>
      <c r="T1232" s="32"/>
      <c r="V1232" s="32"/>
      <c r="W1232" s="32"/>
      <c r="X1232" s="32"/>
      <c r="AE1232" s="39"/>
      <c r="AF1232" s="39"/>
      <c r="AG1232" s="39"/>
      <c r="AH1232" s="39"/>
      <c r="AI1232" s="39"/>
      <c r="AJ1232" s="39"/>
    </row>
    <row r="1233" ht="15.75" customHeight="1">
      <c r="A1233" s="32"/>
      <c r="B1233" s="32"/>
      <c r="C1233" s="32"/>
      <c r="D1233" s="32"/>
      <c r="E1233" s="32"/>
      <c r="F1233" s="97"/>
      <c r="G1233" s="32"/>
      <c r="H1233" s="32"/>
      <c r="I1233" s="33"/>
      <c r="K1233" s="99"/>
      <c r="L1233" s="32"/>
      <c r="M1233" s="32"/>
      <c r="N1233" s="32"/>
      <c r="O1233" s="32"/>
      <c r="P1233" s="32"/>
      <c r="Q1233" s="32"/>
      <c r="R1233" s="32"/>
      <c r="S1233" s="32"/>
      <c r="T1233" s="32"/>
      <c r="V1233" s="32"/>
      <c r="W1233" s="32"/>
      <c r="X1233" s="32"/>
      <c r="AE1233" s="39"/>
      <c r="AF1233" s="39"/>
      <c r="AG1233" s="39"/>
      <c r="AH1233" s="39"/>
      <c r="AI1233" s="39"/>
      <c r="AJ1233" s="39"/>
    </row>
    <row r="1234" ht="15.75" customHeight="1">
      <c r="A1234" s="32"/>
      <c r="B1234" s="32"/>
      <c r="C1234" s="32"/>
      <c r="D1234" s="32"/>
      <c r="E1234" s="32"/>
      <c r="F1234" s="97"/>
      <c r="G1234" s="32"/>
      <c r="H1234" s="32"/>
      <c r="I1234" s="33"/>
      <c r="K1234" s="99"/>
      <c r="L1234" s="32"/>
      <c r="M1234" s="32"/>
      <c r="N1234" s="32"/>
      <c r="O1234" s="32"/>
      <c r="P1234" s="32"/>
      <c r="Q1234" s="32"/>
      <c r="R1234" s="32"/>
      <c r="S1234" s="32"/>
      <c r="T1234" s="32"/>
      <c r="V1234" s="32"/>
      <c r="W1234" s="32"/>
      <c r="X1234" s="32"/>
      <c r="AE1234" s="39"/>
      <c r="AF1234" s="39"/>
      <c r="AG1234" s="39"/>
      <c r="AH1234" s="39"/>
      <c r="AI1234" s="39"/>
      <c r="AJ1234" s="39"/>
    </row>
    <row r="1235" ht="15.75" customHeight="1">
      <c r="A1235" s="32"/>
      <c r="B1235" s="32"/>
      <c r="C1235" s="32"/>
      <c r="D1235" s="32"/>
      <c r="E1235" s="32"/>
      <c r="F1235" s="97"/>
      <c r="G1235" s="32"/>
      <c r="H1235" s="32"/>
      <c r="I1235" s="33"/>
      <c r="K1235" s="99"/>
      <c r="L1235" s="32"/>
      <c r="M1235" s="32"/>
      <c r="N1235" s="32"/>
      <c r="O1235" s="32"/>
      <c r="P1235" s="32"/>
      <c r="Q1235" s="32"/>
      <c r="R1235" s="32"/>
      <c r="S1235" s="32"/>
      <c r="T1235" s="32"/>
      <c r="V1235" s="32"/>
      <c r="W1235" s="32"/>
      <c r="X1235" s="32"/>
      <c r="AE1235" s="39"/>
      <c r="AF1235" s="39"/>
      <c r="AG1235" s="39"/>
      <c r="AH1235" s="39"/>
      <c r="AI1235" s="39"/>
      <c r="AJ1235" s="39"/>
    </row>
    <row r="1236" ht="15.75" customHeight="1">
      <c r="A1236" s="32"/>
      <c r="B1236" s="32"/>
      <c r="C1236" s="32"/>
      <c r="D1236" s="32"/>
      <c r="E1236" s="32"/>
      <c r="F1236" s="97"/>
      <c r="G1236" s="32"/>
      <c r="H1236" s="32"/>
      <c r="I1236" s="33"/>
      <c r="K1236" s="99"/>
      <c r="L1236" s="32"/>
      <c r="M1236" s="32"/>
      <c r="N1236" s="32"/>
      <c r="O1236" s="32"/>
      <c r="P1236" s="32"/>
      <c r="Q1236" s="32"/>
      <c r="R1236" s="32"/>
      <c r="S1236" s="32"/>
      <c r="T1236" s="32"/>
      <c r="V1236" s="32"/>
      <c r="W1236" s="32"/>
      <c r="X1236" s="32"/>
      <c r="AE1236" s="39"/>
      <c r="AF1236" s="39"/>
      <c r="AG1236" s="39"/>
      <c r="AH1236" s="39"/>
      <c r="AI1236" s="39"/>
      <c r="AJ1236" s="39"/>
    </row>
    <row r="1237" ht="15.75" customHeight="1">
      <c r="A1237" s="32"/>
      <c r="B1237" s="32"/>
      <c r="C1237" s="32"/>
      <c r="D1237" s="32"/>
      <c r="E1237" s="32"/>
      <c r="F1237" s="97"/>
      <c r="G1237" s="32"/>
      <c r="H1237" s="32"/>
      <c r="I1237" s="33"/>
      <c r="K1237" s="99"/>
      <c r="L1237" s="32"/>
      <c r="M1237" s="32"/>
      <c r="N1237" s="32"/>
      <c r="O1237" s="32"/>
      <c r="P1237" s="32"/>
      <c r="Q1237" s="32"/>
      <c r="R1237" s="32"/>
      <c r="S1237" s="32"/>
      <c r="T1237" s="32"/>
      <c r="V1237" s="32"/>
      <c r="W1237" s="32"/>
      <c r="X1237" s="32"/>
      <c r="AE1237" s="39"/>
      <c r="AF1237" s="39"/>
      <c r="AG1237" s="39"/>
      <c r="AH1237" s="39"/>
      <c r="AI1237" s="39"/>
      <c r="AJ1237" s="39"/>
    </row>
    <row r="1238" ht="15.75" customHeight="1">
      <c r="A1238" s="32"/>
      <c r="B1238" s="32"/>
      <c r="C1238" s="32"/>
      <c r="D1238" s="32"/>
      <c r="E1238" s="32"/>
      <c r="F1238" s="97"/>
      <c r="G1238" s="32"/>
      <c r="H1238" s="32"/>
      <c r="I1238" s="33"/>
      <c r="K1238" s="99"/>
      <c r="L1238" s="32"/>
      <c r="M1238" s="32"/>
      <c r="N1238" s="32"/>
      <c r="O1238" s="32"/>
      <c r="P1238" s="32"/>
      <c r="Q1238" s="32"/>
      <c r="R1238" s="32"/>
      <c r="S1238" s="32"/>
      <c r="T1238" s="32"/>
      <c r="V1238" s="32"/>
      <c r="W1238" s="32"/>
      <c r="X1238" s="32"/>
      <c r="AE1238" s="39"/>
      <c r="AF1238" s="39"/>
      <c r="AG1238" s="39"/>
      <c r="AH1238" s="39"/>
      <c r="AI1238" s="39"/>
      <c r="AJ1238" s="39"/>
    </row>
    <row r="1239" ht="15.75" customHeight="1">
      <c r="A1239" s="32"/>
      <c r="B1239" s="32"/>
      <c r="C1239" s="32"/>
      <c r="D1239" s="32"/>
      <c r="E1239" s="32"/>
      <c r="F1239" s="97"/>
      <c r="G1239" s="32"/>
      <c r="H1239" s="32"/>
      <c r="I1239" s="33"/>
      <c r="K1239" s="99"/>
      <c r="L1239" s="32"/>
      <c r="M1239" s="32"/>
      <c r="N1239" s="32"/>
      <c r="O1239" s="32"/>
      <c r="P1239" s="32"/>
      <c r="Q1239" s="32"/>
      <c r="R1239" s="32"/>
      <c r="S1239" s="32"/>
      <c r="T1239" s="32"/>
      <c r="V1239" s="32"/>
      <c r="W1239" s="32"/>
      <c r="X1239" s="32"/>
      <c r="AE1239" s="39"/>
      <c r="AF1239" s="39"/>
      <c r="AG1239" s="39"/>
      <c r="AH1239" s="39"/>
      <c r="AI1239" s="39"/>
      <c r="AJ1239" s="39"/>
    </row>
    <row r="1240" ht="15.75" customHeight="1">
      <c r="A1240" s="32"/>
      <c r="B1240" s="32"/>
      <c r="C1240" s="32"/>
      <c r="D1240" s="32"/>
      <c r="E1240" s="32"/>
      <c r="F1240" s="97"/>
      <c r="G1240" s="32"/>
      <c r="H1240" s="32"/>
      <c r="I1240" s="33"/>
      <c r="K1240" s="99"/>
      <c r="L1240" s="32"/>
      <c r="M1240" s="32"/>
      <c r="N1240" s="32"/>
      <c r="O1240" s="32"/>
      <c r="P1240" s="32"/>
      <c r="Q1240" s="32"/>
      <c r="R1240" s="32"/>
      <c r="S1240" s="32"/>
      <c r="T1240" s="32"/>
      <c r="V1240" s="32"/>
      <c r="W1240" s="32"/>
      <c r="X1240" s="32"/>
      <c r="AE1240" s="39"/>
      <c r="AF1240" s="39"/>
      <c r="AG1240" s="39"/>
      <c r="AH1240" s="39"/>
      <c r="AI1240" s="39"/>
      <c r="AJ1240" s="39"/>
    </row>
    <row r="1241" ht="15.75" customHeight="1">
      <c r="A1241" s="32"/>
      <c r="B1241" s="32"/>
      <c r="C1241" s="32"/>
      <c r="D1241" s="32"/>
      <c r="E1241" s="32"/>
      <c r="F1241" s="97"/>
      <c r="G1241" s="32"/>
      <c r="H1241" s="32"/>
      <c r="I1241" s="33"/>
      <c r="K1241" s="99"/>
      <c r="L1241" s="32"/>
      <c r="M1241" s="32"/>
      <c r="N1241" s="32"/>
      <c r="O1241" s="32"/>
      <c r="P1241" s="32"/>
      <c r="Q1241" s="32"/>
      <c r="R1241" s="32"/>
      <c r="S1241" s="32"/>
      <c r="T1241" s="32"/>
      <c r="V1241" s="32"/>
      <c r="W1241" s="32"/>
      <c r="X1241" s="32"/>
      <c r="AE1241" s="39"/>
      <c r="AF1241" s="39"/>
      <c r="AG1241" s="39"/>
      <c r="AH1241" s="39"/>
      <c r="AI1241" s="39"/>
      <c r="AJ1241" s="39"/>
    </row>
    <row r="1242" ht="15.75" customHeight="1">
      <c r="A1242" s="32"/>
      <c r="B1242" s="32"/>
      <c r="C1242" s="32"/>
      <c r="D1242" s="32"/>
      <c r="E1242" s="32"/>
      <c r="F1242" s="97"/>
      <c r="G1242" s="32"/>
      <c r="H1242" s="32"/>
      <c r="I1242" s="33"/>
      <c r="K1242" s="99"/>
      <c r="L1242" s="32"/>
      <c r="M1242" s="32"/>
      <c r="N1242" s="32"/>
      <c r="O1242" s="32"/>
      <c r="P1242" s="32"/>
      <c r="Q1242" s="32"/>
      <c r="R1242" s="32"/>
      <c r="S1242" s="32"/>
      <c r="T1242" s="32"/>
      <c r="V1242" s="32"/>
      <c r="W1242" s="32"/>
      <c r="X1242" s="32"/>
      <c r="AE1242" s="39"/>
      <c r="AF1242" s="39"/>
      <c r="AG1242" s="39"/>
      <c r="AH1242" s="39"/>
      <c r="AI1242" s="39"/>
      <c r="AJ1242" s="39"/>
    </row>
    <row r="1243" ht="15.75" customHeight="1">
      <c r="A1243" s="32"/>
      <c r="B1243" s="32"/>
      <c r="C1243" s="32"/>
      <c r="D1243" s="32"/>
      <c r="E1243" s="32"/>
      <c r="F1243" s="97"/>
      <c r="G1243" s="32"/>
      <c r="H1243" s="32"/>
      <c r="I1243" s="33"/>
      <c r="K1243" s="99"/>
      <c r="L1243" s="32"/>
      <c r="M1243" s="32"/>
      <c r="N1243" s="32"/>
      <c r="O1243" s="32"/>
      <c r="P1243" s="32"/>
      <c r="Q1243" s="32"/>
      <c r="R1243" s="32"/>
      <c r="S1243" s="32"/>
      <c r="T1243" s="32"/>
      <c r="V1243" s="32"/>
      <c r="W1243" s="32"/>
      <c r="X1243" s="32"/>
      <c r="AE1243" s="39"/>
      <c r="AF1243" s="39"/>
      <c r="AG1243" s="39"/>
      <c r="AH1243" s="39"/>
      <c r="AI1243" s="39"/>
      <c r="AJ1243" s="39"/>
    </row>
    <row r="1244" ht="15.75" customHeight="1">
      <c r="A1244" s="32"/>
      <c r="B1244" s="32"/>
      <c r="C1244" s="32"/>
      <c r="D1244" s="32"/>
      <c r="E1244" s="32"/>
      <c r="F1244" s="97"/>
      <c r="G1244" s="32"/>
      <c r="H1244" s="32"/>
      <c r="I1244" s="33"/>
      <c r="K1244" s="99"/>
      <c r="L1244" s="32"/>
      <c r="M1244" s="32"/>
      <c r="N1244" s="32"/>
      <c r="O1244" s="32"/>
      <c r="P1244" s="32"/>
      <c r="Q1244" s="32"/>
      <c r="R1244" s="32"/>
      <c r="S1244" s="32"/>
      <c r="T1244" s="32"/>
      <c r="V1244" s="32"/>
      <c r="W1244" s="32"/>
      <c r="X1244" s="32"/>
      <c r="AE1244" s="39"/>
      <c r="AF1244" s="39"/>
      <c r="AG1244" s="39"/>
      <c r="AH1244" s="39"/>
      <c r="AI1244" s="39"/>
      <c r="AJ1244" s="39"/>
    </row>
    <row r="1245" ht="15.75" customHeight="1">
      <c r="A1245" s="32"/>
      <c r="B1245" s="32"/>
      <c r="C1245" s="32"/>
      <c r="D1245" s="32"/>
      <c r="E1245" s="32"/>
      <c r="F1245" s="97"/>
      <c r="G1245" s="32"/>
      <c r="H1245" s="32"/>
      <c r="I1245" s="33"/>
      <c r="K1245" s="99"/>
      <c r="L1245" s="32"/>
      <c r="M1245" s="32"/>
      <c r="N1245" s="32"/>
      <c r="O1245" s="32"/>
      <c r="P1245" s="32"/>
      <c r="Q1245" s="32"/>
      <c r="R1245" s="32"/>
      <c r="S1245" s="32"/>
      <c r="T1245" s="32"/>
      <c r="V1245" s="32"/>
      <c r="W1245" s="32"/>
      <c r="X1245" s="32"/>
      <c r="AE1245" s="39"/>
      <c r="AF1245" s="39"/>
      <c r="AG1245" s="39"/>
      <c r="AH1245" s="39"/>
      <c r="AI1245" s="39"/>
      <c r="AJ1245" s="39"/>
    </row>
    <row r="1246" ht="15.75" customHeight="1">
      <c r="A1246" s="32"/>
      <c r="B1246" s="32"/>
      <c r="C1246" s="32"/>
      <c r="D1246" s="32"/>
      <c r="E1246" s="32"/>
      <c r="F1246" s="97"/>
      <c r="G1246" s="32"/>
      <c r="H1246" s="32"/>
      <c r="I1246" s="33"/>
      <c r="K1246" s="99"/>
      <c r="L1246" s="32"/>
      <c r="M1246" s="32"/>
      <c r="N1246" s="32"/>
      <c r="O1246" s="32"/>
      <c r="P1246" s="32"/>
      <c r="Q1246" s="32"/>
      <c r="R1246" s="32"/>
      <c r="S1246" s="32"/>
      <c r="T1246" s="32"/>
      <c r="V1246" s="32"/>
      <c r="W1246" s="32"/>
      <c r="X1246" s="32"/>
      <c r="AE1246" s="39"/>
      <c r="AF1246" s="39"/>
      <c r="AG1246" s="39"/>
      <c r="AH1246" s="39"/>
      <c r="AI1246" s="39"/>
      <c r="AJ1246" s="39"/>
    </row>
    <row r="1247" ht="15.75" customHeight="1">
      <c r="A1247" s="32"/>
      <c r="B1247" s="32"/>
      <c r="C1247" s="32"/>
      <c r="D1247" s="32"/>
      <c r="E1247" s="32"/>
      <c r="F1247" s="97"/>
      <c r="G1247" s="32"/>
      <c r="H1247" s="32"/>
      <c r="I1247" s="33"/>
      <c r="K1247" s="99"/>
      <c r="L1247" s="32"/>
      <c r="M1247" s="32"/>
      <c r="N1247" s="32"/>
      <c r="O1247" s="32"/>
      <c r="P1247" s="32"/>
      <c r="Q1247" s="32"/>
      <c r="R1247" s="32"/>
      <c r="S1247" s="32"/>
      <c r="T1247" s="32"/>
      <c r="V1247" s="32"/>
      <c r="W1247" s="32"/>
      <c r="X1247" s="32"/>
      <c r="AE1247" s="39"/>
      <c r="AF1247" s="39"/>
      <c r="AG1247" s="39"/>
      <c r="AH1247" s="39"/>
      <c r="AI1247" s="39"/>
      <c r="AJ1247" s="39"/>
    </row>
    <row r="1248" ht="15.75" customHeight="1">
      <c r="A1248" s="32"/>
      <c r="B1248" s="32"/>
      <c r="C1248" s="32"/>
      <c r="D1248" s="32"/>
      <c r="E1248" s="32"/>
      <c r="F1248" s="97"/>
      <c r="G1248" s="32"/>
      <c r="H1248" s="32"/>
      <c r="I1248" s="33"/>
      <c r="K1248" s="99"/>
      <c r="L1248" s="32"/>
      <c r="M1248" s="32"/>
      <c r="N1248" s="32"/>
      <c r="O1248" s="32"/>
      <c r="P1248" s="32"/>
      <c r="Q1248" s="32"/>
      <c r="R1248" s="32"/>
      <c r="S1248" s="32"/>
      <c r="T1248" s="32"/>
      <c r="V1248" s="32"/>
      <c r="W1248" s="32"/>
      <c r="X1248" s="32"/>
      <c r="AE1248" s="39"/>
      <c r="AF1248" s="39"/>
      <c r="AG1248" s="39"/>
      <c r="AH1248" s="39"/>
      <c r="AI1248" s="39"/>
      <c r="AJ1248" s="39"/>
    </row>
    <row r="1249" ht="15.75" customHeight="1">
      <c r="A1249" s="32"/>
      <c r="B1249" s="32"/>
      <c r="C1249" s="32"/>
      <c r="D1249" s="32"/>
      <c r="E1249" s="32"/>
      <c r="F1249" s="97"/>
      <c r="G1249" s="32"/>
      <c r="H1249" s="32"/>
      <c r="I1249" s="33"/>
      <c r="K1249" s="99"/>
      <c r="L1249" s="32"/>
      <c r="M1249" s="32"/>
      <c r="N1249" s="32"/>
      <c r="O1249" s="32"/>
      <c r="P1249" s="32"/>
      <c r="Q1249" s="32"/>
      <c r="R1249" s="32"/>
      <c r="S1249" s="32"/>
      <c r="T1249" s="32"/>
      <c r="V1249" s="32"/>
      <c r="W1249" s="32"/>
      <c r="X1249" s="32"/>
      <c r="AE1249" s="39"/>
      <c r="AF1249" s="39"/>
      <c r="AG1249" s="39"/>
      <c r="AH1249" s="39"/>
      <c r="AI1249" s="39"/>
      <c r="AJ1249" s="39"/>
    </row>
    <row r="1250" ht="15.75" customHeight="1">
      <c r="A1250" s="32"/>
      <c r="B1250" s="32"/>
      <c r="C1250" s="32"/>
      <c r="D1250" s="32"/>
      <c r="E1250" s="32"/>
      <c r="F1250" s="97"/>
      <c r="G1250" s="32"/>
      <c r="H1250" s="32"/>
      <c r="I1250" s="33"/>
      <c r="K1250" s="99"/>
      <c r="L1250" s="32"/>
      <c r="M1250" s="32"/>
      <c r="N1250" s="32"/>
      <c r="O1250" s="32"/>
      <c r="P1250" s="32"/>
      <c r="Q1250" s="32"/>
      <c r="R1250" s="32"/>
      <c r="S1250" s="32"/>
      <c r="T1250" s="32"/>
      <c r="V1250" s="32"/>
      <c r="W1250" s="32"/>
      <c r="X1250" s="32"/>
      <c r="AE1250" s="39"/>
      <c r="AF1250" s="39"/>
      <c r="AG1250" s="39"/>
      <c r="AH1250" s="39"/>
      <c r="AI1250" s="39"/>
      <c r="AJ1250" s="39"/>
    </row>
    <row r="1251" ht="15.75" customHeight="1">
      <c r="A1251" s="32"/>
      <c r="B1251" s="32"/>
      <c r="C1251" s="32"/>
      <c r="D1251" s="32"/>
      <c r="E1251" s="32"/>
      <c r="F1251" s="97"/>
      <c r="G1251" s="32"/>
      <c r="H1251" s="32"/>
      <c r="I1251" s="33"/>
      <c r="K1251" s="99"/>
      <c r="L1251" s="32"/>
      <c r="M1251" s="32"/>
      <c r="N1251" s="32"/>
      <c r="O1251" s="32"/>
      <c r="P1251" s="32"/>
      <c r="Q1251" s="32"/>
      <c r="R1251" s="32"/>
      <c r="S1251" s="32"/>
      <c r="T1251" s="32"/>
      <c r="V1251" s="32"/>
      <c r="W1251" s="32"/>
      <c r="X1251" s="32"/>
      <c r="AE1251" s="39"/>
      <c r="AF1251" s="39"/>
      <c r="AG1251" s="39"/>
      <c r="AH1251" s="39"/>
      <c r="AI1251" s="39"/>
      <c r="AJ1251" s="39"/>
    </row>
    <row r="1252" ht="15.75" customHeight="1">
      <c r="A1252" s="32"/>
      <c r="B1252" s="32"/>
      <c r="C1252" s="32"/>
      <c r="D1252" s="32"/>
      <c r="E1252" s="32"/>
      <c r="F1252" s="97"/>
      <c r="G1252" s="32"/>
      <c r="H1252" s="32"/>
      <c r="I1252" s="33"/>
      <c r="K1252" s="99"/>
      <c r="L1252" s="32"/>
      <c r="M1252" s="32"/>
      <c r="N1252" s="32"/>
      <c r="O1252" s="32"/>
      <c r="P1252" s="32"/>
      <c r="Q1252" s="32"/>
      <c r="R1252" s="32"/>
      <c r="S1252" s="32"/>
      <c r="T1252" s="32"/>
      <c r="V1252" s="32"/>
      <c r="W1252" s="32"/>
      <c r="X1252" s="32"/>
      <c r="AE1252" s="39"/>
      <c r="AF1252" s="39"/>
      <c r="AG1252" s="39"/>
      <c r="AH1252" s="39"/>
      <c r="AI1252" s="39"/>
      <c r="AJ1252" s="39"/>
    </row>
    <row r="1253" ht="15.75" customHeight="1">
      <c r="A1253" s="32"/>
      <c r="B1253" s="32"/>
      <c r="C1253" s="32"/>
      <c r="D1253" s="32"/>
      <c r="E1253" s="32"/>
      <c r="F1253" s="97"/>
      <c r="G1253" s="32"/>
      <c r="H1253" s="32"/>
      <c r="I1253" s="33"/>
      <c r="K1253" s="99"/>
      <c r="L1253" s="32"/>
      <c r="M1253" s="32"/>
      <c r="N1253" s="32"/>
      <c r="O1253" s="32"/>
      <c r="P1253" s="32"/>
      <c r="Q1253" s="32"/>
      <c r="R1253" s="32"/>
      <c r="S1253" s="32"/>
      <c r="T1253" s="32"/>
      <c r="V1253" s="32"/>
      <c r="W1253" s="32"/>
      <c r="X1253" s="32"/>
      <c r="AE1253" s="39"/>
      <c r="AF1253" s="39"/>
      <c r="AG1253" s="39"/>
      <c r="AH1253" s="39"/>
      <c r="AI1253" s="39"/>
      <c r="AJ1253" s="39"/>
    </row>
    <row r="1254" ht="15.75" customHeight="1">
      <c r="A1254" s="32"/>
      <c r="B1254" s="32"/>
      <c r="C1254" s="32"/>
      <c r="D1254" s="32"/>
      <c r="E1254" s="32"/>
      <c r="F1254" s="97"/>
      <c r="G1254" s="32"/>
      <c r="H1254" s="32"/>
      <c r="I1254" s="33"/>
      <c r="K1254" s="99"/>
      <c r="L1254" s="32"/>
      <c r="M1254" s="32"/>
      <c r="N1254" s="32"/>
      <c r="O1254" s="32"/>
      <c r="P1254" s="32"/>
      <c r="Q1254" s="32"/>
      <c r="R1254" s="32"/>
      <c r="S1254" s="32"/>
      <c r="T1254" s="32"/>
      <c r="V1254" s="32"/>
      <c r="W1254" s="32"/>
      <c r="X1254" s="32"/>
      <c r="AE1254" s="39"/>
      <c r="AF1254" s="39"/>
      <c r="AG1254" s="39"/>
      <c r="AH1254" s="39"/>
      <c r="AI1254" s="39"/>
      <c r="AJ1254" s="39"/>
    </row>
    <row r="1255" ht="15.75" customHeight="1">
      <c r="A1255" s="32"/>
      <c r="B1255" s="32"/>
      <c r="C1255" s="32"/>
      <c r="D1255" s="32"/>
      <c r="E1255" s="32"/>
      <c r="F1255" s="97"/>
      <c r="G1255" s="32"/>
      <c r="H1255" s="32"/>
      <c r="I1255" s="33"/>
      <c r="K1255" s="99"/>
      <c r="L1255" s="32"/>
      <c r="M1255" s="32"/>
      <c r="N1255" s="32"/>
      <c r="O1255" s="32"/>
      <c r="P1255" s="32"/>
      <c r="Q1255" s="32"/>
      <c r="R1255" s="32"/>
      <c r="S1255" s="32"/>
      <c r="T1255" s="32"/>
      <c r="V1255" s="32"/>
      <c r="W1255" s="32"/>
      <c r="X1255" s="32"/>
      <c r="AE1255" s="39"/>
      <c r="AF1255" s="39"/>
      <c r="AG1255" s="39"/>
      <c r="AH1255" s="39"/>
      <c r="AI1255" s="39"/>
      <c r="AJ1255" s="39"/>
    </row>
    <row r="1256" ht="15.75" customHeight="1">
      <c r="A1256" s="32"/>
      <c r="B1256" s="32"/>
      <c r="C1256" s="32"/>
      <c r="D1256" s="32"/>
      <c r="E1256" s="32"/>
      <c r="F1256" s="97"/>
      <c r="G1256" s="32"/>
      <c r="H1256" s="32"/>
      <c r="I1256" s="33"/>
      <c r="K1256" s="99"/>
      <c r="L1256" s="32"/>
      <c r="M1256" s="32"/>
      <c r="N1256" s="32"/>
      <c r="O1256" s="32"/>
      <c r="P1256" s="32"/>
      <c r="Q1256" s="32"/>
      <c r="R1256" s="32"/>
      <c r="S1256" s="32"/>
      <c r="T1256" s="32"/>
      <c r="V1256" s="32"/>
      <c r="W1256" s="32"/>
      <c r="X1256" s="32"/>
      <c r="AE1256" s="39"/>
      <c r="AF1256" s="39"/>
      <c r="AG1256" s="39"/>
      <c r="AH1256" s="39"/>
      <c r="AI1256" s="39"/>
      <c r="AJ1256" s="39"/>
    </row>
    <row r="1257" ht="15.75" customHeight="1">
      <c r="A1257" s="32"/>
      <c r="B1257" s="32"/>
      <c r="C1257" s="32"/>
      <c r="D1257" s="32"/>
      <c r="E1257" s="32"/>
      <c r="F1257" s="97"/>
      <c r="G1257" s="32"/>
      <c r="H1257" s="32"/>
      <c r="I1257" s="33"/>
      <c r="K1257" s="99"/>
      <c r="L1257" s="32"/>
      <c r="M1257" s="32"/>
      <c r="N1257" s="32"/>
      <c r="O1257" s="32"/>
      <c r="P1257" s="32"/>
      <c r="Q1257" s="32"/>
      <c r="R1257" s="32"/>
      <c r="S1257" s="32"/>
      <c r="T1257" s="32"/>
      <c r="V1257" s="32"/>
      <c r="W1257" s="32"/>
      <c r="X1257" s="32"/>
      <c r="AE1257" s="39"/>
      <c r="AF1257" s="39"/>
      <c r="AG1257" s="39"/>
      <c r="AH1257" s="39"/>
      <c r="AI1257" s="39"/>
      <c r="AJ1257" s="39"/>
    </row>
    <row r="1258" ht="15.75" customHeight="1">
      <c r="A1258" s="32"/>
      <c r="B1258" s="32"/>
      <c r="C1258" s="32"/>
      <c r="D1258" s="32"/>
      <c r="E1258" s="32"/>
      <c r="F1258" s="97"/>
      <c r="G1258" s="32"/>
      <c r="H1258" s="32"/>
      <c r="I1258" s="33"/>
      <c r="K1258" s="99"/>
      <c r="L1258" s="32"/>
      <c r="M1258" s="32"/>
      <c r="N1258" s="32"/>
      <c r="O1258" s="32"/>
      <c r="P1258" s="32"/>
      <c r="Q1258" s="32"/>
      <c r="R1258" s="32"/>
      <c r="S1258" s="32"/>
      <c r="T1258" s="32"/>
      <c r="V1258" s="32"/>
      <c r="W1258" s="32"/>
      <c r="X1258" s="32"/>
      <c r="AE1258" s="39"/>
      <c r="AF1258" s="39"/>
      <c r="AG1258" s="39"/>
      <c r="AH1258" s="39"/>
      <c r="AI1258" s="39"/>
      <c r="AJ1258" s="39"/>
    </row>
    <row r="1259" ht="15.75" customHeight="1">
      <c r="A1259" s="32"/>
      <c r="B1259" s="32"/>
      <c r="C1259" s="32"/>
      <c r="D1259" s="32"/>
      <c r="E1259" s="32"/>
      <c r="F1259" s="97"/>
      <c r="G1259" s="32"/>
      <c r="H1259" s="32"/>
      <c r="I1259" s="33"/>
      <c r="K1259" s="99"/>
      <c r="L1259" s="32"/>
      <c r="M1259" s="32"/>
      <c r="N1259" s="32"/>
      <c r="O1259" s="32"/>
      <c r="P1259" s="32"/>
      <c r="Q1259" s="32"/>
      <c r="R1259" s="32"/>
      <c r="S1259" s="32"/>
      <c r="T1259" s="32"/>
      <c r="V1259" s="32"/>
      <c r="W1259" s="32"/>
      <c r="X1259" s="32"/>
      <c r="AE1259" s="39"/>
      <c r="AF1259" s="39"/>
      <c r="AG1259" s="39"/>
      <c r="AH1259" s="39"/>
      <c r="AI1259" s="39"/>
      <c r="AJ1259" s="39"/>
    </row>
    <row r="1260" ht="15.75" customHeight="1">
      <c r="A1260" s="32"/>
      <c r="B1260" s="32"/>
      <c r="C1260" s="32"/>
      <c r="D1260" s="32"/>
      <c r="E1260" s="32"/>
      <c r="F1260" s="97"/>
      <c r="G1260" s="32"/>
      <c r="H1260" s="32"/>
      <c r="I1260" s="33"/>
      <c r="K1260" s="99"/>
      <c r="L1260" s="32"/>
      <c r="M1260" s="32"/>
      <c r="N1260" s="32"/>
      <c r="O1260" s="32"/>
      <c r="P1260" s="32"/>
      <c r="Q1260" s="32"/>
      <c r="R1260" s="32"/>
      <c r="S1260" s="32"/>
      <c r="T1260" s="32"/>
      <c r="V1260" s="32"/>
      <c r="W1260" s="32"/>
      <c r="X1260" s="32"/>
      <c r="AE1260" s="39"/>
      <c r="AF1260" s="39"/>
      <c r="AG1260" s="39"/>
      <c r="AH1260" s="39"/>
      <c r="AI1260" s="39"/>
      <c r="AJ1260" s="39"/>
    </row>
    <row r="1261" ht="15.75" customHeight="1">
      <c r="A1261" s="32"/>
      <c r="B1261" s="32"/>
      <c r="C1261" s="32"/>
      <c r="D1261" s="32"/>
      <c r="E1261" s="32"/>
      <c r="F1261" s="97"/>
      <c r="G1261" s="32"/>
      <c r="H1261" s="32"/>
      <c r="I1261" s="33"/>
      <c r="K1261" s="99"/>
      <c r="L1261" s="32"/>
      <c r="M1261" s="32"/>
      <c r="N1261" s="32"/>
      <c r="O1261" s="32"/>
      <c r="P1261" s="32"/>
      <c r="Q1261" s="32"/>
      <c r="R1261" s="32"/>
      <c r="S1261" s="32"/>
      <c r="T1261" s="32"/>
      <c r="V1261" s="32"/>
      <c r="W1261" s="32"/>
      <c r="X1261" s="32"/>
      <c r="AE1261" s="39"/>
      <c r="AF1261" s="39"/>
      <c r="AG1261" s="39"/>
      <c r="AH1261" s="39"/>
      <c r="AI1261" s="39"/>
      <c r="AJ1261" s="39"/>
    </row>
    <row r="1262" ht="15.75" customHeight="1">
      <c r="A1262" s="32"/>
      <c r="B1262" s="32"/>
      <c r="C1262" s="32"/>
      <c r="D1262" s="32"/>
      <c r="E1262" s="32"/>
      <c r="F1262" s="97"/>
      <c r="G1262" s="32"/>
      <c r="H1262" s="32"/>
      <c r="I1262" s="33"/>
      <c r="K1262" s="99"/>
      <c r="L1262" s="32"/>
      <c r="M1262" s="32"/>
      <c r="N1262" s="32"/>
      <c r="O1262" s="32"/>
      <c r="P1262" s="32"/>
      <c r="Q1262" s="32"/>
      <c r="R1262" s="32"/>
      <c r="S1262" s="32"/>
      <c r="T1262" s="32"/>
      <c r="V1262" s="32"/>
      <c r="W1262" s="32"/>
      <c r="X1262" s="32"/>
      <c r="AE1262" s="39"/>
      <c r="AF1262" s="39"/>
      <c r="AG1262" s="39"/>
      <c r="AH1262" s="39"/>
      <c r="AI1262" s="39"/>
      <c r="AJ1262" s="39"/>
    </row>
    <row r="1263" ht="15.75" customHeight="1">
      <c r="A1263" s="32"/>
      <c r="B1263" s="32"/>
      <c r="C1263" s="32"/>
      <c r="D1263" s="32"/>
      <c r="E1263" s="32"/>
      <c r="F1263" s="97"/>
      <c r="G1263" s="32"/>
      <c r="H1263" s="32"/>
      <c r="I1263" s="33"/>
      <c r="K1263" s="99"/>
      <c r="L1263" s="32"/>
      <c r="M1263" s="32"/>
      <c r="N1263" s="32"/>
      <c r="O1263" s="32"/>
      <c r="P1263" s="32"/>
      <c r="Q1263" s="32"/>
      <c r="R1263" s="32"/>
      <c r="S1263" s="32"/>
      <c r="T1263" s="32"/>
      <c r="V1263" s="32"/>
      <c r="W1263" s="32"/>
      <c r="X1263" s="32"/>
      <c r="AE1263" s="39"/>
      <c r="AF1263" s="39"/>
      <c r="AG1263" s="39"/>
      <c r="AH1263" s="39"/>
      <c r="AI1263" s="39"/>
      <c r="AJ1263" s="39"/>
    </row>
    <row r="1264" ht="15.75" customHeight="1">
      <c r="A1264" s="32"/>
      <c r="B1264" s="32"/>
      <c r="C1264" s="32"/>
      <c r="D1264" s="32"/>
      <c r="E1264" s="32"/>
      <c r="F1264" s="97"/>
      <c r="G1264" s="32"/>
      <c r="H1264" s="32"/>
      <c r="I1264" s="33"/>
      <c r="K1264" s="99"/>
      <c r="L1264" s="32"/>
      <c r="M1264" s="32"/>
      <c r="N1264" s="32"/>
      <c r="O1264" s="32"/>
      <c r="P1264" s="32"/>
      <c r="Q1264" s="32"/>
      <c r="R1264" s="32"/>
      <c r="S1264" s="32"/>
      <c r="T1264" s="32"/>
      <c r="V1264" s="32"/>
      <c r="W1264" s="32"/>
      <c r="X1264" s="32"/>
      <c r="AE1264" s="39"/>
      <c r="AF1264" s="39"/>
      <c r="AG1264" s="39"/>
      <c r="AH1264" s="39"/>
      <c r="AI1264" s="39"/>
      <c r="AJ1264" s="39"/>
    </row>
    <row r="1265" ht="15.75" customHeight="1">
      <c r="A1265" s="32"/>
      <c r="B1265" s="32"/>
      <c r="C1265" s="32"/>
      <c r="D1265" s="32"/>
      <c r="E1265" s="32"/>
      <c r="F1265" s="97"/>
      <c r="G1265" s="32"/>
      <c r="H1265" s="32"/>
      <c r="I1265" s="33"/>
      <c r="K1265" s="99"/>
      <c r="L1265" s="32"/>
      <c r="M1265" s="32"/>
      <c r="N1265" s="32"/>
      <c r="O1265" s="32"/>
      <c r="P1265" s="32"/>
      <c r="Q1265" s="32"/>
      <c r="R1265" s="32"/>
      <c r="S1265" s="32"/>
      <c r="T1265" s="32"/>
      <c r="V1265" s="32"/>
      <c r="W1265" s="32"/>
      <c r="X1265" s="32"/>
      <c r="AE1265" s="39"/>
      <c r="AF1265" s="39"/>
      <c r="AG1265" s="39"/>
      <c r="AH1265" s="39"/>
      <c r="AI1265" s="39"/>
      <c r="AJ1265" s="39"/>
    </row>
    <row r="1266" ht="15.75" customHeight="1">
      <c r="A1266" s="32"/>
      <c r="B1266" s="32"/>
      <c r="C1266" s="32"/>
      <c r="D1266" s="32"/>
      <c r="E1266" s="32"/>
      <c r="F1266" s="97"/>
      <c r="G1266" s="32"/>
      <c r="H1266" s="32"/>
      <c r="I1266" s="33"/>
      <c r="K1266" s="99"/>
      <c r="L1266" s="32"/>
      <c r="M1266" s="32"/>
      <c r="N1266" s="32"/>
      <c r="O1266" s="32"/>
      <c r="P1266" s="32"/>
      <c r="Q1266" s="32"/>
      <c r="R1266" s="32"/>
      <c r="S1266" s="32"/>
      <c r="T1266" s="32"/>
      <c r="V1266" s="32"/>
      <c r="W1266" s="32"/>
      <c r="X1266" s="32"/>
      <c r="AE1266" s="39"/>
      <c r="AF1266" s="39"/>
      <c r="AG1266" s="39"/>
      <c r="AH1266" s="39"/>
      <c r="AI1266" s="39"/>
      <c r="AJ1266" s="39"/>
    </row>
    <row r="1267" ht="15.75" customHeight="1">
      <c r="A1267" s="32"/>
      <c r="B1267" s="32"/>
      <c r="C1267" s="32"/>
      <c r="D1267" s="32"/>
      <c r="E1267" s="32"/>
      <c r="F1267" s="97"/>
      <c r="G1267" s="32"/>
      <c r="H1267" s="32"/>
      <c r="I1267" s="33"/>
      <c r="K1267" s="99"/>
      <c r="L1267" s="32"/>
      <c r="M1267" s="32"/>
      <c r="N1267" s="32"/>
      <c r="O1267" s="32"/>
      <c r="P1267" s="32"/>
      <c r="Q1267" s="32"/>
      <c r="R1267" s="32"/>
      <c r="S1267" s="32"/>
      <c r="T1267" s="32"/>
      <c r="V1267" s="32"/>
      <c r="W1267" s="32"/>
      <c r="X1267" s="32"/>
      <c r="AE1267" s="39"/>
      <c r="AF1267" s="39"/>
      <c r="AG1267" s="39"/>
      <c r="AH1267" s="39"/>
      <c r="AI1267" s="39"/>
      <c r="AJ1267" s="39"/>
    </row>
    <row r="1268" ht="15.75" customHeight="1">
      <c r="A1268" s="32"/>
      <c r="B1268" s="32"/>
      <c r="C1268" s="32"/>
      <c r="D1268" s="32"/>
      <c r="E1268" s="32"/>
      <c r="F1268" s="97"/>
      <c r="G1268" s="32"/>
      <c r="H1268" s="32"/>
      <c r="I1268" s="33"/>
      <c r="K1268" s="99"/>
      <c r="L1268" s="32"/>
      <c r="M1268" s="32"/>
      <c r="N1268" s="32"/>
      <c r="O1268" s="32"/>
      <c r="P1268" s="32"/>
      <c r="Q1268" s="32"/>
      <c r="R1268" s="32"/>
      <c r="S1268" s="32"/>
      <c r="T1268" s="32"/>
      <c r="V1268" s="32"/>
      <c r="W1268" s="32"/>
      <c r="X1268" s="32"/>
      <c r="AE1268" s="39"/>
      <c r="AF1268" s="39"/>
      <c r="AG1268" s="39"/>
      <c r="AH1268" s="39"/>
      <c r="AI1268" s="39"/>
      <c r="AJ1268" s="39"/>
    </row>
    <row r="1269" ht="15.75" customHeight="1">
      <c r="A1269" s="32"/>
      <c r="B1269" s="32"/>
      <c r="C1269" s="32"/>
      <c r="D1269" s="32"/>
      <c r="E1269" s="32"/>
      <c r="F1269" s="97"/>
      <c r="G1269" s="32"/>
      <c r="H1269" s="32"/>
      <c r="I1269" s="33"/>
      <c r="K1269" s="99"/>
      <c r="L1269" s="32"/>
      <c r="M1269" s="32"/>
      <c r="N1269" s="32"/>
      <c r="O1269" s="32"/>
      <c r="P1269" s="32"/>
      <c r="Q1269" s="32"/>
      <c r="R1269" s="32"/>
      <c r="S1269" s="32"/>
      <c r="T1269" s="32"/>
      <c r="V1269" s="32"/>
      <c r="W1269" s="32"/>
      <c r="X1269" s="32"/>
      <c r="AE1269" s="39"/>
      <c r="AF1269" s="39"/>
      <c r="AG1269" s="39"/>
      <c r="AH1269" s="39"/>
      <c r="AI1269" s="39"/>
      <c r="AJ1269" s="39"/>
    </row>
    <row r="1270" ht="15.75" customHeight="1">
      <c r="A1270" s="32"/>
      <c r="B1270" s="32"/>
      <c r="C1270" s="32"/>
      <c r="D1270" s="32"/>
      <c r="E1270" s="32"/>
      <c r="F1270" s="97"/>
      <c r="G1270" s="32"/>
      <c r="H1270" s="32"/>
      <c r="I1270" s="33"/>
      <c r="K1270" s="99"/>
      <c r="L1270" s="32"/>
      <c r="M1270" s="32"/>
      <c r="N1270" s="32"/>
      <c r="O1270" s="32"/>
      <c r="P1270" s="32"/>
      <c r="Q1270" s="32"/>
      <c r="R1270" s="32"/>
      <c r="S1270" s="32"/>
      <c r="T1270" s="32"/>
      <c r="V1270" s="32"/>
      <c r="W1270" s="32"/>
      <c r="X1270" s="32"/>
      <c r="AE1270" s="39"/>
      <c r="AF1270" s="39"/>
      <c r="AG1270" s="39"/>
      <c r="AH1270" s="39"/>
      <c r="AI1270" s="39"/>
      <c r="AJ1270" s="39"/>
    </row>
    <row r="1271" ht="15.75" customHeight="1">
      <c r="A1271" s="32"/>
      <c r="B1271" s="32"/>
      <c r="C1271" s="32"/>
      <c r="D1271" s="32"/>
      <c r="E1271" s="32"/>
      <c r="F1271" s="97"/>
      <c r="G1271" s="32"/>
      <c r="H1271" s="32"/>
      <c r="I1271" s="33"/>
      <c r="K1271" s="99"/>
      <c r="L1271" s="32"/>
      <c r="M1271" s="32"/>
      <c r="N1271" s="32"/>
      <c r="O1271" s="32"/>
      <c r="P1271" s="32"/>
      <c r="Q1271" s="32"/>
      <c r="R1271" s="32"/>
      <c r="S1271" s="32"/>
      <c r="T1271" s="32"/>
      <c r="V1271" s="32"/>
      <c r="W1271" s="32"/>
      <c r="X1271" s="32"/>
      <c r="AE1271" s="39"/>
      <c r="AF1271" s="39"/>
      <c r="AG1271" s="39"/>
      <c r="AH1271" s="39"/>
      <c r="AI1271" s="39"/>
      <c r="AJ1271" s="39"/>
    </row>
    <row r="1272" ht="15.75" customHeight="1">
      <c r="A1272" s="32"/>
      <c r="B1272" s="32"/>
      <c r="C1272" s="32"/>
      <c r="D1272" s="32"/>
      <c r="E1272" s="32"/>
      <c r="F1272" s="97"/>
      <c r="G1272" s="32"/>
      <c r="H1272" s="32"/>
      <c r="I1272" s="33"/>
      <c r="K1272" s="99"/>
      <c r="L1272" s="32"/>
      <c r="M1272" s="32"/>
      <c r="N1272" s="32"/>
      <c r="O1272" s="32"/>
      <c r="P1272" s="32"/>
      <c r="Q1272" s="32"/>
      <c r="R1272" s="32"/>
      <c r="S1272" s="32"/>
      <c r="T1272" s="32"/>
      <c r="V1272" s="32"/>
      <c r="W1272" s="32"/>
      <c r="X1272" s="32"/>
      <c r="AE1272" s="39"/>
      <c r="AF1272" s="39"/>
      <c r="AG1272" s="39"/>
      <c r="AH1272" s="39"/>
      <c r="AI1272" s="39"/>
      <c r="AJ1272" s="39"/>
    </row>
    <row r="1273" ht="15.75" customHeight="1">
      <c r="A1273" s="32"/>
      <c r="B1273" s="32"/>
      <c r="C1273" s="32"/>
      <c r="D1273" s="32"/>
      <c r="E1273" s="32"/>
      <c r="F1273" s="97"/>
      <c r="G1273" s="32"/>
      <c r="H1273" s="32"/>
      <c r="I1273" s="33"/>
      <c r="K1273" s="99"/>
      <c r="L1273" s="32"/>
      <c r="M1273" s="32"/>
      <c r="N1273" s="32"/>
      <c r="O1273" s="32"/>
      <c r="P1273" s="32"/>
      <c r="Q1273" s="32"/>
      <c r="R1273" s="32"/>
      <c r="S1273" s="32"/>
      <c r="T1273" s="32"/>
      <c r="V1273" s="32"/>
      <c r="W1273" s="32"/>
      <c r="X1273" s="32"/>
      <c r="AE1273" s="39"/>
      <c r="AF1273" s="39"/>
      <c r="AG1273" s="39"/>
      <c r="AH1273" s="39"/>
      <c r="AI1273" s="39"/>
      <c r="AJ1273" s="39"/>
    </row>
    <row r="1274" ht="15.75" customHeight="1">
      <c r="A1274" s="32"/>
      <c r="B1274" s="32"/>
      <c r="C1274" s="32"/>
      <c r="D1274" s="32"/>
      <c r="E1274" s="32"/>
      <c r="F1274" s="97"/>
      <c r="G1274" s="32"/>
      <c r="H1274" s="32"/>
      <c r="I1274" s="33"/>
      <c r="K1274" s="99"/>
      <c r="L1274" s="32"/>
      <c r="M1274" s="32"/>
      <c r="N1274" s="32"/>
      <c r="O1274" s="32"/>
      <c r="P1274" s="32"/>
      <c r="Q1274" s="32"/>
      <c r="R1274" s="32"/>
      <c r="S1274" s="32"/>
      <c r="T1274" s="32"/>
      <c r="V1274" s="32"/>
      <c r="W1274" s="32"/>
      <c r="X1274" s="32"/>
      <c r="AE1274" s="39"/>
      <c r="AF1274" s="39"/>
      <c r="AG1274" s="39"/>
      <c r="AH1274" s="39"/>
      <c r="AI1274" s="39"/>
      <c r="AJ1274" s="39"/>
    </row>
    <row r="1275" ht="15.75" customHeight="1">
      <c r="A1275" s="32"/>
      <c r="B1275" s="32"/>
      <c r="C1275" s="32"/>
      <c r="D1275" s="32"/>
      <c r="E1275" s="32"/>
      <c r="F1275" s="97"/>
      <c r="G1275" s="32"/>
      <c r="H1275" s="32"/>
      <c r="I1275" s="33"/>
      <c r="K1275" s="99"/>
      <c r="L1275" s="32"/>
      <c r="M1275" s="32"/>
      <c r="N1275" s="32"/>
      <c r="O1275" s="32"/>
      <c r="P1275" s="32"/>
      <c r="Q1275" s="32"/>
      <c r="R1275" s="32"/>
      <c r="S1275" s="32"/>
      <c r="T1275" s="32"/>
      <c r="V1275" s="32"/>
      <c r="W1275" s="32"/>
      <c r="X1275" s="32"/>
      <c r="AE1275" s="39"/>
      <c r="AF1275" s="39"/>
      <c r="AG1275" s="39"/>
      <c r="AH1275" s="39"/>
      <c r="AI1275" s="39"/>
      <c r="AJ1275" s="39"/>
    </row>
    <row r="1276" ht="15.75" customHeight="1">
      <c r="A1276" s="32"/>
      <c r="B1276" s="32"/>
      <c r="C1276" s="32"/>
      <c r="D1276" s="32"/>
      <c r="E1276" s="32"/>
      <c r="F1276" s="97"/>
      <c r="G1276" s="32"/>
      <c r="H1276" s="32"/>
      <c r="I1276" s="33"/>
      <c r="K1276" s="99"/>
      <c r="L1276" s="32"/>
      <c r="M1276" s="32"/>
      <c r="N1276" s="32"/>
      <c r="O1276" s="32"/>
      <c r="P1276" s="32"/>
      <c r="Q1276" s="32"/>
      <c r="R1276" s="32"/>
      <c r="S1276" s="32"/>
      <c r="T1276" s="32"/>
      <c r="V1276" s="32"/>
      <c r="W1276" s="32"/>
      <c r="X1276" s="32"/>
      <c r="AE1276" s="39"/>
      <c r="AF1276" s="39"/>
      <c r="AG1276" s="39"/>
      <c r="AH1276" s="39"/>
      <c r="AI1276" s="39"/>
      <c r="AJ1276" s="39"/>
    </row>
    <row r="1277" ht="15.75" customHeight="1">
      <c r="A1277" s="32"/>
      <c r="B1277" s="32"/>
      <c r="C1277" s="32"/>
      <c r="D1277" s="32"/>
      <c r="E1277" s="32"/>
      <c r="F1277" s="97"/>
      <c r="G1277" s="32"/>
      <c r="H1277" s="32"/>
      <c r="I1277" s="33"/>
      <c r="K1277" s="99"/>
      <c r="L1277" s="32"/>
      <c r="M1277" s="32"/>
      <c r="N1277" s="32"/>
      <c r="O1277" s="32"/>
      <c r="P1277" s="32"/>
      <c r="Q1277" s="32"/>
      <c r="R1277" s="32"/>
      <c r="S1277" s="32"/>
      <c r="T1277" s="32"/>
      <c r="V1277" s="32"/>
      <c r="W1277" s="32"/>
      <c r="X1277" s="32"/>
      <c r="AE1277" s="39"/>
      <c r="AF1277" s="39"/>
      <c r="AG1277" s="39"/>
      <c r="AH1277" s="39"/>
      <c r="AI1277" s="39"/>
      <c r="AJ1277" s="39"/>
    </row>
    <row r="1278" ht="15.75" customHeight="1">
      <c r="A1278" s="32"/>
      <c r="B1278" s="32"/>
      <c r="C1278" s="32"/>
      <c r="D1278" s="32"/>
      <c r="E1278" s="32"/>
      <c r="F1278" s="97"/>
      <c r="G1278" s="32"/>
      <c r="H1278" s="32"/>
      <c r="I1278" s="33"/>
      <c r="K1278" s="99"/>
      <c r="L1278" s="32"/>
      <c r="M1278" s="32"/>
      <c r="N1278" s="32"/>
      <c r="O1278" s="32"/>
      <c r="P1278" s="32"/>
      <c r="Q1278" s="32"/>
      <c r="R1278" s="32"/>
      <c r="S1278" s="32"/>
      <c r="T1278" s="32"/>
      <c r="V1278" s="32"/>
      <c r="W1278" s="32"/>
      <c r="X1278" s="32"/>
      <c r="AE1278" s="39"/>
      <c r="AF1278" s="39"/>
      <c r="AG1278" s="39"/>
      <c r="AH1278" s="39"/>
      <c r="AI1278" s="39"/>
      <c r="AJ1278" s="39"/>
    </row>
    <row r="1279" ht="15.75" customHeight="1">
      <c r="A1279" s="32"/>
      <c r="B1279" s="32"/>
      <c r="C1279" s="32"/>
      <c r="D1279" s="32"/>
      <c r="E1279" s="32"/>
      <c r="F1279" s="97"/>
      <c r="G1279" s="32"/>
      <c r="H1279" s="32"/>
      <c r="I1279" s="33"/>
      <c r="K1279" s="99"/>
      <c r="L1279" s="32"/>
      <c r="M1279" s="32"/>
      <c r="N1279" s="32"/>
      <c r="O1279" s="32"/>
      <c r="P1279" s="32"/>
      <c r="Q1279" s="32"/>
      <c r="R1279" s="32"/>
      <c r="S1279" s="32"/>
      <c r="T1279" s="32"/>
      <c r="V1279" s="32"/>
      <c r="W1279" s="32"/>
      <c r="X1279" s="32"/>
      <c r="AE1279" s="39"/>
      <c r="AF1279" s="39"/>
      <c r="AG1279" s="39"/>
      <c r="AH1279" s="39"/>
      <c r="AI1279" s="39"/>
      <c r="AJ1279" s="39"/>
    </row>
    <row r="1280" ht="15.75" customHeight="1">
      <c r="A1280" s="32"/>
      <c r="B1280" s="32"/>
      <c r="C1280" s="32"/>
      <c r="D1280" s="32"/>
      <c r="E1280" s="32"/>
      <c r="F1280" s="97"/>
      <c r="G1280" s="32"/>
      <c r="H1280" s="32"/>
      <c r="I1280" s="33"/>
      <c r="K1280" s="99"/>
      <c r="L1280" s="32"/>
      <c r="M1280" s="32"/>
      <c r="N1280" s="32"/>
      <c r="O1280" s="32"/>
      <c r="P1280" s="32"/>
      <c r="Q1280" s="32"/>
      <c r="R1280" s="32"/>
      <c r="S1280" s="32"/>
      <c r="T1280" s="32"/>
      <c r="V1280" s="32"/>
      <c r="W1280" s="32"/>
      <c r="X1280" s="32"/>
      <c r="AE1280" s="39"/>
      <c r="AF1280" s="39"/>
      <c r="AG1280" s="39"/>
      <c r="AH1280" s="39"/>
      <c r="AI1280" s="39"/>
      <c r="AJ1280" s="39"/>
    </row>
    <row r="1281" ht="15.75" customHeight="1">
      <c r="A1281" s="32"/>
      <c r="B1281" s="32"/>
      <c r="C1281" s="32"/>
      <c r="D1281" s="32"/>
      <c r="E1281" s="32"/>
      <c r="F1281" s="97"/>
      <c r="G1281" s="32"/>
      <c r="H1281" s="32"/>
      <c r="I1281" s="33"/>
      <c r="K1281" s="99"/>
      <c r="L1281" s="32"/>
      <c r="M1281" s="32"/>
      <c r="N1281" s="32"/>
      <c r="O1281" s="32"/>
      <c r="P1281" s="32"/>
      <c r="Q1281" s="32"/>
      <c r="R1281" s="32"/>
      <c r="S1281" s="32"/>
      <c r="T1281" s="32"/>
      <c r="V1281" s="32"/>
      <c r="W1281" s="32"/>
      <c r="X1281" s="32"/>
      <c r="AE1281" s="39"/>
      <c r="AF1281" s="39"/>
      <c r="AG1281" s="39"/>
      <c r="AH1281" s="39"/>
      <c r="AI1281" s="39"/>
      <c r="AJ1281" s="39"/>
    </row>
    <row r="1282" ht="15.75" customHeight="1">
      <c r="A1282" s="32"/>
      <c r="B1282" s="32"/>
      <c r="C1282" s="32"/>
      <c r="D1282" s="32"/>
      <c r="E1282" s="32"/>
      <c r="F1282" s="97"/>
      <c r="G1282" s="32"/>
      <c r="H1282" s="32"/>
      <c r="I1282" s="33"/>
      <c r="K1282" s="99"/>
      <c r="L1282" s="32"/>
      <c r="M1282" s="32"/>
      <c r="N1282" s="32"/>
      <c r="O1282" s="32"/>
      <c r="P1282" s="32"/>
      <c r="Q1282" s="32"/>
      <c r="R1282" s="32"/>
      <c r="S1282" s="32"/>
      <c r="T1282" s="32"/>
      <c r="V1282" s="32"/>
      <c r="W1282" s="32"/>
      <c r="X1282" s="32"/>
      <c r="AE1282" s="39"/>
      <c r="AF1282" s="39"/>
      <c r="AG1282" s="39"/>
      <c r="AH1282" s="39"/>
      <c r="AI1282" s="39"/>
      <c r="AJ1282" s="39"/>
    </row>
    <row r="1283" ht="15.75" customHeight="1">
      <c r="A1283" s="32"/>
      <c r="B1283" s="32"/>
      <c r="C1283" s="32"/>
      <c r="D1283" s="32"/>
      <c r="E1283" s="32"/>
      <c r="F1283" s="97"/>
      <c r="G1283" s="32"/>
      <c r="H1283" s="32"/>
      <c r="I1283" s="33"/>
      <c r="K1283" s="99"/>
      <c r="L1283" s="32"/>
      <c r="M1283" s="32"/>
      <c r="N1283" s="32"/>
      <c r="O1283" s="32"/>
      <c r="P1283" s="32"/>
      <c r="Q1283" s="32"/>
      <c r="R1283" s="32"/>
      <c r="S1283" s="32"/>
      <c r="T1283" s="32"/>
      <c r="V1283" s="32"/>
      <c r="W1283" s="32"/>
      <c r="X1283" s="32"/>
      <c r="AE1283" s="39"/>
      <c r="AF1283" s="39"/>
      <c r="AG1283" s="39"/>
      <c r="AH1283" s="39"/>
      <c r="AI1283" s="39"/>
      <c r="AJ1283" s="39"/>
    </row>
    <row r="1284" ht="15.75" customHeight="1">
      <c r="A1284" s="32"/>
      <c r="B1284" s="32"/>
      <c r="C1284" s="32"/>
      <c r="D1284" s="32"/>
      <c r="E1284" s="32"/>
      <c r="F1284" s="97"/>
      <c r="G1284" s="32"/>
      <c r="H1284" s="32"/>
      <c r="I1284" s="33"/>
      <c r="K1284" s="99"/>
      <c r="L1284" s="32"/>
      <c r="M1284" s="32"/>
      <c r="N1284" s="32"/>
      <c r="O1284" s="32"/>
      <c r="P1284" s="32"/>
      <c r="Q1284" s="32"/>
      <c r="R1284" s="32"/>
      <c r="S1284" s="32"/>
      <c r="T1284" s="32"/>
      <c r="V1284" s="32"/>
      <c r="W1284" s="32"/>
      <c r="X1284" s="32"/>
      <c r="AE1284" s="39"/>
      <c r="AF1284" s="39"/>
      <c r="AG1284" s="39"/>
      <c r="AH1284" s="39"/>
      <c r="AI1284" s="39"/>
      <c r="AJ1284" s="39"/>
    </row>
    <row r="1285" ht="15.75" customHeight="1">
      <c r="A1285" s="32"/>
      <c r="B1285" s="32"/>
      <c r="C1285" s="32"/>
      <c r="D1285" s="32"/>
      <c r="E1285" s="32"/>
      <c r="F1285" s="97"/>
      <c r="G1285" s="32"/>
      <c r="H1285" s="32"/>
      <c r="I1285" s="33"/>
      <c r="K1285" s="99"/>
      <c r="L1285" s="32"/>
      <c r="M1285" s="32"/>
      <c r="N1285" s="32"/>
      <c r="O1285" s="32"/>
      <c r="P1285" s="32"/>
      <c r="Q1285" s="32"/>
      <c r="R1285" s="32"/>
      <c r="S1285" s="32"/>
      <c r="T1285" s="32"/>
      <c r="V1285" s="32"/>
      <c r="W1285" s="32"/>
      <c r="X1285" s="32"/>
      <c r="AE1285" s="39"/>
      <c r="AF1285" s="39"/>
      <c r="AG1285" s="39"/>
      <c r="AH1285" s="39"/>
      <c r="AI1285" s="39"/>
      <c r="AJ1285" s="39"/>
    </row>
    <row r="1286" ht="15.75" customHeight="1">
      <c r="A1286" s="32"/>
      <c r="B1286" s="32"/>
      <c r="C1286" s="32"/>
      <c r="D1286" s="32"/>
      <c r="E1286" s="32"/>
      <c r="F1286" s="97"/>
      <c r="G1286" s="32"/>
      <c r="H1286" s="32"/>
      <c r="I1286" s="33"/>
      <c r="K1286" s="99"/>
      <c r="L1286" s="32"/>
      <c r="M1286" s="32"/>
      <c r="N1286" s="32"/>
      <c r="O1286" s="32"/>
      <c r="P1286" s="32"/>
      <c r="Q1286" s="32"/>
      <c r="R1286" s="32"/>
      <c r="S1286" s="32"/>
      <c r="T1286" s="32"/>
      <c r="V1286" s="32"/>
      <c r="W1286" s="32"/>
      <c r="X1286" s="32"/>
      <c r="AE1286" s="39"/>
      <c r="AF1286" s="39"/>
      <c r="AG1286" s="39"/>
      <c r="AH1286" s="39"/>
      <c r="AI1286" s="39"/>
      <c r="AJ1286" s="39"/>
    </row>
    <row r="1287" ht="15.75" customHeight="1">
      <c r="A1287" s="32"/>
      <c r="B1287" s="32"/>
      <c r="C1287" s="32"/>
      <c r="D1287" s="32"/>
      <c r="E1287" s="32"/>
      <c r="F1287" s="97"/>
      <c r="G1287" s="32"/>
      <c r="H1287" s="32"/>
      <c r="I1287" s="33"/>
      <c r="K1287" s="99"/>
      <c r="L1287" s="32"/>
      <c r="M1287" s="32"/>
      <c r="N1287" s="32"/>
      <c r="O1287" s="32"/>
      <c r="P1287" s="32"/>
      <c r="Q1287" s="32"/>
      <c r="R1287" s="32"/>
      <c r="S1287" s="32"/>
      <c r="T1287" s="32"/>
      <c r="V1287" s="32"/>
      <c r="W1287" s="32"/>
      <c r="X1287" s="32"/>
      <c r="AE1287" s="39"/>
      <c r="AF1287" s="39"/>
      <c r="AG1287" s="39"/>
      <c r="AH1287" s="39"/>
      <c r="AI1287" s="39"/>
      <c r="AJ1287" s="39"/>
    </row>
    <row r="1288" ht="15.75" customHeight="1">
      <c r="A1288" s="32"/>
      <c r="B1288" s="32"/>
      <c r="C1288" s="32"/>
      <c r="D1288" s="32"/>
      <c r="E1288" s="32"/>
      <c r="F1288" s="97"/>
      <c r="G1288" s="32"/>
      <c r="H1288" s="32"/>
      <c r="I1288" s="33"/>
      <c r="K1288" s="99"/>
      <c r="L1288" s="32"/>
      <c r="M1288" s="32"/>
      <c r="N1288" s="32"/>
      <c r="O1288" s="32"/>
      <c r="P1288" s="32"/>
      <c r="Q1288" s="32"/>
      <c r="R1288" s="32"/>
      <c r="S1288" s="32"/>
      <c r="T1288" s="32"/>
      <c r="V1288" s="32"/>
      <c r="W1288" s="32"/>
      <c r="X1288" s="32"/>
      <c r="AE1288" s="39"/>
      <c r="AF1288" s="39"/>
      <c r="AG1288" s="39"/>
      <c r="AH1288" s="39"/>
      <c r="AI1288" s="39"/>
      <c r="AJ1288" s="39"/>
    </row>
    <row r="1289" ht="15.75" customHeight="1">
      <c r="A1289" s="32"/>
      <c r="B1289" s="32"/>
      <c r="C1289" s="32"/>
      <c r="D1289" s="32"/>
      <c r="E1289" s="32"/>
      <c r="F1289" s="97"/>
      <c r="G1289" s="32"/>
      <c r="H1289" s="32"/>
      <c r="I1289" s="33"/>
      <c r="K1289" s="99"/>
      <c r="L1289" s="32"/>
      <c r="M1289" s="32"/>
      <c r="N1289" s="32"/>
      <c r="O1289" s="32"/>
      <c r="P1289" s="32"/>
      <c r="Q1289" s="32"/>
      <c r="R1289" s="32"/>
      <c r="S1289" s="32"/>
      <c r="T1289" s="32"/>
      <c r="V1289" s="32"/>
      <c r="W1289" s="32"/>
      <c r="X1289" s="32"/>
      <c r="AE1289" s="39"/>
      <c r="AF1289" s="39"/>
      <c r="AG1289" s="39"/>
      <c r="AH1289" s="39"/>
      <c r="AI1289" s="39"/>
      <c r="AJ1289" s="39"/>
    </row>
    <row r="1290" ht="15.75" customHeight="1">
      <c r="A1290" s="32"/>
      <c r="B1290" s="32"/>
      <c r="C1290" s="32"/>
      <c r="D1290" s="32"/>
      <c r="E1290" s="32"/>
      <c r="F1290" s="97"/>
      <c r="G1290" s="32"/>
      <c r="H1290" s="32"/>
      <c r="I1290" s="33"/>
      <c r="K1290" s="99"/>
      <c r="L1290" s="32"/>
      <c r="M1290" s="32"/>
      <c r="N1290" s="32"/>
      <c r="O1290" s="32"/>
      <c r="P1290" s="32"/>
      <c r="Q1290" s="32"/>
      <c r="R1290" s="32"/>
      <c r="S1290" s="32"/>
      <c r="T1290" s="32"/>
      <c r="V1290" s="32"/>
      <c r="W1290" s="32"/>
      <c r="X1290" s="32"/>
      <c r="AE1290" s="39"/>
      <c r="AF1290" s="39"/>
      <c r="AG1290" s="39"/>
      <c r="AH1290" s="39"/>
      <c r="AI1290" s="39"/>
      <c r="AJ1290" s="39"/>
    </row>
    <row r="1291" ht="15.75" customHeight="1">
      <c r="A1291" s="32"/>
      <c r="B1291" s="32"/>
      <c r="C1291" s="32"/>
      <c r="D1291" s="32"/>
      <c r="E1291" s="32"/>
      <c r="F1291" s="97"/>
      <c r="G1291" s="32"/>
      <c r="H1291" s="32"/>
      <c r="I1291" s="33"/>
      <c r="K1291" s="99"/>
      <c r="L1291" s="32"/>
      <c r="M1291" s="32"/>
      <c r="N1291" s="32"/>
      <c r="O1291" s="32"/>
      <c r="P1291" s="32"/>
      <c r="Q1291" s="32"/>
      <c r="R1291" s="32"/>
      <c r="S1291" s="32"/>
      <c r="T1291" s="32"/>
      <c r="V1291" s="32"/>
      <c r="W1291" s="32"/>
      <c r="X1291" s="32"/>
      <c r="AE1291" s="39"/>
      <c r="AF1291" s="39"/>
      <c r="AG1291" s="39"/>
      <c r="AH1291" s="39"/>
      <c r="AI1291" s="39"/>
      <c r="AJ1291" s="39"/>
    </row>
    <row r="1292" ht="15.75" customHeight="1">
      <c r="A1292" s="32"/>
      <c r="B1292" s="32"/>
      <c r="C1292" s="32"/>
      <c r="D1292" s="32"/>
      <c r="E1292" s="32"/>
      <c r="F1292" s="97"/>
      <c r="G1292" s="32"/>
      <c r="H1292" s="32"/>
      <c r="I1292" s="33"/>
      <c r="K1292" s="99"/>
      <c r="L1292" s="32"/>
      <c r="M1292" s="32"/>
      <c r="N1292" s="32"/>
      <c r="O1292" s="32"/>
      <c r="P1292" s="32"/>
      <c r="Q1292" s="32"/>
      <c r="R1292" s="32"/>
      <c r="S1292" s="32"/>
      <c r="T1292" s="32"/>
      <c r="V1292" s="32"/>
      <c r="W1292" s="32"/>
      <c r="X1292" s="32"/>
      <c r="AE1292" s="39"/>
      <c r="AF1292" s="39"/>
      <c r="AG1292" s="39"/>
      <c r="AH1292" s="39"/>
      <c r="AI1292" s="39"/>
      <c r="AJ1292" s="39"/>
    </row>
    <row r="1293" ht="15.75" customHeight="1">
      <c r="A1293" s="32"/>
      <c r="B1293" s="32"/>
      <c r="C1293" s="32"/>
      <c r="D1293" s="32"/>
      <c r="E1293" s="32"/>
      <c r="F1293" s="97"/>
      <c r="G1293" s="32"/>
      <c r="H1293" s="32"/>
      <c r="I1293" s="33"/>
      <c r="K1293" s="99"/>
      <c r="L1293" s="32"/>
      <c r="M1293" s="32"/>
      <c r="N1293" s="32"/>
      <c r="O1293" s="32"/>
      <c r="P1293" s="32"/>
      <c r="Q1293" s="32"/>
      <c r="R1293" s="32"/>
      <c r="S1293" s="32"/>
      <c r="T1293" s="32"/>
      <c r="V1293" s="32"/>
      <c r="W1293" s="32"/>
      <c r="X1293" s="32"/>
      <c r="AE1293" s="39"/>
      <c r="AF1293" s="39"/>
      <c r="AG1293" s="39"/>
      <c r="AH1293" s="39"/>
      <c r="AI1293" s="39"/>
      <c r="AJ1293" s="39"/>
    </row>
    <row r="1294" ht="15.75" customHeight="1">
      <c r="A1294" s="32"/>
      <c r="B1294" s="32"/>
      <c r="C1294" s="32"/>
      <c r="D1294" s="32"/>
      <c r="E1294" s="32"/>
      <c r="F1294" s="97"/>
      <c r="G1294" s="32"/>
      <c r="H1294" s="32"/>
      <c r="I1294" s="33"/>
      <c r="K1294" s="99"/>
      <c r="L1294" s="32"/>
      <c r="M1294" s="32"/>
      <c r="N1294" s="32"/>
      <c r="O1294" s="32"/>
      <c r="P1294" s="32"/>
      <c r="Q1294" s="32"/>
      <c r="R1294" s="32"/>
      <c r="S1294" s="32"/>
      <c r="T1294" s="32"/>
      <c r="V1294" s="32"/>
      <c r="W1294" s="32"/>
      <c r="X1294" s="32"/>
      <c r="AE1294" s="39"/>
      <c r="AF1294" s="39"/>
      <c r="AG1294" s="39"/>
      <c r="AH1294" s="39"/>
      <c r="AI1294" s="39"/>
      <c r="AJ1294" s="39"/>
    </row>
    <row r="1295" ht="15.75" customHeight="1">
      <c r="A1295" s="32"/>
      <c r="B1295" s="32"/>
      <c r="C1295" s="32"/>
      <c r="D1295" s="32"/>
      <c r="E1295" s="32"/>
      <c r="F1295" s="97"/>
      <c r="G1295" s="32"/>
      <c r="H1295" s="32"/>
      <c r="I1295" s="33"/>
      <c r="K1295" s="99"/>
      <c r="L1295" s="32"/>
      <c r="M1295" s="32"/>
      <c r="N1295" s="32"/>
      <c r="O1295" s="32"/>
      <c r="P1295" s="32"/>
      <c r="Q1295" s="32"/>
      <c r="R1295" s="32"/>
      <c r="S1295" s="32"/>
      <c r="T1295" s="32"/>
      <c r="V1295" s="32"/>
      <c r="W1295" s="32"/>
      <c r="X1295" s="32"/>
      <c r="AE1295" s="39"/>
      <c r="AF1295" s="39"/>
      <c r="AG1295" s="39"/>
      <c r="AH1295" s="39"/>
      <c r="AI1295" s="39"/>
      <c r="AJ1295" s="39"/>
    </row>
    <row r="1296" ht="15.75" customHeight="1">
      <c r="A1296" s="32"/>
      <c r="B1296" s="32"/>
      <c r="C1296" s="32"/>
      <c r="D1296" s="32"/>
      <c r="E1296" s="32"/>
      <c r="F1296" s="97"/>
      <c r="G1296" s="32"/>
      <c r="H1296" s="32"/>
      <c r="I1296" s="33"/>
      <c r="K1296" s="99"/>
      <c r="L1296" s="32"/>
      <c r="M1296" s="32"/>
      <c r="N1296" s="32"/>
      <c r="O1296" s="32"/>
      <c r="P1296" s="32"/>
      <c r="Q1296" s="32"/>
      <c r="R1296" s="32"/>
      <c r="S1296" s="32"/>
      <c r="T1296" s="32"/>
      <c r="V1296" s="32"/>
      <c r="W1296" s="32"/>
      <c r="X1296" s="32"/>
      <c r="AE1296" s="39"/>
      <c r="AF1296" s="39"/>
      <c r="AG1296" s="39"/>
      <c r="AH1296" s="39"/>
      <c r="AI1296" s="39"/>
      <c r="AJ1296" s="39"/>
    </row>
    <row r="1297" ht="15.75" customHeight="1">
      <c r="A1297" s="32"/>
      <c r="B1297" s="32"/>
      <c r="C1297" s="32"/>
      <c r="D1297" s="32"/>
      <c r="E1297" s="32"/>
      <c r="F1297" s="97"/>
      <c r="G1297" s="32"/>
      <c r="H1297" s="32"/>
      <c r="I1297" s="33"/>
      <c r="K1297" s="99"/>
      <c r="L1297" s="32"/>
      <c r="M1297" s="32"/>
      <c r="N1297" s="32"/>
      <c r="O1297" s="32"/>
      <c r="P1297" s="32"/>
      <c r="Q1297" s="32"/>
      <c r="R1297" s="32"/>
      <c r="S1297" s="32"/>
      <c r="T1297" s="32"/>
      <c r="V1297" s="32"/>
      <c r="W1297" s="32"/>
      <c r="X1297" s="32"/>
      <c r="AE1297" s="39"/>
      <c r="AF1297" s="39"/>
      <c r="AG1297" s="39"/>
      <c r="AH1297" s="39"/>
      <c r="AI1297" s="39"/>
      <c r="AJ1297" s="39"/>
    </row>
    <row r="1298" ht="15.75" customHeight="1">
      <c r="A1298" s="32"/>
      <c r="B1298" s="32"/>
      <c r="C1298" s="32"/>
      <c r="D1298" s="32"/>
      <c r="E1298" s="32"/>
      <c r="F1298" s="97"/>
      <c r="G1298" s="32"/>
      <c r="H1298" s="32"/>
      <c r="I1298" s="33"/>
      <c r="K1298" s="99"/>
      <c r="L1298" s="32"/>
      <c r="M1298" s="32"/>
      <c r="N1298" s="32"/>
      <c r="O1298" s="32"/>
      <c r="P1298" s="32"/>
      <c r="Q1298" s="32"/>
      <c r="R1298" s="32"/>
      <c r="S1298" s="32"/>
      <c r="T1298" s="32"/>
      <c r="V1298" s="32"/>
      <c r="W1298" s="32"/>
      <c r="X1298" s="32"/>
      <c r="AE1298" s="39"/>
      <c r="AF1298" s="39"/>
      <c r="AG1298" s="39"/>
      <c r="AH1298" s="39"/>
      <c r="AI1298" s="39"/>
      <c r="AJ1298" s="39"/>
    </row>
    <row r="1299" ht="15.75" customHeight="1">
      <c r="A1299" s="32"/>
      <c r="B1299" s="32"/>
      <c r="C1299" s="32"/>
      <c r="D1299" s="32"/>
      <c r="E1299" s="32"/>
      <c r="F1299" s="97"/>
      <c r="G1299" s="32"/>
      <c r="H1299" s="32"/>
      <c r="I1299" s="33"/>
      <c r="K1299" s="99"/>
      <c r="L1299" s="32"/>
      <c r="M1299" s="32"/>
      <c r="N1299" s="32"/>
      <c r="O1299" s="32"/>
      <c r="P1299" s="32"/>
      <c r="Q1299" s="32"/>
      <c r="R1299" s="32"/>
      <c r="S1299" s="32"/>
      <c r="T1299" s="32"/>
      <c r="V1299" s="32"/>
      <c r="W1299" s="32"/>
      <c r="X1299" s="32"/>
      <c r="AE1299" s="39"/>
      <c r="AF1299" s="39"/>
      <c r="AG1299" s="39"/>
      <c r="AH1299" s="39"/>
      <c r="AI1299" s="39"/>
      <c r="AJ1299" s="39"/>
    </row>
    <row r="1300" ht="15.75" customHeight="1">
      <c r="A1300" s="32"/>
      <c r="B1300" s="32"/>
      <c r="C1300" s="32"/>
      <c r="D1300" s="32"/>
      <c r="E1300" s="32"/>
      <c r="F1300" s="97"/>
      <c r="G1300" s="32"/>
      <c r="H1300" s="32"/>
      <c r="I1300" s="33"/>
      <c r="K1300" s="99"/>
      <c r="L1300" s="32"/>
      <c r="M1300" s="32"/>
      <c r="N1300" s="32"/>
      <c r="O1300" s="32"/>
      <c r="P1300" s="32"/>
      <c r="Q1300" s="32"/>
      <c r="R1300" s="32"/>
      <c r="S1300" s="32"/>
      <c r="T1300" s="32"/>
      <c r="V1300" s="32"/>
      <c r="W1300" s="32"/>
      <c r="X1300" s="32"/>
      <c r="AE1300" s="39"/>
      <c r="AF1300" s="39"/>
      <c r="AG1300" s="39"/>
      <c r="AH1300" s="39"/>
      <c r="AI1300" s="39"/>
      <c r="AJ1300" s="39"/>
    </row>
    <row r="1301" ht="15.75" customHeight="1">
      <c r="A1301" s="32"/>
      <c r="B1301" s="32"/>
      <c r="C1301" s="32"/>
      <c r="D1301" s="32"/>
      <c r="E1301" s="32"/>
      <c r="F1301" s="97"/>
      <c r="G1301" s="32"/>
      <c r="H1301" s="32"/>
      <c r="I1301" s="33"/>
      <c r="K1301" s="99"/>
      <c r="L1301" s="32"/>
      <c r="M1301" s="32"/>
      <c r="N1301" s="32"/>
      <c r="O1301" s="32"/>
      <c r="P1301" s="32"/>
      <c r="Q1301" s="32"/>
      <c r="R1301" s="32"/>
      <c r="S1301" s="32"/>
      <c r="T1301" s="32"/>
      <c r="V1301" s="32"/>
      <c r="W1301" s="32"/>
      <c r="X1301" s="32"/>
      <c r="AE1301" s="39"/>
      <c r="AF1301" s="39"/>
      <c r="AG1301" s="39"/>
      <c r="AH1301" s="39"/>
      <c r="AI1301" s="39"/>
      <c r="AJ1301" s="39"/>
    </row>
    <row r="1302" ht="15.75" customHeight="1">
      <c r="A1302" s="32"/>
      <c r="B1302" s="32"/>
      <c r="C1302" s="32"/>
      <c r="D1302" s="32"/>
      <c r="E1302" s="32"/>
      <c r="F1302" s="97"/>
      <c r="G1302" s="32"/>
      <c r="H1302" s="32"/>
      <c r="I1302" s="33"/>
      <c r="K1302" s="99"/>
      <c r="L1302" s="32"/>
      <c r="M1302" s="32"/>
      <c r="N1302" s="32"/>
      <c r="O1302" s="32"/>
      <c r="P1302" s="32"/>
      <c r="Q1302" s="32"/>
      <c r="R1302" s="32"/>
      <c r="S1302" s="32"/>
      <c r="T1302" s="32"/>
      <c r="V1302" s="32"/>
      <c r="W1302" s="32"/>
      <c r="X1302" s="32"/>
      <c r="AE1302" s="39"/>
      <c r="AF1302" s="39"/>
      <c r="AG1302" s="39"/>
      <c r="AH1302" s="39"/>
      <c r="AI1302" s="39"/>
      <c r="AJ1302" s="39"/>
    </row>
    <row r="1303" ht="15.75" customHeight="1">
      <c r="A1303" s="32"/>
      <c r="B1303" s="32"/>
      <c r="C1303" s="32"/>
      <c r="D1303" s="32"/>
      <c r="E1303" s="32"/>
      <c r="F1303" s="97"/>
      <c r="G1303" s="32"/>
      <c r="H1303" s="32"/>
      <c r="I1303" s="33"/>
      <c r="K1303" s="99"/>
      <c r="L1303" s="32"/>
      <c r="M1303" s="32"/>
      <c r="N1303" s="32"/>
      <c r="O1303" s="32"/>
      <c r="P1303" s="32"/>
      <c r="Q1303" s="32"/>
      <c r="R1303" s="32"/>
      <c r="S1303" s="32"/>
      <c r="T1303" s="32"/>
      <c r="V1303" s="32"/>
      <c r="W1303" s="32"/>
      <c r="X1303" s="32"/>
      <c r="AE1303" s="39"/>
      <c r="AF1303" s="39"/>
      <c r="AG1303" s="39"/>
      <c r="AH1303" s="39"/>
      <c r="AI1303" s="39"/>
      <c r="AJ1303" s="39"/>
    </row>
    <row r="1304" ht="15.75" customHeight="1">
      <c r="A1304" s="32"/>
      <c r="B1304" s="32"/>
      <c r="C1304" s="32"/>
      <c r="D1304" s="32"/>
      <c r="E1304" s="32"/>
      <c r="F1304" s="97"/>
      <c r="G1304" s="32"/>
      <c r="H1304" s="32"/>
      <c r="I1304" s="33"/>
      <c r="K1304" s="99"/>
      <c r="L1304" s="32"/>
      <c r="M1304" s="32"/>
      <c r="N1304" s="32"/>
      <c r="O1304" s="32"/>
      <c r="P1304" s="32"/>
      <c r="Q1304" s="32"/>
      <c r="R1304" s="32"/>
      <c r="S1304" s="32"/>
      <c r="T1304" s="32"/>
      <c r="V1304" s="32"/>
      <c r="W1304" s="32"/>
      <c r="X1304" s="32"/>
      <c r="AE1304" s="39"/>
      <c r="AF1304" s="39"/>
      <c r="AG1304" s="39"/>
      <c r="AH1304" s="39"/>
      <c r="AI1304" s="39"/>
      <c r="AJ1304" s="39"/>
    </row>
    <row r="1305" ht="15.75" customHeight="1">
      <c r="A1305" s="32"/>
      <c r="B1305" s="32"/>
      <c r="C1305" s="32"/>
      <c r="D1305" s="32"/>
      <c r="E1305" s="32"/>
      <c r="F1305" s="97"/>
      <c r="G1305" s="32"/>
      <c r="H1305" s="32"/>
      <c r="I1305" s="33"/>
      <c r="K1305" s="99"/>
      <c r="L1305" s="32"/>
      <c r="M1305" s="32"/>
      <c r="N1305" s="32"/>
      <c r="O1305" s="32"/>
      <c r="P1305" s="32"/>
      <c r="Q1305" s="32"/>
      <c r="R1305" s="32"/>
      <c r="S1305" s="32"/>
      <c r="T1305" s="32"/>
      <c r="V1305" s="32"/>
      <c r="W1305" s="32"/>
      <c r="X1305" s="32"/>
      <c r="AE1305" s="39"/>
      <c r="AF1305" s="39"/>
      <c r="AG1305" s="39"/>
      <c r="AH1305" s="39"/>
      <c r="AI1305" s="39"/>
      <c r="AJ1305" s="39"/>
    </row>
    <row r="1306" ht="15.75" customHeight="1">
      <c r="A1306" s="32"/>
      <c r="B1306" s="32"/>
      <c r="C1306" s="32"/>
      <c r="D1306" s="32"/>
      <c r="E1306" s="32"/>
      <c r="F1306" s="97"/>
      <c r="G1306" s="32"/>
      <c r="H1306" s="32"/>
      <c r="I1306" s="33"/>
      <c r="K1306" s="99"/>
      <c r="L1306" s="32"/>
      <c r="M1306" s="32"/>
      <c r="N1306" s="32"/>
      <c r="O1306" s="32"/>
      <c r="P1306" s="32"/>
      <c r="Q1306" s="32"/>
      <c r="R1306" s="32"/>
      <c r="S1306" s="32"/>
      <c r="T1306" s="32"/>
      <c r="V1306" s="32"/>
      <c r="W1306" s="32"/>
      <c r="X1306" s="32"/>
      <c r="AE1306" s="39"/>
      <c r="AF1306" s="39"/>
      <c r="AG1306" s="39"/>
      <c r="AH1306" s="39"/>
      <c r="AI1306" s="39"/>
      <c r="AJ1306" s="39"/>
    </row>
    <row r="1307" ht="15.75" customHeight="1">
      <c r="A1307" s="32"/>
      <c r="B1307" s="32"/>
      <c r="C1307" s="32"/>
      <c r="D1307" s="32"/>
      <c r="E1307" s="32"/>
      <c r="F1307" s="97"/>
      <c r="G1307" s="32"/>
      <c r="H1307" s="32"/>
      <c r="I1307" s="33"/>
      <c r="K1307" s="99"/>
      <c r="L1307" s="32"/>
      <c r="M1307" s="32"/>
      <c r="N1307" s="32"/>
      <c r="O1307" s="32"/>
      <c r="P1307" s="32"/>
      <c r="Q1307" s="32"/>
      <c r="R1307" s="32"/>
      <c r="S1307" s="32"/>
      <c r="T1307" s="32"/>
      <c r="V1307" s="32"/>
      <c r="W1307" s="32"/>
      <c r="X1307" s="32"/>
      <c r="AE1307" s="39"/>
      <c r="AF1307" s="39"/>
      <c r="AG1307" s="39"/>
      <c r="AH1307" s="39"/>
      <c r="AI1307" s="39"/>
      <c r="AJ1307" s="39"/>
    </row>
    <row r="1308" ht="15.75" customHeight="1">
      <c r="A1308" s="32"/>
      <c r="B1308" s="32"/>
      <c r="C1308" s="32"/>
      <c r="D1308" s="32"/>
      <c r="E1308" s="32"/>
      <c r="F1308" s="97"/>
      <c r="G1308" s="32"/>
      <c r="H1308" s="32"/>
      <c r="I1308" s="33"/>
      <c r="K1308" s="99"/>
      <c r="L1308" s="32"/>
      <c r="M1308" s="32"/>
      <c r="N1308" s="32"/>
      <c r="O1308" s="32"/>
      <c r="P1308" s="32"/>
      <c r="Q1308" s="32"/>
      <c r="R1308" s="32"/>
      <c r="S1308" s="32"/>
      <c r="T1308" s="32"/>
      <c r="V1308" s="32"/>
      <c r="W1308" s="32"/>
      <c r="X1308" s="32"/>
      <c r="AE1308" s="39"/>
      <c r="AF1308" s="39"/>
      <c r="AG1308" s="39"/>
      <c r="AH1308" s="39"/>
      <c r="AI1308" s="39"/>
      <c r="AJ1308" s="39"/>
    </row>
    <row r="1309" ht="15.75" customHeight="1">
      <c r="A1309" s="32"/>
      <c r="B1309" s="32"/>
      <c r="C1309" s="32"/>
      <c r="D1309" s="32"/>
      <c r="E1309" s="32"/>
      <c r="F1309" s="97"/>
      <c r="G1309" s="32"/>
      <c r="H1309" s="32"/>
      <c r="I1309" s="33"/>
      <c r="K1309" s="99"/>
      <c r="L1309" s="32"/>
      <c r="M1309" s="32"/>
      <c r="N1309" s="32"/>
      <c r="O1309" s="32"/>
      <c r="P1309" s="32"/>
      <c r="Q1309" s="32"/>
      <c r="R1309" s="32"/>
      <c r="S1309" s="32"/>
      <c r="T1309" s="32"/>
      <c r="V1309" s="32"/>
      <c r="W1309" s="32"/>
      <c r="X1309" s="32"/>
      <c r="AE1309" s="39"/>
      <c r="AF1309" s="39"/>
      <c r="AG1309" s="39"/>
      <c r="AH1309" s="39"/>
      <c r="AI1309" s="39"/>
      <c r="AJ1309" s="39"/>
    </row>
    <row r="1310" ht="15.75" customHeight="1">
      <c r="A1310" s="32"/>
      <c r="B1310" s="32"/>
      <c r="C1310" s="32"/>
      <c r="D1310" s="32"/>
      <c r="E1310" s="32"/>
      <c r="F1310" s="97"/>
      <c r="G1310" s="32"/>
      <c r="H1310" s="32"/>
      <c r="I1310" s="33"/>
      <c r="K1310" s="99"/>
      <c r="L1310" s="32"/>
      <c r="M1310" s="32"/>
      <c r="N1310" s="32"/>
      <c r="O1310" s="32"/>
      <c r="P1310" s="32"/>
      <c r="Q1310" s="32"/>
      <c r="R1310" s="32"/>
      <c r="S1310" s="32"/>
      <c r="T1310" s="32"/>
      <c r="V1310" s="32"/>
      <c r="W1310" s="32"/>
      <c r="X1310" s="32"/>
      <c r="AE1310" s="39"/>
      <c r="AF1310" s="39"/>
      <c r="AG1310" s="39"/>
      <c r="AH1310" s="39"/>
      <c r="AI1310" s="39"/>
      <c r="AJ1310" s="39"/>
    </row>
    <row r="1311" ht="15.75" customHeight="1">
      <c r="A1311" s="32"/>
      <c r="B1311" s="32"/>
      <c r="C1311" s="32"/>
      <c r="D1311" s="32"/>
      <c r="E1311" s="32"/>
      <c r="F1311" s="97"/>
      <c r="G1311" s="32"/>
      <c r="H1311" s="32"/>
      <c r="I1311" s="33"/>
      <c r="K1311" s="99"/>
      <c r="L1311" s="32"/>
      <c r="M1311" s="32"/>
      <c r="N1311" s="32"/>
      <c r="O1311" s="32"/>
      <c r="P1311" s="32"/>
      <c r="Q1311" s="32"/>
      <c r="R1311" s="32"/>
      <c r="S1311" s="32"/>
      <c r="T1311" s="32"/>
      <c r="V1311" s="32"/>
      <c r="W1311" s="32"/>
      <c r="X1311" s="32"/>
      <c r="AE1311" s="39"/>
      <c r="AF1311" s="39"/>
      <c r="AG1311" s="39"/>
      <c r="AH1311" s="39"/>
      <c r="AI1311" s="39"/>
      <c r="AJ1311" s="39"/>
    </row>
    <row r="1312" ht="15.75" customHeight="1">
      <c r="A1312" s="32"/>
      <c r="B1312" s="32"/>
      <c r="C1312" s="32"/>
      <c r="D1312" s="32"/>
      <c r="E1312" s="32"/>
      <c r="F1312" s="97"/>
      <c r="G1312" s="32"/>
      <c r="H1312" s="32"/>
      <c r="I1312" s="33"/>
      <c r="K1312" s="99"/>
      <c r="L1312" s="32"/>
      <c r="M1312" s="32"/>
      <c r="N1312" s="32"/>
      <c r="O1312" s="32"/>
      <c r="P1312" s="32"/>
      <c r="Q1312" s="32"/>
      <c r="R1312" s="32"/>
      <c r="S1312" s="32"/>
      <c r="T1312" s="32"/>
      <c r="V1312" s="32"/>
      <c r="W1312" s="32"/>
      <c r="X1312" s="32"/>
      <c r="AE1312" s="39"/>
      <c r="AF1312" s="39"/>
      <c r="AG1312" s="39"/>
      <c r="AH1312" s="39"/>
      <c r="AI1312" s="39"/>
      <c r="AJ1312" s="39"/>
    </row>
    <row r="1313" ht="15.75" customHeight="1">
      <c r="A1313" s="32"/>
      <c r="B1313" s="32"/>
      <c r="C1313" s="32"/>
      <c r="D1313" s="32"/>
      <c r="E1313" s="32"/>
      <c r="F1313" s="97"/>
      <c r="G1313" s="32"/>
      <c r="H1313" s="32"/>
      <c r="I1313" s="33"/>
      <c r="K1313" s="99"/>
      <c r="L1313" s="32"/>
      <c r="M1313" s="32"/>
      <c r="N1313" s="32"/>
      <c r="O1313" s="32"/>
      <c r="P1313" s="32"/>
      <c r="Q1313" s="32"/>
      <c r="R1313" s="32"/>
      <c r="S1313" s="32"/>
      <c r="T1313" s="32"/>
      <c r="V1313" s="32"/>
      <c r="W1313" s="32"/>
      <c r="X1313" s="32"/>
      <c r="AE1313" s="39"/>
      <c r="AF1313" s="39"/>
      <c r="AG1313" s="39"/>
      <c r="AH1313" s="39"/>
      <c r="AI1313" s="39"/>
      <c r="AJ1313" s="39"/>
    </row>
    <row r="1314" ht="15.75" customHeight="1">
      <c r="A1314" s="32"/>
      <c r="B1314" s="32"/>
      <c r="C1314" s="32"/>
      <c r="D1314" s="32"/>
      <c r="E1314" s="32"/>
      <c r="F1314" s="97"/>
      <c r="G1314" s="32"/>
      <c r="H1314" s="32"/>
      <c r="I1314" s="33"/>
      <c r="K1314" s="99"/>
      <c r="L1314" s="32"/>
      <c r="M1314" s="32"/>
      <c r="N1314" s="32"/>
      <c r="O1314" s="32"/>
      <c r="P1314" s="32"/>
      <c r="Q1314" s="32"/>
      <c r="R1314" s="32"/>
      <c r="S1314" s="32"/>
      <c r="T1314" s="32"/>
      <c r="V1314" s="32"/>
      <c r="W1314" s="32"/>
      <c r="X1314" s="32"/>
      <c r="AE1314" s="39"/>
      <c r="AF1314" s="39"/>
      <c r="AG1314" s="39"/>
      <c r="AH1314" s="39"/>
      <c r="AI1314" s="39"/>
      <c r="AJ1314" s="39"/>
    </row>
    <row r="1315" ht="15.75" customHeight="1">
      <c r="A1315" s="32"/>
      <c r="B1315" s="32"/>
      <c r="C1315" s="32"/>
      <c r="D1315" s="32"/>
      <c r="E1315" s="32"/>
      <c r="F1315" s="97"/>
      <c r="G1315" s="32"/>
      <c r="H1315" s="32"/>
      <c r="I1315" s="33"/>
      <c r="K1315" s="99"/>
      <c r="L1315" s="32"/>
      <c r="M1315" s="32"/>
      <c r="N1315" s="32"/>
      <c r="O1315" s="32"/>
      <c r="P1315" s="32"/>
      <c r="Q1315" s="32"/>
      <c r="R1315" s="32"/>
      <c r="S1315" s="32"/>
      <c r="T1315" s="32"/>
      <c r="V1315" s="32"/>
      <c r="W1315" s="32"/>
      <c r="X1315" s="32"/>
      <c r="AE1315" s="39"/>
      <c r="AF1315" s="39"/>
      <c r="AG1315" s="39"/>
      <c r="AH1315" s="39"/>
      <c r="AI1315" s="39"/>
      <c r="AJ1315" s="39"/>
    </row>
    <row r="1316" ht="15.75" customHeight="1">
      <c r="A1316" s="32"/>
      <c r="B1316" s="32"/>
      <c r="C1316" s="32"/>
      <c r="D1316" s="32"/>
      <c r="E1316" s="32"/>
      <c r="F1316" s="97"/>
      <c r="G1316" s="32"/>
      <c r="H1316" s="32"/>
      <c r="I1316" s="33"/>
      <c r="K1316" s="99"/>
      <c r="L1316" s="32"/>
      <c r="M1316" s="32"/>
      <c r="N1316" s="32"/>
      <c r="O1316" s="32"/>
      <c r="P1316" s="32"/>
      <c r="Q1316" s="32"/>
      <c r="R1316" s="32"/>
      <c r="S1316" s="32"/>
      <c r="T1316" s="32"/>
      <c r="V1316" s="32"/>
      <c r="W1316" s="32"/>
      <c r="X1316" s="32"/>
      <c r="AE1316" s="39"/>
      <c r="AF1316" s="39"/>
      <c r="AG1316" s="39"/>
      <c r="AH1316" s="39"/>
      <c r="AI1316" s="39"/>
      <c r="AJ1316" s="39"/>
    </row>
    <row r="1317" ht="15.75" customHeight="1">
      <c r="A1317" s="32"/>
      <c r="B1317" s="32"/>
      <c r="C1317" s="32"/>
      <c r="D1317" s="32"/>
      <c r="E1317" s="32"/>
      <c r="F1317" s="97"/>
      <c r="G1317" s="32"/>
      <c r="H1317" s="32"/>
      <c r="I1317" s="33"/>
      <c r="K1317" s="99"/>
      <c r="L1317" s="32"/>
      <c r="M1317" s="32"/>
      <c r="N1317" s="32"/>
      <c r="O1317" s="32"/>
      <c r="P1317" s="32"/>
      <c r="Q1317" s="32"/>
      <c r="R1317" s="32"/>
      <c r="S1317" s="32"/>
      <c r="T1317" s="32"/>
      <c r="V1317" s="32"/>
      <c r="W1317" s="32"/>
      <c r="X1317" s="32"/>
      <c r="AE1317" s="39"/>
      <c r="AF1317" s="39"/>
      <c r="AG1317" s="39"/>
      <c r="AH1317" s="39"/>
      <c r="AI1317" s="39"/>
      <c r="AJ1317" s="39"/>
    </row>
    <row r="1318" ht="15.75" customHeight="1">
      <c r="A1318" s="32"/>
      <c r="B1318" s="32"/>
      <c r="C1318" s="32"/>
      <c r="D1318" s="32"/>
      <c r="E1318" s="32"/>
      <c r="F1318" s="97"/>
      <c r="G1318" s="32"/>
      <c r="H1318" s="32"/>
      <c r="I1318" s="33"/>
      <c r="K1318" s="99"/>
      <c r="L1318" s="32"/>
      <c r="M1318" s="32"/>
      <c r="N1318" s="32"/>
      <c r="O1318" s="32"/>
      <c r="P1318" s="32"/>
      <c r="Q1318" s="32"/>
      <c r="R1318" s="32"/>
      <c r="S1318" s="32"/>
      <c r="T1318" s="32"/>
      <c r="V1318" s="32"/>
      <c r="W1318" s="32"/>
      <c r="X1318" s="32"/>
      <c r="AE1318" s="39"/>
      <c r="AF1318" s="39"/>
      <c r="AG1318" s="39"/>
      <c r="AH1318" s="39"/>
      <c r="AI1318" s="39"/>
      <c r="AJ1318" s="39"/>
    </row>
    <row r="1319" ht="15.75" customHeight="1">
      <c r="A1319" s="32"/>
      <c r="B1319" s="32"/>
      <c r="C1319" s="32"/>
      <c r="D1319" s="32"/>
      <c r="E1319" s="32"/>
      <c r="F1319" s="97"/>
      <c r="G1319" s="32"/>
      <c r="H1319" s="32"/>
      <c r="I1319" s="33"/>
      <c r="K1319" s="99"/>
      <c r="L1319" s="32"/>
      <c r="M1319" s="32"/>
      <c r="N1319" s="32"/>
      <c r="O1319" s="32"/>
      <c r="P1319" s="32"/>
      <c r="Q1319" s="32"/>
      <c r="R1319" s="32"/>
      <c r="S1319" s="32"/>
      <c r="T1319" s="32"/>
      <c r="V1319" s="32"/>
      <c r="W1319" s="32"/>
      <c r="X1319" s="32"/>
      <c r="AE1319" s="39"/>
      <c r="AF1319" s="39"/>
      <c r="AG1319" s="39"/>
      <c r="AH1319" s="39"/>
      <c r="AI1319" s="39"/>
      <c r="AJ1319" s="39"/>
    </row>
    <row r="1320" ht="15.75" customHeight="1">
      <c r="A1320" s="32"/>
      <c r="B1320" s="32"/>
      <c r="C1320" s="32"/>
      <c r="D1320" s="32"/>
      <c r="E1320" s="32"/>
      <c r="F1320" s="97"/>
      <c r="G1320" s="32"/>
      <c r="H1320" s="32"/>
      <c r="I1320" s="33"/>
      <c r="K1320" s="99"/>
      <c r="L1320" s="32"/>
      <c r="M1320" s="32"/>
      <c r="N1320" s="32"/>
      <c r="O1320" s="32"/>
      <c r="P1320" s="32"/>
      <c r="Q1320" s="32"/>
      <c r="R1320" s="32"/>
      <c r="S1320" s="32"/>
      <c r="T1320" s="32"/>
      <c r="V1320" s="32"/>
      <c r="W1320" s="32"/>
      <c r="X1320" s="32"/>
      <c r="AE1320" s="39"/>
      <c r="AF1320" s="39"/>
      <c r="AG1320" s="39"/>
      <c r="AH1320" s="39"/>
      <c r="AI1320" s="39"/>
      <c r="AJ1320" s="39"/>
    </row>
    <row r="1321" ht="15.75" customHeight="1">
      <c r="A1321" s="32"/>
      <c r="B1321" s="32"/>
      <c r="C1321" s="32"/>
      <c r="D1321" s="32"/>
      <c r="E1321" s="32"/>
      <c r="F1321" s="97"/>
      <c r="G1321" s="32"/>
      <c r="H1321" s="32"/>
      <c r="I1321" s="33"/>
      <c r="K1321" s="99"/>
      <c r="L1321" s="32"/>
      <c r="M1321" s="32"/>
      <c r="N1321" s="32"/>
      <c r="O1321" s="32"/>
      <c r="P1321" s="32"/>
      <c r="Q1321" s="32"/>
      <c r="R1321" s="32"/>
      <c r="S1321" s="32"/>
      <c r="T1321" s="32"/>
      <c r="V1321" s="32"/>
      <c r="W1321" s="32"/>
      <c r="X1321" s="32"/>
      <c r="AE1321" s="39"/>
      <c r="AF1321" s="39"/>
      <c r="AG1321" s="39"/>
      <c r="AH1321" s="39"/>
      <c r="AI1321" s="39"/>
      <c r="AJ1321" s="39"/>
    </row>
    <row r="1322" ht="15.75" customHeight="1">
      <c r="A1322" s="32"/>
      <c r="B1322" s="32"/>
      <c r="C1322" s="32"/>
      <c r="D1322" s="32"/>
      <c r="E1322" s="32"/>
      <c r="F1322" s="97"/>
      <c r="G1322" s="32"/>
      <c r="H1322" s="32"/>
      <c r="I1322" s="33"/>
      <c r="K1322" s="99"/>
      <c r="L1322" s="32"/>
      <c r="M1322" s="32"/>
      <c r="N1322" s="32"/>
      <c r="O1322" s="32"/>
      <c r="P1322" s="32"/>
      <c r="Q1322" s="32"/>
      <c r="R1322" s="32"/>
      <c r="S1322" s="32"/>
      <c r="T1322" s="32"/>
      <c r="V1322" s="32"/>
      <c r="W1322" s="32"/>
      <c r="X1322" s="32"/>
      <c r="AE1322" s="39"/>
      <c r="AF1322" s="39"/>
      <c r="AG1322" s="39"/>
      <c r="AH1322" s="39"/>
      <c r="AI1322" s="39"/>
      <c r="AJ1322" s="39"/>
    </row>
    <row r="1323" ht="15.75" customHeight="1">
      <c r="A1323" s="32"/>
      <c r="B1323" s="32"/>
      <c r="C1323" s="32"/>
      <c r="D1323" s="32"/>
      <c r="E1323" s="32"/>
      <c r="F1323" s="97"/>
      <c r="G1323" s="32"/>
      <c r="H1323" s="32"/>
      <c r="I1323" s="33"/>
      <c r="K1323" s="99"/>
      <c r="L1323" s="32"/>
      <c r="M1323" s="32"/>
      <c r="N1323" s="32"/>
      <c r="O1323" s="32"/>
      <c r="P1323" s="32"/>
      <c r="Q1323" s="32"/>
      <c r="R1323" s="32"/>
      <c r="S1323" s="32"/>
      <c r="T1323" s="32"/>
      <c r="V1323" s="32"/>
      <c r="W1323" s="32"/>
      <c r="X1323" s="32"/>
      <c r="AE1323" s="39"/>
      <c r="AF1323" s="39"/>
      <c r="AG1323" s="39"/>
      <c r="AH1323" s="39"/>
      <c r="AI1323" s="39"/>
      <c r="AJ1323" s="39"/>
    </row>
    <row r="1324" ht="15.75" customHeight="1">
      <c r="A1324" s="32"/>
      <c r="B1324" s="32"/>
      <c r="C1324" s="32"/>
      <c r="D1324" s="32"/>
      <c r="E1324" s="32"/>
      <c r="F1324" s="97"/>
      <c r="G1324" s="32"/>
      <c r="H1324" s="32"/>
      <c r="I1324" s="33"/>
      <c r="K1324" s="99"/>
      <c r="L1324" s="32"/>
      <c r="M1324" s="32"/>
      <c r="N1324" s="32"/>
      <c r="O1324" s="32"/>
      <c r="P1324" s="32"/>
      <c r="Q1324" s="32"/>
      <c r="R1324" s="32"/>
      <c r="S1324" s="32"/>
      <c r="T1324" s="32"/>
      <c r="V1324" s="32"/>
      <c r="W1324" s="32"/>
      <c r="X1324" s="32"/>
      <c r="AE1324" s="39"/>
      <c r="AF1324" s="39"/>
      <c r="AG1324" s="39"/>
      <c r="AH1324" s="39"/>
      <c r="AI1324" s="39"/>
      <c r="AJ1324" s="39"/>
    </row>
    <row r="1325" ht="15.75" customHeight="1">
      <c r="A1325" s="32"/>
      <c r="B1325" s="32"/>
      <c r="C1325" s="32"/>
      <c r="D1325" s="32"/>
      <c r="E1325" s="32"/>
      <c r="F1325" s="97"/>
      <c r="G1325" s="32"/>
      <c r="H1325" s="32"/>
      <c r="I1325" s="33"/>
      <c r="K1325" s="99"/>
      <c r="L1325" s="32"/>
      <c r="M1325" s="32"/>
      <c r="N1325" s="32"/>
      <c r="O1325" s="32"/>
      <c r="P1325" s="32"/>
      <c r="Q1325" s="32"/>
      <c r="R1325" s="32"/>
      <c r="S1325" s="32"/>
      <c r="T1325" s="32"/>
      <c r="V1325" s="32"/>
      <c r="W1325" s="32"/>
      <c r="X1325" s="32"/>
      <c r="AE1325" s="39"/>
      <c r="AF1325" s="39"/>
      <c r="AG1325" s="39"/>
      <c r="AH1325" s="39"/>
      <c r="AI1325" s="39"/>
      <c r="AJ1325" s="39"/>
    </row>
    <row r="1326" ht="15.75" customHeight="1">
      <c r="A1326" s="32"/>
      <c r="B1326" s="32"/>
      <c r="C1326" s="32"/>
      <c r="D1326" s="32"/>
      <c r="E1326" s="32"/>
      <c r="F1326" s="97"/>
      <c r="G1326" s="32"/>
      <c r="H1326" s="32"/>
      <c r="I1326" s="33"/>
      <c r="K1326" s="99"/>
      <c r="L1326" s="32"/>
      <c r="M1326" s="32"/>
      <c r="N1326" s="32"/>
      <c r="O1326" s="32"/>
      <c r="P1326" s="32"/>
      <c r="Q1326" s="32"/>
      <c r="R1326" s="32"/>
      <c r="S1326" s="32"/>
      <c r="T1326" s="32"/>
      <c r="V1326" s="32"/>
      <c r="W1326" s="32"/>
      <c r="X1326" s="32"/>
      <c r="AE1326" s="39"/>
      <c r="AF1326" s="39"/>
      <c r="AG1326" s="39"/>
      <c r="AH1326" s="39"/>
      <c r="AI1326" s="39"/>
      <c r="AJ1326" s="39"/>
    </row>
    <row r="1327" ht="15.75" customHeight="1">
      <c r="A1327" s="32"/>
      <c r="B1327" s="32"/>
      <c r="C1327" s="32"/>
      <c r="D1327" s="32"/>
      <c r="E1327" s="32"/>
      <c r="F1327" s="97"/>
      <c r="G1327" s="32"/>
      <c r="H1327" s="32"/>
      <c r="I1327" s="33"/>
      <c r="K1327" s="99"/>
      <c r="L1327" s="32"/>
      <c r="M1327" s="32"/>
      <c r="N1327" s="32"/>
      <c r="O1327" s="32"/>
      <c r="P1327" s="32"/>
      <c r="Q1327" s="32"/>
      <c r="R1327" s="32"/>
      <c r="S1327" s="32"/>
      <c r="T1327" s="32"/>
      <c r="V1327" s="32"/>
      <c r="W1327" s="32"/>
      <c r="X1327" s="32"/>
      <c r="AE1327" s="39"/>
      <c r="AF1327" s="39"/>
      <c r="AG1327" s="39"/>
      <c r="AH1327" s="39"/>
      <c r="AI1327" s="39"/>
      <c r="AJ1327" s="39"/>
    </row>
    <row r="1328" ht="15.75" customHeight="1">
      <c r="A1328" s="32"/>
      <c r="B1328" s="32"/>
      <c r="C1328" s="32"/>
      <c r="D1328" s="32"/>
      <c r="E1328" s="32"/>
      <c r="F1328" s="97"/>
      <c r="G1328" s="32"/>
      <c r="H1328" s="32"/>
      <c r="I1328" s="33"/>
      <c r="K1328" s="99"/>
      <c r="L1328" s="32"/>
      <c r="M1328" s="32"/>
      <c r="N1328" s="32"/>
      <c r="O1328" s="32"/>
      <c r="P1328" s="32"/>
      <c r="Q1328" s="32"/>
      <c r="R1328" s="32"/>
      <c r="S1328" s="32"/>
      <c r="T1328" s="32"/>
      <c r="V1328" s="32"/>
      <c r="W1328" s="32"/>
      <c r="X1328" s="32"/>
      <c r="AE1328" s="39"/>
      <c r="AF1328" s="39"/>
      <c r="AG1328" s="39"/>
      <c r="AH1328" s="39"/>
      <c r="AI1328" s="39"/>
      <c r="AJ1328" s="39"/>
    </row>
    <row r="1329" ht="15.75" customHeight="1">
      <c r="A1329" s="32"/>
      <c r="B1329" s="32"/>
      <c r="C1329" s="32"/>
      <c r="D1329" s="32"/>
      <c r="E1329" s="32"/>
      <c r="F1329" s="97"/>
      <c r="G1329" s="32"/>
      <c r="H1329" s="32"/>
      <c r="I1329" s="33"/>
      <c r="K1329" s="99"/>
      <c r="L1329" s="32"/>
      <c r="M1329" s="32"/>
      <c r="N1329" s="32"/>
      <c r="O1329" s="32"/>
      <c r="P1329" s="32"/>
      <c r="Q1329" s="32"/>
      <c r="R1329" s="32"/>
      <c r="S1329" s="32"/>
      <c r="T1329" s="32"/>
      <c r="V1329" s="32"/>
      <c r="W1329" s="32"/>
      <c r="X1329" s="32"/>
      <c r="AE1329" s="39"/>
      <c r="AF1329" s="39"/>
      <c r="AG1329" s="39"/>
      <c r="AH1329" s="39"/>
      <c r="AI1329" s="39"/>
      <c r="AJ1329" s="39"/>
    </row>
    <row r="1330" ht="15.75" customHeight="1">
      <c r="A1330" s="32"/>
      <c r="B1330" s="32"/>
      <c r="C1330" s="32"/>
      <c r="D1330" s="32"/>
      <c r="E1330" s="32"/>
      <c r="F1330" s="97"/>
      <c r="G1330" s="32"/>
      <c r="H1330" s="32"/>
      <c r="I1330" s="33"/>
      <c r="K1330" s="99"/>
      <c r="L1330" s="32"/>
      <c r="M1330" s="32"/>
      <c r="N1330" s="32"/>
      <c r="O1330" s="32"/>
      <c r="P1330" s="32"/>
      <c r="Q1330" s="32"/>
      <c r="R1330" s="32"/>
      <c r="S1330" s="32"/>
      <c r="T1330" s="32"/>
      <c r="V1330" s="32"/>
      <c r="W1330" s="32"/>
      <c r="X1330" s="32"/>
      <c r="AE1330" s="39"/>
      <c r="AF1330" s="39"/>
      <c r="AG1330" s="39"/>
      <c r="AH1330" s="39"/>
      <c r="AI1330" s="39"/>
      <c r="AJ1330" s="39"/>
    </row>
    <row r="1331" ht="15.75" customHeight="1">
      <c r="A1331" s="32"/>
      <c r="B1331" s="32"/>
      <c r="C1331" s="32"/>
      <c r="D1331" s="32"/>
      <c r="E1331" s="32"/>
      <c r="F1331" s="97"/>
      <c r="G1331" s="32"/>
      <c r="H1331" s="32"/>
      <c r="I1331" s="33"/>
      <c r="K1331" s="99"/>
      <c r="L1331" s="32"/>
      <c r="M1331" s="32"/>
      <c r="N1331" s="32"/>
      <c r="O1331" s="32"/>
      <c r="P1331" s="32"/>
      <c r="Q1331" s="32"/>
      <c r="R1331" s="32"/>
      <c r="S1331" s="32"/>
      <c r="T1331" s="32"/>
      <c r="V1331" s="32"/>
      <c r="W1331" s="32"/>
      <c r="X1331" s="32"/>
      <c r="AE1331" s="39"/>
      <c r="AF1331" s="39"/>
      <c r="AG1331" s="39"/>
      <c r="AH1331" s="39"/>
      <c r="AI1331" s="39"/>
      <c r="AJ1331" s="39"/>
    </row>
    <row r="1332" ht="15.75" customHeight="1">
      <c r="A1332" s="32"/>
      <c r="B1332" s="32"/>
      <c r="C1332" s="32"/>
      <c r="D1332" s="32"/>
      <c r="E1332" s="32"/>
      <c r="F1332" s="97"/>
      <c r="G1332" s="32"/>
      <c r="H1332" s="32"/>
      <c r="I1332" s="33"/>
      <c r="K1332" s="99"/>
      <c r="L1332" s="32"/>
      <c r="M1332" s="32"/>
      <c r="N1332" s="32"/>
      <c r="O1332" s="32"/>
      <c r="P1332" s="32"/>
      <c r="Q1332" s="32"/>
      <c r="R1332" s="32"/>
      <c r="S1332" s="32"/>
      <c r="T1332" s="32"/>
      <c r="V1332" s="32"/>
      <c r="W1332" s="32"/>
      <c r="X1332" s="32"/>
      <c r="AE1332" s="39"/>
      <c r="AF1332" s="39"/>
      <c r="AG1332" s="39"/>
      <c r="AH1332" s="39"/>
      <c r="AI1332" s="39"/>
      <c r="AJ1332" s="39"/>
    </row>
    <row r="1333" ht="15.75" customHeight="1">
      <c r="A1333" s="32"/>
      <c r="B1333" s="32"/>
      <c r="C1333" s="32"/>
      <c r="D1333" s="32"/>
      <c r="E1333" s="32"/>
      <c r="F1333" s="97"/>
      <c r="G1333" s="32"/>
      <c r="H1333" s="32"/>
      <c r="I1333" s="33"/>
      <c r="K1333" s="99"/>
      <c r="L1333" s="32"/>
      <c r="M1333" s="32"/>
      <c r="N1333" s="32"/>
      <c r="O1333" s="32"/>
      <c r="P1333" s="32"/>
      <c r="Q1333" s="32"/>
      <c r="R1333" s="32"/>
      <c r="S1333" s="32"/>
      <c r="T1333" s="32"/>
      <c r="V1333" s="32"/>
      <c r="W1333" s="32"/>
      <c r="X1333" s="32"/>
      <c r="AE1333" s="39"/>
      <c r="AF1333" s="39"/>
      <c r="AG1333" s="39"/>
      <c r="AH1333" s="39"/>
      <c r="AI1333" s="39"/>
      <c r="AJ1333" s="39"/>
    </row>
    <row r="1334" ht="15.75" customHeight="1">
      <c r="A1334" s="32"/>
      <c r="B1334" s="32"/>
      <c r="C1334" s="32"/>
      <c r="D1334" s="32"/>
      <c r="E1334" s="32"/>
      <c r="F1334" s="97"/>
      <c r="G1334" s="32"/>
      <c r="H1334" s="32"/>
      <c r="I1334" s="33"/>
      <c r="K1334" s="99"/>
      <c r="L1334" s="32"/>
      <c r="M1334" s="32"/>
      <c r="N1334" s="32"/>
      <c r="O1334" s="32"/>
      <c r="P1334" s="32"/>
      <c r="Q1334" s="32"/>
      <c r="R1334" s="32"/>
      <c r="S1334" s="32"/>
      <c r="T1334" s="32"/>
      <c r="V1334" s="32"/>
      <c r="W1334" s="32"/>
      <c r="X1334" s="32"/>
      <c r="AE1334" s="39"/>
      <c r="AF1334" s="39"/>
      <c r="AG1334" s="39"/>
      <c r="AH1334" s="39"/>
      <c r="AI1334" s="39"/>
      <c r="AJ1334" s="39"/>
    </row>
    <row r="1335" ht="15.75" customHeight="1">
      <c r="A1335" s="32"/>
      <c r="B1335" s="32"/>
      <c r="C1335" s="32"/>
      <c r="D1335" s="32"/>
      <c r="E1335" s="32"/>
      <c r="F1335" s="97"/>
      <c r="G1335" s="32"/>
      <c r="H1335" s="32"/>
      <c r="I1335" s="33"/>
      <c r="K1335" s="99"/>
      <c r="L1335" s="32"/>
      <c r="M1335" s="32"/>
      <c r="N1335" s="32"/>
      <c r="O1335" s="32"/>
      <c r="P1335" s="32"/>
      <c r="Q1335" s="32"/>
      <c r="R1335" s="32"/>
      <c r="S1335" s="32"/>
      <c r="T1335" s="32"/>
      <c r="V1335" s="32"/>
      <c r="W1335" s="32"/>
      <c r="X1335" s="32"/>
      <c r="AE1335" s="39"/>
      <c r="AF1335" s="39"/>
      <c r="AG1335" s="39"/>
      <c r="AH1335" s="39"/>
      <c r="AI1335" s="39"/>
      <c r="AJ1335" s="39"/>
    </row>
    <row r="1336" ht="15.75" customHeight="1">
      <c r="A1336" s="32"/>
      <c r="B1336" s="32"/>
      <c r="C1336" s="32"/>
      <c r="D1336" s="32"/>
      <c r="E1336" s="32"/>
      <c r="F1336" s="97"/>
      <c r="G1336" s="32"/>
      <c r="H1336" s="32"/>
      <c r="I1336" s="33"/>
      <c r="K1336" s="99"/>
      <c r="L1336" s="32"/>
      <c r="M1336" s="32"/>
      <c r="N1336" s="32"/>
      <c r="O1336" s="32"/>
      <c r="P1336" s="32"/>
      <c r="Q1336" s="32"/>
      <c r="R1336" s="32"/>
      <c r="S1336" s="32"/>
      <c r="T1336" s="32"/>
      <c r="V1336" s="32"/>
      <c r="W1336" s="32"/>
      <c r="X1336" s="32"/>
      <c r="AE1336" s="39"/>
      <c r="AF1336" s="39"/>
      <c r="AG1336" s="39"/>
      <c r="AH1336" s="39"/>
      <c r="AI1336" s="39"/>
      <c r="AJ1336" s="39"/>
    </row>
    <row r="1337" ht="15.75" customHeight="1">
      <c r="A1337" s="32"/>
      <c r="B1337" s="32"/>
      <c r="C1337" s="32"/>
      <c r="D1337" s="32"/>
      <c r="E1337" s="32"/>
      <c r="F1337" s="97"/>
      <c r="G1337" s="32"/>
      <c r="H1337" s="32"/>
      <c r="I1337" s="33"/>
      <c r="K1337" s="99"/>
      <c r="L1337" s="32"/>
      <c r="M1337" s="32"/>
      <c r="N1337" s="32"/>
      <c r="O1337" s="32"/>
      <c r="P1337" s="32"/>
      <c r="Q1337" s="32"/>
      <c r="R1337" s="32"/>
      <c r="S1337" s="32"/>
      <c r="T1337" s="32"/>
      <c r="V1337" s="32"/>
      <c r="W1337" s="32"/>
      <c r="X1337" s="32"/>
      <c r="AE1337" s="39"/>
      <c r="AF1337" s="39"/>
      <c r="AG1337" s="39"/>
      <c r="AH1337" s="39"/>
      <c r="AI1337" s="39"/>
      <c r="AJ1337" s="39"/>
    </row>
    <row r="1338" ht="15.75" customHeight="1">
      <c r="A1338" s="32"/>
      <c r="B1338" s="32"/>
      <c r="C1338" s="32"/>
      <c r="D1338" s="32"/>
      <c r="E1338" s="32"/>
      <c r="F1338" s="97"/>
      <c r="G1338" s="32"/>
      <c r="H1338" s="32"/>
      <c r="I1338" s="33"/>
      <c r="K1338" s="99"/>
      <c r="L1338" s="32"/>
      <c r="M1338" s="32"/>
      <c r="N1338" s="32"/>
      <c r="O1338" s="32"/>
      <c r="P1338" s="32"/>
      <c r="Q1338" s="32"/>
      <c r="R1338" s="32"/>
      <c r="S1338" s="32"/>
      <c r="T1338" s="32"/>
      <c r="V1338" s="32"/>
      <c r="W1338" s="32"/>
      <c r="X1338" s="32"/>
      <c r="AE1338" s="39"/>
      <c r="AF1338" s="39"/>
      <c r="AG1338" s="39"/>
      <c r="AH1338" s="39"/>
      <c r="AI1338" s="39"/>
      <c r="AJ1338" s="39"/>
    </row>
    <row r="1339" ht="15.75" customHeight="1">
      <c r="A1339" s="32"/>
      <c r="B1339" s="32"/>
      <c r="C1339" s="32"/>
      <c r="D1339" s="32"/>
      <c r="E1339" s="32"/>
      <c r="F1339" s="97"/>
      <c r="G1339" s="32"/>
      <c r="H1339" s="32"/>
      <c r="I1339" s="33"/>
      <c r="K1339" s="99"/>
      <c r="L1339" s="32"/>
      <c r="M1339" s="32"/>
      <c r="N1339" s="32"/>
      <c r="O1339" s="32"/>
      <c r="P1339" s="32"/>
      <c r="Q1339" s="32"/>
      <c r="R1339" s="32"/>
      <c r="S1339" s="32"/>
      <c r="T1339" s="32"/>
      <c r="V1339" s="32"/>
      <c r="W1339" s="32"/>
      <c r="X1339" s="32"/>
      <c r="AE1339" s="39"/>
      <c r="AF1339" s="39"/>
      <c r="AG1339" s="39"/>
      <c r="AH1339" s="39"/>
      <c r="AI1339" s="39"/>
      <c r="AJ1339" s="39"/>
    </row>
    <row r="1340" ht="15.75" customHeight="1">
      <c r="A1340" s="32"/>
      <c r="B1340" s="32"/>
      <c r="C1340" s="32"/>
      <c r="D1340" s="32"/>
      <c r="E1340" s="32"/>
      <c r="F1340" s="97"/>
      <c r="G1340" s="32"/>
      <c r="H1340" s="32"/>
      <c r="I1340" s="33"/>
      <c r="K1340" s="99"/>
      <c r="L1340" s="32"/>
      <c r="M1340" s="32"/>
      <c r="N1340" s="32"/>
      <c r="O1340" s="32"/>
      <c r="P1340" s="32"/>
      <c r="Q1340" s="32"/>
      <c r="R1340" s="32"/>
      <c r="S1340" s="32"/>
      <c r="T1340" s="32"/>
      <c r="V1340" s="32"/>
      <c r="W1340" s="32"/>
      <c r="X1340" s="32"/>
      <c r="AE1340" s="39"/>
      <c r="AF1340" s="39"/>
      <c r="AG1340" s="39"/>
      <c r="AH1340" s="39"/>
      <c r="AI1340" s="39"/>
      <c r="AJ1340" s="39"/>
    </row>
    <row r="1341" ht="15.75" customHeight="1">
      <c r="A1341" s="32"/>
      <c r="B1341" s="32"/>
      <c r="C1341" s="32"/>
      <c r="D1341" s="32"/>
      <c r="E1341" s="32"/>
      <c r="F1341" s="97"/>
      <c r="G1341" s="32"/>
      <c r="H1341" s="32"/>
      <c r="I1341" s="33"/>
      <c r="K1341" s="99"/>
      <c r="L1341" s="32"/>
      <c r="M1341" s="32"/>
      <c r="N1341" s="32"/>
      <c r="O1341" s="32"/>
      <c r="P1341" s="32"/>
      <c r="Q1341" s="32"/>
      <c r="R1341" s="32"/>
      <c r="S1341" s="32"/>
      <c r="T1341" s="32"/>
      <c r="V1341" s="32"/>
      <c r="W1341" s="32"/>
      <c r="X1341" s="32"/>
      <c r="AE1341" s="39"/>
      <c r="AF1341" s="39"/>
      <c r="AG1341" s="39"/>
      <c r="AH1341" s="39"/>
      <c r="AI1341" s="39"/>
      <c r="AJ1341" s="39"/>
    </row>
    <row r="1342" ht="15.75" customHeight="1">
      <c r="A1342" s="32"/>
      <c r="B1342" s="32"/>
      <c r="C1342" s="32"/>
      <c r="D1342" s="32"/>
      <c r="E1342" s="32"/>
      <c r="F1342" s="97"/>
      <c r="G1342" s="32"/>
      <c r="H1342" s="32"/>
      <c r="I1342" s="33"/>
      <c r="K1342" s="99"/>
      <c r="L1342" s="32"/>
      <c r="M1342" s="32"/>
      <c r="N1342" s="32"/>
      <c r="O1342" s="32"/>
      <c r="P1342" s="32"/>
      <c r="Q1342" s="32"/>
      <c r="R1342" s="32"/>
      <c r="S1342" s="32"/>
      <c r="T1342" s="32"/>
      <c r="V1342" s="32"/>
      <c r="W1342" s="32"/>
      <c r="X1342" s="32"/>
      <c r="AE1342" s="39"/>
      <c r="AF1342" s="39"/>
      <c r="AG1342" s="39"/>
      <c r="AH1342" s="39"/>
      <c r="AI1342" s="39"/>
      <c r="AJ1342" s="39"/>
    </row>
    <row r="1343" ht="15.75" customHeight="1">
      <c r="A1343" s="32"/>
      <c r="B1343" s="32"/>
      <c r="C1343" s="32"/>
      <c r="D1343" s="32"/>
      <c r="E1343" s="32"/>
      <c r="F1343" s="97"/>
      <c r="G1343" s="32"/>
      <c r="H1343" s="32"/>
      <c r="I1343" s="33"/>
      <c r="K1343" s="99"/>
      <c r="L1343" s="32"/>
      <c r="M1343" s="32"/>
      <c r="N1343" s="32"/>
      <c r="O1343" s="32"/>
      <c r="P1343" s="32"/>
      <c r="Q1343" s="32"/>
      <c r="R1343" s="32"/>
      <c r="S1343" s="32"/>
      <c r="T1343" s="32"/>
      <c r="V1343" s="32"/>
      <c r="W1343" s="32"/>
      <c r="X1343" s="32"/>
      <c r="AE1343" s="39"/>
      <c r="AF1343" s="39"/>
      <c r="AG1343" s="39"/>
      <c r="AH1343" s="39"/>
      <c r="AI1343" s="39"/>
      <c r="AJ1343" s="39"/>
    </row>
    <row r="1344" ht="15.75" customHeight="1">
      <c r="A1344" s="32"/>
      <c r="B1344" s="32"/>
      <c r="C1344" s="32"/>
      <c r="D1344" s="32"/>
      <c r="E1344" s="32"/>
      <c r="F1344" s="97"/>
      <c r="G1344" s="32"/>
      <c r="H1344" s="32"/>
      <c r="I1344" s="33"/>
      <c r="K1344" s="99"/>
      <c r="L1344" s="32"/>
      <c r="M1344" s="32"/>
      <c r="N1344" s="32"/>
      <c r="O1344" s="32"/>
      <c r="P1344" s="32"/>
      <c r="Q1344" s="32"/>
      <c r="R1344" s="32"/>
      <c r="S1344" s="32"/>
      <c r="T1344" s="32"/>
      <c r="V1344" s="32"/>
      <c r="W1344" s="32"/>
      <c r="X1344" s="32"/>
      <c r="AE1344" s="39"/>
      <c r="AF1344" s="39"/>
      <c r="AG1344" s="39"/>
      <c r="AH1344" s="39"/>
      <c r="AI1344" s="39"/>
      <c r="AJ1344" s="39"/>
    </row>
    <row r="1345" ht="15.75" customHeight="1">
      <c r="A1345" s="32"/>
      <c r="B1345" s="32"/>
      <c r="C1345" s="32"/>
      <c r="D1345" s="32"/>
      <c r="E1345" s="32"/>
      <c r="F1345" s="97"/>
      <c r="G1345" s="32"/>
      <c r="H1345" s="32"/>
      <c r="I1345" s="33"/>
      <c r="K1345" s="99"/>
      <c r="L1345" s="32"/>
      <c r="M1345" s="32"/>
      <c r="N1345" s="32"/>
      <c r="O1345" s="32"/>
      <c r="P1345" s="32"/>
      <c r="Q1345" s="32"/>
      <c r="R1345" s="32"/>
      <c r="S1345" s="32"/>
      <c r="T1345" s="32"/>
      <c r="V1345" s="32"/>
      <c r="W1345" s="32"/>
      <c r="X1345" s="32"/>
      <c r="AE1345" s="39"/>
      <c r="AF1345" s="39"/>
      <c r="AG1345" s="39"/>
      <c r="AH1345" s="39"/>
      <c r="AI1345" s="39"/>
      <c r="AJ1345" s="39"/>
    </row>
    <row r="1346" ht="15.75" customHeight="1">
      <c r="A1346" s="32"/>
      <c r="B1346" s="32"/>
      <c r="C1346" s="32"/>
      <c r="D1346" s="32"/>
      <c r="E1346" s="32"/>
      <c r="F1346" s="97"/>
      <c r="G1346" s="32"/>
      <c r="H1346" s="32"/>
      <c r="I1346" s="33"/>
      <c r="K1346" s="99"/>
      <c r="L1346" s="32"/>
      <c r="M1346" s="32"/>
      <c r="N1346" s="32"/>
      <c r="O1346" s="32"/>
      <c r="P1346" s="32"/>
      <c r="Q1346" s="32"/>
      <c r="R1346" s="32"/>
      <c r="S1346" s="32"/>
      <c r="T1346" s="32"/>
      <c r="V1346" s="32"/>
      <c r="W1346" s="32"/>
      <c r="X1346" s="32"/>
      <c r="AE1346" s="39"/>
      <c r="AF1346" s="39"/>
      <c r="AG1346" s="39"/>
      <c r="AH1346" s="39"/>
      <c r="AI1346" s="39"/>
      <c r="AJ1346" s="39"/>
    </row>
    <row r="1347" ht="15.75" customHeight="1">
      <c r="A1347" s="32"/>
      <c r="B1347" s="32"/>
      <c r="C1347" s="32"/>
      <c r="D1347" s="32"/>
      <c r="E1347" s="32"/>
      <c r="F1347" s="97"/>
      <c r="G1347" s="32"/>
      <c r="H1347" s="32"/>
      <c r="I1347" s="33"/>
      <c r="K1347" s="99"/>
      <c r="L1347" s="32"/>
      <c r="M1347" s="32"/>
      <c r="N1347" s="32"/>
      <c r="O1347" s="32"/>
      <c r="P1347" s="32"/>
      <c r="Q1347" s="32"/>
      <c r="R1347" s="32"/>
      <c r="S1347" s="32"/>
      <c r="T1347" s="32"/>
      <c r="V1347" s="32"/>
      <c r="W1347" s="32"/>
      <c r="X1347" s="32"/>
      <c r="AE1347" s="39"/>
      <c r="AF1347" s="39"/>
      <c r="AG1347" s="39"/>
      <c r="AH1347" s="39"/>
      <c r="AI1347" s="39"/>
      <c r="AJ1347" s="39"/>
    </row>
    <row r="1348" ht="15.75" customHeight="1">
      <c r="A1348" s="32"/>
      <c r="B1348" s="32"/>
      <c r="C1348" s="32"/>
      <c r="D1348" s="32"/>
      <c r="E1348" s="32"/>
      <c r="F1348" s="97"/>
      <c r="G1348" s="32"/>
      <c r="H1348" s="32"/>
      <c r="I1348" s="33"/>
      <c r="K1348" s="99"/>
      <c r="L1348" s="32"/>
      <c r="M1348" s="32"/>
      <c r="N1348" s="32"/>
      <c r="O1348" s="32"/>
      <c r="P1348" s="32"/>
      <c r="Q1348" s="32"/>
      <c r="R1348" s="32"/>
      <c r="S1348" s="32"/>
      <c r="T1348" s="32"/>
      <c r="V1348" s="32"/>
      <c r="W1348" s="32"/>
      <c r="X1348" s="32"/>
      <c r="AE1348" s="39"/>
      <c r="AF1348" s="39"/>
      <c r="AG1348" s="39"/>
      <c r="AH1348" s="39"/>
      <c r="AI1348" s="39"/>
      <c r="AJ1348" s="39"/>
    </row>
    <row r="1349" ht="15.75" customHeight="1">
      <c r="A1349" s="32"/>
      <c r="B1349" s="32"/>
      <c r="C1349" s="32"/>
      <c r="D1349" s="32"/>
      <c r="E1349" s="32"/>
      <c r="F1349" s="97"/>
      <c r="G1349" s="32"/>
      <c r="H1349" s="32"/>
      <c r="I1349" s="33"/>
      <c r="K1349" s="99"/>
      <c r="L1349" s="32"/>
      <c r="M1349" s="32"/>
      <c r="N1349" s="32"/>
      <c r="O1349" s="32"/>
      <c r="P1349" s="32"/>
      <c r="Q1349" s="32"/>
      <c r="R1349" s="32"/>
      <c r="S1349" s="32"/>
      <c r="T1349" s="32"/>
      <c r="V1349" s="32"/>
      <c r="W1349" s="32"/>
      <c r="X1349" s="32"/>
      <c r="AE1349" s="39"/>
      <c r="AF1349" s="39"/>
      <c r="AG1349" s="39"/>
      <c r="AH1349" s="39"/>
      <c r="AI1349" s="39"/>
      <c r="AJ1349" s="39"/>
    </row>
    <row r="1350" ht="15.75" customHeight="1">
      <c r="A1350" s="32"/>
      <c r="B1350" s="32"/>
      <c r="C1350" s="32"/>
      <c r="D1350" s="32"/>
      <c r="E1350" s="32"/>
      <c r="F1350" s="97"/>
      <c r="G1350" s="32"/>
      <c r="H1350" s="32"/>
      <c r="I1350" s="33"/>
      <c r="K1350" s="99"/>
      <c r="L1350" s="32"/>
      <c r="M1350" s="32"/>
      <c r="N1350" s="32"/>
      <c r="O1350" s="32"/>
      <c r="P1350" s="32"/>
      <c r="Q1350" s="32"/>
      <c r="R1350" s="32"/>
      <c r="S1350" s="32"/>
      <c r="T1350" s="32"/>
      <c r="V1350" s="32"/>
      <c r="W1350" s="32"/>
      <c r="X1350" s="32"/>
      <c r="AE1350" s="39"/>
      <c r="AF1350" s="39"/>
      <c r="AG1350" s="39"/>
      <c r="AH1350" s="39"/>
      <c r="AI1350" s="39"/>
      <c r="AJ1350" s="39"/>
    </row>
    <row r="1351" ht="15.75" customHeight="1">
      <c r="A1351" s="32"/>
      <c r="B1351" s="32"/>
      <c r="C1351" s="32"/>
      <c r="D1351" s="32"/>
      <c r="E1351" s="32"/>
      <c r="F1351" s="97"/>
      <c r="G1351" s="32"/>
      <c r="H1351" s="32"/>
      <c r="I1351" s="33"/>
      <c r="K1351" s="99"/>
      <c r="L1351" s="32"/>
      <c r="M1351" s="32"/>
      <c r="N1351" s="32"/>
      <c r="O1351" s="32"/>
      <c r="P1351" s="32"/>
      <c r="Q1351" s="32"/>
      <c r="R1351" s="32"/>
      <c r="S1351" s="32"/>
      <c r="T1351" s="32"/>
      <c r="V1351" s="32"/>
      <c r="W1351" s="32"/>
      <c r="X1351" s="32"/>
      <c r="AE1351" s="39"/>
      <c r="AF1351" s="39"/>
      <c r="AG1351" s="39"/>
      <c r="AH1351" s="39"/>
      <c r="AI1351" s="39"/>
      <c r="AJ1351" s="39"/>
    </row>
    <row r="1352" ht="15.75" customHeight="1">
      <c r="A1352" s="32"/>
      <c r="B1352" s="32"/>
      <c r="C1352" s="32"/>
      <c r="D1352" s="32"/>
      <c r="E1352" s="32"/>
      <c r="F1352" s="97"/>
      <c r="G1352" s="32"/>
      <c r="H1352" s="32"/>
      <c r="I1352" s="33"/>
      <c r="K1352" s="99"/>
      <c r="L1352" s="32"/>
      <c r="M1352" s="32"/>
      <c r="N1352" s="32"/>
      <c r="O1352" s="32"/>
      <c r="P1352" s="32"/>
      <c r="Q1352" s="32"/>
      <c r="R1352" s="32"/>
      <c r="S1352" s="32"/>
      <c r="T1352" s="32"/>
      <c r="V1352" s="32"/>
      <c r="W1352" s="32"/>
      <c r="X1352" s="32"/>
      <c r="AE1352" s="39"/>
      <c r="AF1352" s="39"/>
      <c r="AG1352" s="39"/>
      <c r="AH1352" s="39"/>
      <c r="AI1352" s="39"/>
      <c r="AJ1352" s="39"/>
    </row>
    <row r="1353" ht="15.75" customHeight="1">
      <c r="A1353" s="32"/>
      <c r="B1353" s="32"/>
      <c r="C1353" s="32"/>
      <c r="D1353" s="32"/>
      <c r="E1353" s="32"/>
      <c r="F1353" s="97"/>
      <c r="G1353" s="32"/>
      <c r="H1353" s="32"/>
      <c r="I1353" s="33"/>
      <c r="K1353" s="99"/>
      <c r="L1353" s="32"/>
      <c r="M1353" s="32"/>
      <c r="N1353" s="32"/>
      <c r="O1353" s="32"/>
      <c r="P1353" s="32"/>
      <c r="Q1353" s="32"/>
      <c r="R1353" s="32"/>
      <c r="S1353" s="32"/>
      <c r="T1353" s="32"/>
      <c r="V1353" s="32"/>
      <c r="W1353" s="32"/>
      <c r="X1353" s="32"/>
      <c r="AE1353" s="39"/>
      <c r="AF1353" s="39"/>
      <c r="AG1353" s="39"/>
      <c r="AH1353" s="39"/>
      <c r="AI1353" s="39"/>
      <c r="AJ1353" s="39"/>
    </row>
    <row r="1354" ht="15.75" customHeight="1">
      <c r="A1354" s="32"/>
      <c r="B1354" s="32"/>
      <c r="C1354" s="32"/>
      <c r="D1354" s="32"/>
      <c r="E1354" s="32"/>
      <c r="F1354" s="97"/>
      <c r="G1354" s="32"/>
      <c r="H1354" s="32"/>
      <c r="I1354" s="33"/>
      <c r="K1354" s="99"/>
      <c r="L1354" s="32"/>
      <c r="M1354" s="32"/>
      <c r="N1354" s="32"/>
      <c r="O1354" s="32"/>
      <c r="P1354" s="32"/>
      <c r="Q1354" s="32"/>
      <c r="R1354" s="32"/>
      <c r="S1354" s="32"/>
      <c r="T1354" s="32"/>
      <c r="V1354" s="32"/>
      <c r="W1354" s="32"/>
      <c r="X1354" s="32"/>
      <c r="AE1354" s="39"/>
      <c r="AF1354" s="39"/>
      <c r="AG1354" s="39"/>
      <c r="AH1354" s="39"/>
      <c r="AI1354" s="39"/>
      <c r="AJ1354" s="39"/>
    </row>
    <row r="1355" ht="15.75" customHeight="1">
      <c r="A1355" s="32"/>
      <c r="B1355" s="32"/>
      <c r="C1355" s="32"/>
      <c r="D1355" s="32"/>
      <c r="E1355" s="32"/>
      <c r="F1355" s="97"/>
      <c r="G1355" s="32"/>
      <c r="H1355" s="32"/>
      <c r="I1355" s="33"/>
      <c r="K1355" s="99"/>
      <c r="L1355" s="32"/>
      <c r="M1355" s="32"/>
      <c r="N1355" s="32"/>
      <c r="O1355" s="32"/>
      <c r="P1355" s="32"/>
      <c r="Q1355" s="32"/>
      <c r="R1355" s="32"/>
      <c r="S1355" s="32"/>
      <c r="T1355" s="32"/>
      <c r="V1355" s="32"/>
      <c r="W1355" s="32"/>
      <c r="X1355" s="32"/>
      <c r="AE1355" s="39"/>
      <c r="AF1355" s="39"/>
      <c r="AG1355" s="39"/>
      <c r="AH1355" s="39"/>
      <c r="AI1355" s="39"/>
      <c r="AJ1355" s="39"/>
    </row>
    <row r="1356" ht="15.75" customHeight="1">
      <c r="A1356" s="32"/>
      <c r="B1356" s="32"/>
      <c r="C1356" s="32"/>
      <c r="D1356" s="32"/>
      <c r="E1356" s="32"/>
      <c r="F1356" s="97"/>
      <c r="G1356" s="32"/>
      <c r="H1356" s="32"/>
      <c r="I1356" s="33"/>
      <c r="K1356" s="99"/>
      <c r="L1356" s="32"/>
      <c r="M1356" s="32"/>
      <c r="N1356" s="32"/>
      <c r="O1356" s="32"/>
      <c r="P1356" s="32"/>
      <c r="Q1356" s="32"/>
      <c r="R1356" s="32"/>
      <c r="S1356" s="32"/>
      <c r="T1356" s="32"/>
      <c r="V1356" s="32"/>
      <c r="W1356" s="32"/>
      <c r="X1356" s="32"/>
      <c r="AE1356" s="39"/>
      <c r="AF1356" s="39"/>
      <c r="AG1356" s="39"/>
      <c r="AH1356" s="39"/>
      <c r="AI1356" s="39"/>
      <c r="AJ1356" s="39"/>
    </row>
    <row r="1357" ht="15.75" customHeight="1">
      <c r="A1357" s="32"/>
      <c r="B1357" s="32"/>
      <c r="C1357" s="32"/>
      <c r="D1357" s="32"/>
      <c r="E1357" s="32"/>
      <c r="F1357" s="97"/>
      <c r="G1357" s="32"/>
      <c r="H1357" s="32"/>
      <c r="I1357" s="33"/>
      <c r="K1357" s="99"/>
      <c r="L1357" s="32"/>
      <c r="M1357" s="32"/>
      <c r="N1357" s="32"/>
      <c r="O1357" s="32"/>
      <c r="P1357" s="32"/>
      <c r="Q1357" s="32"/>
      <c r="R1357" s="32"/>
      <c r="S1357" s="32"/>
      <c r="T1357" s="32"/>
      <c r="V1357" s="32"/>
      <c r="W1357" s="32"/>
      <c r="X1357" s="32"/>
      <c r="AE1357" s="39"/>
      <c r="AF1357" s="39"/>
      <c r="AG1357" s="39"/>
      <c r="AH1357" s="39"/>
      <c r="AI1357" s="39"/>
      <c r="AJ1357" s="39"/>
    </row>
    <row r="1358" ht="15.75" customHeight="1">
      <c r="A1358" s="32"/>
      <c r="B1358" s="32"/>
      <c r="C1358" s="32"/>
      <c r="D1358" s="32"/>
      <c r="E1358" s="32"/>
      <c r="F1358" s="97"/>
      <c r="G1358" s="32"/>
      <c r="H1358" s="32"/>
      <c r="I1358" s="33"/>
      <c r="K1358" s="99"/>
      <c r="L1358" s="32"/>
      <c r="M1358" s="32"/>
      <c r="N1358" s="32"/>
      <c r="O1358" s="32"/>
      <c r="P1358" s="32"/>
      <c r="Q1358" s="32"/>
      <c r="R1358" s="32"/>
      <c r="S1358" s="32"/>
      <c r="T1358" s="32"/>
      <c r="V1358" s="32"/>
      <c r="W1358" s="32"/>
      <c r="X1358" s="32"/>
      <c r="AE1358" s="39"/>
      <c r="AF1358" s="39"/>
      <c r="AG1358" s="39"/>
      <c r="AH1358" s="39"/>
      <c r="AI1358" s="39"/>
      <c r="AJ1358" s="39"/>
    </row>
    <row r="1359" ht="15.75" customHeight="1">
      <c r="A1359" s="32"/>
      <c r="B1359" s="32"/>
      <c r="C1359" s="32"/>
      <c r="D1359" s="32"/>
      <c r="E1359" s="32"/>
      <c r="F1359" s="97"/>
      <c r="G1359" s="32"/>
      <c r="H1359" s="32"/>
      <c r="I1359" s="33"/>
      <c r="K1359" s="99"/>
      <c r="L1359" s="32"/>
      <c r="M1359" s="32"/>
      <c r="N1359" s="32"/>
      <c r="O1359" s="32"/>
      <c r="P1359" s="32"/>
      <c r="Q1359" s="32"/>
      <c r="R1359" s="32"/>
      <c r="S1359" s="32"/>
      <c r="T1359" s="32"/>
      <c r="V1359" s="32"/>
      <c r="W1359" s="32"/>
      <c r="X1359" s="32"/>
      <c r="AE1359" s="39"/>
      <c r="AF1359" s="39"/>
      <c r="AG1359" s="39"/>
      <c r="AH1359" s="39"/>
      <c r="AI1359" s="39"/>
      <c r="AJ1359" s="39"/>
    </row>
    <row r="1360" ht="15.75" customHeight="1">
      <c r="A1360" s="32"/>
      <c r="B1360" s="32"/>
      <c r="C1360" s="32"/>
      <c r="D1360" s="32"/>
      <c r="E1360" s="32"/>
      <c r="F1360" s="97"/>
      <c r="G1360" s="32"/>
      <c r="H1360" s="32"/>
      <c r="I1360" s="33"/>
      <c r="K1360" s="99"/>
      <c r="L1360" s="32"/>
      <c r="M1360" s="32"/>
      <c r="N1360" s="32"/>
      <c r="O1360" s="32"/>
      <c r="P1360" s="32"/>
      <c r="Q1360" s="32"/>
      <c r="R1360" s="32"/>
      <c r="S1360" s="32"/>
      <c r="T1360" s="32"/>
      <c r="V1360" s="32"/>
      <c r="W1360" s="32"/>
      <c r="X1360" s="32"/>
      <c r="AE1360" s="39"/>
      <c r="AF1360" s="39"/>
      <c r="AG1360" s="39"/>
      <c r="AH1360" s="39"/>
      <c r="AI1360" s="39"/>
      <c r="AJ1360" s="39"/>
    </row>
    <row r="1361" ht="15.75" customHeight="1">
      <c r="A1361" s="32"/>
      <c r="B1361" s="32"/>
      <c r="C1361" s="32"/>
      <c r="D1361" s="32"/>
      <c r="E1361" s="32"/>
      <c r="F1361" s="97"/>
      <c r="G1361" s="32"/>
      <c r="H1361" s="32"/>
      <c r="I1361" s="33"/>
      <c r="K1361" s="99"/>
      <c r="L1361" s="32"/>
      <c r="M1361" s="32"/>
      <c r="N1361" s="32"/>
      <c r="O1361" s="32"/>
      <c r="P1361" s="32"/>
      <c r="Q1361" s="32"/>
      <c r="R1361" s="32"/>
      <c r="S1361" s="32"/>
      <c r="T1361" s="32"/>
      <c r="V1361" s="32"/>
      <c r="W1361" s="32"/>
      <c r="X1361" s="32"/>
      <c r="AE1361" s="39"/>
      <c r="AF1361" s="39"/>
      <c r="AG1361" s="39"/>
      <c r="AH1361" s="39"/>
      <c r="AI1361" s="39"/>
      <c r="AJ1361" s="39"/>
    </row>
    <row r="1362" ht="15.75" customHeight="1">
      <c r="A1362" s="32"/>
      <c r="B1362" s="32"/>
      <c r="C1362" s="32"/>
      <c r="D1362" s="32"/>
      <c r="E1362" s="32"/>
      <c r="F1362" s="97"/>
      <c r="G1362" s="32"/>
      <c r="H1362" s="32"/>
      <c r="I1362" s="33"/>
      <c r="K1362" s="99"/>
      <c r="L1362" s="32"/>
      <c r="M1362" s="32"/>
      <c r="N1362" s="32"/>
      <c r="O1362" s="32"/>
      <c r="P1362" s="32"/>
      <c r="Q1362" s="32"/>
      <c r="R1362" s="32"/>
      <c r="S1362" s="32"/>
      <c r="T1362" s="32"/>
      <c r="V1362" s="32"/>
      <c r="W1362" s="32"/>
      <c r="X1362" s="32"/>
      <c r="AE1362" s="39"/>
      <c r="AF1362" s="39"/>
      <c r="AG1362" s="39"/>
      <c r="AH1362" s="39"/>
      <c r="AI1362" s="39"/>
      <c r="AJ1362" s="39"/>
    </row>
    <row r="1363" ht="15.75" customHeight="1">
      <c r="A1363" s="32"/>
      <c r="B1363" s="32"/>
      <c r="C1363" s="32"/>
      <c r="D1363" s="32"/>
      <c r="E1363" s="32"/>
      <c r="F1363" s="97"/>
      <c r="G1363" s="32"/>
      <c r="H1363" s="32"/>
      <c r="I1363" s="33"/>
      <c r="K1363" s="99"/>
      <c r="L1363" s="32"/>
      <c r="M1363" s="32"/>
      <c r="N1363" s="32"/>
      <c r="O1363" s="32"/>
      <c r="P1363" s="32"/>
      <c r="Q1363" s="32"/>
      <c r="R1363" s="32"/>
      <c r="S1363" s="32"/>
      <c r="T1363" s="32"/>
      <c r="V1363" s="32"/>
      <c r="W1363" s="32"/>
      <c r="X1363" s="32"/>
      <c r="AE1363" s="39"/>
      <c r="AF1363" s="39"/>
      <c r="AG1363" s="39"/>
      <c r="AH1363" s="39"/>
      <c r="AI1363" s="39"/>
      <c r="AJ1363" s="39"/>
    </row>
    <row r="1364" ht="15.75" customHeight="1">
      <c r="A1364" s="32"/>
      <c r="B1364" s="32"/>
      <c r="C1364" s="32"/>
      <c r="D1364" s="32"/>
      <c r="E1364" s="32"/>
      <c r="F1364" s="97"/>
      <c r="G1364" s="32"/>
      <c r="H1364" s="32"/>
      <c r="I1364" s="33"/>
      <c r="K1364" s="99"/>
      <c r="L1364" s="32"/>
      <c r="M1364" s="32"/>
      <c r="N1364" s="32"/>
      <c r="O1364" s="32"/>
      <c r="P1364" s="32"/>
      <c r="Q1364" s="32"/>
      <c r="R1364" s="32"/>
      <c r="S1364" s="32"/>
      <c r="T1364" s="32"/>
      <c r="V1364" s="32"/>
      <c r="W1364" s="32"/>
      <c r="X1364" s="32"/>
      <c r="AE1364" s="39"/>
      <c r="AF1364" s="39"/>
      <c r="AG1364" s="39"/>
      <c r="AH1364" s="39"/>
      <c r="AI1364" s="39"/>
      <c r="AJ1364" s="39"/>
    </row>
    <row r="1365" ht="15.75" customHeight="1">
      <c r="A1365" s="32"/>
      <c r="B1365" s="32"/>
      <c r="C1365" s="32"/>
      <c r="D1365" s="32"/>
      <c r="E1365" s="32"/>
      <c r="F1365" s="97"/>
      <c r="G1365" s="32"/>
      <c r="H1365" s="32"/>
      <c r="I1365" s="33"/>
      <c r="K1365" s="99"/>
      <c r="L1365" s="32"/>
      <c r="M1365" s="32"/>
      <c r="N1365" s="32"/>
      <c r="O1365" s="32"/>
      <c r="P1365" s="32"/>
      <c r="Q1365" s="32"/>
      <c r="R1365" s="32"/>
      <c r="S1365" s="32"/>
      <c r="T1365" s="32"/>
      <c r="V1365" s="32"/>
      <c r="W1365" s="32"/>
      <c r="X1365" s="32"/>
      <c r="AE1365" s="39"/>
      <c r="AF1365" s="39"/>
      <c r="AG1365" s="39"/>
      <c r="AH1365" s="39"/>
      <c r="AI1365" s="39"/>
      <c r="AJ1365" s="39"/>
    </row>
    <row r="1366" ht="15.75" customHeight="1">
      <c r="A1366" s="32"/>
      <c r="B1366" s="32"/>
      <c r="C1366" s="32"/>
      <c r="D1366" s="32"/>
      <c r="E1366" s="32"/>
      <c r="F1366" s="97"/>
      <c r="G1366" s="32"/>
      <c r="H1366" s="32"/>
      <c r="I1366" s="33"/>
      <c r="K1366" s="99"/>
      <c r="L1366" s="32"/>
      <c r="M1366" s="32"/>
      <c r="N1366" s="32"/>
      <c r="O1366" s="32"/>
      <c r="P1366" s="32"/>
      <c r="Q1366" s="32"/>
      <c r="R1366" s="32"/>
      <c r="S1366" s="32"/>
      <c r="T1366" s="32"/>
      <c r="V1366" s="32"/>
      <c r="W1366" s="32"/>
      <c r="X1366" s="32"/>
      <c r="AE1366" s="39"/>
      <c r="AF1366" s="39"/>
      <c r="AG1366" s="39"/>
      <c r="AH1366" s="39"/>
      <c r="AI1366" s="39"/>
      <c r="AJ1366" s="39"/>
    </row>
    <row r="1367" ht="15.75" customHeight="1">
      <c r="A1367" s="32"/>
      <c r="B1367" s="32"/>
      <c r="C1367" s="32"/>
      <c r="D1367" s="32"/>
      <c r="E1367" s="32"/>
      <c r="F1367" s="97"/>
      <c r="G1367" s="32"/>
      <c r="H1367" s="32"/>
      <c r="I1367" s="33"/>
      <c r="K1367" s="99"/>
      <c r="L1367" s="32"/>
      <c r="M1367" s="32"/>
      <c r="N1367" s="32"/>
      <c r="O1367" s="32"/>
      <c r="P1367" s="32"/>
      <c r="Q1367" s="32"/>
      <c r="R1367" s="32"/>
      <c r="S1367" s="32"/>
      <c r="T1367" s="32"/>
      <c r="V1367" s="32"/>
      <c r="W1367" s="32"/>
      <c r="X1367" s="32"/>
      <c r="AE1367" s="39"/>
      <c r="AF1367" s="39"/>
      <c r="AG1367" s="39"/>
      <c r="AH1367" s="39"/>
      <c r="AI1367" s="39"/>
      <c r="AJ1367" s="39"/>
    </row>
    <row r="1368" ht="15.75" customHeight="1">
      <c r="A1368" s="32"/>
      <c r="B1368" s="32"/>
      <c r="C1368" s="32"/>
      <c r="D1368" s="32"/>
      <c r="E1368" s="32"/>
      <c r="F1368" s="97"/>
      <c r="G1368" s="32"/>
      <c r="H1368" s="32"/>
      <c r="I1368" s="33"/>
      <c r="K1368" s="99"/>
      <c r="L1368" s="32"/>
      <c r="M1368" s="32"/>
      <c r="N1368" s="32"/>
      <c r="O1368" s="32"/>
      <c r="P1368" s="32"/>
      <c r="Q1368" s="32"/>
      <c r="R1368" s="32"/>
      <c r="S1368" s="32"/>
      <c r="T1368" s="32"/>
      <c r="V1368" s="32"/>
      <c r="W1368" s="32"/>
      <c r="X1368" s="32"/>
      <c r="AE1368" s="39"/>
      <c r="AF1368" s="39"/>
      <c r="AG1368" s="39"/>
      <c r="AH1368" s="39"/>
      <c r="AI1368" s="39"/>
      <c r="AJ1368" s="39"/>
    </row>
    <row r="1369" ht="15.75" customHeight="1">
      <c r="A1369" s="32"/>
      <c r="B1369" s="32"/>
      <c r="C1369" s="32"/>
      <c r="D1369" s="32"/>
      <c r="E1369" s="32"/>
      <c r="F1369" s="97"/>
      <c r="G1369" s="32"/>
      <c r="H1369" s="32"/>
      <c r="I1369" s="33"/>
      <c r="K1369" s="99"/>
      <c r="L1369" s="32"/>
      <c r="M1369" s="32"/>
      <c r="N1369" s="32"/>
      <c r="O1369" s="32"/>
      <c r="P1369" s="32"/>
      <c r="Q1369" s="32"/>
      <c r="R1369" s="32"/>
      <c r="S1369" s="32"/>
      <c r="T1369" s="32"/>
      <c r="V1369" s="32"/>
      <c r="W1369" s="32"/>
      <c r="X1369" s="32"/>
      <c r="AE1369" s="39"/>
      <c r="AF1369" s="39"/>
      <c r="AG1369" s="39"/>
      <c r="AH1369" s="39"/>
      <c r="AI1369" s="39"/>
      <c r="AJ1369" s="39"/>
    </row>
    <row r="1370" ht="15.75" customHeight="1">
      <c r="A1370" s="32"/>
      <c r="B1370" s="32"/>
      <c r="C1370" s="32"/>
      <c r="D1370" s="32"/>
      <c r="E1370" s="32"/>
      <c r="F1370" s="97"/>
      <c r="G1370" s="32"/>
      <c r="H1370" s="32"/>
      <c r="I1370" s="33"/>
      <c r="K1370" s="99"/>
      <c r="L1370" s="32"/>
      <c r="M1370" s="32"/>
      <c r="N1370" s="32"/>
      <c r="O1370" s="32"/>
      <c r="P1370" s="32"/>
      <c r="Q1370" s="32"/>
      <c r="R1370" s="32"/>
      <c r="S1370" s="32"/>
      <c r="T1370" s="32"/>
      <c r="V1370" s="32"/>
      <c r="W1370" s="32"/>
      <c r="X1370" s="32"/>
      <c r="AE1370" s="39"/>
      <c r="AF1370" s="39"/>
      <c r="AG1370" s="39"/>
      <c r="AH1370" s="39"/>
      <c r="AI1370" s="39"/>
      <c r="AJ1370" s="39"/>
    </row>
    <row r="1371" ht="15.75" customHeight="1">
      <c r="A1371" s="32"/>
      <c r="B1371" s="32"/>
      <c r="C1371" s="32"/>
      <c r="D1371" s="32"/>
      <c r="E1371" s="32"/>
      <c r="F1371" s="97"/>
      <c r="G1371" s="32"/>
      <c r="H1371" s="32"/>
      <c r="I1371" s="33"/>
      <c r="K1371" s="99"/>
      <c r="L1371" s="32"/>
      <c r="M1371" s="32"/>
      <c r="N1371" s="32"/>
      <c r="O1371" s="32"/>
      <c r="P1371" s="32"/>
      <c r="Q1371" s="32"/>
      <c r="R1371" s="32"/>
      <c r="S1371" s="32"/>
      <c r="T1371" s="32"/>
      <c r="V1371" s="32"/>
      <c r="W1371" s="32"/>
      <c r="X1371" s="32"/>
      <c r="AE1371" s="39"/>
      <c r="AF1371" s="39"/>
      <c r="AG1371" s="39"/>
      <c r="AH1371" s="39"/>
      <c r="AI1371" s="39"/>
      <c r="AJ1371" s="39"/>
    </row>
    <row r="1372" ht="15.75" customHeight="1">
      <c r="A1372" s="32"/>
      <c r="B1372" s="32"/>
      <c r="C1372" s="32"/>
      <c r="D1372" s="32"/>
      <c r="E1372" s="32"/>
      <c r="F1372" s="97"/>
      <c r="G1372" s="32"/>
      <c r="H1372" s="32"/>
      <c r="I1372" s="33"/>
      <c r="K1372" s="99"/>
      <c r="L1372" s="32"/>
      <c r="M1372" s="32"/>
      <c r="N1372" s="32"/>
      <c r="O1372" s="32"/>
      <c r="P1372" s="32"/>
      <c r="Q1372" s="32"/>
      <c r="R1372" s="32"/>
      <c r="S1372" s="32"/>
      <c r="T1372" s="32"/>
      <c r="V1372" s="32"/>
      <c r="W1372" s="32"/>
      <c r="X1372" s="32"/>
      <c r="AE1372" s="39"/>
      <c r="AF1372" s="39"/>
      <c r="AG1372" s="39"/>
      <c r="AH1372" s="39"/>
      <c r="AI1372" s="39"/>
      <c r="AJ1372" s="39"/>
    </row>
    <row r="1373" ht="15.75" customHeight="1">
      <c r="A1373" s="32"/>
      <c r="B1373" s="32"/>
      <c r="C1373" s="32"/>
      <c r="D1373" s="32"/>
      <c r="E1373" s="32"/>
      <c r="F1373" s="97"/>
      <c r="G1373" s="32"/>
      <c r="H1373" s="32"/>
      <c r="I1373" s="33"/>
      <c r="K1373" s="99"/>
      <c r="L1373" s="32"/>
      <c r="M1373" s="32"/>
      <c r="N1373" s="32"/>
      <c r="O1373" s="32"/>
      <c r="P1373" s="32"/>
      <c r="Q1373" s="32"/>
      <c r="R1373" s="32"/>
      <c r="S1373" s="32"/>
      <c r="T1373" s="32"/>
      <c r="V1373" s="32"/>
      <c r="W1373" s="32"/>
      <c r="X1373" s="32"/>
      <c r="AE1373" s="39"/>
      <c r="AF1373" s="39"/>
      <c r="AG1373" s="39"/>
      <c r="AH1373" s="39"/>
      <c r="AI1373" s="39"/>
      <c r="AJ1373" s="39"/>
    </row>
    <row r="1374" ht="15.75" customHeight="1">
      <c r="A1374" s="32"/>
      <c r="B1374" s="32"/>
      <c r="C1374" s="32"/>
      <c r="D1374" s="32"/>
      <c r="E1374" s="32"/>
      <c r="F1374" s="97"/>
      <c r="G1374" s="32"/>
      <c r="H1374" s="32"/>
      <c r="I1374" s="33"/>
      <c r="K1374" s="99"/>
      <c r="L1374" s="32"/>
      <c r="M1374" s="32"/>
      <c r="N1374" s="32"/>
      <c r="O1374" s="32"/>
      <c r="P1374" s="32"/>
      <c r="Q1374" s="32"/>
      <c r="R1374" s="32"/>
      <c r="S1374" s="32"/>
      <c r="T1374" s="32"/>
      <c r="V1374" s="32"/>
      <c r="W1374" s="32"/>
      <c r="X1374" s="32"/>
      <c r="AE1374" s="39"/>
      <c r="AF1374" s="39"/>
      <c r="AG1374" s="39"/>
      <c r="AH1374" s="39"/>
      <c r="AI1374" s="39"/>
      <c r="AJ1374" s="39"/>
    </row>
    <row r="1375" ht="15.75" customHeight="1">
      <c r="A1375" s="32"/>
      <c r="B1375" s="32"/>
      <c r="C1375" s="32"/>
      <c r="D1375" s="32"/>
      <c r="E1375" s="32"/>
      <c r="F1375" s="97"/>
      <c r="G1375" s="32"/>
      <c r="H1375" s="32"/>
      <c r="I1375" s="33"/>
      <c r="K1375" s="99"/>
      <c r="L1375" s="32"/>
      <c r="M1375" s="32"/>
      <c r="N1375" s="32"/>
      <c r="O1375" s="32"/>
      <c r="P1375" s="32"/>
      <c r="Q1375" s="32"/>
      <c r="R1375" s="32"/>
      <c r="S1375" s="32"/>
      <c r="T1375" s="32"/>
      <c r="V1375" s="32"/>
      <c r="W1375" s="32"/>
      <c r="X1375" s="32"/>
      <c r="AE1375" s="39"/>
      <c r="AF1375" s="39"/>
      <c r="AG1375" s="39"/>
      <c r="AH1375" s="39"/>
      <c r="AI1375" s="39"/>
      <c r="AJ1375" s="39"/>
    </row>
    <row r="1376" ht="15.75" customHeight="1">
      <c r="A1376" s="32"/>
      <c r="B1376" s="32"/>
      <c r="C1376" s="32"/>
      <c r="D1376" s="32"/>
      <c r="E1376" s="32"/>
      <c r="F1376" s="97"/>
      <c r="G1376" s="32"/>
      <c r="H1376" s="32"/>
      <c r="I1376" s="33"/>
      <c r="K1376" s="99"/>
      <c r="L1376" s="32"/>
      <c r="M1376" s="32"/>
      <c r="N1376" s="32"/>
      <c r="O1376" s="32"/>
      <c r="P1376" s="32"/>
      <c r="Q1376" s="32"/>
      <c r="R1376" s="32"/>
      <c r="S1376" s="32"/>
      <c r="T1376" s="32"/>
      <c r="V1376" s="32"/>
      <c r="W1376" s="32"/>
      <c r="X1376" s="32"/>
      <c r="AE1376" s="39"/>
      <c r="AF1376" s="39"/>
      <c r="AG1376" s="39"/>
      <c r="AH1376" s="39"/>
      <c r="AI1376" s="39"/>
      <c r="AJ1376" s="39"/>
    </row>
    <row r="1377" ht="15.75" customHeight="1">
      <c r="A1377" s="32"/>
      <c r="B1377" s="32"/>
      <c r="C1377" s="32"/>
      <c r="D1377" s="32"/>
      <c r="E1377" s="32"/>
      <c r="F1377" s="97"/>
      <c r="G1377" s="32"/>
      <c r="H1377" s="32"/>
      <c r="I1377" s="33"/>
      <c r="K1377" s="99"/>
      <c r="L1377" s="32"/>
      <c r="M1377" s="32"/>
      <c r="N1377" s="32"/>
      <c r="O1377" s="32"/>
      <c r="P1377" s="32"/>
      <c r="Q1377" s="32"/>
      <c r="R1377" s="32"/>
      <c r="S1377" s="32"/>
      <c r="T1377" s="32"/>
      <c r="V1377" s="32"/>
      <c r="W1377" s="32"/>
      <c r="X1377" s="32"/>
      <c r="AE1377" s="39"/>
      <c r="AF1377" s="39"/>
      <c r="AG1377" s="39"/>
      <c r="AH1377" s="39"/>
      <c r="AI1377" s="39"/>
      <c r="AJ1377" s="39"/>
    </row>
    <row r="1378" ht="15.75" customHeight="1">
      <c r="A1378" s="32"/>
      <c r="B1378" s="32"/>
      <c r="C1378" s="32"/>
      <c r="D1378" s="32"/>
      <c r="E1378" s="32"/>
      <c r="F1378" s="97"/>
      <c r="G1378" s="32"/>
      <c r="H1378" s="32"/>
      <c r="I1378" s="33"/>
      <c r="K1378" s="99"/>
      <c r="L1378" s="32"/>
      <c r="M1378" s="32"/>
      <c r="N1378" s="32"/>
      <c r="O1378" s="32"/>
      <c r="P1378" s="32"/>
      <c r="Q1378" s="32"/>
      <c r="R1378" s="32"/>
      <c r="S1378" s="32"/>
      <c r="T1378" s="32"/>
      <c r="V1378" s="32"/>
      <c r="W1378" s="32"/>
      <c r="X1378" s="32"/>
      <c r="AE1378" s="39"/>
      <c r="AF1378" s="39"/>
      <c r="AG1378" s="39"/>
      <c r="AH1378" s="39"/>
      <c r="AI1378" s="39"/>
      <c r="AJ1378" s="39"/>
    </row>
    <row r="1379" ht="15.75" customHeight="1">
      <c r="A1379" s="32"/>
      <c r="B1379" s="32"/>
      <c r="C1379" s="32"/>
      <c r="D1379" s="32"/>
      <c r="E1379" s="32"/>
      <c r="F1379" s="97"/>
      <c r="G1379" s="32"/>
      <c r="H1379" s="32"/>
      <c r="I1379" s="33"/>
      <c r="K1379" s="99"/>
      <c r="L1379" s="32"/>
      <c r="M1379" s="32"/>
      <c r="N1379" s="32"/>
      <c r="O1379" s="32"/>
      <c r="P1379" s="32"/>
      <c r="Q1379" s="32"/>
      <c r="R1379" s="32"/>
      <c r="S1379" s="32"/>
      <c r="T1379" s="32"/>
      <c r="V1379" s="32"/>
      <c r="W1379" s="32"/>
      <c r="X1379" s="32"/>
      <c r="AE1379" s="39"/>
      <c r="AF1379" s="39"/>
      <c r="AG1379" s="39"/>
      <c r="AH1379" s="39"/>
      <c r="AI1379" s="39"/>
      <c r="AJ1379" s="39"/>
    </row>
    <row r="1380" ht="15.75" customHeight="1">
      <c r="A1380" s="32"/>
      <c r="B1380" s="32"/>
      <c r="C1380" s="32"/>
      <c r="D1380" s="32"/>
      <c r="E1380" s="32"/>
      <c r="F1380" s="97"/>
      <c r="G1380" s="32"/>
      <c r="H1380" s="32"/>
      <c r="I1380" s="33"/>
      <c r="K1380" s="99"/>
      <c r="L1380" s="32"/>
      <c r="M1380" s="32"/>
      <c r="N1380" s="32"/>
      <c r="O1380" s="32"/>
      <c r="P1380" s="32"/>
      <c r="Q1380" s="32"/>
      <c r="R1380" s="32"/>
      <c r="S1380" s="32"/>
      <c r="T1380" s="32"/>
      <c r="V1380" s="32"/>
      <c r="W1380" s="32"/>
      <c r="X1380" s="32"/>
      <c r="AE1380" s="39"/>
      <c r="AF1380" s="39"/>
      <c r="AG1380" s="39"/>
      <c r="AH1380" s="39"/>
      <c r="AI1380" s="39"/>
      <c r="AJ1380" s="39"/>
    </row>
    <row r="1381" ht="15.75" customHeight="1">
      <c r="A1381" s="32"/>
      <c r="B1381" s="32"/>
      <c r="C1381" s="32"/>
      <c r="D1381" s="32"/>
      <c r="E1381" s="32"/>
      <c r="F1381" s="97"/>
      <c r="G1381" s="32"/>
      <c r="H1381" s="32"/>
      <c r="I1381" s="33"/>
      <c r="K1381" s="99"/>
      <c r="L1381" s="32"/>
      <c r="M1381" s="32"/>
      <c r="N1381" s="32"/>
      <c r="O1381" s="32"/>
      <c r="P1381" s="32"/>
      <c r="Q1381" s="32"/>
      <c r="R1381" s="32"/>
      <c r="S1381" s="32"/>
      <c r="T1381" s="32"/>
      <c r="V1381" s="32"/>
      <c r="W1381" s="32"/>
      <c r="X1381" s="32"/>
      <c r="AE1381" s="39"/>
      <c r="AF1381" s="39"/>
      <c r="AG1381" s="39"/>
      <c r="AH1381" s="39"/>
      <c r="AI1381" s="39"/>
      <c r="AJ1381" s="39"/>
    </row>
    <row r="1382" ht="15.75" customHeight="1">
      <c r="A1382" s="32"/>
      <c r="B1382" s="32"/>
      <c r="C1382" s="32"/>
      <c r="D1382" s="32"/>
      <c r="E1382" s="32"/>
      <c r="F1382" s="97"/>
      <c r="G1382" s="32"/>
      <c r="H1382" s="32"/>
      <c r="I1382" s="33"/>
      <c r="K1382" s="99"/>
      <c r="L1382" s="32"/>
      <c r="M1382" s="32"/>
      <c r="N1382" s="32"/>
      <c r="O1382" s="32"/>
      <c r="P1382" s="32"/>
      <c r="Q1382" s="32"/>
      <c r="R1382" s="32"/>
      <c r="S1382" s="32"/>
      <c r="T1382" s="32"/>
      <c r="V1382" s="32"/>
      <c r="W1382" s="32"/>
      <c r="X1382" s="32"/>
      <c r="AE1382" s="39"/>
      <c r="AF1382" s="39"/>
      <c r="AG1382" s="39"/>
      <c r="AH1382" s="39"/>
      <c r="AI1382" s="39"/>
      <c r="AJ1382" s="39"/>
    </row>
    <row r="1383" ht="15.75" customHeight="1">
      <c r="A1383" s="32"/>
      <c r="B1383" s="32"/>
      <c r="C1383" s="32"/>
      <c r="D1383" s="32"/>
      <c r="E1383" s="32"/>
      <c r="F1383" s="97"/>
      <c r="G1383" s="32"/>
      <c r="H1383" s="32"/>
      <c r="I1383" s="33"/>
      <c r="K1383" s="99"/>
      <c r="L1383" s="32"/>
      <c r="M1383" s="32"/>
      <c r="N1383" s="32"/>
      <c r="O1383" s="32"/>
      <c r="P1383" s="32"/>
      <c r="Q1383" s="32"/>
      <c r="R1383" s="32"/>
      <c r="S1383" s="32"/>
      <c r="T1383" s="32"/>
      <c r="V1383" s="32"/>
      <c r="W1383" s="32"/>
      <c r="X1383" s="32"/>
      <c r="AE1383" s="39"/>
      <c r="AF1383" s="39"/>
      <c r="AG1383" s="39"/>
      <c r="AH1383" s="39"/>
      <c r="AI1383" s="39"/>
      <c r="AJ1383" s="39"/>
    </row>
    <row r="1384" ht="15.75" customHeight="1">
      <c r="A1384" s="32"/>
      <c r="B1384" s="32"/>
      <c r="C1384" s="32"/>
      <c r="D1384" s="32"/>
      <c r="E1384" s="32"/>
      <c r="F1384" s="97"/>
      <c r="G1384" s="32"/>
      <c r="H1384" s="32"/>
      <c r="I1384" s="33"/>
      <c r="K1384" s="99"/>
      <c r="L1384" s="32"/>
      <c r="M1384" s="32"/>
      <c r="N1384" s="32"/>
      <c r="O1384" s="32"/>
      <c r="P1384" s="32"/>
      <c r="Q1384" s="32"/>
      <c r="R1384" s="32"/>
      <c r="S1384" s="32"/>
      <c r="T1384" s="32"/>
      <c r="V1384" s="32"/>
      <c r="W1384" s="32"/>
      <c r="X1384" s="32"/>
      <c r="AE1384" s="39"/>
      <c r="AF1384" s="39"/>
      <c r="AG1384" s="39"/>
      <c r="AH1384" s="39"/>
      <c r="AI1384" s="39"/>
      <c r="AJ1384" s="39"/>
    </row>
    <row r="1385" ht="15.75" customHeight="1">
      <c r="A1385" s="32"/>
      <c r="B1385" s="32"/>
      <c r="C1385" s="32"/>
      <c r="D1385" s="32"/>
      <c r="E1385" s="32"/>
      <c r="F1385" s="97"/>
      <c r="G1385" s="32"/>
      <c r="H1385" s="32"/>
      <c r="I1385" s="33"/>
      <c r="K1385" s="99"/>
      <c r="L1385" s="32"/>
      <c r="M1385" s="32"/>
      <c r="N1385" s="32"/>
      <c r="O1385" s="32"/>
      <c r="P1385" s="32"/>
      <c r="Q1385" s="32"/>
      <c r="R1385" s="32"/>
      <c r="S1385" s="32"/>
      <c r="T1385" s="32"/>
      <c r="V1385" s="32"/>
      <c r="W1385" s="32"/>
      <c r="X1385" s="32"/>
      <c r="AE1385" s="39"/>
      <c r="AF1385" s="39"/>
      <c r="AG1385" s="39"/>
      <c r="AH1385" s="39"/>
      <c r="AI1385" s="39"/>
      <c r="AJ1385" s="39"/>
    </row>
    <row r="1386" ht="15.75" customHeight="1">
      <c r="A1386" s="32"/>
      <c r="B1386" s="32"/>
      <c r="C1386" s="32"/>
      <c r="D1386" s="32"/>
      <c r="E1386" s="32"/>
      <c r="F1386" s="97"/>
      <c r="G1386" s="32"/>
      <c r="H1386" s="32"/>
      <c r="I1386" s="33"/>
      <c r="K1386" s="99"/>
      <c r="L1386" s="32"/>
      <c r="M1386" s="32"/>
      <c r="N1386" s="32"/>
      <c r="O1386" s="32"/>
      <c r="P1386" s="32"/>
      <c r="Q1386" s="32"/>
      <c r="R1386" s="32"/>
      <c r="S1386" s="32"/>
      <c r="T1386" s="32"/>
      <c r="V1386" s="32"/>
      <c r="W1386" s="32"/>
      <c r="X1386" s="32"/>
      <c r="AE1386" s="39"/>
      <c r="AF1386" s="39"/>
      <c r="AG1386" s="39"/>
      <c r="AH1386" s="39"/>
      <c r="AI1386" s="39"/>
      <c r="AJ1386" s="39"/>
    </row>
    <row r="1387" ht="15.75" customHeight="1">
      <c r="A1387" s="32"/>
      <c r="B1387" s="32"/>
      <c r="C1387" s="32"/>
      <c r="D1387" s="32"/>
      <c r="E1387" s="32"/>
      <c r="F1387" s="97"/>
      <c r="G1387" s="32"/>
      <c r="H1387" s="32"/>
      <c r="I1387" s="33"/>
      <c r="K1387" s="99"/>
      <c r="L1387" s="32"/>
      <c r="M1387" s="32"/>
      <c r="N1387" s="32"/>
      <c r="O1387" s="32"/>
      <c r="P1387" s="32"/>
      <c r="Q1387" s="32"/>
      <c r="R1387" s="32"/>
      <c r="S1387" s="32"/>
      <c r="T1387" s="32"/>
      <c r="V1387" s="32"/>
      <c r="W1387" s="32"/>
      <c r="X1387" s="32"/>
      <c r="AE1387" s="39"/>
      <c r="AF1387" s="39"/>
      <c r="AG1387" s="39"/>
      <c r="AH1387" s="39"/>
      <c r="AI1387" s="39"/>
      <c r="AJ1387" s="39"/>
    </row>
    <row r="1388" ht="15.75" customHeight="1">
      <c r="A1388" s="32"/>
      <c r="B1388" s="32"/>
      <c r="C1388" s="32"/>
      <c r="D1388" s="32"/>
      <c r="E1388" s="32"/>
      <c r="F1388" s="97"/>
      <c r="G1388" s="32"/>
      <c r="H1388" s="32"/>
      <c r="I1388" s="33"/>
      <c r="K1388" s="99"/>
      <c r="L1388" s="32"/>
      <c r="M1388" s="32"/>
      <c r="N1388" s="32"/>
      <c r="O1388" s="32"/>
      <c r="P1388" s="32"/>
      <c r="Q1388" s="32"/>
      <c r="R1388" s="32"/>
      <c r="S1388" s="32"/>
      <c r="T1388" s="32"/>
      <c r="V1388" s="32"/>
      <c r="W1388" s="32"/>
      <c r="X1388" s="32"/>
      <c r="AE1388" s="39"/>
      <c r="AF1388" s="39"/>
      <c r="AG1388" s="39"/>
      <c r="AH1388" s="39"/>
      <c r="AI1388" s="39"/>
      <c r="AJ1388" s="39"/>
    </row>
    <row r="1389" ht="15.75" customHeight="1">
      <c r="A1389" s="32"/>
      <c r="B1389" s="32"/>
      <c r="C1389" s="32"/>
      <c r="D1389" s="32"/>
      <c r="E1389" s="32"/>
      <c r="F1389" s="97"/>
      <c r="G1389" s="32"/>
      <c r="H1389" s="32"/>
      <c r="I1389" s="33"/>
      <c r="K1389" s="99"/>
      <c r="L1389" s="32"/>
      <c r="M1389" s="32"/>
      <c r="N1389" s="32"/>
      <c r="O1389" s="32"/>
      <c r="P1389" s="32"/>
      <c r="Q1389" s="32"/>
      <c r="R1389" s="32"/>
      <c r="S1389" s="32"/>
      <c r="T1389" s="32"/>
      <c r="V1389" s="32"/>
      <c r="W1389" s="32"/>
      <c r="X1389" s="32"/>
      <c r="AE1389" s="39"/>
      <c r="AF1389" s="39"/>
      <c r="AG1389" s="39"/>
      <c r="AH1389" s="39"/>
      <c r="AI1389" s="39"/>
      <c r="AJ1389" s="39"/>
    </row>
    <row r="1390" ht="15.75" customHeight="1">
      <c r="A1390" s="32"/>
      <c r="B1390" s="32"/>
      <c r="C1390" s="32"/>
      <c r="D1390" s="32"/>
      <c r="E1390" s="32"/>
      <c r="F1390" s="97"/>
      <c r="G1390" s="32"/>
      <c r="H1390" s="32"/>
      <c r="I1390" s="33"/>
      <c r="K1390" s="99"/>
      <c r="L1390" s="32"/>
      <c r="M1390" s="32"/>
      <c r="N1390" s="32"/>
      <c r="O1390" s="32"/>
      <c r="P1390" s="32"/>
      <c r="Q1390" s="32"/>
      <c r="R1390" s="32"/>
      <c r="S1390" s="32"/>
      <c r="T1390" s="32"/>
      <c r="V1390" s="32"/>
      <c r="W1390" s="32"/>
      <c r="X1390" s="32"/>
      <c r="AE1390" s="39"/>
      <c r="AF1390" s="39"/>
      <c r="AG1390" s="39"/>
      <c r="AH1390" s="39"/>
      <c r="AI1390" s="39"/>
      <c r="AJ1390" s="39"/>
    </row>
    <row r="1391" ht="15.75" customHeight="1">
      <c r="A1391" s="32"/>
      <c r="B1391" s="32"/>
      <c r="C1391" s="32"/>
      <c r="D1391" s="32"/>
      <c r="E1391" s="32"/>
      <c r="F1391" s="97"/>
      <c r="G1391" s="32"/>
      <c r="H1391" s="32"/>
      <c r="I1391" s="33"/>
      <c r="K1391" s="99"/>
      <c r="L1391" s="32"/>
      <c r="M1391" s="32"/>
      <c r="N1391" s="32"/>
      <c r="O1391" s="32"/>
      <c r="P1391" s="32"/>
      <c r="Q1391" s="32"/>
      <c r="R1391" s="32"/>
      <c r="S1391" s="32"/>
      <c r="T1391" s="32"/>
      <c r="V1391" s="32"/>
      <c r="W1391" s="32"/>
      <c r="X1391" s="32"/>
      <c r="AE1391" s="39"/>
      <c r="AF1391" s="39"/>
      <c r="AG1391" s="39"/>
      <c r="AH1391" s="39"/>
      <c r="AI1391" s="39"/>
      <c r="AJ1391" s="39"/>
    </row>
    <row r="1392" ht="15.75" customHeight="1">
      <c r="A1392" s="32"/>
      <c r="B1392" s="32"/>
      <c r="C1392" s="32"/>
      <c r="D1392" s="32"/>
      <c r="E1392" s="32"/>
      <c r="F1392" s="97"/>
      <c r="G1392" s="32"/>
      <c r="H1392" s="32"/>
      <c r="I1392" s="33"/>
      <c r="K1392" s="99"/>
      <c r="L1392" s="32"/>
      <c r="M1392" s="32"/>
      <c r="N1392" s="32"/>
      <c r="O1392" s="32"/>
      <c r="P1392" s="32"/>
      <c r="Q1392" s="32"/>
      <c r="R1392" s="32"/>
      <c r="S1392" s="32"/>
      <c r="T1392" s="32"/>
      <c r="V1392" s="32"/>
      <c r="W1392" s="32"/>
      <c r="X1392" s="32"/>
      <c r="AE1392" s="39"/>
      <c r="AF1392" s="39"/>
      <c r="AG1392" s="39"/>
      <c r="AH1392" s="39"/>
      <c r="AI1392" s="39"/>
      <c r="AJ1392" s="39"/>
    </row>
    <row r="1393" ht="15.75" customHeight="1">
      <c r="A1393" s="32"/>
      <c r="B1393" s="32"/>
      <c r="C1393" s="32"/>
      <c r="D1393" s="32"/>
      <c r="E1393" s="32"/>
      <c r="F1393" s="97"/>
      <c r="G1393" s="32"/>
      <c r="H1393" s="32"/>
      <c r="I1393" s="33"/>
      <c r="K1393" s="99"/>
      <c r="L1393" s="32"/>
      <c r="M1393" s="32"/>
      <c r="N1393" s="32"/>
      <c r="O1393" s="32"/>
      <c r="P1393" s="32"/>
      <c r="Q1393" s="32"/>
      <c r="R1393" s="32"/>
      <c r="S1393" s="32"/>
      <c r="T1393" s="32"/>
      <c r="V1393" s="32"/>
      <c r="W1393" s="32"/>
      <c r="X1393" s="32"/>
      <c r="AE1393" s="39"/>
      <c r="AF1393" s="39"/>
      <c r="AG1393" s="39"/>
      <c r="AH1393" s="39"/>
      <c r="AI1393" s="39"/>
      <c r="AJ1393" s="39"/>
    </row>
    <row r="1394" ht="15.75" customHeight="1">
      <c r="A1394" s="32"/>
      <c r="B1394" s="32"/>
      <c r="C1394" s="32"/>
      <c r="D1394" s="32"/>
      <c r="E1394" s="32"/>
      <c r="F1394" s="97"/>
      <c r="G1394" s="32"/>
      <c r="H1394" s="32"/>
      <c r="I1394" s="33"/>
      <c r="K1394" s="99"/>
      <c r="L1394" s="32"/>
      <c r="M1394" s="32"/>
      <c r="N1394" s="32"/>
      <c r="O1394" s="32"/>
      <c r="P1394" s="32"/>
      <c r="Q1394" s="32"/>
      <c r="R1394" s="32"/>
      <c r="S1394" s="32"/>
      <c r="T1394" s="32"/>
      <c r="V1394" s="32"/>
      <c r="W1394" s="32"/>
      <c r="X1394" s="32"/>
      <c r="AE1394" s="39"/>
      <c r="AF1394" s="39"/>
      <c r="AG1394" s="39"/>
      <c r="AH1394" s="39"/>
      <c r="AI1394" s="39"/>
      <c r="AJ1394" s="39"/>
    </row>
    <row r="1395" ht="15.75" customHeight="1">
      <c r="A1395" s="32"/>
      <c r="B1395" s="32"/>
      <c r="C1395" s="32"/>
      <c r="D1395" s="32"/>
      <c r="E1395" s="32"/>
      <c r="F1395" s="97"/>
      <c r="G1395" s="32"/>
      <c r="H1395" s="32"/>
      <c r="I1395" s="33"/>
      <c r="K1395" s="99"/>
      <c r="L1395" s="32"/>
      <c r="M1395" s="32"/>
      <c r="N1395" s="32"/>
      <c r="O1395" s="32"/>
      <c r="P1395" s="32"/>
      <c r="Q1395" s="32"/>
      <c r="R1395" s="32"/>
      <c r="S1395" s="32"/>
      <c r="T1395" s="32"/>
      <c r="V1395" s="32"/>
      <c r="W1395" s="32"/>
      <c r="X1395" s="32"/>
      <c r="AE1395" s="39"/>
      <c r="AF1395" s="39"/>
      <c r="AG1395" s="39"/>
      <c r="AH1395" s="39"/>
      <c r="AI1395" s="39"/>
      <c r="AJ1395" s="39"/>
    </row>
    <row r="1396" ht="15.75" customHeight="1">
      <c r="A1396" s="32"/>
      <c r="B1396" s="32"/>
      <c r="C1396" s="32"/>
      <c r="D1396" s="32"/>
      <c r="E1396" s="32"/>
      <c r="F1396" s="97"/>
      <c r="G1396" s="32"/>
      <c r="H1396" s="32"/>
      <c r="I1396" s="33"/>
      <c r="K1396" s="99"/>
      <c r="L1396" s="32"/>
      <c r="M1396" s="32"/>
      <c r="N1396" s="32"/>
      <c r="O1396" s="32"/>
      <c r="P1396" s="32"/>
      <c r="Q1396" s="32"/>
      <c r="R1396" s="32"/>
      <c r="S1396" s="32"/>
      <c r="T1396" s="32"/>
      <c r="V1396" s="32"/>
      <c r="W1396" s="32"/>
      <c r="X1396" s="32"/>
      <c r="AE1396" s="39"/>
      <c r="AF1396" s="39"/>
      <c r="AG1396" s="39"/>
      <c r="AH1396" s="39"/>
      <c r="AI1396" s="39"/>
      <c r="AJ1396" s="39"/>
    </row>
    <row r="1397" ht="15.75" customHeight="1">
      <c r="A1397" s="32"/>
      <c r="B1397" s="32"/>
      <c r="C1397" s="32"/>
      <c r="D1397" s="32"/>
      <c r="E1397" s="32"/>
      <c r="F1397" s="97"/>
      <c r="G1397" s="32"/>
      <c r="H1397" s="32"/>
      <c r="I1397" s="33"/>
      <c r="K1397" s="99"/>
      <c r="L1397" s="32"/>
      <c r="M1397" s="32"/>
      <c r="N1397" s="32"/>
      <c r="O1397" s="32"/>
      <c r="P1397" s="32"/>
      <c r="Q1397" s="32"/>
      <c r="R1397" s="32"/>
      <c r="S1397" s="32"/>
      <c r="T1397" s="32"/>
      <c r="V1397" s="32"/>
      <c r="W1397" s="32"/>
      <c r="X1397" s="32"/>
      <c r="AE1397" s="39"/>
      <c r="AF1397" s="39"/>
      <c r="AG1397" s="39"/>
      <c r="AH1397" s="39"/>
      <c r="AI1397" s="39"/>
      <c r="AJ1397" s="39"/>
    </row>
    <row r="1398" ht="15.75" customHeight="1">
      <c r="A1398" s="32"/>
      <c r="B1398" s="32"/>
      <c r="C1398" s="32"/>
      <c r="D1398" s="32"/>
      <c r="E1398" s="32"/>
      <c r="F1398" s="97"/>
      <c r="G1398" s="32"/>
      <c r="H1398" s="32"/>
      <c r="I1398" s="33"/>
      <c r="K1398" s="99"/>
      <c r="L1398" s="32"/>
      <c r="M1398" s="32"/>
      <c r="N1398" s="32"/>
      <c r="O1398" s="32"/>
      <c r="P1398" s="32"/>
      <c r="Q1398" s="32"/>
      <c r="R1398" s="32"/>
      <c r="S1398" s="32"/>
      <c r="T1398" s="32"/>
      <c r="V1398" s="32"/>
      <c r="W1398" s="32"/>
      <c r="X1398" s="32"/>
      <c r="AE1398" s="39"/>
      <c r="AF1398" s="39"/>
      <c r="AG1398" s="39"/>
      <c r="AH1398" s="39"/>
      <c r="AI1398" s="39"/>
      <c r="AJ1398" s="39"/>
    </row>
    <row r="1399" ht="15.75" customHeight="1">
      <c r="A1399" s="32"/>
      <c r="B1399" s="32"/>
      <c r="C1399" s="32"/>
      <c r="D1399" s="32"/>
      <c r="E1399" s="32"/>
      <c r="F1399" s="97"/>
      <c r="G1399" s="32"/>
      <c r="H1399" s="32"/>
      <c r="I1399" s="33"/>
      <c r="K1399" s="99"/>
      <c r="L1399" s="32"/>
      <c r="M1399" s="32"/>
      <c r="N1399" s="32"/>
      <c r="O1399" s="32"/>
      <c r="P1399" s="32"/>
      <c r="Q1399" s="32"/>
      <c r="R1399" s="32"/>
      <c r="S1399" s="32"/>
      <c r="T1399" s="32"/>
      <c r="V1399" s="32"/>
      <c r="W1399" s="32"/>
      <c r="X1399" s="32"/>
      <c r="AE1399" s="39"/>
      <c r="AF1399" s="39"/>
      <c r="AG1399" s="39"/>
      <c r="AH1399" s="39"/>
      <c r="AI1399" s="39"/>
      <c r="AJ1399" s="39"/>
    </row>
    <row r="1400" ht="15.75" customHeight="1">
      <c r="A1400" s="32"/>
      <c r="B1400" s="32"/>
      <c r="C1400" s="32"/>
      <c r="D1400" s="32"/>
      <c r="E1400" s="32"/>
      <c r="F1400" s="97"/>
      <c r="G1400" s="32"/>
      <c r="H1400" s="32"/>
      <c r="I1400" s="33"/>
      <c r="K1400" s="99"/>
      <c r="L1400" s="32"/>
      <c r="M1400" s="32"/>
      <c r="N1400" s="32"/>
      <c r="O1400" s="32"/>
      <c r="P1400" s="32"/>
      <c r="Q1400" s="32"/>
      <c r="R1400" s="32"/>
      <c r="S1400" s="32"/>
      <c r="T1400" s="32"/>
      <c r="V1400" s="32"/>
      <c r="W1400" s="32"/>
      <c r="X1400" s="32"/>
      <c r="AE1400" s="39"/>
      <c r="AF1400" s="39"/>
      <c r="AG1400" s="39"/>
      <c r="AH1400" s="39"/>
      <c r="AI1400" s="39"/>
      <c r="AJ1400" s="39"/>
    </row>
    <row r="1401" ht="15.75" customHeight="1">
      <c r="A1401" s="32"/>
      <c r="B1401" s="32"/>
      <c r="C1401" s="32"/>
      <c r="D1401" s="32"/>
      <c r="E1401" s="32"/>
      <c r="F1401" s="97"/>
      <c r="G1401" s="32"/>
      <c r="H1401" s="32"/>
      <c r="I1401" s="33"/>
      <c r="K1401" s="99"/>
      <c r="L1401" s="32"/>
      <c r="M1401" s="32"/>
      <c r="N1401" s="32"/>
      <c r="O1401" s="32"/>
      <c r="P1401" s="32"/>
      <c r="Q1401" s="32"/>
      <c r="R1401" s="32"/>
      <c r="S1401" s="32"/>
      <c r="T1401" s="32"/>
      <c r="V1401" s="32"/>
      <c r="W1401" s="32"/>
      <c r="X1401" s="32"/>
      <c r="AE1401" s="39"/>
      <c r="AF1401" s="39"/>
      <c r="AG1401" s="39"/>
      <c r="AH1401" s="39"/>
      <c r="AI1401" s="39"/>
      <c r="AJ1401" s="39"/>
    </row>
    <row r="1402" ht="15.75" customHeight="1">
      <c r="A1402" s="32"/>
      <c r="B1402" s="32"/>
      <c r="C1402" s="32"/>
      <c r="D1402" s="32"/>
      <c r="E1402" s="32"/>
      <c r="F1402" s="97"/>
      <c r="G1402" s="32"/>
      <c r="H1402" s="32"/>
      <c r="I1402" s="33"/>
      <c r="K1402" s="99"/>
      <c r="L1402" s="32"/>
      <c r="M1402" s="32"/>
      <c r="N1402" s="32"/>
      <c r="O1402" s="32"/>
      <c r="P1402" s="32"/>
      <c r="Q1402" s="32"/>
      <c r="R1402" s="32"/>
      <c r="S1402" s="32"/>
      <c r="T1402" s="32"/>
      <c r="V1402" s="32"/>
      <c r="W1402" s="32"/>
      <c r="X1402" s="32"/>
      <c r="AE1402" s="39"/>
      <c r="AF1402" s="39"/>
      <c r="AG1402" s="39"/>
      <c r="AH1402" s="39"/>
      <c r="AI1402" s="39"/>
      <c r="AJ1402" s="39"/>
    </row>
    <row r="1403" ht="15.75" customHeight="1">
      <c r="A1403" s="32"/>
      <c r="B1403" s="32"/>
      <c r="C1403" s="32"/>
      <c r="D1403" s="32"/>
      <c r="E1403" s="32"/>
      <c r="F1403" s="97"/>
      <c r="G1403" s="32"/>
      <c r="H1403" s="32"/>
      <c r="I1403" s="33"/>
      <c r="K1403" s="99"/>
      <c r="L1403" s="32"/>
      <c r="M1403" s="32"/>
      <c r="N1403" s="32"/>
      <c r="O1403" s="32"/>
      <c r="P1403" s="32"/>
      <c r="Q1403" s="32"/>
      <c r="R1403" s="32"/>
      <c r="S1403" s="32"/>
      <c r="T1403" s="32"/>
      <c r="V1403" s="32"/>
      <c r="W1403" s="32"/>
      <c r="X1403" s="32"/>
      <c r="AE1403" s="39"/>
      <c r="AF1403" s="39"/>
      <c r="AG1403" s="39"/>
      <c r="AH1403" s="39"/>
      <c r="AI1403" s="39"/>
      <c r="AJ1403" s="39"/>
    </row>
    <row r="1404" ht="15.75" customHeight="1">
      <c r="A1404" s="32"/>
      <c r="B1404" s="32"/>
      <c r="C1404" s="32"/>
      <c r="D1404" s="32"/>
      <c r="E1404" s="32"/>
      <c r="F1404" s="97"/>
      <c r="G1404" s="32"/>
      <c r="H1404" s="32"/>
      <c r="I1404" s="33"/>
      <c r="K1404" s="99"/>
      <c r="L1404" s="32"/>
      <c r="M1404" s="32"/>
      <c r="N1404" s="32"/>
      <c r="O1404" s="32"/>
      <c r="P1404" s="32"/>
      <c r="Q1404" s="32"/>
      <c r="R1404" s="32"/>
      <c r="S1404" s="32"/>
      <c r="T1404" s="32"/>
      <c r="V1404" s="32"/>
      <c r="W1404" s="32"/>
      <c r="X1404" s="32"/>
      <c r="AE1404" s="39"/>
      <c r="AF1404" s="39"/>
      <c r="AG1404" s="39"/>
      <c r="AH1404" s="39"/>
      <c r="AI1404" s="39"/>
      <c r="AJ1404" s="39"/>
    </row>
    <row r="1405" ht="15.75" customHeight="1">
      <c r="A1405" s="32"/>
      <c r="B1405" s="32"/>
      <c r="C1405" s="32"/>
      <c r="D1405" s="32"/>
      <c r="E1405" s="32"/>
      <c r="F1405" s="97"/>
      <c r="G1405" s="32"/>
      <c r="H1405" s="32"/>
      <c r="I1405" s="33"/>
      <c r="K1405" s="99"/>
      <c r="L1405" s="32"/>
      <c r="M1405" s="32"/>
      <c r="N1405" s="32"/>
      <c r="O1405" s="32"/>
      <c r="P1405" s="32"/>
      <c r="Q1405" s="32"/>
      <c r="R1405" s="32"/>
      <c r="S1405" s="32"/>
      <c r="T1405" s="32"/>
      <c r="V1405" s="32"/>
      <c r="W1405" s="32"/>
      <c r="X1405" s="32"/>
      <c r="AE1405" s="39"/>
      <c r="AF1405" s="39"/>
      <c r="AG1405" s="39"/>
      <c r="AH1405" s="39"/>
      <c r="AI1405" s="39"/>
      <c r="AJ1405" s="39"/>
    </row>
    <row r="1406" ht="15.75" customHeight="1">
      <c r="A1406" s="32"/>
      <c r="B1406" s="32"/>
      <c r="C1406" s="32"/>
      <c r="D1406" s="32"/>
      <c r="E1406" s="32"/>
      <c r="F1406" s="97"/>
      <c r="G1406" s="32"/>
      <c r="H1406" s="32"/>
      <c r="I1406" s="33"/>
      <c r="K1406" s="99"/>
      <c r="L1406" s="32"/>
      <c r="M1406" s="32"/>
      <c r="N1406" s="32"/>
      <c r="O1406" s="32"/>
      <c r="P1406" s="32"/>
      <c r="Q1406" s="32"/>
      <c r="R1406" s="32"/>
      <c r="S1406" s="32"/>
      <c r="T1406" s="32"/>
      <c r="V1406" s="32"/>
      <c r="W1406" s="32"/>
      <c r="X1406" s="32"/>
      <c r="AE1406" s="39"/>
      <c r="AF1406" s="39"/>
      <c r="AG1406" s="39"/>
      <c r="AH1406" s="39"/>
      <c r="AI1406" s="39"/>
      <c r="AJ1406" s="39"/>
    </row>
    <row r="1407" ht="15.75" customHeight="1">
      <c r="A1407" s="32"/>
      <c r="B1407" s="32"/>
      <c r="C1407" s="32"/>
      <c r="D1407" s="32"/>
      <c r="E1407" s="32"/>
      <c r="F1407" s="97"/>
      <c r="G1407" s="32"/>
      <c r="H1407" s="32"/>
      <c r="I1407" s="33"/>
      <c r="K1407" s="99"/>
      <c r="L1407" s="32"/>
      <c r="M1407" s="32"/>
      <c r="N1407" s="32"/>
      <c r="O1407" s="32"/>
      <c r="P1407" s="32"/>
      <c r="Q1407" s="32"/>
      <c r="R1407" s="32"/>
      <c r="S1407" s="32"/>
      <c r="T1407" s="32"/>
      <c r="V1407" s="32"/>
      <c r="W1407" s="32"/>
      <c r="X1407" s="32"/>
      <c r="AE1407" s="39"/>
      <c r="AF1407" s="39"/>
      <c r="AG1407" s="39"/>
      <c r="AH1407" s="39"/>
      <c r="AI1407" s="39"/>
      <c r="AJ1407" s="39"/>
    </row>
    <row r="1408" ht="15.75" customHeight="1">
      <c r="A1408" s="32"/>
      <c r="B1408" s="32"/>
      <c r="C1408" s="32"/>
      <c r="D1408" s="32"/>
      <c r="E1408" s="32"/>
      <c r="F1408" s="97"/>
      <c r="G1408" s="32"/>
      <c r="H1408" s="32"/>
      <c r="I1408" s="33"/>
      <c r="K1408" s="99"/>
      <c r="L1408" s="32"/>
      <c r="M1408" s="32"/>
      <c r="N1408" s="32"/>
      <c r="O1408" s="32"/>
      <c r="P1408" s="32"/>
      <c r="Q1408" s="32"/>
      <c r="R1408" s="32"/>
      <c r="S1408" s="32"/>
      <c r="T1408" s="32"/>
      <c r="V1408" s="32"/>
      <c r="W1408" s="32"/>
      <c r="X1408" s="32"/>
      <c r="AE1408" s="39"/>
      <c r="AF1408" s="39"/>
      <c r="AG1408" s="39"/>
      <c r="AH1408" s="39"/>
      <c r="AI1408" s="39"/>
      <c r="AJ1408" s="39"/>
    </row>
    <row r="1409" ht="15.75" customHeight="1">
      <c r="A1409" s="32"/>
      <c r="B1409" s="32"/>
      <c r="C1409" s="32"/>
      <c r="D1409" s="32"/>
      <c r="E1409" s="32"/>
      <c r="F1409" s="97"/>
      <c r="G1409" s="32"/>
      <c r="H1409" s="32"/>
      <c r="I1409" s="33"/>
      <c r="K1409" s="99"/>
      <c r="L1409" s="32"/>
      <c r="M1409" s="32"/>
      <c r="N1409" s="32"/>
      <c r="O1409" s="32"/>
      <c r="P1409" s="32"/>
      <c r="Q1409" s="32"/>
      <c r="R1409" s="32"/>
      <c r="S1409" s="32"/>
      <c r="T1409" s="32"/>
      <c r="V1409" s="32"/>
      <c r="W1409" s="32"/>
      <c r="X1409" s="32"/>
      <c r="AE1409" s="39"/>
      <c r="AF1409" s="39"/>
      <c r="AG1409" s="39"/>
      <c r="AH1409" s="39"/>
      <c r="AI1409" s="39"/>
      <c r="AJ1409" s="39"/>
    </row>
    <row r="1410" ht="15.75" customHeight="1">
      <c r="A1410" s="32"/>
      <c r="B1410" s="32"/>
      <c r="C1410" s="32"/>
      <c r="D1410" s="32"/>
      <c r="E1410" s="32"/>
      <c r="F1410" s="97"/>
      <c r="G1410" s="32"/>
      <c r="H1410" s="32"/>
      <c r="I1410" s="33"/>
      <c r="K1410" s="99"/>
      <c r="L1410" s="32"/>
      <c r="M1410" s="32"/>
      <c r="N1410" s="32"/>
      <c r="O1410" s="32"/>
      <c r="P1410" s="32"/>
      <c r="Q1410" s="32"/>
      <c r="R1410" s="32"/>
      <c r="S1410" s="32"/>
      <c r="T1410" s="32"/>
      <c r="V1410" s="32"/>
      <c r="W1410" s="32"/>
      <c r="X1410" s="32"/>
      <c r="AE1410" s="39"/>
      <c r="AF1410" s="39"/>
      <c r="AG1410" s="39"/>
      <c r="AH1410" s="39"/>
      <c r="AI1410" s="39"/>
      <c r="AJ1410" s="39"/>
    </row>
    <row r="1411" ht="15.75" customHeight="1">
      <c r="A1411" s="32"/>
      <c r="B1411" s="32"/>
      <c r="C1411" s="32"/>
      <c r="D1411" s="32"/>
      <c r="E1411" s="32"/>
      <c r="F1411" s="97"/>
      <c r="G1411" s="32"/>
      <c r="H1411" s="32"/>
      <c r="I1411" s="33"/>
      <c r="K1411" s="99"/>
      <c r="L1411" s="32"/>
      <c r="M1411" s="32"/>
      <c r="N1411" s="32"/>
      <c r="O1411" s="32"/>
      <c r="P1411" s="32"/>
      <c r="Q1411" s="32"/>
      <c r="R1411" s="32"/>
      <c r="S1411" s="32"/>
      <c r="T1411" s="32"/>
      <c r="V1411" s="32"/>
      <c r="W1411" s="32"/>
      <c r="X1411" s="32"/>
      <c r="AE1411" s="39"/>
      <c r="AF1411" s="39"/>
      <c r="AG1411" s="39"/>
      <c r="AH1411" s="39"/>
      <c r="AI1411" s="39"/>
      <c r="AJ1411" s="39"/>
    </row>
    <row r="1412" ht="15.75" customHeight="1">
      <c r="A1412" s="32"/>
      <c r="B1412" s="32"/>
      <c r="C1412" s="32"/>
      <c r="D1412" s="32"/>
      <c r="E1412" s="32"/>
      <c r="F1412" s="97"/>
      <c r="G1412" s="32"/>
      <c r="H1412" s="32"/>
      <c r="I1412" s="33"/>
      <c r="K1412" s="99"/>
      <c r="L1412" s="32"/>
      <c r="M1412" s="32"/>
      <c r="N1412" s="32"/>
      <c r="O1412" s="32"/>
      <c r="P1412" s="32"/>
      <c r="Q1412" s="32"/>
      <c r="R1412" s="32"/>
      <c r="S1412" s="32"/>
      <c r="T1412" s="32"/>
      <c r="V1412" s="32"/>
      <c r="W1412" s="32"/>
      <c r="X1412" s="32"/>
      <c r="AE1412" s="39"/>
      <c r="AF1412" s="39"/>
      <c r="AG1412" s="39"/>
      <c r="AH1412" s="39"/>
      <c r="AI1412" s="39"/>
      <c r="AJ1412" s="39"/>
    </row>
    <row r="1413" ht="15.75" customHeight="1">
      <c r="A1413" s="32"/>
      <c r="B1413" s="32"/>
      <c r="C1413" s="32"/>
      <c r="D1413" s="32"/>
      <c r="E1413" s="32"/>
      <c r="F1413" s="97"/>
      <c r="G1413" s="32"/>
      <c r="H1413" s="32"/>
      <c r="I1413" s="33"/>
      <c r="K1413" s="99"/>
      <c r="L1413" s="32"/>
      <c r="M1413" s="32"/>
      <c r="N1413" s="32"/>
      <c r="O1413" s="32"/>
      <c r="P1413" s="32"/>
      <c r="Q1413" s="32"/>
      <c r="R1413" s="32"/>
      <c r="S1413" s="32"/>
      <c r="T1413" s="32"/>
      <c r="V1413" s="32"/>
      <c r="W1413" s="32"/>
      <c r="X1413" s="32"/>
      <c r="AE1413" s="39"/>
      <c r="AF1413" s="39"/>
      <c r="AG1413" s="39"/>
      <c r="AH1413" s="39"/>
      <c r="AI1413" s="39"/>
      <c r="AJ1413" s="39"/>
    </row>
    <row r="1414" ht="15.75" customHeight="1">
      <c r="A1414" s="32"/>
      <c r="B1414" s="32"/>
      <c r="C1414" s="32"/>
      <c r="D1414" s="32"/>
      <c r="E1414" s="32"/>
      <c r="F1414" s="97"/>
      <c r="G1414" s="32"/>
      <c r="H1414" s="32"/>
      <c r="I1414" s="33"/>
      <c r="K1414" s="99"/>
      <c r="L1414" s="32"/>
      <c r="M1414" s="32"/>
      <c r="N1414" s="32"/>
      <c r="O1414" s="32"/>
      <c r="P1414" s="32"/>
      <c r="Q1414" s="32"/>
      <c r="R1414" s="32"/>
      <c r="S1414" s="32"/>
      <c r="T1414" s="32"/>
      <c r="V1414" s="32"/>
      <c r="W1414" s="32"/>
      <c r="X1414" s="32"/>
      <c r="AE1414" s="39"/>
      <c r="AF1414" s="39"/>
      <c r="AG1414" s="39"/>
      <c r="AH1414" s="39"/>
      <c r="AI1414" s="39"/>
      <c r="AJ1414" s="39"/>
    </row>
    <row r="1415" ht="15.75" customHeight="1">
      <c r="A1415" s="32"/>
      <c r="B1415" s="32"/>
      <c r="C1415" s="32"/>
      <c r="D1415" s="32"/>
      <c r="E1415" s="32"/>
      <c r="F1415" s="97"/>
      <c r="G1415" s="32"/>
      <c r="H1415" s="32"/>
      <c r="I1415" s="33"/>
      <c r="K1415" s="99"/>
      <c r="L1415" s="32"/>
      <c r="M1415" s="32"/>
      <c r="N1415" s="32"/>
      <c r="O1415" s="32"/>
      <c r="P1415" s="32"/>
      <c r="Q1415" s="32"/>
      <c r="R1415" s="32"/>
      <c r="S1415" s="32"/>
      <c r="T1415" s="32"/>
      <c r="V1415" s="32"/>
      <c r="W1415" s="32"/>
      <c r="X1415" s="32"/>
      <c r="AE1415" s="39"/>
      <c r="AF1415" s="39"/>
      <c r="AG1415" s="39"/>
      <c r="AH1415" s="39"/>
      <c r="AI1415" s="39"/>
      <c r="AJ1415" s="39"/>
    </row>
    <row r="1416" ht="15.75" customHeight="1">
      <c r="A1416" s="32"/>
      <c r="B1416" s="32"/>
      <c r="C1416" s="32"/>
      <c r="D1416" s="32"/>
      <c r="E1416" s="32"/>
      <c r="F1416" s="97"/>
      <c r="G1416" s="32"/>
      <c r="H1416" s="32"/>
      <c r="I1416" s="33"/>
      <c r="K1416" s="99"/>
      <c r="L1416" s="32"/>
      <c r="M1416" s="32"/>
      <c r="N1416" s="32"/>
      <c r="O1416" s="32"/>
      <c r="P1416" s="32"/>
      <c r="Q1416" s="32"/>
      <c r="R1416" s="32"/>
      <c r="S1416" s="32"/>
      <c r="T1416" s="32"/>
      <c r="V1416" s="32"/>
      <c r="W1416" s="32"/>
      <c r="X1416" s="32"/>
      <c r="AE1416" s="39"/>
      <c r="AF1416" s="39"/>
      <c r="AG1416" s="39"/>
      <c r="AH1416" s="39"/>
      <c r="AI1416" s="39"/>
      <c r="AJ1416" s="39"/>
    </row>
    <row r="1417" ht="15.75" customHeight="1">
      <c r="A1417" s="32"/>
      <c r="B1417" s="32"/>
      <c r="C1417" s="32"/>
      <c r="D1417" s="32"/>
      <c r="E1417" s="32"/>
      <c r="F1417" s="97"/>
      <c r="G1417" s="32"/>
      <c r="H1417" s="32"/>
      <c r="I1417" s="33"/>
      <c r="K1417" s="99"/>
      <c r="L1417" s="32"/>
      <c r="M1417" s="32"/>
      <c r="N1417" s="32"/>
      <c r="O1417" s="32"/>
      <c r="P1417" s="32"/>
      <c r="Q1417" s="32"/>
      <c r="R1417" s="32"/>
      <c r="S1417" s="32"/>
      <c r="T1417" s="32"/>
      <c r="V1417" s="32"/>
      <c r="W1417" s="32"/>
      <c r="X1417" s="32"/>
      <c r="AE1417" s="39"/>
      <c r="AF1417" s="39"/>
      <c r="AG1417" s="39"/>
      <c r="AH1417" s="39"/>
      <c r="AI1417" s="39"/>
      <c r="AJ1417" s="39"/>
    </row>
    <row r="1418" ht="15.75" customHeight="1">
      <c r="A1418" s="32"/>
      <c r="B1418" s="32"/>
      <c r="C1418" s="32"/>
      <c r="D1418" s="32"/>
      <c r="E1418" s="32"/>
      <c r="F1418" s="97"/>
      <c r="G1418" s="32"/>
      <c r="H1418" s="32"/>
      <c r="I1418" s="33"/>
      <c r="K1418" s="99"/>
      <c r="L1418" s="32"/>
      <c r="M1418" s="32"/>
      <c r="N1418" s="32"/>
      <c r="O1418" s="32"/>
      <c r="P1418" s="32"/>
      <c r="Q1418" s="32"/>
      <c r="R1418" s="32"/>
      <c r="S1418" s="32"/>
      <c r="T1418" s="32"/>
      <c r="V1418" s="32"/>
      <c r="W1418" s="32"/>
      <c r="X1418" s="32"/>
      <c r="AE1418" s="39"/>
      <c r="AF1418" s="39"/>
      <c r="AG1418" s="39"/>
      <c r="AH1418" s="39"/>
      <c r="AI1418" s="39"/>
      <c r="AJ1418" s="39"/>
    </row>
    <row r="1419" ht="15.75" customHeight="1">
      <c r="A1419" s="32"/>
      <c r="B1419" s="32"/>
      <c r="C1419" s="32"/>
      <c r="D1419" s="32"/>
      <c r="E1419" s="32"/>
      <c r="F1419" s="97"/>
      <c r="G1419" s="32"/>
      <c r="H1419" s="32"/>
      <c r="I1419" s="33"/>
      <c r="K1419" s="99"/>
      <c r="L1419" s="32"/>
      <c r="M1419" s="32"/>
      <c r="N1419" s="32"/>
      <c r="O1419" s="32"/>
      <c r="P1419" s="32"/>
      <c r="Q1419" s="32"/>
      <c r="R1419" s="32"/>
      <c r="S1419" s="32"/>
      <c r="T1419" s="32"/>
      <c r="V1419" s="32"/>
      <c r="W1419" s="32"/>
      <c r="X1419" s="32"/>
      <c r="AE1419" s="39"/>
      <c r="AF1419" s="39"/>
      <c r="AG1419" s="39"/>
      <c r="AH1419" s="39"/>
      <c r="AI1419" s="39"/>
      <c r="AJ1419" s="39"/>
    </row>
    <row r="1420" ht="15.75" customHeight="1">
      <c r="A1420" s="32"/>
      <c r="B1420" s="32"/>
      <c r="C1420" s="32"/>
      <c r="D1420" s="32"/>
      <c r="E1420" s="32"/>
      <c r="F1420" s="97"/>
      <c r="G1420" s="32"/>
      <c r="H1420" s="32"/>
      <c r="I1420" s="33"/>
      <c r="K1420" s="99"/>
      <c r="L1420" s="32"/>
      <c r="M1420" s="32"/>
      <c r="N1420" s="32"/>
      <c r="O1420" s="32"/>
      <c r="P1420" s="32"/>
      <c r="Q1420" s="32"/>
      <c r="R1420" s="32"/>
      <c r="S1420" s="32"/>
      <c r="T1420" s="32"/>
      <c r="V1420" s="32"/>
      <c r="W1420" s="32"/>
      <c r="X1420" s="32"/>
      <c r="AE1420" s="39"/>
      <c r="AF1420" s="39"/>
      <c r="AG1420" s="39"/>
      <c r="AH1420" s="39"/>
      <c r="AI1420" s="39"/>
      <c r="AJ1420" s="39"/>
    </row>
    <row r="1421" ht="15.75" customHeight="1">
      <c r="A1421" s="32"/>
      <c r="B1421" s="32"/>
      <c r="C1421" s="32"/>
      <c r="D1421" s="32"/>
      <c r="E1421" s="32"/>
      <c r="F1421" s="97"/>
      <c r="G1421" s="32"/>
      <c r="H1421" s="32"/>
      <c r="I1421" s="33"/>
      <c r="K1421" s="99"/>
      <c r="L1421" s="32"/>
      <c r="M1421" s="32"/>
      <c r="N1421" s="32"/>
      <c r="O1421" s="32"/>
      <c r="P1421" s="32"/>
      <c r="Q1421" s="32"/>
      <c r="R1421" s="32"/>
      <c r="S1421" s="32"/>
      <c r="T1421" s="32"/>
      <c r="V1421" s="32"/>
      <c r="W1421" s="32"/>
      <c r="X1421" s="32"/>
      <c r="AE1421" s="39"/>
      <c r="AF1421" s="39"/>
      <c r="AG1421" s="39"/>
      <c r="AH1421" s="39"/>
      <c r="AI1421" s="39"/>
      <c r="AJ1421" s="39"/>
    </row>
    <row r="1422" ht="15.75" customHeight="1">
      <c r="A1422" s="32"/>
      <c r="B1422" s="32"/>
      <c r="C1422" s="32"/>
      <c r="D1422" s="32"/>
      <c r="E1422" s="32"/>
      <c r="F1422" s="97"/>
      <c r="G1422" s="32"/>
      <c r="H1422" s="32"/>
      <c r="I1422" s="33"/>
      <c r="K1422" s="99"/>
      <c r="L1422" s="32"/>
      <c r="M1422" s="32"/>
      <c r="N1422" s="32"/>
      <c r="O1422" s="32"/>
      <c r="P1422" s="32"/>
      <c r="Q1422" s="32"/>
      <c r="R1422" s="32"/>
      <c r="S1422" s="32"/>
      <c r="T1422" s="32"/>
      <c r="V1422" s="32"/>
      <c r="W1422" s="32"/>
      <c r="X1422" s="32"/>
      <c r="AE1422" s="39"/>
      <c r="AF1422" s="39"/>
      <c r="AG1422" s="39"/>
      <c r="AH1422" s="39"/>
      <c r="AI1422" s="39"/>
      <c r="AJ1422" s="39"/>
    </row>
    <row r="1423" ht="15.75" customHeight="1">
      <c r="A1423" s="32"/>
      <c r="B1423" s="32"/>
      <c r="C1423" s="32"/>
      <c r="D1423" s="32"/>
      <c r="E1423" s="32"/>
      <c r="F1423" s="97"/>
      <c r="G1423" s="32"/>
      <c r="H1423" s="32"/>
      <c r="I1423" s="33"/>
      <c r="K1423" s="99"/>
      <c r="L1423" s="32"/>
      <c r="M1423" s="32"/>
      <c r="N1423" s="32"/>
      <c r="O1423" s="32"/>
      <c r="P1423" s="32"/>
      <c r="Q1423" s="32"/>
      <c r="R1423" s="32"/>
      <c r="S1423" s="32"/>
      <c r="T1423" s="32"/>
      <c r="V1423" s="32"/>
      <c r="W1423" s="32"/>
      <c r="X1423" s="32"/>
      <c r="AE1423" s="39"/>
      <c r="AF1423" s="39"/>
      <c r="AG1423" s="39"/>
      <c r="AH1423" s="39"/>
      <c r="AI1423" s="39"/>
      <c r="AJ1423" s="39"/>
    </row>
    <row r="1424" ht="15.75" customHeight="1">
      <c r="A1424" s="32"/>
      <c r="B1424" s="32"/>
      <c r="C1424" s="32"/>
      <c r="D1424" s="32"/>
      <c r="E1424" s="32"/>
      <c r="F1424" s="97"/>
      <c r="G1424" s="32"/>
      <c r="H1424" s="32"/>
      <c r="I1424" s="33"/>
      <c r="K1424" s="99"/>
      <c r="L1424" s="32"/>
      <c r="M1424" s="32"/>
      <c r="N1424" s="32"/>
      <c r="O1424" s="32"/>
      <c r="P1424" s="32"/>
      <c r="Q1424" s="32"/>
      <c r="R1424" s="32"/>
      <c r="S1424" s="32"/>
      <c r="T1424" s="32"/>
      <c r="V1424" s="32"/>
      <c r="W1424" s="32"/>
      <c r="X1424" s="32"/>
      <c r="AE1424" s="39"/>
      <c r="AF1424" s="39"/>
      <c r="AG1424" s="39"/>
      <c r="AH1424" s="39"/>
      <c r="AI1424" s="39"/>
      <c r="AJ1424" s="39"/>
    </row>
    <row r="1425" ht="15.75" customHeight="1">
      <c r="A1425" s="32"/>
      <c r="B1425" s="32"/>
      <c r="C1425" s="32"/>
      <c r="D1425" s="32"/>
      <c r="E1425" s="32"/>
      <c r="F1425" s="97"/>
      <c r="G1425" s="32"/>
      <c r="H1425" s="32"/>
      <c r="I1425" s="33"/>
      <c r="K1425" s="99"/>
      <c r="L1425" s="32"/>
      <c r="M1425" s="32"/>
      <c r="N1425" s="32"/>
      <c r="O1425" s="32"/>
      <c r="P1425" s="32"/>
      <c r="Q1425" s="32"/>
      <c r="R1425" s="32"/>
      <c r="S1425" s="32"/>
      <c r="T1425" s="32"/>
      <c r="V1425" s="32"/>
      <c r="W1425" s="32"/>
      <c r="X1425" s="32"/>
      <c r="AE1425" s="39"/>
      <c r="AF1425" s="39"/>
      <c r="AG1425" s="39"/>
      <c r="AH1425" s="39"/>
      <c r="AI1425" s="39"/>
      <c r="AJ1425" s="39"/>
    </row>
    <row r="1426" ht="15.75" customHeight="1">
      <c r="A1426" s="32"/>
      <c r="B1426" s="32"/>
      <c r="C1426" s="32"/>
      <c r="D1426" s="32"/>
      <c r="E1426" s="32"/>
      <c r="F1426" s="97"/>
      <c r="G1426" s="32"/>
      <c r="H1426" s="32"/>
      <c r="I1426" s="33"/>
      <c r="K1426" s="99"/>
      <c r="L1426" s="32"/>
      <c r="M1426" s="32"/>
      <c r="N1426" s="32"/>
      <c r="O1426" s="32"/>
      <c r="P1426" s="32"/>
      <c r="Q1426" s="32"/>
      <c r="R1426" s="32"/>
      <c r="S1426" s="32"/>
      <c r="T1426" s="32"/>
      <c r="V1426" s="32"/>
      <c r="W1426" s="32"/>
      <c r="X1426" s="32"/>
      <c r="AE1426" s="39"/>
      <c r="AF1426" s="39"/>
      <c r="AG1426" s="39"/>
      <c r="AH1426" s="39"/>
      <c r="AI1426" s="39"/>
      <c r="AJ1426" s="39"/>
    </row>
    <row r="1427" ht="15.75" customHeight="1">
      <c r="A1427" s="32"/>
      <c r="B1427" s="32"/>
      <c r="C1427" s="32"/>
      <c r="D1427" s="32"/>
      <c r="E1427" s="32"/>
      <c r="F1427" s="97"/>
      <c r="G1427" s="32"/>
      <c r="H1427" s="32"/>
      <c r="I1427" s="33"/>
      <c r="K1427" s="99"/>
      <c r="L1427" s="32"/>
      <c r="M1427" s="32"/>
      <c r="N1427" s="32"/>
      <c r="O1427" s="32"/>
      <c r="P1427" s="32"/>
      <c r="Q1427" s="32"/>
      <c r="R1427" s="32"/>
      <c r="S1427" s="32"/>
      <c r="T1427" s="32"/>
      <c r="V1427" s="32"/>
      <c r="W1427" s="32"/>
      <c r="X1427" s="32"/>
      <c r="AE1427" s="39"/>
      <c r="AF1427" s="39"/>
      <c r="AG1427" s="39"/>
      <c r="AH1427" s="39"/>
      <c r="AI1427" s="39"/>
      <c r="AJ1427" s="39"/>
    </row>
    <row r="1428" ht="15.75" customHeight="1">
      <c r="A1428" s="32"/>
      <c r="B1428" s="32"/>
      <c r="C1428" s="32"/>
      <c r="D1428" s="32"/>
      <c r="E1428" s="32"/>
      <c r="F1428" s="97"/>
      <c r="G1428" s="32"/>
      <c r="H1428" s="32"/>
      <c r="I1428" s="33"/>
      <c r="K1428" s="99"/>
      <c r="L1428" s="32"/>
      <c r="M1428" s="32"/>
      <c r="N1428" s="32"/>
      <c r="O1428" s="32"/>
      <c r="P1428" s="32"/>
      <c r="Q1428" s="32"/>
      <c r="R1428" s="32"/>
      <c r="S1428" s="32"/>
      <c r="T1428" s="32"/>
      <c r="V1428" s="32"/>
      <c r="W1428" s="32"/>
      <c r="X1428" s="32"/>
      <c r="AE1428" s="39"/>
      <c r="AF1428" s="39"/>
      <c r="AG1428" s="39"/>
      <c r="AH1428" s="39"/>
      <c r="AI1428" s="39"/>
      <c r="AJ1428" s="39"/>
    </row>
    <row r="1429" ht="15.75" customHeight="1">
      <c r="A1429" s="32"/>
      <c r="B1429" s="32"/>
      <c r="C1429" s="32"/>
      <c r="D1429" s="32"/>
      <c r="E1429" s="32"/>
      <c r="F1429" s="97"/>
      <c r="G1429" s="32"/>
      <c r="H1429" s="32"/>
      <c r="I1429" s="33"/>
      <c r="K1429" s="99"/>
      <c r="L1429" s="32"/>
      <c r="M1429" s="32"/>
      <c r="N1429" s="32"/>
      <c r="O1429" s="32"/>
      <c r="P1429" s="32"/>
      <c r="Q1429" s="32"/>
      <c r="R1429" s="32"/>
      <c r="S1429" s="32"/>
      <c r="T1429" s="32"/>
      <c r="V1429" s="32"/>
      <c r="W1429" s="32"/>
      <c r="X1429" s="32"/>
      <c r="AE1429" s="39"/>
      <c r="AF1429" s="39"/>
      <c r="AG1429" s="39"/>
      <c r="AH1429" s="39"/>
      <c r="AI1429" s="39"/>
      <c r="AJ1429" s="39"/>
    </row>
    <row r="1430" ht="15.75" customHeight="1">
      <c r="A1430" s="32"/>
      <c r="B1430" s="32"/>
      <c r="C1430" s="32"/>
      <c r="D1430" s="32"/>
      <c r="E1430" s="32"/>
      <c r="F1430" s="97"/>
      <c r="G1430" s="32"/>
      <c r="H1430" s="32"/>
      <c r="I1430" s="33"/>
      <c r="K1430" s="99"/>
      <c r="L1430" s="32"/>
      <c r="M1430" s="32"/>
      <c r="N1430" s="32"/>
      <c r="O1430" s="32"/>
      <c r="P1430" s="32"/>
      <c r="Q1430" s="32"/>
      <c r="R1430" s="32"/>
      <c r="S1430" s="32"/>
      <c r="T1430" s="32"/>
      <c r="V1430" s="32"/>
      <c r="W1430" s="32"/>
      <c r="X1430" s="32"/>
      <c r="AE1430" s="39"/>
      <c r="AF1430" s="39"/>
      <c r="AG1430" s="39"/>
      <c r="AH1430" s="39"/>
      <c r="AI1430" s="39"/>
      <c r="AJ1430" s="39"/>
    </row>
    <row r="1431" ht="15.75" customHeight="1">
      <c r="A1431" s="32"/>
      <c r="B1431" s="32"/>
      <c r="C1431" s="32"/>
      <c r="D1431" s="32"/>
      <c r="E1431" s="32"/>
      <c r="F1431" s="97"/>
      <c r="G1431" s="32"/>
      <c r="H1431" s="32"/>
      <c r="I1431" s="33"/>
      <c r="K1431" s="99"/>
      <c r="L1431" s="32"/>
      <c r="M1431" s="32"/>
      <c r="N1431" s="32"/>
      <c r="O1431" s="32"/>
      <c r="P1431" s="32"/>
      <c r="Q1431" s="32"/>
      <c r="R1431" s="32"/>
      <c r="S1431" s="32"/>
      <c r="T1431" s="32"/>
      <c r="V1431" s="32"/>
      <c r="W1431" s="32"/>
      <c r="X1431" s="32"/>
      <c r="AE1431" s="39"/>
      <c r="AF1431" s="39"/>
      <c r="AG1431" s="39"/>
      <c r="AH1431" s="39"/>
      <c r="AI1431" s="39"/>
      <c r="AJ1431" s="39"/>
    </row>
    <row r="1432" ht="15.75" customHeight="1">
      <c r="A1432" s="32"/>
      <c r="B1432" s="32"/>
      <c r="C1432" s="32"/>
      <c r="D1432" s="32"/>
      <c r="E1432" s="32"/>
      <c r="F1432" s="97"/>
      <c r="G1432" s="32"/>
      <c r="H1432" s="32"/>
      <c r="I1432" s="33"/>
      <c r="K1432" s="99"/>
      <c r="L1432" s="32"/>
      <c r="M1432" s="32"/>
      <c r="N1432" s="32"/>
      <c r="O1432" s="32"/>
      <c r="P1432" s="32"/>
      <c r="Q1432" s="32"/>
      <c r="R1432" s="32"/>
      <c r="S1432" s="32"/>
      <c r="T1432" s="32"/>
      <c r="V1432" s="32"/>
      <c r="W1432" s="32"/>
      <c r="X1432" s="32"/>
      <c r="AE1432" s="39"/>
      <c r="AF1432" s="39"/>
      <c r="AG1432" s="39"/>
      <c r="AH1432" s="39"/>
      <c r="AI1432" s="39"/>
      <c r="AJ1432" s="39"/>
    </row>
    <row r="1433" ht="15.75" customHeight="1">
      <c r="A1433" s="32"/>
      <c r="B1433" s="32"/>
      <c r="C1433" s="32"/>
      <c r="D1433" s="32"/>
      <c r="E1433" s="32"/>
      <c r="F1433" s="97"/>
      <c r="G1433" s="32"/>
      <c r="H1433" s="32"/>
      <c r="I1433" s="33"/>
      <c r="K1433" s="99"/>
      <c r="L1433" s="32"/>
      <c r="M1433" s="32"/>
      <c r="N1433" s="32"/>
      <c r="O1433" s="32"/>
      <c r="P1433" s="32"/>
      <c r="Q1433" s="32"/>
      <c r="R1433" s="32"/>
      <c r="S1433" s="32"/>
      <c r="T1433" s="32"/>
      <c r="V1433" s="32"/>
      <c r="W1433" s="32"/>
      <c r="X1433" s="32"/>
      <c r="AE1433" s="39"/>
      <c r="AF1433" s="39"/>
      <c r="AG1433" s="39"/>
      <c r="AH1433" s="39"/>
      <c r="AI1433" s="39"/>
      <c r="AJ1433" s="39"/>
    </row>
    <row r="1434" ht="15.75" customHeight="1">
      <c r="A1434" s="32"/>
      <c r="B1434" s="32"/>
      <c r="C1434" s="32"/>
      <c r="D1434" s="32"/>
      <c r="E1434" s="32"/>
      <c r="F1434" s="97"/>
      <c r="G1434" s="32"/>
      <c r="H1434" s="32"/>
      <c r="I1434" s="33"/>
      <c r="K1434" s="99"/>
      <c r="L1434" s="32"/>
      <c r="M1434" s="32"/>
      <c r="N1434" s="32"/>
      <c r="O1434" s="32"/>
      <c r="P1434" s="32"/>
      <c r="Q1434" s="32"/>
      <c r="R1434" s="32"/>
      <c r="S1434" s="32"/>
      <c r="T1434" s="32"/>
      <c r="V1434" s="32"/>
      <c r="W1434" s="32"/>
      <c r="X1434" s="32"/>
      <c r="AE1434" s="39"/>
      <c r="AF1434" s="39"/>
      <c r="AG1434" s="39"/>
      <c r="AH1434" s="39"/>
      <c r="AI1434" s="39"/>
      <c r="AJ1434" s="39"/>
    </row>
    <row r="1435" ht="15.75" customHeight="1">
      <c r="A1435" s="32"/>
      <c r="B1435" s="32"/>
      <c r="C1435" s="32"/>
      <c r="D1435" s="32"/>
      <c r="E1435" s="32"/>
      <c r="F1435" s="97"/>
      <c r="G1435" s="32"/>
      <c r="H1435" s="32"/>
      <c r="I1435" s="33"/>
      <c r="K1435" s="99"/>
      <c r="L1435" s="32"/>
      <c r="M1435" s="32"/>
      <c r="N1435" s="32"/>
      <c r="O1435" s="32"/>
      <c r="P1435" s="32"/>
      <c r="Q1435" s="32"/>
      <c r="R1435" s="32"/>
      <c r="S1435" s="32"/>
      <c r="T1435" s="32"/>
      <c r="V1435" s="32"/>
      <c r="W1435" s="32"/>
      <c r="X1435" s="32"/>
      <c r="AE1435" s="39"/>
      <c r="AF1435" s="39"/>
      <c r="AG1435" s="39"/>
      <c r="AH1435" s="39"/>
      <c r="AI1435" s="39"/>
      <c r="AJ1435" s="39"/>
    </row>
    <row r="1436" ht="15.75" customHeight="1">
      <c r="A1436" s="32"/>
      <c r="B1436" s="32"/>
      <c r="C1436" s="32"/>
      <c r="D1436" s="32"/>
      <c r="E1436" s="32"/>
      <c r="F1436" s="97"/>
      <c r="G1436" s="32"/>
      <c r="H1436" s="32"/>
      <c r="I1436" s="33"/>
      <c r="K1436" s="99"/>
      <c r="L1436" s="32"/>
      <c r="M1436" s="32"/>
      <c r="N1436" s="32"/>
      <c r="O1436" s="32"/>
      <c r="P1436" s="32"/>
      <c r="Q1436" s="32"/>
      <c r="R1436" s="32"/>
      <c r="S1436" s="32"/>
      <c r="T1436" s="32"/>
      <c r="V1436" s="32"/>
      <c r="W1436" s="32"/>
      <c r="X1436" s="32"/>
      <c r="AE1436" s="39"/>
      <c r="AF1436" s="39"/>
      <c r="AG1436" s="39"/>
      <c r="AH1436" s="39"/>
      <c r="AI1436" s="39"/>
      <c r="AJ1436" s="39"/>
    </row>
    <row r="1437" ht="15.75" customHeight="1">
      <c r="A1437" s="32"/>
      <c r="B1437" s="32"/>
      <c r="C1437" s="32"/>
      <c r="D1437" s="32"/>
      <c r="E1437" s="32"/>
      <c r="F1437" s="97"/>
      <c r="G1437" s="32"/>
      <c r="H1437" s="32"/>
      <c r="I1437" s="33"/>
      <c r="K1437" s="99"/>
      <c r="L1437" s="32"/>
      <c r="M1437" s="32"/>
      <c r="N1437" s="32"/>
      <c r="O1437" s="32"/>
      <c r="P1437" s="32"/>
      <c r="Q1437" s="32"/>
      <c r="R1437" s="32"/>
      <c r="S1437" s="32"/>
      <c r="T1437" s="32"/>
      <c r="V1437" s="32"/>
      <c r="W1437" s="32"/>
      <c r="X1437" s="32"/>
      <c r="AE1437" s="39"/>
      <c r="AF1437" s="39"/>
      <c r="AG1437" s="39"/>
      <c r="AH1437" s="39"/>
      <c r="AI1437" s="39"/>
      <c r="AJ1437" s="39"/>
    </row>
    <row r="1438" ht="15.75" customHeight="1">
      <c r="A1438" s="32"/>
      <c r="B1438" s="32"/>
      <c r="C1438" s="32"/>
      <c r="D1438" s="32"/>
      <c r="E1438" s="32"/>
      <c r="F1438" s="97"/>
      <c r="G1438" s="32"/>
      <c r="H1438" s="32"/>
      <c r="I1438" s="33"/>
      <c r="K1438" s="99"/>
      <c r="L1438" s="32"/>
      <c r="M1438" s="32"/>
      <c r="N1438" s="32"/>
      <c r="O1438" s="32"/>
      <c r="P1438" s="32"/>
      <c r="Q1438" s="32"/>
      <c r="R1438" s="32"/>
      <c r="S1438" s="32"/>
      <c r="T1438" s="32"/>
      <c r="V1438" s="32"/>
      <c r="W1438" s="32"/>
      <c r="X1438" s="32"/>
      <c r="AE1438" s="39"/>
      <c r="AF1438" s="39"/>
      <c r="AG1438" s="39"/>
      <c r="AH1438" s="39"/>
      <c r="AI1438" s="39"/>
      <c r="AJ1438" s="39"/>
    </row>
    <row r="1439" ht="15.75" customHeight="1">
      <c r="A1439" s="32"/>
      <c r="B1439" s="32"/>
      <c r="C1439" s="32"/>
      <c r="D1439" s="32"/>
      <c r="E1439" s="32"/>
      <c r="F1439" s="97"/>
      <c r="G1439" s="32"/>
      <c r="H1439" s="32"/>
      <c r="I1439" s="33"/>
      <c r="K1439" s="99"/>
      <c r="L1439" s="32"/>
      <c r="M1439" s="32"/>
      <c r="N1439" s="32"/>
      <c r="O1439" s="32"/>
      <c r="P1439" s="32"/>
      <c r="Q1439" s="32"/>
      <c r="R1439" s="32"/>
      <c r="S1439" s="32"/>
      <c r="T1439" s="32"/>
      <c r="V1439" s="32"/>
      <c r="W1439" s="32"/>
      <c r="X1439" s="32"/>
      <c r="AE1439" s="39"/>
      <c r="AF1439" s="39"/>
      <c r="AG1439" s="39"/>
      <c r="AH1439" s="39"/>
      <c r="AI1439" s="39"/>
      <c r="AJ1439" s="39"/>
    </row>
    <row r="1440" ht="15.75" customHeight="1">
      <c r="A1440" s="32"/>
      <c r="B1440" s="32"/>
      <c r="C1440" s="32"/>
      <c r="D1440" s="32"/>
      <c r="E1440" s="32"/>
      <c r="F1440" s="97"/>
      <c r="G1440" s="32"/>
      <c r="H1440" s="32"/>
      <c r="I1440" s="33"/>
      <c r="K1440" s="99"/>
      <c r="L1440" s="32"/>
      <c r="M1440" s="32"/>
      <c r="N1440" s="32"/>
      <c r="O1440" s="32"/>
      <c r="P1440" s="32"/>
      <c r="Q1440" s="32"/>
      <c r="R1440" s="32"/>
      <c r="S1440" s="32"/>
      <c r="T1440" s="32"/>
      <c r="V1440" s="32"/>
      <c r="W1440" s="32"/>
      <c r="X1440" s="32"/>
      <c r="AE1440" s="39"/>
      <c r="AF1440" s="39"/>
      <c r="AG1440" s="39"/>
      <c r="AH1440" s="39"/>
      <c r="AI1440" s="39"/>
      <c r="AJ1440" s="39"/>
    </row>
    <row r="1441" ht="15.75" customHeight="1">
      <c r="A1441" s="32"/>
      <c r="B1441" s="32"/>
      <c r="C1441" s="32"/>
      <c r="D1441" s="32"/>
      <c r="E1441" s="32"/>
      <c r="F1441" s="97"/>
      <c r="G1441" s="32"/>
      <c r="H1441" s="32"/>
      <c r="I1441" s="33"/>
      <c r="K1441" s="99"/>
      <c r="L1441" s="32"/>
      <c r="M1441" s="32"/>
      <c r="N1441" s="32"/>
      <c r="O1441" s="32"/>
      <c r="P1441" s="32"/>
      <c r="Q1441" s="32"/>
      <c r="R1441" s="32"/>
      <c r="S1441" s="32"/>
      <c r="T1441" s="32"/>
      <c r="V1441" s="32"/>
      <c r="W1441" s="32"/>
      <c r="X1441" s="32"/>
      <c r="AE1441" s="39"/>
      <c r="AF1441" s="39"/>
      <c r="AG1441" s="39"/>
      <c r="AH1441" s="39"/>
      <c r="AI1441" s="39"/>
      <c r="AJ1441" s="39"/>
    </row>
    <row r="1442" ht="15.75" customHeight="1">
      <c r="A1442" s="32"/>
      <c r="B1442" s="32"/>
      <c r="C1442" s="32"/>
      <c r="D1442" s="32"/>
      <c r="E1442" s="32"/>
      <c r="F1442" s="97"/>
      <c r="G1442" s="32"/>
      <c r="H1442" s="32"/>
      <c r="I1442" s="33"/>
      <c r="K1442" s="99"/>
      <c r="L1442" s="32"/>
      <c r="M1442" s="32"/>
      <c r="N1442" s="32"/>
      <c r="O1442" s="32"/>
      <c r="P1442" s="32"/>
      <c r="Q1442" s="32"/>
      <c r="R1442" s="32"/>
      <c r="S1442" s="32"/>
      <c r="T1442" s="32"/>
      <c r="V1442" s="32"/>
      <c r="W1442" s="32"/>
      <c r="X1442" s="32"/>
      <c r="AE1442" s="39"/>
      <c r="AF1442" s="39"/>
      <c r="AG1442" s="39"/>
      <c r="AH1442" s="39"/>
      <c r="AI1442" s="39"/>
      <c r="AJ1442" s="39"/>
    </row>
    <row r="1443" ht="15.75" customHeight="1">
      <c r="A1443" s="32"/>
      <c r="B1443" s="32"/>
      <c r="C1443" s="32"/>
      <c r="D1443" s="32"/>
      <c r="E1443" s="32"/>
      <c r="F1443" s="97"/>
      <c r="G1443" s="32"/>
      <c r="H1443" s="32"/>
      <c r="I1443" s="33"/>
      <c r="K1443" s="99"/>
      <c r="L1443" s="32"/>
      <c r="M1443" s="32"/>
      <c r="N1443" s="32"/>
      <c r="O1443" s="32"/>
      <c r="P1443" s="32"/>
      <c r="Q1443" s="32"/>
      <c r="R1443" s="32"/>
      <c r="S1443" s="32"/>
      <c r="T1443" s="32"/>
      <c r="V1443" s="32"/>
      <c r="W1443" s="32"/>
      <c r="X1443" s="32"/>
      <c r="AE1443" s="39"/>
      <c r="AF1443" s="39"/>
      <c r="AG1443" s="39"/>
      <c r="AH1443" s="39"/>
      <c r="AI1443" s="39"/>
      <c r="AJ1443" s="39"/>
    </row>
    <row r="1444" ht="15.75" customHeight="1">
      <c r="A1444" s="32"/>
      <c r="B1444" s="32"/>
      <c r="C1444" s="32"/>
      <c r="D1444" s="32"/>
      <c r="E1444" s="32"/>
      <c r="F1444" s="97"/>
      <c r="G1444" s="32"/>
      <c r="H1444" s="32"/>
      <c r="I1444" s="33"/>
      <c r="K1444" s="99"/>
      <c r="L1444" s="32"/>
      <c r="M1444" s="32"/>
      <c r="N1444" s="32"/>
      <c r="O1444" s="32"/>
      <c r="P1444" s="32"/>
      <c r="Q1444" s="32"/>
      <c r="R1444" s="32"/>
      <c r="S1444" s="32"/>
      <c r="T1444" s="32"/>
      <c r="V1444" s="32"/>
      <c r="W1444" s="32"/>
      <c r="X1444" s="32"/>
      <c r="AE1444" s="39"/>
      <c r="AF1444" s="39"/>
      <c r="AG1444" s="39"/>
      <c r="AH1444" s="39"/>
      <c r="AI1444" s="39"/>
      <c r="AJ1444" s="39"/>
    </row>
    <row r="1445" ht="15.75" customHeight="1">
      <c r="A1445" s="32"/>
      <c r="B1445" s="32"/>
      <c r="C1445" s="32"/>
      <c r="D1445" s="32"/>
      <c r="E1445" s="32"/>
      <c r="F1445" s="97"/>
      <c r="G1445" s="32"/>
      <c r="H1445" s="32"/>
      <c r="I1445" s="33"/>
      <c r="K1445" s="99"/>
      <c r="L1445" s="32"/>
      <c r="M1445" s="32"/>
      <c r="N1445" s="32"/>
      <c r="O1445" s="32"/>
      <c r="P1445" s="32"/>
      <c r="Q1445" s="32"/>
      <c r="R1445" s="32"/>
      <c r="S1445" s="32"/>
      <c r="T1445" s="32"/>
      <c r="V1445" s="32"/>
      <c r="W1445" s="32"/>
      <c r="X1445" s="32"/>
      <c r="AE1445" s="39"/>
      <c r="AF1445" s="39"/>
      <c r="AG1445" s="39"/>
      <c r="AH1445" s="39"/>
      <c r="AI1445" s="39"/>
      <c r="AJ1445" s="39"/>
    </row>
    <row r="1446" ht="15.75" customHeight="1">
      <c r="A1446" s="32"/>
      <c r="B1446" s="32"/>
      <c r="C1446" s="32"/>
      <c r="D1446" s="32"/>
      <c r="E1446" s="32"/>
      <c r="F1446" s="97"/>
      <c r="G1446" s="32"/>
      <c r="H1446" s="32"/>
      <c r="I1446" s="33"/>
      <c r="K1446" s="99"/>
      <c r="L1446" s="32"/>
      <c r="M1446" s="32"/>
      <c r="N1446" s="32"/>
      <c r="O1446" s="32"/>
      <c r="P1446" s="32"/>
      <c r="Q1446" s="32"/>
      <c r="R1446" s="32"/>
      <c r="S1446" s="32"/>
      <c r="T1446" s="32"/>
      <c r="V1446" s="32"/>
      <c r="W1446" s="32"/>
      <c r="X1446" s="32"/>
      <c r="AE1446" s="39"/>
      <c r="AF1446" s="39"/>
      <c r="AG1446" s="39"/>
      <c r="AH1446" s="39"/>
      <c r="AI1446" s="39"/>
      <c r="AJ1446" s="39"/>
    </row>
    <row r="1447" ht="15.75" customHeight="1">
      <c r="A1447" s="32"/>
      <c r="B1447" s="32"/>
      <c r="C1447" s="32"/>
      <c r="D1447" s="32"/>
      <c r="E1447" s="32"/>
      <c r="F1447" s="97"/>
      <c r="G1447" s="32"/>
      <c r="H1447" s="32"/>
      <c r="I1447" s="33"/>
      <c r="K1447" s="99"/>
      <c r="L1447" s="32"/>
      <c r="M1447" s="32"/>
      <c r="N1447" s="32"/>
      <c r="O1447" s="32"/>
      <c r="P1447" s="32"/>
      <c r="Q1447" s="32"/>
      <c r="R1447" s="32"/>
      <c r="S1447" s="32"/>
      <c r="T1447" s="32"/>
      <c r="V1447" s="32"/>
      <c r="W1447" s="32"/>
      <c r="X1447" s="32"/>
      <c r="AE1447" s="39"/>
      <c r="AF1447" s="39"/>
      <c r="AG1447" s="39"/>
      <c r="AH1447" s="39"/>
      <c r="AI1447" s="39"/>
      <c r="AJ1447" s="39"/>
    </row>
    <row r="1448" ht="15.75" customHeight="1">
      <c r="A1448" s="32"/>
      <c r="B1448" s="32"/>
      <c r="C1448" s="32"/>
      <c r="D1448" s="32"/>
      <c r="E1448" s="32"/>
      <c r="F1448" s="97"/>
      <c r="G1448" s="32"/>
      <c r="H1448" s="32"/>
      <c r="I1448" s="33"/>
      <c r="K1448" s="99"/>
      <c r="L1448" s="32"/>
      <c r="M1448" s="32"/>
      <c r="N1448" s="32"/>
      <c r="O1448" s="32"/>
      <c r="P1448" s="32"/>
      <c r="Q1448" s="32"/>
      <c r="R1448" s="32"/>
      <c r="S1448" s="32"/>
      <c r="T1448" s="32"/>
      <c r="V1448" s="32"/>
      <c r="W1448" s="32"/>
      <c r="X1448" s="32"/>
      <c r="AE1448" s="39"/>
      <c r="AF1448" s="39"/>
      <c r="AG1448" s="39"/>
      <c r="AH1448" s="39"/>
      <c r="AI1448" s="39"/>
      <c r="AJ1448" s="39"/>
    </row>
    <row r="1449" ht="15.75" customHeight="1">
      <c r="A1449" s="32"/>
      <c r="B1449" s="32"/>
      <c r="C1449" s="32"/>
      <c r="D1449" s="32"/>
      <c r="E1449" s="32"/>
      <c r="F1449" s="97"/>
      <c r="G1449" s="32"/>
      <c r="H1449" s="32"/>
      <c r="I1449" s="33"/>
      <c r="K1449" s="99"/>
      <c r="L1449" s="32"/>
      <c r="M1449" s="32"/>
      <c r="N1449" s="32"/>
      <c r="O1449" s="32"/>
      <c r="P1449" s="32"/>
      <c r="Q1449" s="32"/>
      <c r="R1449" s="32"/>
      <c r="S1449" s="32"/>
      <c r="T1449" s="32"/>
      <c r="V1449" s="32"/>
      <c r="W1449" s="32"/>
      <c r="X1449" s="32"/>
      <c r="AE1449" s="39"/>
      <c r="AF1449" s="39"/>
      <c r="AG1449" s="39"/>
      <c r="AH1449" s="39"/>
      <c r="AI1449" s="39"/>
      <c r="AJ1449" s="39"/>
    </row>
    <row r="1450" ht="15.75" customHeight="1">
      <c r="A1450" s="32"/>
      <c r="B1450" s="32"/>
      <c r="C1450" s="32"/>
      <c r="D1450" s="32"/>
      <c r="E1450" s="32"/>
      <c r="F1450" s="97"/>
      <c r="G1450" s="32"/>
      <c r="H1450" s="32"/>
      <c r="I1450" s="33"/>
      <c r="K1450" s="99"/>
      <c r="L1450" s="32"/>
      <c r="M1450" s="32"/>
      <c r="N1450" s="32"/>
      <c r="O1450" s="32"/>
      <c r="P1450" s="32"/>
      <c r="Q1450" s="32"/>
      <c r="R1450" s="32"/>
      <c r="S1450" s="32"/>
      <c r="T1450" s="32"/>
      <c r="V1450" s="32"/>
      <c r="W1450" s="32"/>
      <c r="X1450" s="32"/>
      <c r="AE1450" s="39"/>
      <c r="AF1450" s="39"/>
      <c r="AG1450" s="39"/>
      <c r="AH1450" s="39"/>
      <c r="AI1450" s="39"/>
      <c r="AJ1450" s="39"/>
    </row>
    <row r="1451" ht="15.75" customHeight="1">
      <c r="A1451" s="32"/>
      <c r="B1451" s="32"/>
      <c r="C1451" s="32"/>
      <c r="D1451" s="32"/>
      <c r="E1451" s="32"/>
      <c r="F1451" s="97"/>
      <c r="G1451" s="32"/>
      <c r="H1451" s="32"/>
      <c r="I1451" s="33"/>
      <c r="K1451" s="99"/>
      <c r="L1451" s="32"/>
      <c r="M1451" s="32"/>
      <c r="N1451" s="32"/>
      <c r="O1451" s="32"/>
      <c r="P1451" s="32"/>
      <c r="Q1451" s="32"/>
      <c r="R1451" s="32"/>
      <c r="S1451" s="32"/>
      <c r="T1451" s="32"/>
      <c r="V1451" s="32"/>
      <c r="W1451" s="32"/>
      <c r="X1451" s="32"/>
      <c r="AE1451" s="39"/>
      <c r="AF1451" s="39"/>
      <c r="AG1451" s="39"/>
      <c r="AH1451" s="39"/>
      <c r="AI1451" s="39"/>
      <c r="AJ1451" s="39"/>
    </row>
    <row r="1452" ht="15.75" customHeight="1">
      <c r="A1452" s="32"/>
      <c r="B1452" s="32"/>
      <c r="C1452" s="32"/>
      <c r="D1452" s="32"/>
      <c r="E1452" s="32"/>
      <c r="F1452" s="97"/>
      <c r="G1452" s="32"/>
      <c r="H1452" s="32"/>
      <c r="I1452" s="33"/>
      <c r="K1452" s="99"/>
      <c r="L1452" s="32"/>
      <c r="M1452" s="32"/>
      <c r="N1452" s="32"/>
      <c r="O1452" s="32"/>
      <c r="P1452" s="32"/>
      <c r="Q1452" s="32"/>
      <c r="R1452" s="32"/>
      <c r="S1452" s="32"/>
      <c r="T1452" s="32"/>
      <c r="V1452" s="32"/>
      <c r="W1452" s="32"/>
      <c r="X1452" s="32"/>
      <c r="AE1452" s="39"/>
      <c r="AF1452" s="39"/>
      <c r="AG1452" s="39"/>
      <c r="AH1452" s="39"/>
      <c r="AI1452" s="39"/>
      <c r="AJ1452" s="39"/>
    </row>
    <row r="1453" ht="15.75" customHeight="1">
      <c r="A1453" s="32"/>
      <c r="B1453" s="32"/>
      <c r="C1453" s="32"/>
      <c r="D1453" s="32"/>
      <c r="E1453" s="32"/>
      <c r="F1453" s="97"/>
      <c r="G1453" s="32"/>
      <c r="H1453" s="32"/>
      <c r="I1453" s="33"/>
      <c r="K1453" s="99"/>
      <c r="L1453" s="32"/>
      <c r="M1453" s="32"/>
      <c r="N1453" s="32"/>
      <c r="O1453" s="32"/>
      <c r="P1453" s="32"/>
      <c r="Q1453" s="32"/>
      <c r="R1453" s="32"/>
      <c r="S1453" s="32"/>
      <c r="T1453" s="32"/>
      <c r="V1453" s="32"/>
      <c r="W1453" s="32"/>
      <c r="X1453" s="32"/>
      <c r="AE1453" s="39"/>
      <c r="AF1453" s="39"/>
      <c r="AG1453" s="39"/>
      <c r="AH1453" s="39"/>
      <c r="AI1453" s="39"/>
      <c r="AJ1453" s="39"/>
    </row>
    <row r="1454" ht="15.75" customHeight="1">
      <c r="A1454" s="32"/>
      <c r="B1454" s="32"/>
      <c r="C1454" s="32"/>
      <c r="D1454" s="32"/>
      <c r="E1454" s="32"/>
      <c r="F1454" s="97"/>
      <c r="G1454" s="32"/>
      <c r="H1454" s="32"/>
      <c r="I1454" s="33"/>
      <c r="K1454" s="99"/>
      <c r="L1454" s="32"/>
      <c r="M1454" s="32"/>
      <c r="N1454" s="32"/>
      <c r="O1454" s="32"/>
      <c r="P1454" s="32"/>
      <c r="Q1454" s="32"/>
      <c r="R1454" s="32"/>
      <c r="S1454" s="32"/>
      <c r="T1454" s="32"/>
      <c r="V1454" s="32"/>
      <c r="W1454" s="32"/>
      <c r="X1454" s="32"/>
      <c r="AE1454" s="39"/>
      <c r="AF1454" s="39"/>
      <c r="AG1454" s="39"/>
      <c r="AH1454" s="39"/>
      <c r="AI1454" s="39"/>
      <c r="AJ1454" s="39"/>
    </row>
    <row r="1455" ht="15.75" customHeight="1">
      <c r="A1455" s="32"/>
      <c r="B1455" s="32"/>
      <c r="C1455" s="32"/>
      <c r="D1455" s="32"/>
      <c r="E1455" s="32"/>
      <c r="F1455" s="97"/>
      <c r="G1455" s="32"/>
      <c r="H1455" s="32"/>
      <c r="I1455" s="33"/>
      <c r="K1455" s="99"/>
      <c r="L1455" s="32"/>
      <c r="M1455" s="32"/>
      <c r="N1455" s="32"/>
      <c r="O1455" s="32"/>
      <c r="P1455" s="32"/>
      <c r="Q1455" s="32"/>
      <c r="R1455" s="32"/>
      <c r="S1455" s="32"/>
      <c r="T1455" s="32"/>
      <c r="V1455" s="32"/>
      <c r="W1455" s="32"/>
      <c r="X1455" s="32"/>
      <c r="AE1455" s="39"/>
      <c r="AF1455" s="39"/>
      <c r="AG1455" s="39"/>
      <c r="AH1455" s="39"/>
      <c r="AI1455" s="39"/>
      <c r="AJ1455" s="39"/>
    </row>
    <row r="1456" ht="15.75" customHeight="1">
      <c r="A1456" s="32"/>
      <c r="B1456" s="32"/>
      <c r="C1456" s="32"/>
      <c r="D1456" s="32"/>
      <c r="E1456" s="32"/>
      <c r="F1456" s="97"/>
      <c r="G1456" s="32"/>
      <c r="H1456" s="32"/>
      <c r="I1456" s="33"/>
      <c r="K1456" s="99"/>
      <c r="L1456" s="32"/>
      <c r="M1456" s="32"/>
      <c r="N1456" s="32"/>
      <c r="O1456" s="32"/>
      <c r="P1456" s="32"/>
      <c r="Q1456" s="32"/>
      <c r="R1456" s="32"/>
      <c r="S1456" s="32"/>
      <c r="T1456" s="32"/>
      <c r="V1456" s="32"/>
      <c r="W1456" s="32"/>
      <c r="X1456" s="32"/>
      <c r="AE1456" s="39"/>
      <c r="AF1456" s="39"/>
      <c r="AG1456" s="39"/>
      <c r="AH1456" s="39"/>
      <c r="AI1456" s="39"/>
      <c r="AJ1456" s="39"/>
    </row>
    <row r="1457" ht="15.75" customHeight="1">
      <c r="A1457" s="32"/>
      <c r="B1457" s="32"/>
      <c r="C1457" s="32"/>
      <c r="D1457" s="32"/>
      <c r="E1457" s="32"/>
      <c r="F1457" s="97"/>
      <c r="G1457" s="32"/>
      <c r="H1457" s="32"/>
      <c r="I1457" s="33"/>
      <c r="K1457" s="99"/>
      <c r="L1457" s="32"/>
      <c r="M1457" s="32"/>
      <c r="N1457" s="32"/>
      <c r="O1457" s="32"/>
      <c r="P1457" s="32"/>
      <c r="Q1457" s="32"/>
      <c r="R1457" s="32"/>
      <c r="S1457" s="32"/>
      <c r="T1457" s="32"/>
      <c r="V1457" s="32"/>
      <c r="W1457" s="32"/>
      <c r="X1457" s="32"/>
      <c r="AE1457" s="39"/>
      <c r="AF1457" s="39"/>
      <c r="AG1457" s="39"/>
      <c r="AH1457" s="39"/>
      <c r="AI1457" s="39"/>
      <c r="AJ1457" s="39"/>
    </row>
    <row r="1458" ht="15.75" customHeight="1">
      <c r="A1458" s="32"/>
      <c r="B1458" s="32"/>
      <c r="C1458" s="32"/>
      <c r="D1458" s="32"/>
      <c r="E1458" s="32"/>
      <c r="F1458" s="97"/>
      <c r="G1458" s="32"/>
      <c r="H1458" s="32"/>
      <c r="I1458" s="33"/>
      <c r="K1458" s="99"/>
      <c r="L1458" s="32"/>
      <c r="M1458" s="32"/>
      <c r="N1458" s="32"/>
      <c r="O1458" s="32"/>
      <c r="P1458" s="32"/>
      <c r="Q1458" s="32"/>
      <c r="R1458" s="32"/>
      <c r="S1458" s="32"/>
      <c r="T1458" s="32"/>
      <c r="V1458" s="32"/>
      <c r="W1458" s="32"/>
      <c r="X1458" s="32"/>
      <c r="AE1458" s="39"/>
      <c r="AF1458" s="39"/>
      <c r="AG1458" s="39"/>
      <c r="AH1458" s="39"/>
      <c r="AI1458" s="39"/>
      <c r="AJ1458" s="39"/>
    </row>
    <row r="1459" ht="15.75" customHeight="1">
      <c r="A1459" s="32"/>
      <c r="B1459" s="32"/>
      <c r="C1459" s="32"/>
      <c r="D1459" s="32"/>
      <c r="E1459" s="32"/>
      <c r="F1459" s="97"/>
      <c r="G1459" s="32"/>
      <c r="H1459" s="32"/>
      <c r="I1459" s="33"/>
      <c r="K1459" s="99"/>
      <c r="L1459" s="32"/>
      <c r="M1459" s="32"/>
      <c r="N1459" s="32"/>
      <c r="O1459" s="32"/>
      <c r="P1459" s="32"/>
      <c r="Q1459" s="32"/>
      <c r="R1459" s="32"/>
      <c r="S1459" s="32"/>
      <c r="T1459" s="32"/>
      <c r="V1459" s="32"/>
      <c r="W1459" s="32"/>
      <c r="X1459" s="32"/>
      <c r="AE1459" s="39"/>
      <c r="AF1459" s="39"/>
      <c r="AG1459" s="39"/>
      <c r="AH1459" s="39"/>
      <c r="AI1459" s="39"/>
      <c r="AJ1459" s="39"/>
    </row>
    <row r="1460" ht="15.75" customHeight="1">
      <c r="A1460" s="32"/>
      <c r="B1460" s="32"/>
      <c r="C1460" s="32"/>
      <c r="D1460" s="32"/>
      <c r="E1460" s="32"/>
      <c r="F1460" s="97"/>
      <c r="G1460" s="32"/>
      <c r="H1460" s="32"/>
      <c r="I1460" s="33"/>
      <c r="K1460" s="99"/>
      <c r="L1460" s="32"/>
      <c r="M1460" s="32"/>
      <c r="N1460" s="32"/>
      <c r="O1460" s="32"/>
      <c r="P1460" s="32"/>
      <c r="Q1460" s="32"/>
      <c r="R1460" s="32"/>
      <c r="S1460" s="32"/>
      <c r="T1460" s="32"/>
      <c r="V1460" s="32"/>
      <c r="W1460" s="32"/>
      <c r="X1460" s="32"/>
      <c r="AE1460" s="39"/>
      <c r="AF1460" s="39"/>
      <c r="AG1460" s="39"/>
      <c r="AH1460" s="39"/>
      <c r="AI1460" s="39"/>
      <c r="AJ1460" s="39"/>
    </row>
    <row r="1461" ht="15.75" customHeight="1">
      <c r="A1461" s="32"/>
      <c r="B1461" s="32"/>
      <c r="C1461" s="32"/>
      <c r="D1461" s="32"/>
      <c r="E1461" s="32"/>
      <c r="F1461" s="97"/>
      <c r="G1461" s="32"/>
      <c r="H1461" s="32"/>
      <c r="I1461" s="33"/>
      <c r="K1461" s="99"/>
      <c r="L1461" s="32"/>
      <c r="M1461" s="32"/>
      <c r="N1461" s="32"/>
      <c r="O1461" s="32"/>
      <c r="P1461" s="32"/>
      <c r="Q1461" s="32"/>
      <c r="R1461" s="32"/>
      <c r="S1461" s="32"/>
      <c r="T1461" s="32"/>
      <c r="V1461" s="32"/>
      <c r="W1461" s="32"/>
      <c r="X1461" s="32"/>
      <c r="AE1461" s="39"/>
      <c r="AF1461" s="39"/>
      <c r="AG1461" s="39"/>
      <c r="AH1461" s="39"/>
      <c r="AI1461" s="39"/>
      <c r="AJ1461" s="39"/>
    </row>
    <row r="1462" ht="15.75" customHeight="1">
      <c r="A1462" s="32"/>
      <c r="B1462" s="32"/>
      <c r="C1462" s="32"/>
      <c r="D1462" s="32"/>
      <c r="E1462" s="32"/>
      <c r="F1462" s="97"/>
      <c r="G1462" s="32"/>
      <c r="H1462" s="32"/>
      <c r="I1462" s="33"/>
      <c r="K1462" s="99"/>
      <c r="L1462" s="32"/>
      <c r="M1462" s="32"/>
      <c r="N1462" s="32"/>
      <c r="O1462" s="32"/>
      <c r="P1462" s="32"/>
      <c r="Q1462" s="32"/>
      <c r="R1462" s="32"/>
      <c r="S1462" s="32"/>
      <c r="T1462" s="32"/>
      <c r="V1462" s="32"/>
      <c r="W1462" s="32"/>
      <c r="X1462" s="32"/>
      <c r="AE1462" s="39"/>
      <c r="AF1462" s="39"/>
      <c r="AG1462" s="39"/>
      <c r="AH1462" s="39"/>
      <c r="AI1462" s="39"/>
      <c r="AJ1462" s="39"/>
    </row>
    <row r="1463" ht="15.75" customHeight="1">
      <c r="A1463" s="32"/>
      <c r="B1463" s="32"/>
      <c r="C1463" s="32"/>
      <c r="D1463" s="32"/>
      <c r="E1463" s="32"/>
      <c r="F1463" s="97"/>
      <c r="G1463" s="32"/>
      <c r="H1463" s="32"/>
      <c r="I1463" s="33"/>
      <c r="K1463" s="99"/>
      <c r="L1463" s="32"/>
      <c r="M1463" s="32"/>
      <c r="N1463" s="32"/>
      <c r="O1463" s="32"/>
      <c r="P1463" s="32"/>
      <c r="Q1463" s="32"/>
      <c r="R1463" s="32"/>
      <c r="S1463" s="32"/>
      <c r="T1463" s="32"/>
      <c r="V1463" s="32"/>
      <c r="W1463" s="32"/>
      <c r="X1463" s="32"/>
      <c r="AE1463" s="39"/>
      <c r="AF1463" s="39"/>
      <c r="AG1463" s="39"/>
      <c r="AH1463" s="39"/>
      <c r="AI1463" s="39"/>
      <c r="AJ1463" s="39"/>
    </row>
    <row r="1464" ht="15.75" customHeight="1">
      <c r="A1464" s="32"/>
      <c r="B1464" s="32"/>
      <c r="C1464" s="32"/>
      <c r="D1464" s="32"/>
      <c r="E1464" s="32"/>
      <c r="F1464" s="97"/>
      <c r="G1464" s="32"/>
      <c r="H1464" s="32"/>
      <c r="I1464" s="33"/>
      <c r="K1464" s="99"/>
      <c r="L1464" s="32"/>
      <c r="M1464" s="32"/>
      <c r="N1464" s="32"/>
      <c r="O1464" s="32"/>
      <c r="P1464" s="32"/>
      <c r="Q1464" s="32"/>
      <c r="R1464" s="32"/>
      <c r="S1464" s="32"/>
      <c r="T1464" s="32"/>
      <c r="V1464" s="32"/>
      <c r="W1464" s="32"/>
      <c r="X1464" s="32"/>
      <c r="AE1464" s="39"/>
      <c r="AF1464" s="39"/>
      <c r="AG1464" s="39"/>
      <c r="AH1464" s="39"/>
      <c r="AI1464" s="39"/>
      <c r="AJ1464" s="39"/>
    </row>
    <row r="1465" ht="15.75" customHeight="1">
      <c r="A1465" s="32"/>
      <c r="B1465" s="32"/>
      <c r="C1465" s="32"/>
      <c r="D1465" s="32"/>
      <c r="E1465" s="32"/>
      <c r="F1465" s="97"/>
      <c r="G1465" s="32"/>
      <c r="H1465" s="32"/>
      <c r="I1465" s="33"/>
      <c r="K1465" s="99"/>
      <c r="L1465" s="32"/>
      <c r="M1465" s="32"/>
      <c r="N1465" s="32"/>
      <c r="O1465" s="32"/>
      <c r="P1465" s="32"/>
      <c r="Q1465" s="32"/>
      <c r="R1465" s="32"/>
      <c r="S1465" s="32"/>
      <c r="T1465" s="32"/>
      <c r="V1465" s="32"/>
      <c r="W1465" s="32"/>
      <c r="X1465" s="32"/>
      <c r="AE1465" s="39"/>
      <c r="AF1465" s="39"/>
      <c r="AG1465" s="39"/>
      <c r="AH1465" s="39"/>
      <c r="AI1465" s="39"/>
      <c r="AJ1465" s="39"/>
    </row>
    <row r="1466" ht="15.75" customHeight="1">
      <c r="A1466" s="32"/>
      <c r="B1466" s="32"/>
      <c r="C1466" s="32"/>
      <c r="D1466" s="32"/>
      <c r="E1466" s="32"/>
      <c r="F1466" s="97"/>
      <c r="G1466" s="32"/>
      <c r="H1466" s="32"/>
      <c r="I1466" s="33"/>
      <c r="K1466" s="99"/>
      <c r="L1466" s="32"/>
      <c r="M1466" s="32"/>
      <c r="N1466" s="32"/>
      <c r="O1466" s="32"/>
      <c r="P1466" s="32"/>
      <c r="Q1466" s="32"/>
      <c r="R1466" s="32"/>
      <c r="S1466" s="32"/>
      <c r="T1466" s="32"/>
      <c r="V1466" s="32"/>
      <c r="W1466" s="32"/>
      <c r="X1466" s="32"/>
      <c r="AE1466" s="39"/>
      <c r="AF1466" s="39"/>
      <c r="AG1466" s="39"/>
      <c r="AH1466" s="39"/>
      <c r="AI1466" s="39"/>
      <c r="AJ1466" s="39"/>
    </row>
    <row r="1467" ht="15.75" customHeight="1">
      <c r="A1467" s="32"/>
      <c r="B1467" s="32"/>
      <c r="C1467" s="32"/>
      <c r="D1467" s="32"/>
      <c r="E1467" s="32"/>
      <c r="F1467" s="97"/>
      <c r="G1467" s="32"/>
      <c r="H1467" s="32"/>
      <c r="I1467" s="33"/>
      <c r="K1467" s="99"/>
      <c r="L1467" s="32"/>
      <c r="M1467" s="32"/>
      <c r="N1467" s="32"/>
      <c r="O1467" s="32"/>
      <c r="P1467" s="32"/>
      <c r="Q1467" s="32"/>
      <c r="R1467" s="32"/>
      <c r="S1467" s="32"/>
      <c r="T1467" s="32"/>
      <c r="V1467" s="32"/>
      <c r="W1467" s="32"/>
      <c r="X1467" s="32"/>
      <c r="AE1467" s="39"/>
      <c r="AF1467" s="39"/>
      <c r="AG1467" s="39"/>
      <c r="AH1467" s="39"/>
      <c r="AI1467" s="39"/>
      <c r="AJ1467" s="39"/>
    </row>
    <row r="1468" ht="15.75" customHeight="1">
      <c r="A1468" s="32"/>
      <c r="B1468" s="32"/>
      <c r="C1468" s="32"/>
      <c r="D1468" s="32"/>
      <c r="E1468" s="32"/>
      <c r="F1468" s="97"/>
      <c r="G1468" s="32"/>
      <c r="H1468" s="32"/>
      <c r="I1468" s="33"/>
      <c r="K1468" s="99"/>
      <c r="L1468" s="32"/>
      <c r="M1468" s="32"/>
      <c r="N1468" s="32"/>
      <c r="O1468" s="32"/>
      <c r="P1468" s="32"/>
      <c r="Q1468" s="32"/>
      <c r="R1468" s="32"/>
      <c r="S1468" s="32"/>
      <c r="T1468" s="32"/>
      <c r="V1468" s="32"/>
      <c r="W1468" s="32"/>
      <c r="X1468" s="32"/>
      <c r="AE1468" s="39"/>
      <c r="AF1468" s="39"/>
      <c r="AG1468" s="39"/>
      <c r="AH1468" s="39"/>
      <c r="AI1468" s="39"/>
      <c r="AJ1468" s="39"/>
    </row>
    <row r="1469" ht="15.75" customHeight="1">
      <c r="A1469" s="32"/>
      <c r="B1469" s="32"/>
      <c r="C1469" s="32"/>
      <c r="D1469" s="32"/>
      <c r="E1469" s="32"/>
      <c r="F1469" s="97"/>
      <c r="G1469" s="32"/>
      <c r="H1469" s="32"/>
      <c r="I1469" s="33"/>
      <c r="K1469" s="99"/>
      <c r="L1469" s="32"/>
      <c r="M1469" s="32"/>
      <c r="N1469" s="32"/>
      <c r="O1469" s="32"/>
      <c r="P1469" s="32"/>
      <c r="Q1469" s="32"/>
      <c r="R1469" s="32"/>
      <c r="S1469" s="32"/>
      <c r="T1469" s="32"/>
      <c r="V1469" s="32"/>
      <c r="W1469" s="32"/>
      <c r="X1469" s="32"/>
      <c r="AE1469" s="39"/>
      <c r="AF1469" s="39"/>
      <c r="AG1469" s="39"/>
      <c r="AH1469" s="39"/>
      <c r="AI1469" s="39"/>
      <c r="AJ1469" s="39"/>
    </row>
    <row r="1470" ht="15.75" customHeight="1">
      <c r="A1470" s="32"/>
      <c r="B1470" s="32"/>
      <c r="C1470" s="32"/>
      <c r="D1470" s="32"/>
      <c r="E1470" s="32"/>
      <c r="F1470" s="97"/>
      <c r="G1470" s="32"/>
      <c r="H1470" s="32"/>
      <c r="I1470" s="33"/>
      <c r="K1470" s="99"/>
      <c r="L1470" s="32"/>
      <c r="M1470" s="32"/>
      <c r="N1470" s="32"/>
      <c r="O1470" s="32"/>
      <c r="P1470" s="32"/>
      <c r="Q1470" s="32"/>
      <c r="R1470" s="32"/>
      <c r="S1470" s="32"/>
      <c r="T1470" s="32"/>
      <c r="V1470" s="32"/>
      <c r="W1470" s="32"/>
      <c r="X1470" s="32"/>
      <c r="AE1470" s="39"/>
      <c r="AF1470" s="39"/>
      <c r="AG1470" s="39"/>
      <c r="AH1470" s="39"/>
      <c r="AI1470" s="39"/>
      <c r="AJ1470" s="39"/>
    </row>
    <row r="1471" ht="15.75" customHeight="1">
      <c r="A1471" s="32"/>
      <c r="B1471" s="32"/>
      <c r="C1471" s="32"/>
      <c r="D1471" s="32"/>
      <c r="E1471" s="32"/>
      <c r="F1471" s="97"/>
      <c r="G1471" s="32"/>
      <c r="H1471" s="32"/>
      <c r="I1471" s="33"/>
      <c r="K1471" s="99"/>
      <c r="L1471" s="32"/>
      <c r="M1471" s="32"/>
      <c r="N1471" s="32"/>
      <c r="O1471" s="32"/>
      <c r="P1471" s="32"/>
      <c r="Q1471" s="32"/>
      <c r="R1471" s="32"/>
      <c r="S1471" s="32"/>
      <c r="T1471" s="32"/>
      <c r="V1471" s="32"/>
      <c r="W1471" s="32"/>
      <c r="X1471" s="32"/>
      <c r="AE1471" s="39"/>
      <c r="AF1471" s="39"/>
      <c r="AG1471" s="39"/>
      <c r="AH1471" s="39"/>
      <c r="AI1471" s="39"/>
      <c r="AJ1471" s="39"/>
    </row>
    <row r="1472" ht="15.75" customHeight="1">
      <c r="A1472" s="32"/>
      <c r="B1472" s="32"/>
      <c r="C1472" s="32"/>
      <c r="D1472" s="32"/>
      <c r="E1472" s="32"/>
      <c r="F1472" s="97"/>
      <c r="G1472" s="32"/>
      <c r="H1472" s="32"/>
      <c r="I1472" s="33"/>
      <c r="K1472" s="99"/>
      <c r="L1472" s="32"/>
      <c r="M1472" s="32"/>
      <c r="N1472" s="32"/>
      <c r="O1472" s="32"/>
      <c r="P1472" s="32"/>
      <c r="Q1472" s="32"/>
      <c r="R1472" s="32"/>
      <c r="S1472" s="32"/>
      <c r="T1472" s="32"/>
      <c r="V1472" s="32"/>
      <c r="W1472" s="32"/>
      <c r="X1472" s="32"/>
      <c r="AE1472" s="39"/>
      <c r="AF1472" s="39"/>
      <c r="AG1472" s="39"/>
      <c r="AH1472" s="39"/>
      <c r="AI1472" s="39"/>
      <c r="AJ1472" s="39"/>
    </row>
    <row r="1473" ht="15.75" customHeight="1">
      <c r="A1473" s="32"/>
      <c r="B1473" s="32"/>
      <c r="C1473" s="32"/>
      <c r="D1473" s="32"/>
      <c r="E1473" s="32"/>
      <c r="F1473" s="97"/>
      <c r="G1473" s="32"/>
      <c r="H1473" s="32"/>
      <c r="I1473" s="33"/>
      <c r="K1473" s="99"/>
      <c r="L1473" s="32"/>
      <c r="M1473" s="32"/>
      <c r="N1473" s="32"/>
      <c r="O1473" s="32"/>
      <c r="P1473" s="32"/>
      <c r="Q1473" s="32"/>
      <c r="R1473" s="32"/>
      <c r="S1473" s="32"/>
      <c r="T1473" s="32"/>
      <c r="V1473" s="32"/>
      <c r="W1473" s="32"/>
      <c r="X1473" s="32"/>
      <c r="AE1473" s="39"/>
      <c r="AF1473" s="39"/>
      <c r="AG1473" s="39"/>
      <c r="AH1473" s="39"/>
      <c r="AI1473" s="39"/>
      <c r="AJ1473" s="39"/>
    </row>
    <row r="1474" ht="15.75" customHeight="1">
      <c r="A1474" s="32"/>
      <c r="B1474" s="32"/>
      <c r="C1474" s="32"/>
      <c r="D1474" s="32"/>
      <c r="E1474" s="32"/>
      <c r="F1474" s="97"/>
      <c r="G1474" s="32"/>
      <c r="H1474" s="32"/>
      <c r="I1474" s="33"/>
      <c r="K1474" s="99"/>
      <c r="L1474" s="32"/>
      <c r="M1474" s="32"/>
      <c r="N1474" s="32"/>
      <c r="O1474" s="32"/>
      <c r="P1474" s="32"/>
      <c r="Q1474" s="32"/>
      <c r="R1474" s="32"/>
      <c r="S1474" s="32"/>
      <c r="T1474" s="32"/>
      <c r="V1474" s="32"/>
      <c r="W1474" s="32"/>
      <c r="X1474" s="32"/>
      <c r="AE1474" s="39"/>
      <c r="AF1474" s="39"/>
      <c r="AG1474" s="39"/>
      <c r="AH1474" s="39"/>
      <c r="AI1474" s="39"/>
      <c r="AJ1474" s="39"/>
    </row>
    <row r="1475" ht="15.75" customHeight="1">
      <c r="A1475" s="32"/>
      <c r="B1475" s="32"/>
      <c r="C1475" s="32"/>
      <c r="D1475" s="32"/>
      <c r="E1475" s="32"/>
      <c r="F1475" s="97"/>
      <c r="G1475" s="32"/>
      <c r="H1475" s="32"/>
      <c r="I1475" s="33"/>
      <c r="K1475" s="99"/>
      <c r="L1475" s="32"/>
      <c r="M1475" s="32"/>
      <c r="N1475" s="32"/>
      <c r="O1475" s="32"/>
      <c r="P1475" s="32"/>
      <c r="Q1475" s="32"/>
      <c r="R1475" s="32"/>
      <c r="S1475" s="32"/>
      <c r="T1475" s="32"/>
      <c r="V1475" s="32"/>
      <c r="W1475" s="32"/>
      <c r="X1475" s="32"/>
      <c r="AE1475" s="39"/>
      <c r="AF1475" s="39"/>
      <c r="AG1475" s="39"/>
      <c r="AH1475" s="39"/>
      <c r="AI1475" s="39"/>
      <c r="AJ1475" s="39"/>
    </row>
    <row r="1476" ht="15.75" customHeight="1">
      <c r="A1476" s="32"/>
      <c r="B1476" s="32"/>
      <c r="C1476" s="32"/>
      <c r="D1476" s="32"/>
      <c r="E1476" s="32"/>
      <c r="F1476" s="97"/>
      <c r="G1476" s="32"/>
      <c r="H1476" s="32"/>
      <c r="I1476" s="33"/>
      <c r="K1476" s="99"/>
      <c r="L1476" s="32"/>
      <c r="M1476" s="32"/>
      <c r="N1476" s="32"/>
      <c r="O1476" s="32"/>
      <c r="P1476" s="32"/>
      <c r="Q1476" s="32"/>
      <c r="R1476" s="32"/>
      <c r="S1476" s="32"/>
      <c r="T1476" s="32"/>
      <c r="V1476" s="32"/>
      <c r="W1476" s="32"/>
      <c r="X1476" s="32"/>
      <c r="AE1476" s="39"/>
      <c r="AF1476" s="39"/>
      <c r="AG1476" s="39"/>
      <c r="AH1476" s="39"/>
      <c r="AI1476" s="39"/>
      <c r="AJ1476" s="39"/>
    </row>
    <row r="1477" ht="15.75" customHeight="1">
      <c r="A1477" s="32"/>
      <c r="B1477" s="32"/>
      <c r="C1477" s="32"/>
      <c r="D1477" s="32"/>
      <c r="E1477" s="32"/>
      <c r="F1477" s="97"/>
      <c r="G1477" s="32"/>
      <c r="H1477" s="32"/>
      <c r="I1477" s="33"/>
      <c r="K1477" s="99"/>
      <c r="L1477" s="32"/>
      <c r="M1477" s="32"/>
      <c r="N1477" s="32"/>
      <c r="O1477" s="32"/>
      <c r="P1477" s="32"/>
      <c r="Q1477" s="32"/>
      <c r="R1477" s="32"/>
      <c r="S1477" s="32"/>
      <c r="T1477" s="32"/>
      <c r="V1477" s="32"/>
      <c r="W1477" s="32"/>
      <c r="X1477" s="32"/>
      <c r="AE1477" s="39"/>
      <c r="AF1477" s="39"/>
      <c r="AG1477" s="39"/>
      <c r="AH1477" s="39"/>
      <c r="AI1477" s="39"/>
      <c r="AJ1477" s="39"/>
    </row>
    <row r="1478" ht="15.75" customHeight="1">
      <c r="A1478" s="32"/>
      <c r="B1478" s="32"/>
      <c r="C1478" s="32"/>
      <c r="D1478" s="32"/>
      <c r="E1478" s="32"/>
      <c r="F1478" s="97"/>
      <c r="G1478" s="32"/>
      <c r="H1478" s="32"/>
      <c r="I1478" s="33"/>
      <c r="K1478" s="99"/>
      <c r="L1478" s="32"/>
      <c r="M1478" s="32"/>
      <c r="N1478" s="32"/>
      <c r="O1478" s="32"/>
      <c r="P1478" s="32"/>
      <c r="Q1478" s="32"/>
      <c r="R1478" s="32"/>
      <c r="S1478" s="32"/>
      <c r="T1478" s="32"/>
      <c r="V1478" s="32"/>
      <c r="W1478" s="32"/>
      <c r="X1478" s="32"/>
      <c r="AE1478" s="39"/>
      <c r="AF1478" s="39"/>
      <c r="AG1478" s="39"/>
      <c r="AH1478" s="39"/>
      <c r="AI1478" s="39"/>
      <c r="AJ1478" s="39"/>
    </row>
    <row r="1479" ht="15.75" customHeight="1">
      <c r="A1479" s="32"/>
      <c r="B1479" s="32"/>
      <c r="C1479" s="32"/>
      <c r="D1479" s="32"/>
      <c r="E1479" s="32"/>
      <c r="F1479" s="97"/>
      <c r="G1479" s="32"/>
      <c r="H1479" s="32"/>
      <c r="I1479" s="33"/>
      <c r="K1479" s="99"/>
      <c r="L1479" s="32"/>
      <c r="M1479" s="32"/>
      <c r="N1479" s="32"/>
      <c r="O1479" s="32"/>
      <c r="P1479" s="32"/>
      <c r="Q1479" s="32"/>
      <c r="R1479" s="32"/>
      <c r="S1479" s="32"/>
      <c r="T1479" s="32"/>
      <c r="V1479" s="32"/>
      <c r="W1479" s="32"/>
      <c r="X1479" s="32"/>
      <c r="AE1479" s="39"/>
      <c r="AF1479" s="39"/>
      <c r="AG1479" s="39"/>
      <c r="AH1479" s="39"/>
      <c r="AI1479" s="39"/>
      <c r="AJ1479" s="39"/>
    </row>
    <row r="1480" ht="15.75" customHeight="1">
      <c r="A1480" s="32"/>
      <c r="B1480" s="32"/>
      <c r="C1480" s="32"/>
      <c r="D1480" s="32"/>
      <c r="E1480" s="32"/>
      <c r="F1480" s="97"/>
      <c r="G1480" s="32"/>
      <c r="H1480" s="32"/>
      <c r="I1480" s="33"/>
      <c r="K1480" s="99"/>
      <c r="L1480" s="32"/>
      <c r="M1480" s="32"/>
      <c r="N1480" s="32"/>
      <c r="O1480" s="32"/>
      <c r="P1480" s="32"/>
      <c r="Q1480" s="32"/>
      <c r="R1480" s="32"/>
      <c r="S1480" s="32"/>
      <c r="T1480" s="32"/>
      <c r="V1480" s="32"/>
      <c r="W1480" s="32"/>
      <c r="X1480" s="32"/>
      <c r="AE1480" s="39"/>
      <c r="AF1480" s="39"/>
      <c r="AG1480" s="39"/>
      <c r="AH1480" s="39"/>
      <c r="AI1480" s="39"/>
      <c r="AJ1480" s="39"/>
    </row>
    <row r="1481" ht="15.75" customHeight="1">
      <c r="A1481" s="32"/>
      <c r="B1481" s="32"/>
      <c r="C1481" s="32"/>
      <c r="D1481" s="32"/>
      <c r="E1481" s="32"/>
      <c r="F1481" s="97"/>
      <c r="G1481" s="32"/>
      <c r="H1481" s="32"/>
      <c r="I1481" s="33"/>
      <c r="K1481" s="99"/>
      <c r="L1481" s="32"/>
      <c r="M1481" s="32"/>
      <c r="N1481" s="32"/>
      <c r="O1481" s="32"/>
      <c r="P1481" s="32"/>
      <c r="Q1481" s="32"/>
      <c r="R1481" s="32"/>
      <c r="S1481" s="32"/>
      <c r="T1481" s="32"/>
      <c r="V1481" s="32"/>
      <c r="W1481" s="32"/>
      <c r="X1481" s="32"/>
      <c r="AE1481" s="39"/>
      <c r="AF1481" s="39"/>
      <c r="AG1481" s="39"/>
      <c r="AH1481" s="39"/>
      <c r="AI1481" s="39"/>
      <c r="AJ1481" s="39"/>
    </row>
    <row r="1482" ht="15.75" customHeight="1">
      <c r="A1482" s="32"/>
      <c r="B1482" s="32"/>
      <c r="C1482" s="32"/>
      <c r="D1482" s="32"/>
      <c r="E1482" s="32"/>
      <c r="F1482" s="97"/>
      <c r="G1482" s="32"/>
      <c r="H1482" s="32"/>
      <c r="I1482" s="33"/>
      <c r="K1482" s="99"/>
      <c r="L1482" s="32"/>
      <c r="M1482" s="32"/>
      <c r="N1482" s="32"/>
      <c r="O1482" s="32"/>
      <c r="P1482" s="32"/>
      <c r="Q1482" s="32"/>
      <c r="R1482" s="32"/>
      <c r="S1482" s="32"/>
      <c r="T1482" s="32"/>
      <c r="V1482" s="32"/>
      <c r="W1482" s="32"/>
      <c r="X1482" s="32"/>
      <c r="AE1482" s="39"/>
      <c r="AF1482" s="39"/>
      <c r="AG1482" s="39"/>
      <c r="AH1482" s="39"/>
      <c r="AI1482" s="39"/>
      <c r="AJ1482" s="39"/>
    </row>
    <row r="1483" ht="15.75" customHeight="1">
      <c r="A1483" s="32"/>
      <c r="B1483" s="32"/>
      <c r="C1483" s="32"/>
      <c r="D1483" s="32"/>
      <c r="E1483" s="32"/>
      <c r="F1483" s="97"/>
      <c r="G1483" s="32"/>
      <c r="H1483" s="32"/>
      <c r="I1483" s="33"/>
      <c r="K1483" s="99"/>
      <c r="L1483" s="32"/>
      <c r="M1483" s="32"/>
      <c r="N1483" s="32"/>
      <c r="O1483" s="32"/>
      <c r="P1483" s="32"/>
      <c r="Q1483" s="32"/>
      <c r="R1483" s="32"/>
      <c r="S1483" s="32"/>
      <c r="T1483" s="32"/>
      <c r="V1483" s="32"/>
      <c r="W1483" s="32"/>
      <c r="X1483" s="32"/>
      <c r="AE1483" s="39"/>
      <c r="AF1483" s="39"/>
      <c r="AG1483" s="39"/>
      <c r="AH1483" s="39"/>
      <c r="AI1483" s="39"/>
      <c r="AJ1483" s="39"/>
    </row>
    <row r="1484" ht="15.75" customHeight="1">
      <c r="A1484" s="32"/>
      <c r="B1484" s="32"/>
      <c r="C1484" s="32"/>
      <c r="D1484" s="32"/>
      <c r="E1484" s="32"/>
      <c r="F1484" s="97"/>
      <c r="G1484" s="32"/>
      <c r="H1484" s="32"/>
      <c r="I1484" s="33"/>
      <c r="K1484" s="99"/>
      <c r="L1484" s="32"/>
      <c r="M1484" s="32"/>
      <c r="N1484" s="32"/>
      <c r="O1484" s="32"/>
      <c r="P1484" s="32"/>
      <c r="Q1484" s="32"/>
      <c r="R1484" s="32"/>
      <c r="S1484" s="32"/>
      <c r="T1484" s="32"/>
      <c r="V1484" s="32"/>
      <c r="W1484" s="32"/>
      <c r="X1484" s="32"/>
      <c r="AE1484" s="39"/>
      <c r="AF1484" s="39"/>
      <c r="AG1484" s="39"/>
      <c r="AH1484" s="39"/>
      <c r="AI1484" s="39"/>
      <c r="AJ1484" s="39"/>
    </row>
    <row r="1485" ht="15.75" customHeight="1">
      <c r="A1485" s="32"/>
      <c r="B1485" s="32"/>
      <c r="C1485" s="32"/>
      <c r="D1485" s="32"/>
      <c r="E1485" s="32"/>
      <c r="F1485" s="97"/>
      <c r="G1485" s="32"/>
      <c r="H1485" s="32"/>
      <c r="I1485" s="33"/>
      <c r="K1485" s="99"/>
      <c r="L1485" s="32"/>
      <c r="M1485" s="32"/>
      <c r="N1485" s="32"/>
      <c r="O1485" s="32"/>
      <c r="P1485" s="32"/>
      <c r="Q1485" s="32"/>
      <c r="R1485" s="32"/>
      <c r="S1485" s="32"/>
      <c r="T1485" s="32"/>
      <c r="V1485" s="32"/>
      <c r="W1485" s="32"/>
      <c r="X1485" s="32"/>
      <c r="AE1485" s="39"/>
      <c r="AF1485" s="39"/>
      <c r="AG1485" s="39"/>
      <c r="AH1485" s="39"/>
      <c r="AI1485" s="39"/>
      <c r="AJ1485" s="39"/>
    </row>
    <row r="1486" ht="15.75" customHeight="1">
      <c r="A1486" s="32"/>
      <c r="B1486" s="32"/>
      <c r="C1486" s="32"/>
      <c r="D1486" s="32"/>
      <c r="E1486" s="32"/>
      <c r="F1486" s="97"/>
      <c r="G1486" s="32"/>
      <c r="H1486" s="32"/>
      <c r="I1486" s="33"/>
      <c r="K1486" s="99"/>
      <c r="L1486" s="32"/>
      <c r="M1486" s="32"/>
      <c r="N1486" s="32"/>
      <c r="O1486" s="32"/>
      <c r="P1486" s="32"/>
      <c r="Q1486" s="32"/>
      <c r="R1486" s="32"/>
      <c r="S1486" s="32"/>
      <c r="T1486" s="32"/>
      <c r="V1486" s="32"/>
      <c r="W1486" s="32"/>
      <c r="X1486" s="32"/>
      <c r="AE1486" s="39"/>
      <c r="AF1486" s="39"/>
      <c r="AG1486" s="39"/>
      <c r="AH1486" s="39"/>
      <c r="AI1486" s="39"/>
      <c r="AJ1486" s="39"/>
    </row>
    <row r="1487" ht="15.75" customHeight="1">
      <c r="A1487" s="32"/>
      <c r="B1487" s="32"/>
      <c r="C1487" s="32"/>
      <c r="D1487" s="32"/>
      <c r="E1487" s="32"/>
      <c r="F1487" s="97"/>
      <c r="G1487" s="32"/>
      <c r="H1487" s="32"/>
      <c r="I1487" s="33"/>
      <c r="K1487" s="99"/>
      <c r="L1487" s="32"/>
      <c r="M1487" s="32"/>
      <c r="N1487" s="32"/>
      <c r="O1487" s="32"/>
      <c r="P1487" s="32"/>
      <c r="Q1487" s="32"/>
      <c r="R1487" s="32"/>
      <c r="S1487" s="32"/>
      <c r="T1487" s="32"/>
      <c r="V1487" s="32"/>
      <c r="W1487" s="32"/>
      <c r="X1487" s="32"/>
      <c r="AE1487" s="39"/>
      <c r="AF1487" s="39"/>
      <c r="AG1487" s="39"/>
      <c r="AH1487" s="39"/>
      <c r="AI1487" s="39"/>
      <c r="AJ1487" s="39"/>
    </row>
    <row r="1488" ht="15.75" customHeight="1">
      <c r="A1488" s="32"/>
      <c r="B1488" s="32"/>
      <c r="C1488" s="32"/>
      <c r="D1488" s="32"/>
      <c r="E1488" s="32"/>
      <c r="F1488" s="97"/>
      <c r="G1488" s="32"/>
      <c r="H1488" s="32"/>
      <c r="I1488" s="33"/>
      <c r="K1488" s="99"/>
      <c r="L1488" s="32"/>
      <c r="M1488" s="32"/>
      <c r="N1488" s="32"/>
      <c r="O1488" s="32"/>
      <c r="P1488" s="32"/>
      <c r="Q1488" s="32"/>
      <c r="R1488" s="32"/>
      <c r="S1488" s="32"/>
      <c r="T1488" s="32"/>
      <c r="V1488" s="32"/>
      <c r="W1488" s="32"/>
      <c r="X1488" s="32"/>
      <c r="AE1488" s="39"/>
      <c r="AF1488" s="39"/>
      <c r="AG1488" s="39"/>
      <c r="AH1488" s="39"/>
      <c r="AI1488" s="39"/>
      <c r="AJ1488" s="39"/>
    </row>
    <row r="1489" ht="15.75" customHeight="1">
      <c r="A1489" s="32"/>
      <c r="B1489" s="32"/>
      <c r="C1489" s="32"/>
      <c r="D1489" s="32"/>
      <c r="E1489" s="32"/>
      <c r="F1489" s="97"/>
      <c r="G1489" s="32"/>
      <c r="H1489" s="32"/>
      <c r="I1489" s="33"/>
      <c r="K1489" s="99"/>
      <c r="L1489" s="32"/>
      <c r="M1489" s="32"/>
      <c r="N1489" s="32"/>
      <c r="O1489" s="32"/>
      <c r="P1489" s="32"/>
      <c r="Q1489" s="32"/>
      <c r="R1489" s="32"/>
      <c r="S1489" s="32"/>
      <c r="T1489" s="32"/>
      <c r="V1489" s="32"/>
      <c r="W1489" s="32"/>
      <c r="X1489" s="32"/>
      <c r="AE1489" s="39"/>
      <c r="AF1489" s="39"/>
      <c r="AG1489" s="39"/>
      <c r="AH1489" s="39"/>
      <c r="AI1489" s="39"/>
      <c r="AJ1489" s="39"/>
    </row>
    <row r="1490" ht="15.75" customHeight="1">
      <c r="A1490" s="32"/>
      <c r="B1490" s="32"/>
      <c r="C1490" s="32"/>
      <c r="D1490" s="32"/>
      <c r="E1490" s="32"/>
      <c r="F1490" s="97"/>
      <c r="G1490" s="32"/>
      <c r="H1490" s="32"/>
      <c r="I1490" s="33"/>
      <c r="K1490" s="99"/>
      <c r="L1490" s="32"/>
      <c r="M1490" s="32"/>
      <c r="N1490" s="32"/>
      <c r="O1490" s="32"/>
      <c r="P1490" s="32"/>
      <c r="Q1490" s="32"/>
      <c r="R1490" s="32"/>
      <c r="S1490" s="32"/>
      <c r="T1490" s="32"/>
      <c r="V1490" s="32"/>
      <c r="W1490" s="32"/>
      <c r="X1490" s="32"/>
      <c r="AE1490" s="39"/>
      <c r="AF1490" s="39"/>
      <c r="AG1490" s="39"/>
      <c r="AH1490" s="39"/>
      <c r="AI1490" s="39"/>
      <c r="AJ1490" s="39"/>
    </row>
    <row r="1491" ht="15.75" customHeight="1">
      <c r="A1491" s="32"/>
      <c r="B1491" s="32"/>
      <c r="C1491" s="32"/>
      <c r="D1491" s="32"/>
      <c r="E1491" s="32"/>
      <c r="F1491" s="97"/>
      <c r="G1491" s="32"/>
      <c r="H1491" s="32"/>
      <c r="I1491" s="33"/>
      <c r="K1491" s="99"/>
      <c r="L1491" s="32"/>
      <c r="M1491" s="32"/>
      <c r="N1491" s="32"/>
      <c r="O1491" s="32"/>
      <c r="P1491" s="32"/>
      <c r="Q1491" s="32"/>
      <c r="R1491" s="32"/>
      <c r="S1491" s="32"/>
      <c r="T1491" s="32"/>
      <c r="V1491" s="32"/>
      <c r="W1491" s="32"/>
      <c r="X1491" s="32"/>
      <c r="AE1491" s="39"/>
      <c r="AF1491" s="39"/>
      <c r="AG1491" s="39"/>
      <c r="AH1491" s="39"/>
      <c r="AI1491" s="39"/>
      <c r="AJ1491" s="39"/>
    </row>
    <row r="1492" ht="15.75" customHeight="1">
      <c r="A1492" s="32"/>
      <c r="B1492" s="32"/>
      <c r="C1492" s="32"/>
      <c r="D1492" s="32"/>
      <c r="E1492" s="32"/>
      <c r="F1492" s="97"/>
      <c r="G1492" s="32"/>
      <c r="H1492" s="32"/>
      <c r="I1492" s="33"/>
      <c r="K1492" s="99"/>
      <c r="L1492" s="32"/>
      <c r="M1492" s="32"/>
      <c r="N1492" s="32"/>
      <c r="O1492" s="32"/>
      <c r="P1492" s="32"/>
      <c r="Q1492" s="32"/>
      <c r="R1492" s="32"/>
      <c r="S1492" s="32"/>
      <c r="T1492" s="32"/>
      <c r="V1492" s="32"/>
      <c r="W1492" s="32"/>
      <c r="X1492" s="32"/>
      <c r="AE1492" s="39"/>
      <c r="AF1492" s="39"/>
      <c r="AG1492" s="39"/>
      <c r="AH1492" s="39"/>
      <c r="AI1492" s="39"/>
      <c r="AJ1492" s="39"/>
    </row>
    <row r="1493" ht="15.75" customHeight="1">
      <c r="A1493" s="32"/>
      <c r="B1493" s="32"/>
      <c r="C1493" s="32"/>
      <c r="D1493" s="32"/>
      <c r="E1493" s="32"/>
      <c r="F1493" s="97"/>
      <c r="G1493" s="32"/>
      <c r="H1493" s="32"/>
      <c r="I1493" s="33"/>
      <c r="K1493" s="99"/>
      <c r="L1493" s="32"/>
      <c r="M1493" s="32"/>
      <c r="N1493" s="32"/>
      <c r="O1493" s="32"/>
      <c r="P1493" s="32"/>
      <c r="Q1493" s="32"/>
      <c r="R1493" s="32"/>
      <c r="S1493" s="32"/>
      <c r="T1493" s="32"/>
      <c r="V1493" s="32"/>
      <c r="W1493" s="32"/>
      <c r="X1493" s="32"/>
      <c r="AE1493" s="39"/>
      <c r="AF1493" s="39"/>
      <c r="AG1493" s="39"/>
      <c r="AH1493" s="39"/>
      <c r="AI1493" s="39"/>
      <c r="AJ1493" s="39"/>
    </row>
    <row r="1494" ht="15.75" customHeight="1">
      <c r="A1494" s="32"/>
      <c r="B1494" s="32"/>
      <c r="C1494" s="32"/>
      <c r="D1494" s="32"/>
      <c r="E1494" s="32"/>
      <c r="F1494" s="97"/>
      <c r="G1494" s="32"/>
      <c r="H1494" s="32"/>
      <c r="I1494" s="33"/>
      <c r="K1494" s="99"/>
      <c r="L1494" s="32"/>
      <c r="M1494" s="32"/>
      <c r="N1494" s="32"/>
      <c r="O1494" s="32"/>
      <c r="P1494" s="32"/>
      <c r="Q1494" s="32"/>
      <c r="R1494" s="32"/>
      <c r="S1494" s="32"/>
      <c r="T1494" s="32"/>
      <c r="V1494" s="32"/>
      <c r="W1494" s="32"/>
      <c r="X1494" s="32"/>
      <c r="AE1494" s="39"/>
      <c r="AF1494" s="39"/>
      <c r="AG1494" s="39"/>
      <c r="AH1494" s="39"/>
      <c r="AI1494" s="39"/>
      <c r="AJ1494" s="39"/>
    </row>
    <row r="1495" ht="15.75" customHeight="1">
      <c r="A1495" s="32"/>
      <c r="B1495" s="32"/>
      <c r="C1495" s="32"/>
      <c r="D1495" s="32"/>
      <c r="E1495" s="32"/>
      <c r="F1495" s="97"/>
      <c r="G1495" s="32"/>
      <c r="H1495" s="32"/>
      <c r="I1495" s="33"/>
      <c r="K1495" s="99"/>
      <c r="L1495" s="32"/>
      <c r="M1495" s="32"/>
      <c r="N1495" s="32"/>
      <c r="O1495" s="32"/>
      <c r="P1495" s="32"/>
      <c r="Q1495" s="32"/>
      <c r="R1495" s="32"/>
      <c r="S1495" s="32"/>
      <c r="T1495" s="32"/>
      <c r="V1495" s="32"/>
      <c r="W1495" s="32"/>
      <c r="X1495" s="32"/>
      <c r="AE1495" s="39"/>
      <c r="AF1495" s="39"/>
      <c r="AG1495" s="39"/>
      <c r="AH1495" s="39"/>
      <c r="AI1495" s="39"/>
      <c r="AJ1495" s="39"/>
    </row>
    <row r="1496" ht="15.75" customHeight="1">
      <c r="A1496" s="32"/>
      <c r="B1496" s="32"/>
      <c r="C1496" s="32"/>
      <c r="D1496" s="32"/>
      <c r="E1496" s="32"/>
      <c r="F1496" s="97"/>
      <c r="G1496" s="32"/>
      <c r="H1496" s="32"/>
      <c r="I1496" s="33"/>
      <c r="K1496" s="99"/>
      <c r="L1496" s="32"/>
      <c r="M1496" s="32"/>
      <c r="N1496" s="32"/>
      <c r="O1496" s="32"/>
      <c r="P1496" s="32"/>
      <c r="Q1496" s="32"/>
      <c r="R1496" s="32"/>
      <c r="S1496" s="32"/>
      <c r="T1496" s="32"/>
      <c r="V1496" s="32"/>
      <c r="W1496" s="32"/>
      <c r="X1496" s="32"/>
      <c r="AE1496" s="39"/>
      <c r="AF1496" s="39"/>
      <c r="AG1496" s="39"/>
      <c r="AH1496" s="39"/>
      <c r="AI1496" s="39"/>
      <c r="AJ1496" s="39"/>
    </row>
    <row r="1497" ht="15.75" customHeight="1">
      <c r="A1497" s="32"/>
      <c r="B1497" s="32"/>
      <c r="C1497" s="32"/>
      <c r="D1497" s="32"/>
      <c r="E1497" s="32"/>
      <c r="F1497" s="97"/>
      <c r="G1497" s="32"/>
      <c r="H1497" s="32"/>
      <c r="I1497" s="33"/>
      <c r="K1497" s="99"/>
      <c r="L1497" s="32"/>
      <c r="M1497" s="32"/>
      <c r="N1497" s="32"/>
      <c r="O1497" s="32"/>
      <c r="P1497" s="32"/>
      <c r="Q1497" s="32"/>
      <c r="R1497" s="32"/>
      <c r="S1497" s="32"/>
      <c r="T1497" s="32"/>
      <c r="V1497" s="32"/>
      <c r="W1497" s="32"/>
      <c r="X1497" s="32"/>
      <c r="AE1497" s="39"/>
      <c r="AF1497" s="39"/>
      <c r="AG1497" s="39"/>
      <c r="AH1497" s="39"/>
      <c r="AI1497" s="39"/>
      <c r="AJ1497" s="39"/>
    </row>
    <row r="1498" ht="15.75" customHeight="1">
      <c r="A1498" s="32"/>
      <c r="B1498" s="32"/>
      <c r="C1498" s="32"/>
      <c r="D1498" s="32"/>
      <c r="E1498" s="32"/>
      <c r="F1498" s="97"/>
      <c r="G1498" s="32"/>
      <c r="H1498" s="32"/>
      <c r="I1498" s="33"/>
      <c r="K1498" s="99"/>
      <c r="L1498" s="32"/>
      <c r="M1498" s="32"/>
      <c r="N1498" s="32"/>
      <c r="O1498" s="32"/>
      <c r="P1498" s="32"/>
      <c r="Q1498" s="32"/>
      <c r="R1498" s="32"/>
      <c r="S1498" s="32"/>
      <c r="T1498" s="32"/>
      <c r="V1498" s="32"/>
      <c r="W1498" s="32"/>
      <c r="X1498" s="32"/>
      <c r="AE1498" s="39"/>
      <c r="AF1498" s="39"/>
      <c r="AG1498" s="39"/>
      <c r="AH1498" s="39"/>
      <c r="AI1498" s="39"/>
      <c r="AJ1498" s="39"/>
    </row>
    <row r="1499" ht="15.75" customHeight="1">
      <c r="A1499" s="32"/>
      <c r="B1499" s="32"/>
      <c r="C1499" s="32"/>
      <c r="D1499" s="32"/>
      <c r="E1499" s="32"/>
      <c r="F1499" s="97"/>
      <c r="G1499" s="32"/>
      <c r="H1499" s="32"/>
      <c r="I1499" s="33"/>
      <c r="K1499" s="99"/>
      <c r="L1499" s="32"/>
      <c r="M1499" s="32"/>
      <c r="N1499" s="32"/>
      <c r="O1499" s="32"/>
      <c r="P1499" s="32"/>
      <c r="Q1499" s="32"/>
      <c r="R1499" s="32"/>
      <c r="S1499" s="32"/>
      <c r="T1499" s="32"/>
      <c r="V1499" s="32"/>
      <c r="W1499" s="32"/>
      <c r="X1499" s="32"/>
      <c r="AE1499" s="39"/>
      <c r="AF1499" s="39"/>
      <c r="AG1499" s="39"/>
      <c r="AH1499" s="39"/>
      <c r="AI1499" s="39"/>
      <c r="AJ1499" s="39"/>
    </row>
    <row r="1500" ht="15.75" customHeight="1">
      <c r="A1500" s="32"/>
      <c r="B1500" s="32"/>
      <c r="C1500" s="32"/>
      <c r="D1500" s="32"/>
      <c r="E1500" s="32"/>
      <c r="F1500" s="97"/>
      <c r="G1500" s="32"/>
      <c r="H1500" s="32"/>
      <c r="I1500" s="33"/>
      <c r="K1500" s="99"/>
      <c r="L1500" s="32"/>
      <c r="M1500" s="32"/>
      <c r="N1500" s="32"/>
      <c r="O1500" s="32"/>
      <c r="P1500" s="32"/>
      <c r="Q1500" s="32"/>
      <c r="R1500" s="32"/>
      <c r="S1500" s="32"/>
      <c r="T1500" s="32"/>
      <c r="V1500" s="32"/>
      <c r="W1500" s="32"/>
      <c r="X1500" s="32"/>
      <c r="AE1500" s="39"/>
      <c r="AF1500" s="39"/>
      <c r="AG1500" s="39"/>
      <c r="AH1500" s="39"/>
      <c r="AI1500" s="39"/>
      <c r="AJ1500" s="39"/>
    </row>
    <row r="1501" ht="15.75" customHeight="1">
      <c r="A1501" s="32"/>
      <c r="B1501" s="32"/>
      <c r="C1501" s="32"/>
      <c r="D1501" s="32"/>
      <c r="E1501" s="32"/>
      <c r="F1501" s="97"/>
      <c r="G1501" s="32"/>
      <c r="H1501" s="32"/>
      <c r="I1501" s="33"/>
      <c r="K1501" s="99"/>
      <c r="L1501" s="32"/>
      <c r="M1501" s="32"/>
      <c r="N1501" s="32"/>
      <c r="O1501" s="32"/>
      <c r="P1501" s="32"/>
      <c r="Q1501" s="32"/>
      <c r="R1501" s="32"/>
      <c r="S1501" s="32"/>
      <c r="T1501" s="32"/>
      <c r="V1501" s="32"/>
      <c r="W1501" s="32"/>
      <c r="X1501" s="32"/>
      <c r="AE1501" s="39"/>
      <c r="AF1501" s="39"/>
      <c r="AG1501" s="39"/>
      <c r="AH1501" s="39"/>
      <c r="AI1501" s="39"/>
      <c r="AJ1501" s="39"/>
    </row>
    <row r="1502" ht="15.75" customHeight="1">
      <c r="A1502" s="32"/>
      <c r="B1502" s="32"/>
      <c r="C1502" s="32"/>
      <c r="D1502" s="32"/>
      <c r="E1502" s="32"/>
      <c r="F1502" s="97"/>
      <c r="G1502" s="32"/>
      <c r="H1502" s="32"/>
      <c r="I1502" s="33"/>
      <c r="K1502" s="99"/>
      <c r="L1502" s="32"/>
      <c r="M1502" s="32"/>
      <c r="N1502" s="32"/>
      <c r="O1502" s="32"/>
      <c r="P1502" s="32"/>
      <c r="Q1502" s="32"/>
      <c r="R1502" s="32"/>
      <c r="S1502" s="32"/>
      <c r="T1502" s="32"/>
      <c r="V1502" s="32"/>
      <c r="W1502" s="32"/>
      <c r="X1502" s="32"/>
      <c r="AE1502" s="39"/>
      <c r="AF1502" s="39"/>
      <c r="AG1502" s="39"/>
      <c r="AH1502" s="39"/>
      <c r="AI1502" s="39"/>
      <c r="AJ1502" s="39"/>
    </row>
    <row r="1503" ht="15.75" customHeight="1">
      <c r="A1503" s="32"/>
      <c r="B1503" s="32"/>
      <c r="C1503" s="32"/>
      <c r="D1503" s="32"/>
      <c r="E1503" s="32"/>
      <c r="F1503" s="97"/>
      <c r="G1503" s="32"/>
      <c r="H1503" s="32"/>
      <c r="I1503" s="33"/>
      <c r="K1503" s="99"/>
      <c r="L1503" s="32"/>
      <c r="M1503" s="32"/>
      <c r="N1503" s="32"/>
      <c r="O1503" s="32"/>
      <c r="P1503" s="32"/>
      <c r="Q1503" s="32"/>
      <c r="R1503" s="32"/>
      <c r="S1503" s="32"/>
      <c r="T1503" s="32"/>
      <c r="V1503" s="32"/>
      <c r="W1503" s="32"/>
      <c r="X1503" s="32"/>
      <c r="AE1503" s="39"/>
      <c r="AF1503" s="39"/>
      <c r="AG1503" s="39"/>
      <c r="AH1503" s="39"/>
      <c r="AI1503" s="39"/>
      <c r="AJ1503" s="39"/>
    </row>
    <row r="1504" ht="15.75" customHeight="1">
      <c r="A1504" s="32"/>
      <c r="B1504" s="32"/>
      <c r="C1504" s="32"/>
      <c r="D1504" s="32"/>
      <c r="E1504" s="32"/>
      <c r="F1504" s="97"/>
      <c r="G1504" s="32"/>
      <c r="H1504" s="32"/>
      <c r="I1504" s="33"/>
      <c r="K1504" s="99"/>
      <c r="L1504" s="32"/>
      <c r="M1504" s="32"/>
      <c r="N1504" s="32"/>
      <c r="O1504" s="32"/>
      <c r="P1504" s="32"/>
      <c r="Q1504" s="32"/>
      <c r="R1504" s="32"/>
      <c r="S1504" s="32"/>
      <c r="T1504" s="32"/>
      <c r="V1504" s="32"/>
      <c r="W1504" s="32"/>
      <c r="X1504" s="32"/>
      <c r="AE1504" s="39"/>
      <c r="AF1504" s="39"/>
      <c r="AG1504" s="39"/>
      <c r="AH1504" s="39"/>
      <c r="AI1504" s="39"/>
      <c r="AJ1504" s="39"/>
    </row>
    <row r="1505" ht="15.75" customHeight="1">
      <c r="A1505" s="32"/>
      <c r="B1505" s="32"/>
      <c r="C1505" s="32"/>
      <c r="D1505" s="32"/>
      <c r="E1505" s="32"/>
      <c r="F1505" s="97"/>
      <c r="G1505" s="32"/>
      <c r="H1505" s="32"/>
      <c r="I1505" s="33"/>
      <c r="K1505" s="99"/>
      <c r="L1505" s="32"/>
      <c r="M1505" s="32"/>
      <c r="N1505" s="32"/>
      <c r="O1505" s="32"/>
      <c r="P1505" s="32"/>
      <c r="Q1505" s="32"/>
      <c r="R1505" s="32"/>
      <c r="S1505" s="32"/>
      <c r="T1505" s="32"/>
      <c r="V1505" s="32"/>
      <c r="W1505" s="32"/>
      <c r="X1505" s="32"/>
      <c r="AE1505" s="39"/>
      <c r="AF1505" s="39"/>
      <c r="AG1505" s="39"/>
      <c r="AH1505" s="39"/>
      <c r="AI1505" s="39"/>
      <c r="AJ1505" s="39"/>
    </row>
    <row r="1506" ht="15.75" customHeight="1">
      <c r="A1506" s="32"/>
      <c r="B1506" s="32"/>
      <c r="C1506" s="32"/>
      <c r="D1506" s="32"/>
      <c r="E1506" s="32"/>
      <c r="F1506" s="97"/>
      <c r="G1506" s="32"/>
      <c r="H1506" s="32"/>
      <c r="I1506" s="33"/>
      <c r="K1506" s="99"/>
      <c r="L1506" s="32"/>
      <c r="M1506" s="32"/>
      <c r="N1506" s="32"/>
      <c r="O1506" s="32"/>
      <c r="P1506" s="32"/>
      <c r="Q1506" s="32"/>
      <c r="R1506" s="32"/>
      <c r="S1506" s="32"/>
      <c r="T1506" s="32"/>
      <c r="V1506" s="32"/>
      <c r="W1506" s="32"/>
      <c r="X1506" s="32"/>
      <c r="AE1506" s="39"/>
      <c r="AF1506" s="39"/>
      <c r="AG1506" s="39"/>
      <c r="AH1506" s="39"/>
      <c r="AI1506" s="39"/>
      <c r="AJ1506" s="39"/>
    </row>
    <row r="1507" ht="15.75" customHeight="1">
      <c r="A1507" s="32"/>
      <c r="B1507" s="32"/>
      <c r="C1507" s="32"/>
      <c r="D1507" s="32"/>
      <c r="E1507" s="32"/>
      <c r="F1507" s="97"/>
      <c r="G1507" s="32"/>
      <c r="H1507" s="32"/>
      <c r="I1507" s="33"/>
      <c r="K1507" s="99"/>
      <c r="L1507" s="32"/>
      <c r="M1507" s="32"/>
      <c r="N1507" s="32"/>
      <c r="O1507" s="32"/>
      <c r="P1507" s="32"/>
      <c r="Q1507" s="32"/>
      <c r="R1507" s="32"/>
      <c r="S1507" s="32"/>
      <c r="T1507" s="32"/>
      <c r="V1507" s="32"/>
      <c r="W1507" s="32"/>
      <c r="X1507" s="32"/>
      <c r="AE1507" s="39"/>
      <c r="AF1507" s="39"/>
      <c r="AG1507" s="39"/>
      <c r="AH1507" s="39"/>
      <c r="AI1507" s="39"/>
      <c r="AJ1507" s="39"/>
    </row>
    <row r="1508" ht="15.75" customHeight="1">
      <c r="A1508" s="32"/>
      <c r="B1508" s="32"/>
      <c r="C1508" s="32"/>
      <c r="D1508" s="32"/>
      <c r="E1508" s="32"/>
      <c r="F1508" s="97"/>
      <c r="G1508" s="32"/>
      <c r="H1508" s="32"/>
      <c r="I1508" s="33"/>
      <c r="K1508" s="99"/>
      <c r="L1508" s="32"/>
      <c r="M1508" s="32"/>
      <c r="N1508" s="32"/>
      <c r="O1508" s="32"/>
      <c r="P1508" s="32"/>
      <c r="Q1508" s="32"/>
      <c r="R1508" s="32"/>
      <c r="S1508" s="32"/>
      <c r="T1508" s="32"/>
      <c r="V1508" s="32"/>
      <c r="W1508" s="32"/>
      <c r="X1508" s="32"/>
      <c r="AE1508" s="39"/>
      <c r="AF1508" s="39"/>
      <c r="AG1508" s="39"/>
      <c r="AH1508" s="39"/>
      <c r="AI1508" s="39"/>
      <c r="AJ1508" s="39"/>
    </row>
    <row r="1509" ht="15.75" customHeight="1">
      <c r="A1509" s="32"/>
      <c r="B1509" s="32"/>
      <c r="C1509" s="32"/>
      <c r="D1509" s="32"/>
      <c r="E1509" s="32"/>
      <c r="F1509" s="97"/>
      <c r="G1509" s="32"/>
      <c r="H1509" s="32"/>
      <c r="I1509" s="33"/>
      <c r="K1509" s="99"/>
      <c r="L1509" s="32"/>
      <c r="M1509" s="32"/>
      <c r="N1509" s="32"/>
      <c r="O1509" s="32"/>
      <c r="P1509" s="32"/>
      <c r="Q1509" s="32"/>
      <c r="R1509" s="32"/>
      <c r="S1509" s="32"/>
      <c r="T1509" s="32"/>
      <c r="V1509" s="32"/>
      <c r="W1509" s="32"/>
      <c r="X1509" s="32"/>
      <c r="AE1509" s="39"/>
      <c r="AF1509" s="39"/>
      <c r="AG1509" s="39"/>
      <c r="AH1509" s="39"/>
      <c r="AI1509" s="39"/>
      <c r="AJ1509" s="39"/>
    </row>
    <row r="1510" ht="15.75" customHeight="1">
      <c r="A1510" s="32"/>
      <c r="B1510" s="32"/>
      <c r="C1510" s="32"/>
      <c r="D1510" s="32"/>
      <c r="E1510" s="32"/>
      <c r="F1510" s="97"/>
      <c r="G1510" s="32"/>
      <c r="H1510" s="32"/>
      <c r="I1510" s="33"/>
      <c r="K1510" s="99"/>
      <c r="L1510" s="32"/>
      <c r="M1510" s="32"/>
      <c r="N1510" s="32"/>
      <c r="O1510" s="32"/>
      <c r="P1510" s="32"/>
      <c r="Q1510" s="32"/>
      <c r="R1510" s="32"/>
      <c r="S1510" s="32"/>
      <c r="T1510" s="32"/>
      <c r="V1510" s="32"/>
      <c r="W1510" s="32"/>
      <c r="X1510" s="32"/>
      <c r="AE1510" s="39"/>
      <c r="AF1510" s="39"/>
      <c r="AG1510" s="39"/>
      <c r="AH1510" s="39"/>
      <c r="AI1510" s="39"/>
      <c r="AJ1510" s="39"/>
    </row>
    <row r="1511" ht="15.75" customHeight="1">
      <c r="A1511" s="32"/>
      <c r="B1511" s="32"/>
      <c r="C1511" s="32"/>
      <c r="D1511" s="32"/>
      <c r="E1511" s="32"/>
      <c r="F1511" s="97"/>
      <c r="G1511" s="32"/>
      <c r="H1511" s="32"/>
      <c r="I1511" s="33"/>
      <c r="K1511" s="99"/>
      <c r="L1511" s="32"/>
      <c r="M1511" s="32"/>
      <c r="N1511" s="32"/>
      <c r="O1511" s="32"/>
      <c r="P1511" s="32"/>
      <c r="Q1511" s="32"/>
      <c r="R1511" s="32"/>
      <c r="S1511" s="32"/>
      <c r="T1511" s="32"/>
      <c r="V1511" s="32"/>
      <c r="W1511" s="32"/>
      <c r="X1511" s="32"/>
      <c r="AE1511" s="39"/>
      <c r="AF1511" s="39"/>
      <c r="AG1511" s="39"/>
      <c r="AH1511" s="39"/>
      <c r="AI1511" s="39"/>
      <c r="AJ1511" s="39"/>
    </row>
    <row r="1512" ht="15.75" customHeight="1">
      <c r="A1512" s="32"/>
      <c r="B1512" s="32"/>
      <c r="C1512" s="32"/>
      <c r="D1512" s="32"/>
      <c r="E1512" s="32"/>
      <c r="F1512" s="97"/>
      <c r="G1512" s="32"/>
      <c r="H1512" s="32"/>
      <c r="I1512" s="33"/>
      <c r="K1512" s="99"/>
      <c r="L1512" s="32"/>
      <c r="M1512" s="32"/>
      <c r="N1512" s="32"/>
      <c r="O1512" s="32"/>
      <c r="P1512" s="32"/>
      <c r="Q1512" s="32"/>
      <c r="R1512" s="32"/>
      <c r="S1512" s="32"/>
      <c r="T1512" s="32"/>
      <c r="V1512" s="32"/>
      <c r="W1512" s="32"/>
      <c r="X1512" s="32"/>
      <c r="AE1512" s="39"/>
      <c r="AF1512" s="39"/>
      <c r="AG1512" s="39"/>
      <c r="AH1512" s="39"/>
      <c r="AI1512" s="39"/>
      <c r="AJ1512" s="39"/>
    </row>
    <row r="1513" ht="15.75" customHeight="1">
      <c r="A1513" s="32"/>
      <c r="B1513" s="32"/>
      <c r="C1513" s="32"/>
      <c r="D1513" s="32"/>
      <c r="E1513" s="32"/>
      <c r="F1513" s="97"/>
      <c r="G1513" s="32"/>
      <c r="H1513" s="32"/>
      <c r="I1513" s="33"/>
      <c r="K1513" s="99"/>
      <c r="L1513" s="32"/>
      <c r="M1513" s="32"/>
      <c r="N1513" s="32"/>
      <c r="O1513" s="32"/>
      <c r="P1513" s="32"/>
      <c r="Q1513" s="32"/>
      <c r="R1513" s="32"/>
      <c r="S1513" s="32"/>
      <c r="T1513" s="32"/>
      <c r="V1513" s="32"/>
      <c r="W1513" s="32"/>
      <c r="X1513" s="32"/>
      <c r="AE1513" s="39"/>
      <c r="AF1513" s="39"/>
      <c r="AG1513" s="39"/>
      <c r="AH1513" s="39"/>
      <c r="AI1513" s="39"/>
      <c r="AJ1513" s="39"/>
    </row>
    <row r="1514" ht="15.75" customHeight="1">
      <c r="A1514" s="32"/>
      <c r="B1514" s="32"/>
      <c r="C1514" s="32"/>
      <c r="D1514" s="32"/>
      <c r="E1514" s="32"/>
      <c r="F1514" s="97"/>
      <c r="G1514" s="32"/>
      <c r="H1514" s="32"/>
      <c r="I1514" s="33"/>
      <c r="K1514" s="99"/>
      <c r="L1514" s="32"/>
      <c r="M1514" s="32"/>
      <c r="N1514" s="32"/>
      <c r="O1514" s="32"/>
      <c r="P1514" s="32"/>
      <c r="Q1514" s="32"/>
      <c r="R1514" s="32"/>
      <c r="S1514" s="32"/>
      <c r="T1514" s="32"/>
      <c r="V1514" s="32"/>
      <c r="W1514" s="32"/>
      <c r="X1514" s="32"/>
      <c r="AE1514" s="39"/>
      <c r="AF1514" s="39"/>
      <c r="AG1514" s="39"/>
      <c r="AH1514" s="39"/>
      <c r="AI1514" s="39"/>
      <c r="AJ1514" s="39"/>
    </row>
    <row r="1515" ht="15.75" customHeight="1">
      <c r="A1515" s="32"/>
      <c r="B1515" s="32"/>
      <c r="C1515" s="32"/>
      <c r="D1515" s="32"/>
      <c r="E1515" s="32"/>
      <c r="F1515" s="97"/>
      <c r="G1515" s="32"/>
      <c r="H1515" s="32"/>
      <c r="I1515" s="33"/>
      <c r="K1515" s="99"/>
      <c r="L1515" s="32"/>
      <c r="M1515" s="32"/>
      <c r="N1515" s="32"/>
      <c r="O1515" s="32"/>
      <c r="P1515" s="32"/>
      <c r="Q1515" s="32"/>
      <c r="R1515" s="32"/>
      <c r="S1515" s="32"/>
      <c r="T1515" s="32"/>
      <c r="V1515" s="32"/>
      <c r="W1515" s="32"/>
      <c r="X1515" s="32"/>
      <c r="AE1515" s="39"/>
      <c r="AF1515" s="39"/>
      <c r="AG1515" s="39"/>
      <c r="AH1515" s="39"/>
      <c r="AI1515" s="39"/>
      <c r="AJ1515" s="39"/>
    </row>
    <row r="1516" ht="15.75" customHeight="1">
      <c r="A1516" s="32"/>
      <c r="B1516" s="32"/>
      <c r="C1516" s="32"/>
      <c r="D1516" s="32"/>
      <c r="E1516" s="32"/>
      <c r="F1516" s="97"/>
      <c r="G1516" s="32"/>
      <c r="H1516" s="32"/>
      <c r="I1516" s="33"/>
      <c r="K1516" s="99"/>
      <c r="L1516" s="32"/>
      <c r="M1516" s="32"/>
      <c r="N1516" s="32"/>
      <c r="O1516" s="32"/>
      <c r="P1516" s="32"/>
      <c r="Q1516" s="32"/>
      <c r="R1516" s="32"/>
      <c r="S1516" s="32"/>
      <c r="T1516" s="32"/>
      <c r="V1516" s="32"/>
      <c r="W1516" s="32"/>
      <c r="X1516" s="32"/>
      <c r="AE1516" s="39"/>
      <c r="AF1516" s="39"/>
      <c r="AG1516" s="39"/>
      <c r="AH1516" s="39"/>
      <c r="AI1516" s="39"/>
      <c r="AJ1516" s="39"/>
    </row>
    <row r="1517" ht="15.75" customHeight="1">
      <c r="A1517" s="32"/>
      <c r="B1517" s="32"/>
      <c r="C1517" s="32"/>
      <c r="D1517" s="32"/>
      <c r="E1517" s="32"/>
      <c r="F1517" s="97"/>
      <c r="G1517" s="32"/>
      <c r="H1517" s="32"/>
      <c r="I1517" s="33"/>
      <c r="K1517" s="99"/>
      <c r="L1517" s="32"/>
      <c r="M1517" s="32"/>
      <c r="N1517" s="32"/>
      <c r="O1517" s="32"/>
      <c r="P1517" s="32"/>
      <c r="Q1517" s="32"/>
      <c r="R1517" s="32"/>
      <c r="S1517" s="32"/>
      <c r="T1517" s="32"/>
      <c r="V1517" s="32"/>
      <c r="W1517" s="32"/>
      <c r="X1517" s="32"/>
      <c r="AE1517" s="39"/>
      <c r="AF1517" s="39"/>
      <c r="AG1517" s="39"/>
      <c r="AH1517" s="39"/>
      <c r="AI1517" s="39"/>
      <c r="AJ1517" s="39"/>
    </row>
    <row r="1518" ht="15.75" customHeight="1">
      <c r="A1518" s="32"/>
      <c r="B1518" s="32"/>
      <c r="C1518" s="32"/>
      <c r="D1518" s="32"/>
      <c r="E1518" s="32"/>
      <c r="F1518" s="97"/>
      <c r="G1518" s="32"/>
      <c r="H1518" s="32"/>
      <c r="I1518" s="33"/>
      <c r="K1518" s="99"/>
      <c r="L1518" s="32"/>
      <c r="M1518" s="32"/>
      <c r="N1518" s="32"/>
      <c r="O1518" s="32"/>
      <c r="P1518" s="32"/>
      <c r="Q1518" s="32"/>
      <c r="R1518" s="32"/>
      <c r="S1518" s="32"/>
      <c r="T1518" s="32"/>
      <c r="V1518" s="32"/>
      <c r="W1518" s="32"/>
      <c r="X1518" s="32"/>
      <c r="AE1518" s="39"/>
      <c r="AF1518" s="39"/>
      <c r="AG1518" s="39"/>
      <c r="AH1518" s="39"/>
      <c r="AI1518" s="39"/>
      <c r="AJ1518" s="39"/>
    </row>
    <row r="1519" ht="15.75" customHeight="1">
      <c r="A1519" s="32"/>
      <c r="B1519" s="32"/>
      <c r="C1519" s="32"/>
      <c r="D1519" s="32"/>
      <c r="E1519" s="32"/>
      <c r="F1519" s="97"/>
      <c r="G1519" s="32"/>
      <c r="H1519" s="32"/>
      <c r="I1519" s="33"/>
      <c r="K1519" s="99"/>
      <c r="L1519" s="32"/>
      <c r="M1519" s="32"/>
      <c r="N1519" s="32"/>
      <c r="O1519" s="32"/>
      <c r="P1519" s="32"/>
      <c r="Q1519" s="32"/>
      <c r="R1519" s="32"/>
      <c r="S1519" s="32"/>
      <c r="T1519" s="32"/>
      <c r="V1519" s="32"/>
      <c r="W1519" s="32"/>
      <c r="X1519" s="32"/>
      <c r="AE1519" s="39"/>
      <c r="AF1519" s="39"/>
      <c r="AG1519" s="39"/>
      <c r="AH1519" s="39"/>
      <c r="AI1519" s="39"/>
      <c r="AJ1519" s="39"/>
    </row>
    <row r="1520" ht="15.75" customHeight="1">
      <c r="A1520" s="32"/>
      <c r="B1520" s="32"/>
      <c r="C1520" s="32"/>
      <c r="D1520" s="32"/>
      <c r="E1520" s="32"/>
      <c r="F1520" s="97"/>
      <c r="G1520" s="32"/>
      <c r="H1520" s="32"/>
      <c r="I1520" s="33"/>
      <c r="K1520" s="99"/>
      <c r="L1520" s="32"/>
      <c r="M1520" s="32"/>
      <c r="N1520" s="32"/>
      <c r="O1520" s="32"/>
      <c r="P1520" s="32"/>
      <c r="Q1520" s="32"/>
      <c r="R1520" s="32"/>
      <c r="S1520" s="32"/>
      <c r="T1520" s="32"/>
      <c r="V1520" s="32"/>
      <c r="W1520" s="32"/>
      <c r="X1520" s="32"/>
      <c r="AE1520" s="39"/>
      <c r="AF1520" s="39"/>
      <c r="AG1520" s="39"/>
      <c r="AH1520" s="39"/>
      <c r="AI1520" s="39"/>
      <c r="AJ1520" s="39"/>
    </row>
    <row r="1521" ht="15.75" customHeight="1">
      <c r="A1521" s="32"/>
      <c r="B1521" s="32"/>
      <c r="C1521" s="32"/>
      <c r="D1521" s="32"/>
      <c r="E1521" s="32"/>
      <c r="F1521" s="97"/>
      <c r="G1521" s="32"/>
      <c r="H1521" s="32"/>
      <c r="I1521" s="33"/>
      <c r="K1521" s="99"/>
      <c r="L1521" s="32"/>
      <c r="M1521" s="32"/>
      <c r="N1521" s="32"/>
      <c r="O1521" s="32"/>
      <c r="P1521" s="32"/>
      <c r="Q1521" s="32"/>
      <c r="R1521" s="32"/>
      <c r="S1521" s="32"/>
      <c r="T1521" s="32"/>
      <c r="V1521" s="32"/>
      <c r="W1521" s="32"/>
      <c r="X1521" s="32"/>
      <c r="AE1521" s="39"/>
      <c r="AF1521" s="39"/>
      <c r="AG1521" s="39"/>
      <c r="AH1521" s="39"/>
      <c r="AI1521" s="39"/>
      <c r="AJ1521" s="39"/>
    </row>
    <row r="1522" ht="15.75" customHeight="1">
      <c r="A1522" s="32"/>
      <c r="B1522" s="32"/>
      <c r="C1522" s="32"/>
      <c r="D1522" s="32"/>
      <c r="E1522" s="32"/>
      <c r="F1522" s="97"/>
      <c r="G1522" s="32"/>
      <c r="H1522" s="32"/>
      <c r="I1522" s="33"/>
      <c r="K1522" s="99"/>
      <c r="L1522" s="32"/>
      <c r="M1522" s="32"/>
      <c r="N1522" s="32"/>
      <c r="O1522" s="32"/>
      <c r="P1522" s="32"/>
      <c r="Q1522" s="32"/>
      <c r="R1522" s="32"/>
      <c r="S1522" s="32"/>
      <c r="T1522" s="32"/>
      <c r="V1522" s="32"/>
      <c r="W1522" s="32"/>
      <c r="X1522" s="32"/>
      <c r="AE1522" s="39"/>
      <c r="AF1522" s="39"/>
      <c r="AG1522" s="39"/>
      <c r="AH1522" s="39"/>
      <c r="AI1522" s="39"/>
      <c r="AJ1522" s="39"/>
    </row>
    <row r="1523" ht="15.75" customHeight="1">
      <c r="A1523" s="32"/>
      <c r="B1523" s="32"/>
      <c r="C1523" s="32"/>
      <c r="D1523" s="32"/>
      <c r="E1523" s="32"/>
      <c r="F1523" s="97"/>
      <c r="G1523" s="32"/>
      <c r="H1523" s="32"/>
      <c r="I1523" s="33"/>
      <c r="K1523" s="99"/>
      <c r="L1523" s="32"/>
      <c r="M1523" s="32"/>
      <c r="N1523" s="32"/>
      <c r="O1523" s="32"/>
      <c r="P1523" s="32"/>
      <c r="Q1523" s="32"/>
      <c r="R1523" s="32"/>
      <c r="S1523" s="32"/>
      <c r="T1523" s="32"/>
      <c r="V1523" s="32"/>
      <c r="W1523" s="32"/>
      <c r="X1523" s="32"/>
      <c r="AE1523" s="39"/>
      <c r="AF1523" s="39"/>
      <c r="AG1523" s="39"/>
      <c r="AH1523" s="39"/>
      <c r="AI1523" s="39"/>
      <c r="AJ1523" s="39"/>
    </row>
    <row r="1524" ht="15.75" customHeight="1">
      <c r="A1524" s="32"/>
      <c r="B1524" s="32"/>
      <c r="C1524" s="32"/>
      <c r="D1524" s="32"/>
      <c r="E1524" s="32"/>
      <c r="F1524" s="97"/>
      <c r="G1524" s="32"/>
      <c r="H1524" s="32"/>
      <c r="I1524" s="33"/>
      <c r="K1524" s="99"/>
      <c r="L1524" s="32"/>
      <c r="M1524" s="32"/>
      <c r="N1524" s="32"/>
      <c r="O1524" s="32"/>
      <c r="P1524" s="32"/>
      <c r="Q1524" s="32"/>
      <c r="R1524" s="32"/>
      <c r="S1524" s="32"/>
      <c r="T1524" s="32"/>
      <c r="V1524" s="32"/>
      <c r="W1524" s="32"/>
      <c r="X1524" s="32"/>
      <c r="AE1524" s="39"/>
      <c r="AF1524" s="39"/>
      <c r="AG1524" s="39"/>
      <c r="AH1524" s="39"/>
      <c r="AI1524" s="39"/>
      <c r="AJ1524" s="39"/>
    </row>
    <row r="1525" ht="15.75" customHeight="1">
      <c r="A1525" s="32"/>
      <c r="B1525" s="32"/>
      <c r="C1525" s="32"/>
      <c r="D1525" s="32"/>
      <c r="E1525" s="32"/>
      <c r="F1525" s="97"/>
      <c r="G1525" s="32"/>
      <c r="H1525" s="32"/>
      <c r="I1525" s="33"/>
      <c r="K1525" s="99"/>
      <c r="L1525" s="32"/>
      <c r="M1525" s="32"/>
      <c r="N1525" s="32"/>
      <c r="O1525" s="32"/>
      <c r="P1525" s="32"/>
      <c r="Q1525" s="32"/>
      <c r="R1525" s="32"/>
      <c r="S1525" s="32"/>
      <c r="T1525" s="32"/>
      <c r="V1525" s="32"/>
      <c r="W1525" s="32"/>
      <c r="X1525" s="32"/>
      <c r="AE1525" s="39"/>
      <c r="AF1525" s="39"/>
      <c r="AG1525" s="39"/>
      <c r="AH1525" s="39"/>
      <c r="AI1525" s="39"/>
      <c r="AJ1525" s="39"/>
    </row>
    <row r="1526" ht="15.75" customHeight="1">
      <c r="A1526" s="32"/>
      <c r="B1526" s="32"/>
      <c r="C1526" s="32"/>
      <c r="D1526" s="32"/>
      <c r="E1526" s="32"/>
      <c r="F1526" s="97"/>
      <c r="G1526" s="32"/>
      <c r="H1526" s="32"/>
      <c r="I1526" s="33"/>
      <c r="K1526" s="99"/>
      <c r="L1526" s="32"/>
      <c r="M1526" s="32"/>
      <c r="N1526" s="32"/>
      <c r="O1526" s="32"/>
      <c r="P1526" s="32"/>
      <c r="Q1526" s="32"/>
      <c r="R1526" s="32"/>
      <c r="S1526" s="32"/>
      <c r="T1526" s="32"/>
      <c r="V1526" s="32"/>
      <c r="W1526" s="32"/>
      <c r="X1526" s="32"/>
      <c r="AE1526" s="39"/>
      <c r="AF1526" s="39"/>
      <c r="AG1526" s="39"/>
      <c r="AH1526" s="39"/>
      <c r="AI1526" s="39"/>
      <c r="AJ1526" s="39"/>
    </row>
    <row r="1527" ht="15.75" customHeight="1">
      <c r="A1527" s="32"/>
      <c r="B1527" s="32"/>
      <c r="C1527" s="32"/>
      <c r="D1527" s="32"/>
      <c r="E1527" s="32"/>
      <c r="F1527" s="97"/>
      <c r="G1527" s="32"/>
      <c r="H1527" s="32"/>
      <c r="I1527" s="33"/>
      <c r="K1527" s="99"/>
      <c r="L1527" s="32"/>
      <c r="M1527" s="32"/>
      <c r="N1527" s="32"/>
      <c r="O1527" s="32"/>
      <c r="P1527" s="32"/>
      <c r="Q1527" s="32"/>
      <c r="R1527" s="32"/>
      <c r="S1527" s="32"/>
      <c r="T1527" s="32"/>
      <c r="V1527" s="32"/>
      <c r="W1527" s="32"/>
      <c r="X1527" s="32"/>
      <c r="AE1527" s="39"/>
      <c r="AF1527" s="39"/>
      <c r="AG1527" s="39"/>
      <c r="AH1527" s="39"/>
      <c r="AI1527" s="39"/>
      <c r="AJ1527" s="39"/>
    </row>
    <row r="1528" ht="15.75" customHeight="1">
      <c r="A1528" s="32"/>
      <c r="B1528" s="32"/>
      <c r="C1528" s="32"/>
      <c r="D1528" s="32"/>
      <c r="E1528" s="32"/>
      <c r="F1528" s="97"/>
      <c r="G1528" s="32"/>
      <c r="H1528" s="32"/>
      <c r="I1528" s="33"/>
      <c r="K1528" s="99"/>
      <c r="L1528" s="32"/>
      <c r="M1528" s="32"/>
      <c r="N1528" s="32"/>
      <c r="O1528" s="32"/>
      <c r="P1528" s="32"/>
      <c r="Q1528" s="32"/>
      <c r="R1528" s="32"/>
      <c r="S1528" s="32"/>
      <c r="T1528" s="32"/>
      <c r="V1528" s="32"/>
      <c r="W1528" s="32"/>
      <c r="X1528" s="32"/>
      <c r="AE1528" s="39"/>
      <c r="AF1528" s="39"/>
      <c r="AG1528" s="39"/>
      <c r="AH1528" s="39"/>
      <c r="AI1528" s="39"/>
      <c r="AJ1528" s="39"/>
    </row>
    <row r="1529" ht="15.75" customHeight="1">
      <c r="A1529" s="32"/>
      <c r="B1529" s="32"/>
      <c r="C1529" s="32"/>
      <c r="D1529" s="32"/>
      <c r="E1529" s="32"/>
      <c r="F1529" s="97"/>
      <c r="G1529" s="32"/>
      <c r="H1529" s="32"/>
      <c r="I1529" s="33"/>
      <c r="K1529" s="99"/>
      <c r="L1529" s="32"/>
      <c r="M1529" s="32"/>
      <c r="N1529" s="32"/>
      <c r="O1529" s="32"/>
      <c r="P1529" s="32"/>
      <c r="Q1529" s="32"/>
      <c r="R1529" s="32"/>
      <c r="S1529" s="32"/>
      <c r="T1529" s="32"/>
      <c r="V1529" s="32"/>
      <c r="W1529" s="32"/>
      <c r="X1529" s="32"/>
      <c r="AE1529" s="39"/>
      <c r="AF1529" s="39"/>
      <c r="AG1529" s="39"/>
      <c r="AH1529" s="39"/>
      <c r="AI1529" s="39"/>
      <c r="AJ1529" s="39"/>
    </row>
    <row r="1530" ht="15.75" customHeight="1">
      <c r="A1530" s="32"/>
      <c r="B1530" s="32"/>
      <c r="C1530" s="32"/>
      <c r="D1530" s="32"/>
      <c r="E1530" s="32"/>
      <c r="F1530" s="97"/>
      <c r="G1530" s="32"/>
      <c r="H1530" s="32"/>
      <c r="I1530" s="33"/>
      <c r="K1530" s="99"/>
      <c r="L1530" s="32"/>
      <c r="M1530" s="32"/>
      <c r="N1530" s="32"/>
      <c r="O1530" s="32"/>
      <c r="P1530" s="32"/>
      <c r="Q1530" s="32"/>
      <c r="R1530" s="32"/>
      <c r="S1530" s="32"/>
      <c r="T1530" s="32"/>
      <c r="V1530" s="32"/>
      <c r="W1530" s="32"/>
      <c r="X1530" s="32"/>
      <c r="AE1530" s="39"/>
      <c r="AF1530" s="39"/>
      <c r="AG1530" s="39"/>
      <c r="AH1530" s="39"/>
      <c r="AI1530" s="39"/>
      <c r="AJ1530" s="39"/>
    </row>
    <row r="1531" ht="15.75" customHeight="1">
      <c r="A1531" s="32"/>
      <c r="B1531" s="32"/>
      <c r="C1531" s="32"/>
      <c r="D1531" s="32"/>
      <c r="E1531" s="32"/>
      <c r="F1531" s="97"/>
      <c r="G1531" s="32"/>
      <c r="H1531" s="32"/>
      <c r="I1531" s="33"/>
      <c r="K1531" s="99"/>
      <c r="L1531" s="32"/>
      <c r="M1531" s="32"/>
      <c r="N1531" s="32"/>
      <c r="O1531" s="32"/>
      <c r="P1531" s="32"/>
      <c r="Q1531" s="32"/>
      <c r="R1531" s="32"/>
      <c r="S1531" s="32"/>
      <c r="T1531" s="32"/>
      <c r="V1531" s="32"/>
      <c r="W1531" s="32"/>
      <c r="X1531" s="32"/>
      <c r="AE1531" s="39"/>
      <c r="AF1531" s="39"/>
      <c r="AG1531" s="39"/>
      <c r="AH1531" s="39"/>
      <c r="AI1531" s="39"/>
      <c r="AJ1531" s="39"/>
    </row>
    <row r="1532" ht="15.75" customHeight="1">
      <c r="A1532" s="32"/>
      <c r="B1532" s="32"/>
      <c r="C1532" s="32"/>
      <c r="D1532" s="32"/>
      <c r="E1532" s="32"/>
      <c r="F1532" s="97"/>
      <c r="G1532" s="32"/>
      <c r="H1532" s="32"/>
      <c r="I1532" s="33"/>
      <c r="K1532" s="99"/>
      <c r="L1532" s="32"/>
      <c r="M1532" s="32"/>
      <c r="N1532" s="32"/>
      <c r="O1532" s="32"/>
      <c r="P1532" s="32"/>
      <c r="Q1532" s="32"/>
      <c r="R1532" s="32"/>
      <c r="S1532" s="32"/>
      <c r="T1532" s="32"/>
      <c r="V1532" s="32"/>
      <c r="W1532" s="32"/>
      <c r="X1532" s="32"/>
      <c r="AE1532" s="39"/>
      <c r="AF1532" s="39"/>
      <c r="AG1532" s="39"/>
      <c r="AH1532" s="39"/>
      <c r="AI1532" s="39"/>
      <c r="AJ1532" s="39"/>
    </row>
    <row r="1533" ht="15.75" customHeight="1">
      <c r="A1533" s="32"/>
      <c r="B1533" s="32"/>
      <c r="C1533" s="32"/>
      <c r="D1533" s="32"/>
      <c r="E1533" s="32"/>
      <c r="F1533" s="97"/>
      <c r="G1533" s="32"/>
      <c r="H1533" s="32"/>
      <c r="I1533" s="33"/>
      <c r="K1533" s="99"/>
      <c r="L1533" s="32"/>
      <c r="M1533" s="32"/>
      <c r="N1533" s="32"/>
      <c r="O1533" s="32"/>
      <c r="P1533" s="32"/>
      <c r="Q1533" s="32"/>
      <c r="R1533" s="32"/>
      <c r="S1533" s="32"/>
      <c r="T1533" s="32"/>
      <c r="V1533" s="32"/>
      <c r="W1533" s="32"/>
      <c r="X1533" s="32"/>
      <c r="AE1533" s="39"/>
      <c r="AF1533" s="39"/>
      <c r="AG1533" s="39"/>
      <c r="AH1533" s="39"/>
      <c r="AI1533" s="39"/>
      <c r="AJ1533" s="39"/>
    </row>
    <row r="1534" ht="15.75" customHeight="1">
      <c r="A1534" s="32"/>
      <c r="B1534" s="32"/>
      <c r="C1534" s="32"/>
      <c r="D1534" s="32"/>
      <c r="E1534" s="32"/>
      <c r="F1534" s="97"/>
      <c r="G1534" s="32"/>
      <c r="H1534" s="32"/>
      <c r="I1534" s="33"/>
      <c r="K1534" s="99"/>
      <c r="L1534" s="32"/>
      <c r="M1534" s="32"/>
      <c r="N1534" s="32"/>
      <c r="O1534" s="32"/>
      <c r="P1534" s="32"/>
      <c r="Q1534" s="32"/>
      <c r="R1534" s="32"/>
      <c r="S1534" s="32"/>
      <c r="T1534" s="32"/>
      <c r="V1534" s="32"/>
      <c r="W1534" s="32"/>
      <c r="X1534" s="32"/>
      <c r="AE1534" s="39"/>
      <c r="AF1534" s="39"/>
      <c r="AG1534" s="39"/>
      <c r="AH1534" s="39"/>
      <c r="AI1534" s="39"/>
      <c r="AJ1534" s="39"/>
    </row>
    <row r="1535" ht="15.75" customHeight="1">
      <c r="A1535" s="32"/>
      <c r="B1535" s="32"/>
      <c r="C1535" s="32"/>
      <c r="D1535" s="32"/>
      <c r="E1535" s="32"/>
      <c r="F1535" s="97"/>
      <c r="G1535" s="32"/>
      <c r="H1535" s="32"/>
      <c r="I1535" s="33"/>
      <c r="K1535" s="99"/>
      <c r="L1535" s="32"/>
      <c r="M1535" s="32"/>
      <c r="N1535" s="32"/>
      <c r="O1535" s="32"/>
      <c r="P1535" s="32"/>
      <c r="Q1535" s="32"/>
      <c r="R1535" s="32"/>
      <c r="S1535" s="32"/>
      <c r="T1535" s="32"/>
      <c r="V1535" s="32"/>
      <c r="W1535" s="32"/>
      <c r="X1535" s="32"/>
      <c r="AE1535" s="39"/>
      <c r="AF1535" s="39"/>
      <c r="AG1535" s="39"/>
      <c r="AH1535" s="39"/>
      <c r="AI1535" s="39"/>
      <c r="AJ1535" s="39"/>
    </row>
    <row r="1536" ht="15.75" customHeight="1">
      <c r="A1536" s="32"/>
      <c r="B1536" s="32"/>
      <c r="C1536" s="32"/>
      <c r="D1536" s="32"/>
      <c r="E1536" s="32"/>
      <c r="F1536" s="97"/>
      <c r="G1536" s="32"/>
      <c r="H1536" s="32"/>
      <c r="I1536" s="33"/>
      <c r="K1536" s="99"/>
      <c r="L1536" s="32"/>
      <c r="M1536" s="32"/>
      <c r="N1536" s="32"/>
      <c r="O1536" s="32"/>
      <c r="P1536" s="32"/>
      <c r="Q1536" s="32"/>
      <c r="R1536" s="32"/>
      <c r="S1536" s="32"/>
      <c r="T1536" s="32"/>
      <c r="V1536" s="32"/>
      <c r="W1536" s="32"/>
      <c r="X1536" s="32"/>
      <c r="AE1536" s="39"/>
      <c r="AF1536" s="39"/>
      <c r="AG1536" s="39"/>
      <c r="AH1536" s="39"/>
      <c r="AI1536" s="39"/>
      <c r="AJ1536" s="39"/>
    </row>
    <row r="1537" ht="15.75" customHeight="1">
      <c r="A1537" s="32"/>
      <c r="B1537" s="32"/>
      <c r="C1537" s="32"/>
      <c r="D1537" s="32"/>
      <c r="E1537" s="32"/>
      <c r="F1537" s="97"/>
      <c r="G1537" s="32"/>
      <c r="H1537" s="32"/>
      <c r="I1537" s="33"/>
      <c r="K1537" s="99"/>
      <c r="L1537" s="32"/>
      <c r="M1537" s="32"/>
      <c r="N1537" s="32"/>
      <c r="O1537" s="32"/>
      <c r="P1537" s="32"/>
      <c r="Q1537" s="32"/>
      <c r="R1537" s="32"/>
      <c r="S1537" s="32"/>
      <c r="T1537" s="32"/>
      <c r="V1537" s="32"/>
      <c r="W1537" s="32"/>
      <c r="X1537" s="32"/>
      <c r="AE1537" s="39"/>
      <c r="AF1537" s="39"/>
      <c r="AG1537" s="39"/>
      <c r="AH1537" s="39"/>
      <c r="AI1537" s="39"/>
      <c r="AJ1537" s="39"/>
    </row>
    <row r="1538" ht="15.75" customHeight="1">
      <c r="A1538" s="32"/>
      <c r="B1538" s="32"/>
      <c r="C1538" s="32"/>
      <c r="D1538" s="32"/>
      <c r="E1538" s="32"/>
      <c r="F1538" s="97"/>
      <c r="G1538" s="32"/>
      <c r="H1538" s="32"/>
      <c r="I1538" s="33"/>
      <c r="K1538" s="99"/>
      <c r="L1538" s="32"/>
      <c r="M1538" s="32"/>
      <c r="N1538" s="32"/>
      <c r="O1538" s="32"/>
      <c r="P1538" s="32"/>
      <c r="Q1538" s="32"/>
      <c r="R1538" s="32"/>
      <c r="S1538" s="32"/>
      <c r="T1538" s="32"/>
      <c r="V1538" s="32"/>
      <c r="W1538" s="32"/>
      <c r="X1538" s="32"/>
      <c r="AE1538" s="39"/>
      <c r="AF1538" s="39"/>
      <c r="AG1538" s="39"/>
      <c r="AH1538" s="39"/>
      <c r="AI1538" s="39"/>
      <c r="AJ1538" s="39"/>
    </row>
    <row r="1539" ht="15.75" customHeight="1">
      <c r="A1539" s="32"/>
      <c r="B1539" s="32"/>
      <c r="C1539" s="32"/>
      <c r="D1539" s="32"/>
      <c r="E1539" s="32"/>
      <c r="F1539" s="97"/>
      <c r="G1539" s="32"/>
      <c r="H1539" s="32"/>
      <c r="I1539" s="33"/>
      <c r="K1539" s="99"/>
      <c r="L1539" s="32"/>
      <c r="M1539" s="32"/>
      <c r="N1539" s="32"/>
      <c r="O1539" s="32"/>
      <c r="P1539" s="32"/>
      <c r="Q1539" s="32"/>
      <c r="R1539" s="32"/>
      <c r="S1539" s="32"/>
      <c r="T1539" s="32"/>
      <c r="V1539" s="32"/>
      <c r="W1539" s="32"/>
      <c r="X1539" s="32"/>
      <c r="AE1539" s="39"/>
      <c r="AF1539" s="39"/>
      <c r="AG1539" s="39"/>
      <c r="AH1539" s="39"/>
      <c r="AI1539" s="39"/>
      <c r="AJ1539" s="39"/>
    </row>
    <row r="1540" ht="15.75" customHeight="1">
      <c r="A1540" s="32"/>
      <c r="B1540" s="32"/>
      <c r="C1540" s="32"/>
      <c r="D1540" s="32"/>
      <c r="E1540" s="32"/>
      <c r="F1540" s="97"/>
      <c r="G1540" s="32"/>
      <c r="H1540" s="32"/>
      <c r="I1540" s="33"/>
      <c r="K1540" s="99"/>
      <c r="L1540" s="32"/>
      <c r="M1540" s="32"/>
      <c r="N1540" s="32"/>
      <c r="O1540" s="32"/>
      <c r="P1540" s="32"/>
      <c r="Q1540" s="32"/>
      <c r="R1540" s="32"/>
      <c r="S1540" s="32"/>
      <c r="T1540" s="32"/>
      <c r="V1540" s="32"/>
      <c r="W1540" s="32"/>
      <c r="X1540" s="32"/>
      <c r="AE1540" s="39"/>
      <c r="AF1540" s="39"/>
      <c r="AG1540" s="39"/>
      <c r="AH1540" s="39"/>
      <c r="AI1540" s="39"/>
      <c r="AJ1540" s="39"/>
    </row>
    <row r="1541" ht="15.75" customHeight="1">
      <c r="A1541" s="32"/>
      <c r="B1541" s="32"/>
      <c r="C1541" s="32"/>
      <c r="D1541" s="32"/>
      <c r="E1541" s="32"/>
      <c r="F1541" s="97"/>
      <c r="G1541" s="32"/>
      <c r="H1541" s="32"/>
      <c r="I1541" s="33"/>
      <c r="K1541" s="99"/>
      <c r="L1541" s="32"/>
      <c r="M1541" s="32"/>
      <c r="N1541" s="32"/>
      <c r="O1541" s="32"/>
      <c r="P1541" s="32"/>
      <c r="Q1541" s="32"/>
      <c r="R1541" s="32"/>
      <c r="S1541" s="32"/>
      <c r="T1541" s="32"/>
      <c r="V1541" s="32"/>
      <c r="W1541" s="32"/>
      <c r="X1541" s="32"/>
      <c r="AE1541" s="39"/>
      <c r="AF1541" s="39"/>
      <c r="AG1541" s="39"/>
      <c r="AH1541" s="39"/>
      <c r="AI1541" s="39"/>
      <c r="AJ1541" s="39"/>
    </row>
    <row r="1542" ht="15.75" customHeight="1">
      <c r="A1542" s="32"/>
      <c r="B1542" s="32"/>
      <c r="C1542" s="32"/>
      <c r="D1542" s="32"/>
      <c r="E1542" s="32"/>
      <c r="F1542" s="97"/>
      <c r="G1542" s="32"/>
      <c r="H1542" s="32"/>
      <c r="I1542" s="33"/>
      <c r="K1542" s="99"/>
      <c r="L1542" s="32"/>
      <c r="M1542" s="32"/>
      <c r="N1542" s="32"/>
      <c r="O1542" s="32"/>
      <c r="P1542" s="32"/>
      <c r="Q1542" s="32"/>
      <c r="R1542" s="32"/>
      <c r="S1542" s="32"/>
      <c r="T1542" s="32"/>
      <c r="V1542" s="32"/>
      <c r="W1542" s="32"/>
      <c r="X1542" s="32"/>
      <c r="AE1542" s="39"/>
      <c r="AF1542" s="39"/>
      <c r="AG1542" s="39"/>
      <c r="AH1542" s="39"/>
      <c r="AI1542" s="39"/>
      <c r="AJ1542" s="39"/>
    </row>
    <row r="1543" ht="15.75" customHeight="1">
      <c r="A1543" s="32"/>
      <c r="B1543" s="32"/>
      <c r="C1543" s="32"/>
      <c r="D1543" s="32"/>
      <c r="E1543" s="32"/>
      <c r="F1543" s="97"/>
      <c r="G1543" s="32"/>
      <c r="H1543" s="32"/>
      <c r="I1543" s="33"/>
      <c r="K1543" s="99"/>
      <c r="L1543" s="32"/>
      <c r="M1543" s="32"/>
      <c r="N1543" s="32"/>
      <c r="O1543" s="32"/>
      <c r="P1543" s="32"/>
      <c r="Q1543" s="32"/>
      <c r="R1543" s="32"/>
      <c r="S1543" s="32"/>
      <c r="T1543" s="32"/>
      <c r="V1543" s="32"/>
      <c r="W1543" s="32"/>
      <c r="X1543" s="32"/>
      <c r="AE1543" s="39"/>
      <c r="AF1543" s="39"/>
      <c r="AG1543" s="39"/>
      <c r="AH1543" s="39"/>
      <c r="AI1543" s="39"/>
      <c r="AJ1543" s="39"/>
    </row>
    <row r="1544" ht="15.75" customHeight="1">
      <c r="A1544" s="32"/>
      <c r="B1544" s="32"/>
      <c r="C1544" s="32"/>
      <c r="D1544" s="32"/>
      <c r="E1544" s="32"/>
      <c r="F1544" s="97"/>
      <c r="G1544" s="32"/>
      <c r="H1544" s="32"/>
      <c r="I1544" s="33"/>
      <c r="K1544" s="99"/>
      <c r="L1544" s="32"/>
      <c r="M1544" s="32"/>
      <c r="N1544" s="32"/>
      <c r="O1544" s="32"/>
      <c r="P1544" s="32"/>
      <c r="Q1544" s="32"/>
      <c r="R1544" s="32"/>
      <c r="S1544" s="32"/>
      <c r="T1544" s="32"/>
      <c r="V1544" s="32"/>
      <c r="W1544" s="32"/>
      <c r="X1544" s="32"/>
      <c r="AE1544" s="39"/>
      <c r="AF1544" s="39"/>
      <c r="AG1544" s="39"/>
      <c r="AH1544" s="39"/>
      <c r="AI1544" s="39"/>
      <c r="AJ1544" s="39"/>
    </row>
    <row r="1545" ht="15.75" customHeight="1">
      <c r="A1545" s="32"/>
      <c r="B1545" s="32"/>
      <c r="C1545" s="32"/>
      <c r="D1545" s="32"/>
      <c r="E1545" s="32"/>
      <c r="F1545" s="97"/>
      <c r="G1545" s="32"/>
      <c r="H1545" s="32"/>
      <c r="I1545" s="33"/>
      <c r="K1545" s="99"/>
      <c r="L1545" s="32"/>
      <c r="M1545" s="32"/>
      <c r="N1545" s="32"/>
      <c r="O1545" s="32"/>
      <c r="P1545" s="32"/>
      <c r="Q1545" s="32"/>
      <c r="R1545" s="32"/>
      <c r="S1545" s="32"/>
      <c r="T1545" s="32"/>
      <c r="V1545" s="32"/>
      <c r="W1545" s="32"/>
      <c r="X1545" s="32"/>
      <c r="AE1545" s="39"/>
      <c r="AF1545" s="39"/>
      <c r="AG1545" s="39"/>
      <c r="AH1545" s="39"/>
      <c r="AI1545" s="39"/>
      <c r="AJ1545" s="39"/>
    </row>
    <row r="1546" ht="15.75" customHeight="1">
      <c r="A1546" s="32"/>
      <c r="B1546" s="32"/>
      <c r="C1546" s="32"/>
      <c r="D1546" s="32"/>
      <c r="E1546" s="32"/>
      <c r="F1546" s="97"/>
      <c r="G1546" s="32"/>
      <c r="H1546" s="32"/>
      <c r="I1546" s="33"/>
      <c r="K1546" s="99"/>
      <c r="L1546" s="32"/>
      <c r="M1546" s="32"/>
      <c r="N1546" s="32"/>
      <c r="O1546" s="32"/>
      <c r="P1546" s="32"/>
      <c r="Q1546" s="32"/>
      <c r="R1546" s="32"/>
      <c r="S1546" s="32"/>
      <c r="T1546" s="32"/>
      <c r="V1546" s="32"/>
      <c r="W1546" s="32"/>
      <c r="X1546" s="32"/>
      <c r="AE1546" s="39"/>
      <c r="AF1546" s="39"/>
      <c r="AG1546" s="39"/>
      <c r="AH1546" s="39"/>
      <c r="AI1546" s="39"/>
      <c r="AJ1546" s="39"/>
    </row>
    <row r="1547" ht="15.75" customHeight="1">
      <c r="A1547" s="32"/>
      <c r="B1547" s="32"/>
      <c r="C1547" s="32"/>
      <c r="D1547" s="32"/>
      <c r="E1547" s="32"/>
      <c r="F1547" s="97"/>
      <c r="G1547" s="32"/>
      <c r="H1547" s="32"/>
      <c r="I1547" s="33"/>
      <c r="K1547" s="99"/>
      <c r="L1547" s="32"/>
      <c r="M1547" s="32"/>
      <c r="N1547" s="32"/>
      <c r="O1547" s="32"/>
      <c r="P1547" s="32"/>
      <c r="Q1547" s="32"/>
      <c r="R1547" s="32"/>
      <c r="S1547" s="32"/>
      <c r="T1547" s="32"/>
      <c r="V1547" s="32"/>
      <c r="W1547" s="32"/>
      <c r="X1547" s="32"/>
      <c r="AE1547" s="39"/>
      <c r="AF1547" s="39"/>
      <c r="AG1547" s="39"/>
      <c r="AH1547" s="39"/>
      <c r="AI1547" s="39"/>
      <c r="AJ1547" s="39"/>
    </row>
    <row r="1548" ht="15.75" customHeight="1">
      <c r="A1548" s="32"/>
      <c r="B1548" s="32"/>
      <c r="C1548" s="32"/>
      <c r="D1548" s="32"/>
      <c r="E1548" s="32"/>
      <c r="F1548" s="97"/>
      <c r="G1548" s="32"/>
      <c r="H1548" s="32"/>
      <c r="I1548" s="33"/>
      <c r="K1548" s="99"/>
      <c r="L1548" s="32"/>
      <c r="M1548" s="32"/>
      <c r="N1548" s="32"/>
      <c r="O1548" s="32"/>
      <c r="P1548" s="32"/>
      <c r="Q1548" s="32"/>
      <c r="R1548" s="32"/>
      <c r="S1548" s="32"/>
      <c r="T1548" s="32"/>
      <c r="V1548" s="32"/>
      <c r="W1548" s="32"/>
      <c r="X1548" s="32"/>
      <c r="AE1548" s="39"/>
      <c r="AF1548" s="39"/>
      <c r="AG1548" s="39"/>
      <c r="AH1548" s="39"/>
      <c r="AI1548" s="39"/>
      <c r="AJ1548" s="39"/>
    </row>
    <row r="1549" ht="15.75" customHeight="1">
      <c r="A1549" s="32"/>
      <c r="B1549" s="32"/>
      <c r="C1549" s="32"/>
      <c r="D1549" s="32"/>
      <c r="E1549" s="32"/>
      <c r="F1549" s="97"/>
      <c r="G1549" s="32"/>
      <c r="H1549" s="32"/>
      <c r="I1549" s="33"/>
      <c r="K1549" s="99"/>
      <c r="L1549" s="32"/>
      <c r="M1549" s="32"/>
      <c r="N1549" s="32"/>
      <c r="O1549" s="32"/>
      <c r="P1549" s="32"/>
      <c r="Q1549" s="32"/>
      <c r="R1549" s="32"/>
      <c r="S1549" s="32"/>
      <c r="T1549" s="32"/>
      <c r="V1549" s="32"/>
      <c r="W1549" s="32"/>
      <c r="X1549" s="32"/>
      <c r="AE1549" s="39"/>
      <c r="AF1549" s="39"/>
      <c r="AG1549" s="39"/>
      <c r="AH1549" s="39"/>
      <c r="AI1549" s="39"/>
      <c r="AJ1549" s="39"/>
    </row>
    <row r="1550" ht="15.75" customHeight="1">
      <c r="A1550" s="32"/>
      <c r="B1550" s="32"/>
      <c r="C1550" s="32"/>
      <c r="D1550" s="32"/>
      <c r="E1550" s="32"/>
      <c r="F1550" s="97"/>
      <c r="G1550" s="32"/>
      <c r="H1550" s="32"/>
      <c r="I1550" s="33"/>
      <c r="K1550" s="99"/>
      <c r="L1550" s="32"/>
      <c r="M1550" s="32"/>
      <c r="N1550" s="32"/>
      <c r="O1550" s="32"/>
      <c r="P1550" s="32"/>
      <c r="Q1550" s="32"/>
      <c r="R1550" s="32"/>
      <c r="S1550" s="32"/>
      <c r="T1550" s="32"/>
      <c r="V1550" s="32"/>
      <c r="W1550" s="32"/>
      <c r="X1550" s="32"/>
      <c r="AE1550" s="39"/>
      <c r="AF1550" s="39"/>
      <c r="AG1550" s="39"/>
      <c r="AH1550" s="39"/>
      <c r="AI1550" s="39"/>
      <c r="AJ1550" s="39"/>
    </row>
    <row r="1551" ht="15.75" customHeight="1">
      <c r="A1551" s="32"/>
      <c r="B1551" s="32"/>
      <c r="C1551" s="32"/>
      <c r="D1551" s="32"/>
      <c r="E1551" s="32"/>
      <c r="F1551" s="97"/>
      <c r="G1551" s="32"/>
      <c r="H1551" s="32"/>
      <c r="I1551" s="33"/>
      <c r="K1551" s="99"/>
      <c r="L1551" s="32"/>
      <c r="M1551" s="32"/>
      <c r="N1551" s="32"/>
      <c r="O1551" s="32"/>
      <c r="P1551" s="32"/>
      <c r="Q1551" s="32"/>
      <c r="R1551" s="32"/>
      <c r="S1551" s="32"/>
      <c r="T1551" s="32"/>
      <c r="V1551" s="32"/>
      <c r="W1551" s="32"/>
      <c r="X1551" s="32"/>
      <c r="AE1551" s="39"/>
      <c r="AF1551" s="39"/>
      <c r="AG1551" s="39"/>
      <c r="AH1551" s="39"/>
      <c r="AI1551" s="39"/>
      <c r="AJ1551" s="39"/>
    </row>
    <row r="1552" ht="15.75" customHeight="1">
      <c r="A1552" s="32"/>
      <c r="B1552" s="32"/>
      <c r="C1552" s="32"/>
      <c r="D1552" s="32"/>
      <c r="E1552" s="32"/>
      <c r="F1552" s="97"/>
      <c r="G1552" s="32"/>
      <c r="H1552" s="32"/>
      <c r="I1552" s="33"/>
      <c r="K1552" s="99"/>
      <c r="L1552" s="32"/>
      <c r="M1552" s="32"/>
      <c r="N1552" s="32"/>
      <c r="O1552" s="32"/>
      <c r="P1552" s="32"/>
      <c r="Q1552" s="32"/>
      <c r="R1552" s="32"/>
      <c r="S1552" s="32"/>
      <c r="T1552" s="32"/>
      <c r="V1552" s="32"/>
      <c r="W1552" s="32"/>
      <c r="X1552" s="32"/>
      <c r="AE1552" s="39"/>
      <c r="AF1552" s="39"/>
      <c r="AG1552" s="39"/>
      <c r="AH1552" s="39"/>
      <c r="AI1552" s="39"/>
      <c r="AJ1552" s="39"/>
    </row>
    <row r="1553" ht="15.75" customHeight="1">
      <c r="A1553" s="32"/>
      <c r="B1553" s="32"/>
      <c r="C1553" s="32"/>
      <c r="D1553" s="32"/>
      <c r="E1553" s="32"/>
      <c r="F1553" s="97"/>
      <c r="G1553" s="32"/>
      <c r="H1553" s="32"/>
      <c r="I1553" s="33"/>
      <c r="K1553" s="99"/>
      <c r="L1553" s="32"/>
      <c r="M1553" s="32"/>
      <c r="N1553" s="32"/>
      <c r="O1553" s="32"/>
      <c r="P1553" s="32"/>
      <c r="Q1553" s="32"/>
      <c r="R1553" s="32"/>
      <c r="S1553" s="32"/>
      <c r="T1553" s="32"/>
      <c r="V1553" s="32"/>
      <c r="W1553" s="32"/>
      <c r="X1553" s="32"/>
      <c r="AE1553" s="39"/>
      <c r="AF1553" s="39"/>
      <c r="AG1553" s="39"/>
      <c r="AH1553" s="39"/>
      <c r="AI1553" s="39"/>
      <c r="AJ1553" s="39"/>
    </row>
    <row r="1554" ht="15.75" customHeight="1">
      <c r="A1554" s="32"/>
      <c r="B1554" s="32"/>
      <c r="C1554" s="32"/>
      <c r="D1554" s="32"/>
      <c r="E1554" s="32"/>
      <c r="F1554" s="97"/>
      <c r="G1554" s="32"/>
      <c r="H1554" s="32"/>
      <c r="I1554" s="33"/>
      <c r="K1554" s="99"/>
      <c r="L1554" s="32"/>
      <c r="M1554" s="32"/>
      <c r="N1554" s="32"/>
      <c r="O1554" s="32"/>
      <c r="P1554" s="32"/>
      <c r="Q1554" s="32"/>
      <c r="R1554" s="32"/>
      <c r="S1554" s="32"/>
      <c r="T1554" s="32"/>
      <c r="V1554" s="32"/>
      <c r="W1554" s="32"/>
      <c r="X1554" s="32"/>
      <c r="AE1554" s="39"/>
      <c r="AF1554" s="39"/>
      <c r="AG1554" s="39"/>
      <c r="AH1554" s="39"/>
      <c r="AI1554" s="39"/>
      <c r="AJ1554" s="39"/>
    </row>
    <row r="1555" ht="15.75" customHeight="1">
      <c r="A1555" s="32"/>
      <c r="B1555" s="32"/>
      <c r="C1555" s="32"/>
      <c r="D1555" s="32"/>
      <c r="E1555" s="32"/>
      <c r="F1555" s="97"/>
      <c r="G1555" s="32"/>
      <c r="H1555" s="32"/>
      <c r="I1555" s="33"/>
      <c r="K1555" s="99"/>
      <c r="L1555" s="32"/>
      <c r="M1555" s="32"/>
      <c r="N1555" s="32"/>
      <c r="O1555" s="32"/>
      <c r="P1555" s="32"/>
      <c r="Q1555" s="32"/>
      <c r="R1555" s="32"/>
      <c r="S1555" s="32"/>
      <c r="T1555" s="32"/>
      <c r="V1555" s="32"/>
      <c r="W1555" s="32"/>
      <c r="X1555" s="32"/>
      <c r="AE1555" s="39"/>
      <c r="AF1555" s="39"/>
      <c r="AG1555" s="39"/>
      <c r="AH1555" s="39"/>
      <c r="AI1555" s="39"/>
      <c r="AJ1555" s="39"/>
    </row>
    <row r="1556" ht="15.75" customHeight="1">
      <c r="A1556" s="32"/>
      <c r="B1556" s="32"/>
      <c r="C1556" s="32"/>
      <c r="D1556" s="32"/>
      <c r="E1556" s="32"/>
      <c r="F1556" s="97"/>
      <c r="G1556" s="32"/>
      <c r="H1556" s="32"/>
      <c r="I1556" s="33"/>
      <c r="K1556" s="99"/>
      <c r="L1556" s="32"/>
      <c r="M1556" s="32"/>
      <c r="N1556" s="32"/>
      <c r="O1556" s="32"/>
      <c r="P1556" s="32"/>
      <c r="Q1556" s="32"/>
      <c r="R1556" s="32"/>
      <c r="S1556" s="32"/>
      <c r="T1556" s="32"/>
      <c r="V1556" s="32"/>
      <c r="W1556" s="32"/>
      <c r="X1556" s="32"/>
      <c r="AE1556" s="39"/>
      <c r="AF1556" s="39"/>
      <c r="AG1556" s="39"/>
      <c r="AH1556" s="39"/>
      <c r="AI1556" s="39"/>
      <c r="AJ1556" s="39"/>
    </row>
    <row r="1557" ht="15.75" customHeight="1">
      <c r="A1557" s="32"/>
      <c r="B1557" s="32"/>
      <c r="C1557" s="32"/>
      <c r="D1557" s="32"/>
      <c r="E1557" s="32"/>
      <c r="F1557" s="97"/>
      <c r="G1557" s="32"/>
      <c r="H1557" s="32"/>
      <c r="I1557" s="33"/>
      <c r="K1557" s="99"/>
      <c r="L1557" s="32"/>
      <c r="M1557" s="32"/>
      <c r="N1557" s="32"/>
      <c r="O1557" s="32"/>
      <c r="P1557" s="32"/>
      <c r="Q1557" s="32"/>
      <c r="R1557" s="32"/>
      <c r="S1557" s="32"/>
      <c r="T1557" s="32"/>
      <c r="V1557" s="32"/>
      <c r="W1557" s="32"/>
      <c r="X1557" s="32"/>
      <c r="AE1557" s="39"/>
      <c r="AF1557" s="39"/>
      <c r="AG1557" s="39"/>
      <c r="AH1557" s="39"/>
      <c r="AI1557" s="39"/>
      <c r="AJ1557" s="39"/>
    </row>
    <row r="1558" ht="15.75" customHeight="1">
      <c r="A1558" s="32"/>
      <c r="B1558" s="32"/>
      <c r="C1558" s="32"/>
      <c r="D1558" s="32"/>
      <c r="E1558" s="32"/>
      <c r="F1558" s="97"/>
      <c r="G1558" s="32"/>
      <c r="H1558" s="32"/>
      <c r="I1558" s="33"/>
      <c r="K1558" s="99"/>
      <c r="L1558" s="32"/>
      <c r="M1558" s="32"/>
      <c r="N1558" s="32"/>
      <c r="O1558" s="32"/>
      <c r="P1558" s="32"/>
      <c r="Q1558" s="32"/>
      <c r="R1558" s="32"/>
      <c r="S1558" s="32"/>
      <c r="T1558" s="32"/>
      <c r="V1558" s="32"/>
      <c r="W1558" s="32"/>
      <c r="X1558" s="32"/>
      <c r="AE1558" s="39"/>
      <c r="AF1558" s="39"/>
      <c r="AG1558" s="39"/>
      <c r="AH1558" s="39"/>
      <c r="AI1558" s="39"/>
      <c r="AJ1558" s="39"/>
    </row>
    <row r="1559" ht="15.75" customHeight="1">
      <c r="A1559" s="32"/>
      <c r="B1559" s="32"/>
      <c r="C1559" s="32"/>
      <c r="D1559" s="32"/>
      <c r="E1559" s="32"/>
      <c r="F1559" s="97"/>
      <c r="G1559" s="32"/>
      <c r="H1559" s="32"/>
      <c r="I1559" s="33"/>
      <c r="K1559" s="99"/>
      <c r="L1559" s="32"/>
      <c r="M1559" s="32"/>
      <c r="N1559" s="32"/>
      <c r="O1559" s="32"/>
      <c r="P1559" s="32"/>
      <c r="Q1559" s="32"/>
      <c r="R1559" s="32"/>
      <c r="S1559" s="32"/>
      <c r="T1559" s="32"/>
      <c r="V1559" s="32"/>
      <c r="W1559" s="32"/>
      <c r="X1559" s="32"/>
      <c r="AE1559" s="39"/>
      <c r="AF1559" s="39"/>
      <c r="AG1559" s="39"/>
      <c r="AH1559" s="39"/>
      <c r="AI1559" s="39"/>
      <c r="AJ1559" s="39"/>
    </row>
    <row r="1560" ht="15.75" customHeight="1">
      <c r="A1560" s="32"/>
      <c r="B1560" s="32"/>
      <c r="C1560" s="32"/>
      <c r="D1560" s="32"/>
      <c r="E1560" s="32"/>
      <c r="F1560" s="97"/>
      <c r="G1560" s="32"/>
      <c r="H1560" s="32"/>
      <c r="I1560" s="33"/>
      <c r="K1560" s="99"/>
      <c r="L1560" s="32"/>
      <c r="M1560" s="32"/>
      <c r="N1560" s="32"/>
      <c r="O1560" s="32"/>
      <c r="P1560" s="32"/>
      <c r="Q1560" s="32"/>
      <c r="R1560" s="32"/>
      <c r="S1560" s="32"/>
      <c r="T1560" s="32"/>
      <c r="V1560" s="32"/>
      <c r="W1560" s="32"/>
      <c r="X1560" s="32"/>
      <c r="AE1560" s="39"/>
      <c r="AF1560" s="39"/>
      <c r="AG1560" s="39"/>
      <c r="AH1560" s="39"/>
      <c r="AI1560" s="39"/>
      <c r="AJ1560" s="39"/>
    </row>
    <row r="1561" ht="15.75" customHeight="1">
      <c r="A1561" s="32"/>
      <c r="B1561" s="32"/>
      <c r="C1561" s="32"/>
      <c r="D1561" s="32"/>
      <c r="E1561" s="32"/>
      <c r="F1561" s="97"/>
      <c r="G1561" s="32"/>
      <c r="H1561" s="32"/>
      <c r="I1561" s="33"/>
      <c r="K1561" s="99"/>
      <c r="L1561" s="32"/>
      <c r="M1561" s="32"/>
      <c r="N1561" s="32"/>
      <c r="O1561" s="32"/>
      <c r="P1561" s="32"/>
      <c r="Q1561" s="32"/>
      <c r="R1561" s="32"/>
      <c r="S1561" s="32"/>
      <c r="T1561" s="32"/>
      <c r="V1561" s="32"/>
      <c r="W1561" s="32"/>
      <c r="X1561" s="32"/>
      <c r="AE1561" s="39"/>
      <c r="AF1561" s="39"/>
      <c r="AG1561" s="39"/>
      <c r="AH1561" s="39"/>
      <c r="AI1561" s="39"/>
      <c r="AJ1561" s="39"/>
    </row>
    <row r="1562" ht="15.75" customHeight="1">
      <c r="A1562" s="32"/>
      <c r="B1562" s="32"/>
      <c r="C1562" s="32"/>
      <c r="D1562" s="32"/>
      <c r="E1562" s="32"/>
      <c r="F1562" s="97"/>
      <c r="G1562" s="32"/>
      <c r="H1562" s="32"/>
      <c r="I1562" s="33"/>
      <c r="K1562" s="99"/>
      <c r="L1562" s="32"/>
      <c r="M1562" s="32"/>
      <c r="N1562" s="32"/>
      <c r="O1562" s="32"/>
      <c r="P1562" s="32"/>
      <c r="Q1562" s="32"/>
      <c r="R1562" s="32"/>
      <c r="S1562" s="32"/>
      <c r="T1562" s="32"/>
      <c r="V1562" s="32"/>
      <c r="W1562" s="32"/>
      <c r="X1562" s="32"/>
      <c r="AE1562" s="39"/>
      <c r="AF1562" s="39"/>
      <c r="AG1562" s="39"/>
      <c r="AH1562" s="39"/>
      <c r="AI1562" s="39"/>
      <c r="AJ1562" s="39"/>
    </row>
    <row r="1563" ht="15.75" customHeight="1">
      <c r="A1563" s="32"/>
      <c r="B1563" s="32"/>
      <c r="C1563" s="32"/>
      <c r="D1563" s="32"/>
      <c r="E1563" s="32"/>
      <c r="F1563" s="97"/>
      <c r="G1563" s="32"/>
      <c r="H1563" s="32"/>
      <c r="I1563" s="33"/>
      <c r="K1563" s="99"/>
      <c r="L1563" s="32"/>
      <c r="M1563" s="32"/>
      <c r="N1563" s="32"/>
      <c r="O1563" s="32"/>
      <c r="P1563" s="32"/>
      <c r="Q1563" s="32"/>
      <c r="R1563" s="32"/>
      <c r="S1563" s="32"/>
      <c r="T1563" s="32"/>
      <c r="V1563" s="32"/>
      <c r="W1563" s="32"/>
      <c r="X1563" s="32"/>
      <c r="AE1563" s="39"/>
      <c r="AF1563" s="39"/>
      <c r="AG1563" s="39"/>
      <c r="AH1563" s="39"/>
      <c r="AI1563" s="39"/>
      <c r="AJ1563" s="39"/>
    </row>
    <row r="1564" ht="15.75" customHeight="1">
      <c r="A1564" s="32"/>
      <c r="B1564" s="32"/>
      <c r="C1564" s="32"/>
      <c r="D1564" s="32"/>
      <c r="E1564" s="32"/>
      <c r="F1564" s="97"/>
      <c r="G1564" s="32"/>
      <c r="H1564" s="32"/>
      <c r="I1564" s="33"/>
      <c r="K1564" s="99"/>
      <c r="L1564" s="32"/>
      <c r="M1564" s="32"/>
      <c r="N1564" s="32"/>
      <c r="O1564" s="32"/>
      <c r="P1564" s="32"/>
      <c r="Q1564" s="32"/>
      <c r="R1564" s="32"/>
      <c r="S1564" s="32"/>
      <c r="T1564" s="32"/>
      <c r="V1564" s="32"/>
      <c r="W1564" s="32"/>
      <c r="X1564" s="32"/>
      <c r="AE1564" s="39"/>
      <c r="AF1564" s="39"/>
      <c r="AG1564" s="39"/>
      <c r="AH1564" s="39"/>
      <c r="AI1564" s="39"/>
      <c r="AJ1564" s="39"/>
    </row>
    <row r="1565" ht="15.75" customHeight="1">
      <c r="A1565" s="32"/>
      <c r="B1565" s="32"/>
      <c r="C1565" s="32"/>
      <c r="D1565" s="32"/>
      <c r="E1565" s="32"/>
      <c r="F1565" s="97"/>
      <c r="G1565" s="32"/>
      <c r="H1565" s="32"/>
      <c r="I1565" s="33"/>
      <c r="K1565" s="99"/>
      <c r="L1565" s="32"/>
      <c r="M1565" s="32"/>
      <c r="N1565" s="32"/>
      <c r="O1565" s="32"/>
      <c r="P1565" s="32"/>
      <c r="Q1565" s="32"/>
      <c r="R1565" s="32"/>
      <c r="S1565" s="32"/>
      <c r="T1565" s="32"/>
      <c r="V1565" s="32"/>
      <c r="W1565" s="32"/>
      <c r="X1565" s="32"/>
      <c r="AE1565" s="39"/>
      <c r="AF1565" s="39"/>
      <c r="AG1565" s="39"/>
      <c r="AH1565" s="39"/>
      <c r="AI1565" s="39"/>
      <c r="AJ1565" s="39"/>
    </row>
    <row r="1566" ht="15.75" customHeight="1">
      <c r="A1566" s="32"/>
      <c r="B1566" s="32"/>
      <c r="C1566" s="32"/>
      <c r="D1566" s="32"/>
      <c r="E1566" s="32"/>
      <c r="F1566" s="97"/>
      <c r="G1566" s="32"/>
      <c r="H1566" s="32"/>
      <c r="I1566" s="33"/>
      <c r="K1566" s="99"/>
      <c r="L1566" s="32"/>
      <c r="M1566" s="32"/>
      <c r="N1566" s="32"/>
      <c r="O1566" s="32"/>
      <c r="P1566" s="32"/>
      <c r="Q1566" s="32"/>
      <c r="R1566" s="32"/>
      <c r="S1566" s="32"/>
      <c r="T1566" s="32"/>
      <c r="V1566" s="32"/>
      <c r="W1566" s="32"/>
      <c r="X1566" s="32"/>
      <c r="AE1566" s="39"/>
      <c r="AF1566" s="39"/>
      <c r="AG1566" s="39"/>
      <c r="AH1566" s="39"/>
      <c r="AI1566" s="39"/>
      <c r="AJ1566" s="39"/>
    </row>
    <row r="1567" ht="15.75" customHeight="1">
      <c r="A1567" s="32"/>
      <c r="B1567" s="32"/>
      <c r="C1567" s="32"/>
      <c r="D1567" s="32"/>
      <c r="E1567" s="32"/>
      <c r="F1567" s="97"/>
      <c r="G1567" s="32"/>
      <c r="H1567" s="32"/>
      <c r="I1567" s="33"/>
      <c r="K1567" s="99"/>
      <c r="L1567" s="32"/>
      <c r="M1567" s="32"/>
      <c r="N1567" s="32"/>
      <c r="O1567" s="32"/>
      <c r="P1567" s="32"/>
      <c r="Q1567" s="32"/>
      <c r="R1567" s="32"/>
      <c r="S1567" s="32"/>
      <c r="T1567" s="32"/>
      <c r="V1567" s="32"/>
      <c r="W1567" s="32"/>
      <c r="X1567" s="32"/>
      <c r="AE1567" s="39"/>
      <c r="AF1567" s="39"/>
      <c r="AG1567" s="39"/>
      <c r="AH1567" s="39"/>
      <c r="AI1567" s="39"/>
      <c r="AJ1567" s="39"/>
    </row>
    <row r="1568" ht="15.75" customHeight="1">
      <c r="A1568" s="32"/>
      <c r="B1568" s="32"/>
      <c r="C1568" s="32"/>
      <c r="D1568" s="32"/>
      <c r="E1568" s="32"/>
      <c r="F1568" s="97"/>
      <c r="G1568" s="32"/>
      <c r="H1568" s="32"/>
      <c r="I1568" s="33"/>
      <c r="K1568" s="99"/>
      <c r="L1568" s="32"/>
      <c r="M1568" s="32"/>
      <c r="N1568" s="32"/>
      <c r="O1568" s="32"/>
      <c r="P1568" s="32"/>
      <c r="Q1568" s="32"/>
      <c r="R1568" s="32"/>
      <c r="S1568" s="32"/>
      <c r="T1568" s="32"/>
      <c r="V1568" s="32"/>
      <c r="W1568" s="32"/>
      <c r="X1568" s="32"/>
      <c r="AE1568" s="39"/>
      <c r="AF1568" s="39"/>
      <c r="AG1568" s="39"/>
      <c r="AH1568" s="39"/>
      <c r="AI1568" s="39"/>
      <c r="AJ1568" s="39"/>
    </row>
    <row r="1569" ht="15.75" customHeight="1">
      <c r="A1569" s="32"/>
      <c r="B1569" s="32"/>
      <c r="C1569" s="32"/>
      <c r="D1569" s="32"/>
      <c r="E1569" s="32"/>
      <c r="F1569" s="97"/>
      <c r="G1569" s="32"/>
      <c r="H1569" s="32"/>
      <c r="I1569" s="33"/>
      <c r="K1569" s="99"/>
      <c r="L1569" s="32"/>
      <c r="M1569" s="32"/>
      <c r="N1569" s="32"/>
      <c r="O1569" s="32"/>
      <c r="P1569" s="32"/>
      <c r="Q1569" s="32"/>
      <c r="R1569" s="32"/>
      <c r="S1569" s="32"/>
      <c r="T1569" s="32"/>
      <c r="V1569" s="32"/>
      <c r="W1569" s="32"/>
      <c r="X1569" s="32"/>
      <c r="AE1569" s="39"/>
      <c r="AF1569" s="39"/>
      <c r="AG1569" s="39"/>
      <c r="AH1569" s="39"/>
      <c r="AI1569" s="39"/>
      <c r="AJ1569" s="39"/>
    </row>
    <row r="1570" ht="15.75" customHeight="1">
      <c r="A1570" s="32"/>
      <c r="B1570" s="32"/>
      <c r="C1570" s="32"/>
      <c r="D1570" s="32"/>
      <c r="E1570" s="32"/>
      <c r="F1570" s="97"/>
      <c r="G1570" s="32"/>
      <c r="H1570" s="32"/>
      <c r="I1570" s="33"/>
      <c r="K1570" s="99"/>
      <c r="L1570" s="32"/>
      <c r="M1570" s="32"/>
      <c r="N1570" s="32"/>
      <c r="O1570" s="32"/>
      <c r="P1570" s="32"/>
      <c r="Q1570" s="32"/>
      <c r="R1570" s="32"/>
      <c r="S1570" s="32"/>
      <c r="T1570" s="32"/>
      <c r="V1570" s="32"/>
      <c r="W1570" s="32"/>
      <c r="X1570" s="32"/>
      <c r="AE1570" s="39"/>
      <c r="AF1570" s="39"/>
      <c r="AG1570" s="39"/>
      <c r="AH1570" s="39"/>
      <c r="AI1570" s="39"/>
      <c r="AJ1570" s="39"/>
    </row>
    <row r="1571" ht="15.75" customHeight="1">
      <c r="A1571" s="32"/>
      <c r="B1571" s="32"/>
      <c r="C1571" s="32"/>
      <c r="D1571" s="32"/>
      <c r="E1571" s="32"/>
      <c r="F1571" s="97"/>
      <c r="G1571" s="32"/>
      <c r="H1571" s="32"/>
      <c r="I1571" s="33"/>
      <c r="K1571" s="99"/>
      <c r="L1571" s="32"/>
      <c r="M1571" s="32"/>
      <c r="N1571" s="32"/>
      <c r="O1571" s="32"/>
      <c r="P1571" s="32"/>
      <c r="Q1571" s="32"/>
      <c r="R1571" s="32"/>
      <c r="S1571" s="32"/>
      <c r="T1571" s="32"/>
      <c r="V1571" s="32"/>
      <c r="W1571" s="32"/>
      <c r="X1571" s="32"/>
      <c r="AE1571" s="39"/>
      <c r="AF1571" s="39"/>
      <c r="AG1571" s="39"/>
      <c r="AH1571" s="39"/>
      <c r="AI1571" s="39"/>
      <c r="AJ1571" s="39"/>
    </row>
    <row r="1572" ht="15.75" customHeight="1">
      <c r="A1572" s="32"/>
      <c r="B1572" s="32"/>
      <c r="C1572" s="32"/>
      <c r="D1572" s="32"/>
      <c r="E1572" s="32"/>
      <c r="F1572" s="97"/>
      <c r="G1572" s="32"/>
      <c r="H1572" s="32"/>
      <c r="I1572" s="33"/>
      <c r="K1572" s="99"/>
      <c r="L1572" s="32"/>
      <c r="M1572" s="32"/>
      <c r="N1572" s="32"/>
      <c r="O1572" s="32"/>
      <c r="P1572" s="32"/>
      <c r="Q1572" s="32"/>
      <c r="R1572" s="32"/>
      <c r="S1572" s="32"/>
      <c r="T1572" s="32"/>
      <c r="V1572" s="32"/>
      <c r="W1572" s="32"/>
      <c r="X1572" s="32"/>
      <c r="AE1572" s="39"/>
      <c r="AF1572" s="39"/>
      <c r="AG1572" s="39"/>
      <c r="AH1572" s="39"/>
      <c r="AI1572" s="39"/>
      <c r="AJ1572" s="39"/>
    </row>
    <row r="1573" ht="15.75" customHeight="1">
      <c r="A1573" s="32"/>
      <c r="B1573" s="32"/>
      <c r="C1573" s="32"/>
      <c r="D1573" s="32"/>
      <c r="E1573" s="32"/>
      <c r="F1573" s="97"/>
      <c r="G1573" s="32"/>
      <c r="H1573" s="32"/>
      <c r="I1573" s="33"/>
      <c r="K1573" s="99"/>
      <c r="L1573" s="32"/>
      <c r="M1573" s="32"/>
      <c r="N1573" s="32"/>
      <c r="O1573" s="32"/>
      <c r="P1573" s="32"/>
      <c r="Q1573" s="32"/>
      <c r="R1573" s="32"/>
      <c r="S1573" s="32"/>
      <c r="T1573" s="32"/>
      <c r="V1573" s="32"/>
      <c r="W1573" s="32"/>
      <c r="X1573" s="32"/>
      <c r="AE1573" s="39"/>
      <c r="AF1573" s="39"/>
      <c r="AG1573" s="39"/>
      <c r="AH1573" s="39"/>
      <c r="AI1573" s="39"/>
      <c r="AJ1573" s="39"/>
    </row>
    <row r="1574" ht="15.75" customHeight="1">
      <c r="A1574" s="32"/>
      <c r="B1574" s="32"/>
      <c r="C1574" s="32"/>
      <c r="D1574" s="32"/>
      <c r="E1574" s="32"/>
      <c r="F1574" s="97"/>
      <c r="G1574" s="32"/>
      <c r="H1574" s="32"/>
      <c r="I1574" s="33"/>
      <c r="K1574" s="99"/>
      <c r="L1574" s="32"/>
      <c r="M1574" s="32"/>
      <c r="N1574" s="32"/>
      <c r="O1574" s="32"/>
      <c r="P1574" s="32"/>
      <c r="Q1574" s="32"/>
      <c r="R1574" s="32"/>
      <c r="S1574" s="32"/>
      <c r="T1574" s="32"/>
      <c r="V1574" s="32"/>
      <c r="W1574" s="32"/>
      <c r="X1574" s="32"/>
      <c r="AE1574" s="39"/>
      <c r="AF1574" s="39"/>
      <c r="AG1574" s="39"/>
      <c r="AH1574" s="39"/>
      <c r="AI1574" s="39"/>
      <c r="AJ1574" s="39"/>
    </row>
    <row r="1575" ht="15.75" customHeight="1">
      <c r="A1575" s="32"/>
      <c r="B1575" s="32"/>
      <c r="C1575" s="32"/>
      <c r="D1575" s="32"/>
      <c r="E1575" s="32"/>
      <c r="F1575" s="97"/>
      <c r="G1575" s="32"/>
      <c r="H1575" s="32"/>
      <c r="I1575" s="33"/>
      <c r="K1575" s="99"/>
      <c r="L1575" s="32"/>
      <c r="M1575" s="32"/>
      <c r="N1575" s="32"/>
      <c r="O1575" s="32"/>
      <c r="P1575" s="32"/>
      <c r="Q1575" s="32"/>
      <c r="R1575" s="32"/>
      <c r="S1575" s="32"/>
      <c r="T1575" s="32"/>
      <c r="V1575" s="32"/>
      <c r="W1575" s="32"/>
      <c r="X1575" s="32"/>
      <c r="AE1575" s="39"/>
      <c r="AF1575" s="39"/>
      <c r="AG1575" s="39"/>
      <c r="AH1575" s="39"/>
      <c r="AI1575" s="39"/>
      <c r="AJ1575" s="39"/>
    </row>
    <row r="1576" ht="15.75" customHeight="1">
      <c r="A1576" s="32"/>
      <c r="B1576" s="32"/>
      <c r="C1576" s="32"/>
      <c r="D1576" s="32"/>
      <c r="E1576" s="32"/>
      <c r="F1576" s="97"/>
      <c r="G1576" s="32"/>
      <c r="H1576" s="32"/>
      <c r="I1576" s="33"/>
      <c r="K1576" s="99"/>
      <c r="L1576" s="32"/>
      <c r="M1576" s="32"/>
      <c r="N1576" s="32"/>
      <c r="O1576" s="32"/>
      <c r="P1576" s="32"/>
      <c r="Q1576" s="32"/>
      <c r="R1576" s="32"/>
      <c r="S1576" s="32"/>
      <c r="T1576" s="32"/>
      <c r="V1576" s="32"/>
      <c r="W1576" s="32"/>
      <c r="X1576" s="32"/>
      <c r="AE1576" s="39"/>
      <c r="AF1576" s="39"/>
      <c r="AG1576" s="39"/>
      <c r="AH1576" s="39"/>
      <c r="AI1576" s="39"/>
      <c r="AJ1576" s="39"/>
    </row>
    <row r="1577" ht="15.75" customHeight="1">
      <c r="A1577" s="32"/>
      <c r="B1577" s="32"/>
      <c r="C1577" s="32"/>
      <c r="D1577" s="32"/>
      <c r="E1577" s="32"/>
      <c r="F1577" s="97"/>
      <c r="G1577" s="32"/>
      <c r="H1577" s="32"/>
      <c r="I1577" s="33"/>
      <c r="K1577" s="99"/>
      <c r="L1577" s="32"/>
      <c r="M1577" s="32"/>
      <c r="N1577" s="32"/>
      <c r="O1577" s="32"/>
      <c r="P1577" s="32"/>
      <c r="Q1577" s="32"/>
      <c r="R1577" s="32"/>
      <c r="S1577" s="32"/>
      <c r="T1577" s="32"/>
      <c r="V1577" s="32"/>
      <c r="W1577" s="32"/>
      <c r="X1577" s="32"/>
      <c r="AE1577" s="39"/>
      <c r="AF1577" s="39"/>
      <c r="AG1577" s="39"/>
      <c r="AH1577" s="39"/>
      <c r="AI1577" s="39"/>
      <c r="AJ1577" s="39"/>
    </row>
    <row r="1578" ht="15.75" customHeight="1">
      <c r="A1578" s="32"/>
      <c r="B1578" s="32"/>
      <c r="C1578" s="32"/>
      <c r="D1578" s="32"/>
      <c r="E1578" s="32"/>
      <c r="F1578" s="97"/>
      <c r="G1578" s="32"/>
      <c r="H1578" s="32"/>
      <c r="I1578" s="33"/>
      <c r="K1578" s="99"/>
      <c r="L1578" s="32"/>
      <c r="M1578" s="32"/>
      <c r="N1578" s="32"/>
      <c r="O1578" s="32"/>
      <c r="P1578" s="32"/>
      <c r="Q1578" s="32"/>
      <c r="R1578" s="32"/>
      <c r="S1578" s="32"/>
      <c r="T1578" s="32"/>
      <c r="V1578" s="32"/>
      <c r="W1578" s="32"/>
      <c r="X1578" s="32"/>
      <c r="AE1578" s="39"/>
      <c r="AF1578" s="39"/>
      <c r="AG1578" s="39"/>
      <c r="AH1578" s="39"/>
      <c r="AI1578" s="39"/>
      <c r="AJ1578" s="39"/>
    </row>
    <row r="1579" ht="15.75" customHeight="1">
      <c r="A1579" s="32"/>
      <c r="B1579" s="32"/>
      <c r="C1579" s="32"/>
      <c r="D1579" s="32"/>
      <c r="E1579" s="32"/>
      <c r="F1579" s="97"/>
      <c r="G1579" s="32"/>
      <c r="H1579" s="32"/>
      <c r="I1579" s="33"/>
      <c r="K1579" s="99"/>
      <c r="L1579" s="32"/>
      <c r="M1579" s="32"/>
      <c r="N1579" s="32"/>
      <c r="O1579" s="32"/>
      <c r="P1579" s="32"/>
      <c r="Q1579" s="32"/>
      <c r="R1579" s="32"/>
      <c r="S1579" s="32"/>
      <c r="T1579" s="32"/>
      <c r="V1579" s="32"/>
      <c r="W1579" s="32"/>
      <c r="X1579" s="32"/>
      <c r="AE1579" s="39"/>
      <c r="AF1579" s="39"/>
      <c r="AG1579" s="39"/>
      <c r="AH1579" s="39"/>
      <c r="AI1579" s="39"/>
      <c r="AJ1579" s="39"/>
    </row>
    <row r="1580" ht="15.75" customHeight="1">
      <c r="A1580" s="32"/>
      <c r="B1580" s="32"/>
      <c r="C1580" s="32"/>
      <c r="D1580" s="32"/>
      <c r="E1580" s="32"/>
      <c r="F1580" s="97"/>
      <c r="G1580" s="32"/>
      <c r="H1580" s="32"/>
      <c r="I1580" s="33"/>
      <c r="K1580" s="99"/>
      <c r="L1580" s="32"/>
      <c r="M1580" s="32"/>
      <c r="N1580" s="32"/>
      <c r="O1580" s="32"/>
      <c r="P1580" s="32"/>
      <c r="Q1580" s="32"/>
      <c r="R1580" s="32"/>
      <c r="S1580" s="32"/>
      <c r="T1580" s="32"/>
      <c r="V1580" s="32"/>
      <c r="W1580" s="32"/>
      <c r="X1580" s="32"/>
      <c r="AE1580" s="39"/>
      <c r="AF1580" s="39"/>
      <c r="AG1580" s="39"/>
      <c r="AH1580" s="39"/>
      <c r="AI1580" s="39"/>
      <c r="AJ1580" s="39"/>
    </row>
    <row r="1581" ht="15.75" customHeight="1">
      <c r="A1581" s="32"/>
      <c r="B1581" s="32"/>
      <c r="C1581" s="32"/>
      <c r="D1581" s="32"/>
      <c r="E1581" s="32"/>
      <c r="F1581" s="97"/>
      <c r="G1581" s="32"/>
      <c r="H1581" s="32"/>
      <c r="I1581" s="33"/>
      <c r="K1581" s="99"/>
      <c r="L1581" s="32"/>
      <c r="M1581" s="32"/>
      <c r="N1581" s="32"/>
      <c r="O1581" s="32"/>
      <c r="P1581" s="32"/>
      <c r="Q1581" s="32"/>
      <c r="R1581" s="32"/>
      <c r="S1581" s="32"/>
      <c r="T1581" s="32"/>
      <c r="V1581" s="32"/>
      <c r="W1581" s="32"/>
      <c r="X1581" s="32"/>
      <c r="AE1581" s="39"/>
      <c r="AF1581" s="39"/>
      <c r="AG1581" s="39"/>
      <c r="AH1581" s="39"/>
      <c r="AI1581" s="39"/>
      <c r="AJ1581" s="39"/>
    </row>
    <row r="1582" ht="15.75" customHeight="1">
      <c r="A1582" s="32"/>
      <c r="B1582" s="32"/>
      <c r="C1582" s="32"/>
      <c r="D1582" s="32"/>
      <c r="E1582" s="32"/>
      <c r="F1582" s="97"/>
      <c r="G1582" s="32"/>
      <c r="H1582" s="32"/>
      <c r="I1582" s="33"/>
      <c r="K1582" s="99"/>
      <c r="L1582" s="32"/>
      <c r="M1582" s="32"/>
      <c r="N1582" s="32"/>
      <c r="O1582" s="32"/>
      <c r="P1582" s="32"/>
      <c r="Q1582" s="32"/>
      <c r="R1582" s="32"/>
      <c r="S1582" s="32"/>
      <c r="T1582" s="32"/>
      <c r="V1582" s="32"/>
      <c r="W1582" s="32"/>
      <c r="X1582" s="32"/>
      <c r="AE1582" s="39"/>
      <c r="AF1582" s="39"/>
      <c r="AG1582" s="39"/>
      <c r="AH1582" s="39"/>
      <c r="AI1582" s="39"/>
      <c r="AJ1582" s="39"/>
    </row>
    <row r="1583" ht="15.75" customHeight="1">
      <c r="A1583" s="32"/>
      <c r="B1583" s="32"/>
      <c r="C1583" s="32"/>
      <c r="D1583" s="32"/>
      <c r="E1583" s="32"/>
      <c r="F1583" s="97"/>
      <c r="G1583" s="32"/>
      <c r="H1583" s="32"/>
      <c r="I1583" s="33"/>
      <c r="K1583" s="99"/>
      <c r="L1583" s="32"/>
      <c r="M1583" s="32"/>
      <c r="N1583" s="32"/>
      <c r="O1583" s="32"/>
      <c r="P1583" s="32"/>
      <c r="Q1583" s="32"/>
      <c r="R1583" s="32"/>
      <c r="S1583" s="32"/>
      <c r="T1583" s="32"/>
      <c r="V1583" s="32"/>
      <c r="W1583" s="32"/>
      <c r="X1583" s="32"/>
      <c r="AE1583" s="39"/>
      <c r="AF1583" s="39"/>
      <c r="AG1583" s="39"/>
      <c r="AH1583" s="39"/>
      <c r="AI1583" s="39"/>
      <c r="AJ1583" s="39"/>
    </row>
    <row r="1584" ht="15.75" customHeight="1">
      <c r="A1584" s="32"/>
      <c r="B1584" s="32"/>
      <c r="C1584" s="32"/>
      <c r="D1584" s="32"/>
      <c r="E1584" s="32"/>
      <c r="F1584" s="97"/>
      <c r="G1584" s="32"/>
      <c r="H1584" s="32"/>
      <c r="I1584" s="33"/>
      <c r="K1584" s="99"/>
      <c r="L1584" s="32"/>
      <c r="M1584" s="32"/>
      <c r="N1584" s="32"/>
      <c r="O1584" s="32"/>
      <c r="P1584" s="32"/>
      <c r="Q1584" s="32"/>
      <c r="R1584" s="32"/>
      <c r="S1584" s="32"/>
      <c r="T1584" s="32"/>
      <c r="V1584" s="32"/>
      <c r="W1584" s="32"/>
      <c r="X1584" s="32"/>
      <c r="AE1584" s="39"/>
      <c r="AF1584" s="39"/>
      <c r="AG1584" s="39"/>
      <c r="AH1584" s="39"/>
      <c r="AI1584" s="39"/>
      <c r="AJ1584" s="39"/>
    </row>
    <row r="1585" ht="15.75" customHeight="1">
      <c r="A1585" s="32"/>
      <c r="B1585" s="32"/>
      <c r="C1585" s="32"/>
      <c r="D1585" s="32"/>
      <c r="E1585" s="32"/>
      <c r="F1585" s="97"/>
      <c r="G1585" s="32"/>
      <c r="H1585" s="32"/>
      <c r="I1585" s="33"/>
      <c r="K1585" s="99"/>
      <c r="L1585" s="32"/>
      <c r="M1585" s="32"/>
      <c r="N1585" s="32"/>
      <c r="O1585" s="32"/>
      <c r="P1585" s="32"/>
      <c r="Q1585" s="32"/>
      <c r="R1585" s="32"/>
      <c r="S1585" s="32"/>
      <c r="T1585" s="32"/>
      <c r="V1585" s="32"/>
      <c r="W1585" s="32"/>
      <c r="X1585" s="32"/>
      <c r="AE1585" s="39"/>
      <c r="AF1585" s="39"/>
      <c r="AG1585" s="39"/>
      <c r="AH1585" s="39"/>
      <c r="AI1585" s="39"/>
      <c r="AJ1585" s="39"/>
    </row>
    <row r="1586" ht="15.75" customHeight="1">
      <c r="A1586" s="32"/>
      <c r="B1586" s="32"/>
      <c r="C1586" s="32"/>
      <c r="D1586" s="32"/>
      <c r="E1586" s="32"/>
      <c r="F1586" s="97"/>
      <c r="G1586" s="32"/>
      <c r="H1586" s="32"/>
      <c r="I1586" s="33"/>
      <c r="K1586" s="99"/>
      <c r="L1586" s="32"/>
      <c r="M1586" s="32"/>
      <c r="N1586" s="32"/>
      <c r="O1586" s="32"/>
      <c r="P1586" s="32"/>
      <c r="Q1586" s="32"/>
      <c r="R1586" s="32"/>
      <c r="S1586" s="32"/>
      <c r="T1586" s="32"/>
      <c r="V1586" s="32"/>
      <c r="W1586" s="32"/>
      <c r="X1586" s="32"/>
      <c r="AE1586" s="39"/>
      <c r="AF1586" s="39"/>
      <c r="AG1586" s="39"/>
      <c r="AH1586" s="39"/>
      <c r="AI1586" s="39"/>
      <c r="AJ1586" s="39"/>
    </row>
    <row r="1587" ht="15.75" customHeight="1">
      <c r="A1587" s="32"/>
      <c r="B1587" s="32"/>
      <c r="C1587" s="32"/>
      <c r="D1587" s="32"/>
      <c r="E1587" s="32"/>
      <c r="F1587" s="97"/>
      <c r="G1587" s="32"/>
      <c r="H1587" s="32"/>
      <c r="I1587" s="33"/>
      <c r="K1587" s="99"/>
      <c r="L1587" s="32"/>
      <c r="M1587" s="32"/>
      <c r="N1587" s="32"/>
      <c r="O1587" s="32"/>
      <c r="P1587" s="32"/>
      <c r="Q1587" s="32"/>
      <c r="R1587" s="32"/>
      <c r="S1587" s="32"/>
      <c r="T1587" s="32"/>
      <c r="V1587" s="32"/>
      <c r="W1587" s="32"/>
      <c r="X1587" s="32"/>
      <c r="AE1587" s="39"/>
      <c r="AF1587" s="39"/>
      <c r="AG1587" s="39"/>
      <c r="AH1587" s="39"/>
      <c r="AI1587" s="39"/>
      <c r="AJ1587" s="39"/>
    </row>
    <row r="1588" ht="15.75" customHeight="1">
      <c r="A1588" s="32"/>
      <c r="B1588" s="32"/>
      <c r="C1588" s="32"/>
      <c r="D1588" s="32"/>
      <c r="E1588" s="32"/>
      <c r="F1588" s="97"/>
      <c r="G1588" s="32"/>
      <c r="H1588" s="32"/>
      <c r="I1588" s="33"/>
      <c r="K1588" s="99"/>
      <c r="L1588" s="32"/>
      <c r="M1588" s="32"/>
      <c r="N1588" s="32"/>
      <c r="O1588" s="32"/>
      <c r="P1588" s="32"/>
      <c r="Q1588" s="32"/>
      <c r="R1588" s="32"/>
      <c r="S1588" s="32"/>
      <c r="T1588" s="32"/>
      <c r="V1588" s="32"/>
      <c r="W1588" s="32"/>
      <c r="X1588" s="32"/>
      <c r="AE1588" s="39"/>
      <c r="AF1588" s="39"/>
      <c r="AG1588" s="39"/>
      <c r="AH1588" s="39"/>
      <c r="AI1588" s="39"/>
      <c r="AJ1588" s="39"/>
    </row>
    <row r="1589" ht="15.75" customHeight="1">
      <c r="A1589" s="32"/>
      <c r="B1589" s="32"/>
      <c r="C1589" s="32"/>
      <c r="D1589" s="32"/>
      <c r="E1589" s="32"/>
      <c r="F1589" s="97"/>
      <c r="G1589" s="32"/>
      <c r="H1589" s="32"/>
      <c r="I1589" s="33"/>
      <c r="K1589" s="99"/>
      <c r="L1589" s="32"/>
      <c r="M1589" s="32"/>
      <c r="N1589" s="32"/>
      <c r="O1589" s="32"/>
      <c r="P1589" s="32"/>
      <c r="Q1589" s="32"/>
      <c r="R1589" s="32"/>
      <c r="S1589" s="32"/>
      <c r="T1589" s="32"/>
      <c r="V1589" s="32"/>
      <c r="W1589" s="32"/>
      <c r="X1589" s="32"/>
      <c r="AE1589" s="39"/>
      <c r="AF1589" s="39"/>
      <c r="AG1589" s="39"/>
      <c r="AH1589" s="39"/>
      <c r="AI1589" s="39"/>
      <c r="AJ1589" s="39"/>
    </row>
    <row r="1590" ht="15.75" customHeight="1">
      <c r="A1590" s="32"/>
      <c r="B1590" s="32"/>
      <c r="C1590" s="32"/>
      <c r="D1590" s="32"/>
      <c r="E1590" s="32"/>
      <c r="F1590" s="97"/>
      <c r="G1590" s="32"/>
      <c r="H1590" s="32"/>
      <c r="I1590" s="33"/>
      <c r="K1590" s="99"/>
      <c r="L1590" s="32"/>
      <c r="M1590" s="32"/>
      <c r="N1590" s="32"/>
      <c r="O1590" s="32"/>
      <c r="P1590" s="32"/>
      <c r="Q1590" s="32"/>
      <c r="R1590" s="32"/>
      <c r="S1590" s="32"/>
      <c r="T1590" s="32"/>
      <c r="V1590" s="32"/>
      <c r="W1590" s="32"/>
      <c r="X1590" s="32"/>
      <c r="AE1590" s="39"/>
      <c r="AF1590" s="39"/>
      <c r="AG1590" s="39"/>
      <c r="AH1590" s="39"/>
      <c r="AI1590" s="39"/>
      <c r="AJ1590" s="39"/>
    </row>
    <row r="1591" ht="15.75" customHeight="1">
      <c r="A1591" s="32"/>
      <c r="B1591" s="32"/>
      <c r="C1591" s="32"/>
      <c r="D1591" s="32"/>
      <c r="E1591" s="32"/>
      <c r="F1591" s="97"/>
      <c r="G1591" s="32"/>
      <c r="H1591" s="32"/>
      <c r="I1591" s="33"/>
      <c r="K1591" s="99"/>
      <c r="L1591" s="32"/>
      <c r="M1591" s="32"/>
      <c r="N1591" s="32"/>
      <c r="O1591" s="32"/>
      <c r="P1591" s="32"/>
      <c r="Q1591" s="32"/>
      <c r="R1591" s="32"/>
      <c r="S1591" s="32"/>
      <c r="T1591" s="32"/>
      <c r="V1591" s="32"/>
      <c r="W1591" s="32"/>
      <c r="X1591" s="32"/>
      <c r="AE1591" s="39"/>
      <c r="AF1591" s="39"/>
      <c r="AG1591" s="39"/>
      <c r="AH1591" s="39"/>
      <c r="AI1591" s="39"/>
      <c r="AJ1591" s="39"/>
    </row>
    <row r="1592" ht="15.75" customHeight="1">
      <c r="A1592" s="32"/>
      <c r="B1592" s="32"/>
      <c r="C1592" s="32"/>
      <c r="D1592" s="32"/>
      <c r="E1592" s="32"/>
      <c r="F1592" s="97"/>
      <c r="G1592" s="32"/>
      <c r="H1592" s="32"/>
      <c r="I1592" s="33"/>
      <c r="K1592" s="99"/>
      <c r="L1592" s="32"/>
      <c r="M1592" s="32"/>
      <c r="N1592" s="32"/>
      <c r="O1592" s="32"/>
      <c r="P1592" s="32"/>
      <c r="Q1592" s="32"/>
      <c r="R1592" s="32"/>
      <c r="S1592" s="32"/>
      <c r="T1592" s="32"/>
      <c r="V1592" s="32"/>
      <c r="W1592" s="32"/>
      <c r="X1592" s="32"/>
      <c r="AE1592" s="39"/>
      <c r="AF1592" s="39"/>
      <c r="AG1592" s="39"/>
      <c r="AH1592" s="39"/>
      <c r="AI1592" s="39"/>
      <c r="AJ1592" s="39"/>
    </row>
    <row r="1593" ht="15.75" customHeight="1">
      <c r="A1593" s="32"/>
      <c r="B1593" s="32"/>
      <c r="C1593" s="32"/>
      <c r="D1593" s="32"/>
      <c r="E1593" s="32"/>
      <c r="F1593" s="97"/>
      <c r="G1593" s="32"/>
      <c r="H1593" s="32"/>
      <c r="I1593" s="33"/>
      <c r="K1593" s="99"/>
      <c r="L1593" s="32"/>
      <c r="M1593" s="32"/>
      <c r="N1593" s="32"/>
      <c r="O1593" s="32"/>
      <c r="P1593" s="32"/>
      <c r="Q1593" s="32"/>
      <c r="R1593" s="32"/>
      <c r="S1593" s="32"/>
      <c r="T1593" s="32"/>
      <c r="V1593" s="32"/>
      <c r="W1593" s="32"/>
      <c r="X1593" s="32"/>
      <c r="AE1593" s="39"/>
      <c r="AF1593" s="39"/>
      <c r="AG1593" s="39"/>
      <c r="AH1593" s="39"/>
      <c r="AI1593" s="39"/>
      <c r="AJ1593" s="39"/>
    </row>
    <row r="1594" ht="15.75" customHeight="1">
      <c r="A1594" s="32"/>
      <c r="B1594" s="32"/>
      <c r="C1594" s="32"/>
      <c r="D1594" s="32"/>
      <c r="E1594" s="32"/>
      <c r="F1594" s="97"/>
      <c r="G1594" s="32"/>
      <c r="H1594" s="32"/>
      <c r="I1594" s="33"/>
      <c r="K1594" s="99"/>
      <c r="L1594" s="32"/>
      <c r="M1594" s="32"/>
      <c r="N1594" s="32"/>
      <c r="O1594" s="32"/>
      <c r="P1594" s="32"/>
      <c r="Q1594" s="32"/>
      <c r="R1594" s="32"/>
      <c r="S1594" s="32"/>
      <c r="T1594" s="32"/>
      <c r="V1594" s="32"/>
      <c r="W1594" s="32"/>
      <c r="X1594" s="32"/>
      <c r="AE1594" s="39"/>
      <c r="AF1594" s="39"/>
      <c r="AG1594" s="39"/>
      <c r="AH1594" s="39"/>
      <c r="AI1594" s="39"/>
      <c r="AJ1594" s="39"/>
    </row>
    <row r="1595" ht="15.75" customHeight="1">
      <c r="A1595" s="32"/>
      <c r="B1595" s="32"/>
      <c r="C1595" s="32"/>
      <c r="D1595" s="32"/>
      <c r="E1595" s="32"/>
      <c r="F1595" s="97"/>
      <c r="G1595" s="32"/>
      <c r="H1595" s="32"/>
      <c r="I1595" s="33"/>
      <c r="K1595" s="99"/>
      <c r="L1595" s="32"/>
      <c r="M1595" s="32"/>
      <c r="N1595" s="32"/>
      <c r="O1595" s="32"/>
      <c r="P1595" s="32"/>
      <c r="Q1595" s="32"/>
      <c r="R1595" s="32"/>
      <c r="S1595" s="32"/>
      <c r="T1595" s="32"/>
      <c r="V1595" s="32"/>
      <c r="W1595" s="32"/>
      <c r="X1595" s="32"/>
      <c r="AE1595" s="39"/>
      <c r="AF1595" s="39"/>
      <c r="AG1595" s="39"/>
      <c r="AH1595" s="39"/>
      <c r="AI1595" s="39"/>
      <c r="AJ1595" s="39"/>
    </row>
    <row r="1596" ht="15.75" customHeight="1">
      <c r="A1596" s="32"/>
      <c r="B1596" s="32"/>
      <c r="C1596" s="32"/>
      <c r="D1596" s="32"/>
      <c r="E1596" s="32"/>
      <c r="F1596" s="97"/>
      <c r="G1596" s="32"/>
      <c r="H1596" s="32"/>
      <c r="I1596" s="33"/>
      <c r="K1596" s="99"/>
      <c r="L1596" s="32"/>
      <c r="M1596" s="32"/>
      <c r="N1596" s="32"/>
      <c r="O1596" s="32"/>
      <c r="P1596" s="32"/>
      <c r="Q1596" s="32"/>
      <c r="R1596" s="32"/>
      <c r="S1596" s="32"/>
      <c r="T1596" s="32"/>
      <c r="V1596" s="32"/>
      <c r="W1596" s="32"/>
      <c r="X1596" s="32"/>
      <c r="AE1596" s="39"/>
      <c r="AF1596" s="39"/>
      <c r="AG1596" s="39"/>
      <c r="AH1596" s="39"/>
      <c r="AI1596" s="39"/>
      <c r="AJ1596" s="39"/>
    </row>
    <row r="1597" ht="15.75" customHeight="1">
      <c r="A1597" s="32"/>
      <c r="B1597" s="32"/>
      <c r="C1597" s="32"/>
      <c r="D1597" s="32"/>
      <c r="E1597" s="32"/>
      <c r="F1597" s="97"/>
      <c r="G1597" s="32"/>
      <c r="H1597" s="32"/>
      <c r="I1597" s="33"/>
      <c r="K1597" s="99"/>
      <c r="L1597" s="32"/>
      <c r="M1597" s="32"/>
      <c r="N1597" s="32"/>
      <c r="O1597" s="32"/>
      <c r="P1597" s="32"/>
      <c r="Q1597" s="32"/>
      <c r="R1597" s="32"/>
      <c r="S1597" s="32"/>
      <c r="T1597" s="32"/>
      <c r="V1597" s="32"/>
      <c r="W1597" s="32"/>
      <c r="X1597" s="32"/>
      <c r="AE1597" s="39"/>
      <c r="AF1597" s="39"/>
      <c r="AG1597" s="39"/>
      <c r="AH1597" s="39"/>
      <c r="AI1597" s="39"/>
      <c r="AJ1597" s="39"/>
    </row>
    <row r="1598" ht="15.75" customHeight="1">
      <c r="A1598" s="32"/>
      <c r="B1598" s="32"/>
      <c r="C1598" s="32"/>
      <c r="D1598" s="32"/>
      <c r="E1598" s="32"/>
      <c r="F1598" s="97"/>
      <c r="G1598" s="32"/>
      <c r="H1598" s="32"/>
      <c r="I1598" s="33"/>
      <c r="K1598" s="99"/>
      <c r="L1598" s="32"/>
      <c r="M1598" s="32"/>
      <c r="N1598" s="32"/>
      <c r="O1598" s="32"/>
      <c r="P1598" s="32"/>
      <c r="Q1598" s="32"/>
      <c r="R1598" s="32"/>
      <c r="S1598" s="32"/>
      <c r="T1598" s="32"/>
      <c r="V1598" s="32"/>
      <c r="W1598" s="32"/>
      <c r="X1598" s="32"/>
      <c r="AE1598" s="39"/>
      <c r="AF1598" s="39"/>
      <c r="AG1598" s="39"/>
      <c r="AH1598" s="39"/>
      <c r="AI1598" s="39"/>
      <c r="AJ1598" s="39"/>
    </row>
    <row r="1599" ht="15.75" customHeight="1">
      <c r="A1599" s="32"/>
      <c r="B1599" s="32"/>
      <c r="C1599" s="32"/>
      <c r="D1599" s="32"/>
      <c r="E1599" s="32"/>
      <c r="F1599" s="97"/>
      <c r="G1599" s="32"/>
      <c r="H1599" s="32"/>
      <c r="I1599" s="33"/>
      <c r="K1599" s="99"/>
      <c r="L1599" s="32"/>
      <c r="M1599" s="32"/>
      <c r="N1599" s="32"/>
      <c r="O1599" s="32"/>
      <c r="P1599" s="32"/>
      <c r="Q1599" s="32"/>
      <c r="R1599" s="32"/>
      <c r="S1599" s="32"/>
      <c r="T1599" s="32"/>
      <c r="V1599" s="32"/>
      <c r="W1599" s="32"/>
      <c r="X1599" s="32"/>
      <c r="AE1599" s="39"/>
      <c r="AF1599" s="39"/>
      <c r="AG1599" s="39"/>
      <c r="AH1599" s="39"/>
      <c r="AI1599" s="39"/>
      <c r="AJ1599" s="39"/>
    </row>
    <row r="1600" ht="15.75" customHeight="1">
      <c r="A1600" s="32"/>
      <c r="B1600" s="32"/>
      <c r="C1600" s="32"/>
      <c r="D1600" s="32"/>
      <c r="E1600" s="32"/>
      <c r="F1600" s="97"/>
      <c r="G1600" s="32"/>
      <c r="H1600" s="32"/>
      <c r="I1600" s="33"/>
      <c r="K1600" s="99"/>
      <c r="L1600" s="32"/>
      <c r="M1600" s="32"/>
      <c r="N1600" s="32"/>
      <c r="O1600" s="32"/>
      <c r="P1600" s="32"/>
      <c r="Q1600" s="32"/>
      <c r="R1600" s="32"/>
      <c r="S1600" s="32"/>
      <c r="T1600" s="32"/>
      <c r="V1600" s="32"/>
      <c r="W1600" s="32"/>
      <c r="X1600" s="32"/>
      <c r="AE1600" s="39"/>
      <c r="AF1600" s="39"/>
      <c r="AG1600" s="39"/>
      <c r="AH1600" s="39"/>
      <c r="AI1600" s="39"/>
      <c r="AJ1600" s="39"/>
    </row>
    <row r="1601" ht="15.75" customHeight="1">
      <c r="A1601" s="32"/>
      <c r="B1601" s="32"/>
      <c r="C1601" s="32"/>
      <c r="D1601" s="32"/>
      <c r="E1601" s="32"/>
      <c r="F1601" s="97"/>
      <c r="G1601" s="32"/>
      <c r="H1601" s="32"/>
      <c r="I1601" s="33"/>
      <c r="K1601" s="99"/>
      <c r="L1601" s="32"/>
      <c r="M1601" s="32"/>
      <c r="N1601" s="32"/>
      <c r="O1601" s="32"/>
      <c r="P1601" s="32"/>
      <c r="Q1601" s="32"/>
      <c r="R1601" s="32"/>
      <c r="S1601" s="32"/>
      <c r="T1601" s="32"/>
      <c r="V1601" s="32"/>
      <c r="W1601" s="32"/>
      <c r="X1601" s="32"/>
      <c r="AE1601" s="39"/>
      <c r="AF1601" s="39"/>
      <c r="AG1601" s="39"/>
      <c r="AH1601" s="39"/>
      <c r="AI1601" s="39"/>
      <c r="AJ1601" s="39"/>
    </row>
    <row r="1602" ht="15.75" customHeight="1">
      <c r="A1602" s="32"/>
      <c r="B1602" s="32"/>
      <c r="C1602" s="32"/>
      <c r="D1602" s="32"/>
      <c r="E1602" s="32"/>
      <c r="F1602" s="97"/>
      <c r="G1602" s="32"/>
      <c r="H1602" s="32"/>
      <c r="I1602" s="33"/>
      <c r="K1602" s="99"/>
      <c r="L1602" s="32"/>
      <c r="M1602" s="32"/>
      <c r="N1602" s="32"/>
      <c r="O1602" s="32"/>
      <c r="P1602" s="32"/>
      <c r="Q1602" s="32"/>
      <c r="R1602" s="32"/>
      <c r="S1602" s="32"/>
      <c r="T1602" s="32"/>
      <c r="V1602" s="32"/>
      <c r="W1602" s="32"/>
      <c r="X1602" s="32"/>
      <c r="AE1602" s="39"/>
      <c r="AF1602" s="39"/>
      <c r="AG1602" s="39"/>
      <c r="AH1602" s="39"/>
      <c r="AI1602" s="39"/>
      <c r="AJ1602" s="39"/>
    </row>
    <row r="1603" ht="15.75" customHeight="1">
      <c r="A1603" s="32"/>
      <c r="B1603" s="32"/>
      <c r="C1603" s="32"/>
      <c r="D1603" s="32"/>
      <c r="E1603" s="32"/>
      <c r="F1603" s="97"/>
      <c r="G1603" s="32"/>
      <c r="H1603" s="32"/>
      <c r="I1603" s="33"/>
      <c r="K1603" s="99"/>
      <c r="L1603" s="32"/>
      <c r="M1603" s="32"/>
      <c r="N1603" s="32"/>
      <c r="O1603" s="32"/>
      <c r="P1603" s="32"/>
      <c r="Q1603" s="32"/>
      <c r="R1603" s="32"/>
      <c r="S1603" s="32"/>
      <c r="T1603" s="32"/>
      <c r="V1603" s="32"/>
      <c r="W1603" s="32"/>
      <c r="X1603" s="32"/>
      <c r="AE1603" s="39"/>
      <c r="AF1603" s="39"/>
      <c r="AG1603" s="39"/>
      <c r="AH1603" s="39"/>
      <c r="AI1603" s="39"/>
      <c r="AJ1603" s="39"/>
    </row>
    <row r="1604" ht="15.75" customHeight="1">
      <c r="A1604" s="32"/>
      <c r="B1604" s="32"/>
      <c r="C1604" s="32"/>
      <c r="D1604" s="32"/>
      <c r="E1604" s="32"/>
      <c r="F1604" s="97"/>
      <c r="G1604" s="32"/>
      <c r="H1604" s="32"/>
      <c r="I1604" s="33"/>
      <c r="K1604" s="99"/>
      <c r="L1604" s="32"/>
      <c r="M1604" s="32"/>
      <c r="N1604" s="32"/>
      <c r="O1604" s="32"/>
      <c r="P1604" s="32"/>
      <c r="Q1604" s="32"/>
      <c r="R1604" s="32"/>
      <c r="S1604" s="32"/>
      <c r="T1604" s="32"/>
      <c r="V1604" s="32"/>
      <c r="W1604" s="32"/>
      <c r="X1604" s="32"/>
      <c r="AE1604" s="39"/>
      <c r="AF1604" s="39"/>
      <c r="AG1604" s="39"/>
      <c r="AH1604" s="39"/>
      <c r="AI1604" s="39"/>
      <c r="AJ1604" s="39"/>
    </row>
    <row r="1605" ht="15.75" customHeight="1">
      <c r="A1605" s="32"/>
      <c r="B1605" s="32"/>
      <c r="C1605" s="32"/>
      <c r="D1605" s="32"/>
      <c r="E1605" s="32"/>
      <c r="F1605" s="97"/>
      <c r="G1605" s="32"/>
      <c r="H1605" s="32"/>
      <c r="I1605" s="33"/>
      <c r="K1605" s="99"/>
      <c r="L1605" s="32"/>
      <c r="M1605" s="32"/>
      <c r="N1605" s="32"/>
      <c r="O1605" s="32"/>
      <c r="P1605" s="32"/>
      <c r="Q1605" s="32"/>
      <c r="R1605" s="32"/>
      <c r="S1605" s="32"/>
      <c r="T1605" s="32"/>
      <c r="V1605" s="32"/>
      <c r="W1605" s="32"/>
      <c r="X1605" s="32"/>
      <c r="AE1605" s="39"/>
      <c r="AF1605" s="39"/>
      <c r="AG1605" s="39"/>
      <c r="AH1605" s="39"/>
      <c r="AI1605" s="39"/>
      <c r="AJ1605" s="39"/>
    </row>
    <row r="1606" ht="15.75" customHeight="1">
      <c r="A1606" s="32"/>
      <c r="B1606" s="32"/>
      <c r="C1606" s="32"/>
      <c r="D1606" s="32"/>
      <c r="E1606" s="32"/>
      <c r="F1606" s="97"/>
      <c r="G1606" s="32"/>
      <c r="H1606" s="32"/>
      <c r="I1606" s="33"/>
      <c r="K1606" s="99"/>
      <c r="L1606" s="32"/>
      <c r="M1606" s="32"/>
      <c r="N1606" s="32"/>
      <c r="O1606" s="32"/>
      <c r="P1606" s="32"/>
      <c r="Q1606" s="32"/>
      <c r="R1606" s="32"/>
      <c r="S1606" s="32"/>
      <c r="T1606" s="32"/>
      <c r="V1606" s="32"/>
      <c r="W1606" s="32"/>
      <c r="X1606" s="32"/>
      <c r="AE1606" s="39"/>
      <c r="AF1606" s="39"/>
      <c r="AG1606" s="39"/>
      <c r="AH1606" s="39"/>
      <c r="AI1606" s="39"/>
      <c r="AJ1606" s="39"/>
    </row>
    <row r="1607" ht="15.75" customHeight="1">
      <c r="A1607" s="32"/>
      <c r="B1607" s="32"/>
      <c r="C1607" s="32"/>
      <c r="D1607" s="32"/>
      <c r="E1607" s="32"/>
      <c r="F1607" s="97"/>
      <c r="G1607" s="32"/>
      <c r="H1607" s="32"/>
      <c r="I1607" s="33"/>
      <c r="K1607" s="99"/>
      <c r="L1607" s="32"/>
      <c r="M1607" s="32"/>
      <c r="N1607" s="32"/>
      <c r="O1607" s="32"/>
      <c r="P1607" s="32"/>
      <c r="Q1607" s="32"/>
      <c r="R1607" s="32"/>
      <c r="S1607" s="32"/>
      <c r="T1607" s="32"/>
      <c r="V1607" s="32"/>
      <c r="W1607" s="32"/>
      <c r="X1607" s="32"/>
      <c r="AE1607" s="39"/>
      <c r="AF1607" s="39"/>
      <c r="AG1607" s="39"/>
      <c r="AH1607" s="39"/>
      <c r="AI1607" s="39"/>
      <c r="AJ1607" s="39"/>
    </row>
    <row r="1608" ht="15.75" customHeight="1">
      <c r="A1608" s="32"/>
      <c r="B1608" s="32"/>
      <c r="C1608" s="32"/>
      <c r="D1608" s="32"/>
      <c r="E1608" s="32"/>
      <c r="F1608" s="97"/>
      <c r="G1608" s="32"/>
      <c r="H1608" s="32"/>
      <c r="I1608" s="33"/>
      <c r="K1608" s="99"/>
      <c r="L1608" s="32"/>
      <c r="M1608" s="32"/>
      <c r="N1608" s="32"/>
      <c r="O1608" s="32"/>
      <c r="P1608" s="32"/>
      <c r="Q1608" s="32"/>
      <c r="R1608" s="32"/>
      <c r="S1608" s="32"/>
      <c r="T1608" s="32"/>
      <c r="V1608" s="32"/>
      <c r="W1608" s="32"/>
      <c r="X1608" s="32"/>
      <c r="AE1608" s="39"/>
      <c r="AF1608" s="39"/>
      <c r="AG1608" s="39"/>
      <c r="AH1608" s="39"/>
      <c r="AI1608" s="39"/>
      <c r="AJ1608" s="39"/>
    </row>
    <row r="1609" ht="15.75" customHeight="1">
      <c r="A1609" s="32"/>
      <c r="B1609" s="32"/>
      <c r="C1609" s="32"/>
      <c r="D1609" s="32"/>
      <c r="E1609" s="32"/>
      <c r="F1609" s="97"/>
      <c r="G1609" s="32"/>
      <c r="H1609" s="32"/>
      <c r="I1609" s="33"/>
      <c r="K1609" s="99"/>
      <c r="L1609" s="32"/>
      <c r="M1609" s="32"/>
      <c r="N1609" s="32"/>
      <c r="O1609" s="32"/>
      <c r="P1609" s="32"/>
      <c r="Q1609" s="32"/>
      <c r="R1609" s="32"/>
      <c r="S1609" s="32"/>
      <c r="T1609" s="32"/>
      <c r="V1609" s="32"/>
      <c r="W1609" s="32"/>
      <c r="X1609" s="32"/>
      <c r="AE1609" s="39"/>
      <c r="AF1609" s="39"/>
      <c r="AG1609" s="39"/>
      <c r="AH1609" s="39"/>
      <c r="AI1609" s="39"/>
      <c r="AJ1609" s="39"/>
    </row>
    <row r="1610" ht="15.75" customHeight="1">
      <c r="A1610" s="32"/>
      <c r="B1610" s="32"/>
      <c r="C1610" s="32"/>
      <c r="D1610" s="32"/>
      <c r="E1610" s="32"/>
      <c r="F1610" s="97"/>
      <c r="G1610" s="32"/>
      <c r="H1610" s="32"/>
      <c r="I1610" s="33"/>
      <c r="K1610" s="99"/>
      <c r="L1610" s="32"/>
      <c r="M1610" s="32"/>
      <c r="N1610" s="32"/>
      <c r="O1610" s="32"/>
      <c r="P1610" s="32"/>
      <c r="Q1610" s="32"/>
      <c r="R1610" s="32"/>
      <c r="S1610" s="32"/>
      <c r="T1610" s="32"/>
      <c r="V1610" s="32"/>
      <c r="W1610" s="32"/>
      <c r="X1610" s="32"/>
      <c r="AE1610" s="39"/>
      <c r="AF1610" s="39"/>
      <c r="AG1610" s="39"/>
      <c r="AH1610" s="39"/>
      <c r="AI1610" s="39"/>
      <c r="AJ1610" s="39"/>
    </row>
    <row r="1611" ht="15.75" customHeight="1">
      <c r="A1611" s="32"/>
      <c r="B1611" s="32"/>
      <c r="C1611" s="32"/>
      <c r="D1611" s="32"/>
      <c r="E1611" s="32"/>
      <c r="F1611" s="97"/>
      <c r="G1611" s="32"/>
      <c r="H1611" s="32"/>
      <c r="I1611" s="33"/>
      <c r="K1611" s="99"/>
      <c r="L1611" s="32"/>
      <c r="M1611" s="32"/>
      <c r="N1611" s="32"/>
      <c r="O1611" s="32"/>
      <c r="P1611" s="32"/>
      <c r="Q1611" s="32"/>
      <c r="R1611" s="32"/>
      <c r="S1611" s="32"/>
      <c r="T1611" s="32"/>
      <c r="V1611" s="32"/>
      <c r="W1611" s="32"/>
      <c r="X1611" s="32"/>
      <c r="AE1611" s="39"/>
      <c r="AF1611" s="39"/>
      <c r="AG1611" s="39"/>
      <c r="AH1611" s="39"/>
      <c r="AI1611" s="39"/>
      <c r="AJ1611" s="39"/>
    </row>
    <row r="1612" ht="15.75" customHeight="1">
      <c r="A1612" s="32"/>
      <c r="B1612" s="32"/>
      <c r="C1612" s="32"/>
      <c r="D1612" s="32"/>
      <c r="E1612" s="32"/>
      <c r="F1612" s="97"/>
      <c r="G1612" s="32"/>
      <c r="H1612" s="32"/>
      <c r="I1612" s="33"/>
      <c r="K1612" s="99"/>
      <c r="L1612" s="32"/>
      <c r="M1612" s="32"/>
      <c r="N1612" s="32"/>
      <c r="O1612" s="32"/>
      <c r="P1612" s="32"/>
      <c r="Q1612" s="32"/>
      <c r="R1612" s="32"/>
      <c r="S1612" s="32"/>
      <c r="T1612" s="32"/>
      <c r="V1612" s="32"/>
      <c r="W1612" s="32"/>
      <c r="X1612" s="32"/>
      <c r="AE1612" s="39"/>
      <c r="AF1612" s="39"/>
      <c r="AG1612" s="39"/>
      <c r="AH1612" s="39"/>
      <c r="AI1612" s="39"/>
      <c r="AJ1612" s="39"/>
    </row>
    <row r="1613" ht="15.75" customHeight="1">
      <c r="A1613" s="32"/>
      <c r="B1613" s="32"/>
      <c r="C1613" s="32"/>
      <c r="D1613" s="32"/>
      <c r="E1613" s="32"/>
      <c r="F1613" s="97"/>
      <c r="G1613" s="32"/>
      <c r="H1613" s="32"/>
      <c r="I1613" s="33"/>
      <c r="K1613" s="99"/>
      <c r="L1613" s="32"/>
      <c r="M1613" s="32"/>
      <c r="N1613" s="32"/>
      <c r="O1613" s="32"/>
      <c r="P1613" s="32"/>
      <c r="Q1613" s="32"/>
      <c r="R1613" s="32"/>
      <c r="S1613" s="32"/>
      <c r="T1613" s="32"/>
      <c r="V1613" s="32"/>
      <c r="W1613" s="32"/>
      <c r="X1613" s="32"/>
      <c r="AE1613" s="39"/>
      <c r="AF1613" s="39"/>
      <c r="AG1613" s="39"/>
      <c r="AH1613" s="39"/>
      <c r="AI1613" s="39"/>
      <c r="AJ1613" s="39"/>
    </row>
    <row r="1614" ht="15.75" customHeight="1">
      <c r="A1614" s="32"/>
      <c r="B1614" s="32"/>
      <c r="C1614" s="32"/>
      <c r="D1614" s="32"/>
      <c r="E1614" s="32"/>
      <c r="F1614" s="97"/>
      <c r="G1614" s="32"/>
      <c r="H1614" s="32"/>
      <c r="I1614" s="33"/>
      <c r="K1614" s="99"/>
      <c r="L1614" s="32"/>
      <c r="M1614" s="32"/>
      <c r="N1614" s="32"/>
      <c r="O1614" s="32"/>
      <c r="P1614" s="32"/>
      <c r="Q1614" s="32"/>
      <c r="R1614" s="32"/>
      <c r="S1614" s="32"/>
      <c r="T1614" s="32"/>
      <c r="V1614" s="32"/>
      <c r="W1614" s="32"/>
      <c r="X1614" s="32"/>
      <c r="AE1614" s="39"/>
      <c r="AF1614" s="39"/>
      <c r="AG1614" s="39"/>
      <c r="AH1614" s="39"/>
      <c r="AI1614" s="39"/>
      <c r="AJ1614" s="39"/>
    </row>
    <row r="1615" ht="15.75" customHeight="1">
      <c r="A1615" s="32"/>
      <c r="B1615" s="32"/>
      <c r="C1615" s="32"/>
      <c r="D1615" s="32"/>
      <c r="E1615" s="32"/>
      <c r="F1615" s="97"/>
      <c r="G1615" s="32"/>
      <c r="H1615" s="32"/>
      <c r="I1615" s="33"/>
      <c r="K1615" s="99"/>
      <c r="L1615" s="32"/>
      <c r="M1615" s="32"/>
      <c r="N1615" s="32"/>
      <c r="O1615" s="32"/>
      <c r="P1615" s="32"/>
      <c r="Q1615" s="32"/>
      <c r="R1615" s="32"/>
      <c r="S1615" s="32"/>
      <c r="T1615" s="32"/>
      <c r="V1615" s="32"/>
      <c r="W1615" s="32"/>
      <c r="X1615" s="32"/>
      <c r="AE1615" s="39"/>
      <c r="AF1615" s="39"/>
      <c r="AG1615" s="39"/>
      <c r="AH1615" s="39"/>
      <c r="AI1615" s="39"/>
      <c r="AJ1615" s="39"/>
    </row>
    <row r="1616" ht="15.75" customHeight="1">
      <c r="A1616" s="32"/>
      <c r="B1616" s="32"/>
      <c r="C1616" s="32"/>
      <c r="D1616" s="32"/>
      <c r="E1616" s="32"/>
      <c r="F1616" s="97"/>
      <c r="G1616" s="32"/>
      <c r="H1616" s="32"/>
      <c r="I1616" s="33"/>
      <c r="K1616" s="99"/>
      <c r="L1616" s="32"/>
      <c r="M1616" s="32"/>
      <c r="N1616" s="32"/>
      <c r="O1616" s="32"/>
      <c r="P1616" s="32"/>
      <c r="Q1616" s="32"/>
      <c r="R1616" s="32"/>
      <c r="S1616" s="32"/>
      <c r="T1616" s="32"/>
      <c r="V1616" s="32"/>
      <c r="W1616" s="32"/>
      <c r="X1616" s="32"/>
      <c r="AE1616" s="39"/>
      <c r="AF1616" s="39"/>
      <c r="AG1616" s="39"/>
      <c r="AH1616" s="39"/>
      <c r="AI1616" s="39"/>
      <c r="AJ1616" s="39"/>
    </row>
    <row r="1617" ht="15.75" customHeight="1">
      <c r="A1617" s="32"/>
      <c r="B1617" s="32"/>
      <c r="C1617" s="32"/>
      <c r="D1617" s="32"/>
      <c r="E1617" s="32"/>
      <c r="F1617" s="97"/>
      <c r="G1617" s="32"/>
      <c r="H1617" s="32"/>
      <c r="I1617" s="33"/>
      <c r="K1617" s="99"/>
      <c r="L1617" s="32"/>
      <c r="M1617" s="32"/>
      <c r="N1617" s="32"/>
      <c r="O1617" s="32"/>
      <c r="P1617" s="32"/>
      <c r="Q1617" s="32"/>
      <c r="R1617" s="32"/>
      <c r="S1617" s="32"/>
      <c r="T1617" s="32"/>
      <c r="V1617" s="32"/>
      <c r="W1617" s="32"/>
      <c r="X1617" s="32"/>
      <c r="AE1617" s="39"/>
      <c r="AF1617" s="39"/>
      <c r="AG1617" s="39"/>
      <c r="AH1617" s="39"/>
      <c r="AI1617" s="39"/>
      <c r="AJ1617" s="39"/>
    </row>
    <row r="1618" ht="15.75" customHeight="1">
      <c r="A1618" s="32"/>
      <c r="B1618" s="32"/>
      <c r="C1618" s="32"/>
      <c r="D1618" s="32"/>
      <c r="E1618" s="32"/>
      <c r="F1618" s="97"/>
      <c r="G1618" s="32"/>
      <c r="H1618" s="32"/>
      <c r="I1618" s="33"/>
      <c r="K1618" s="99"/>
      <c r="L1618" s="32"/>
      <c r="M1618" s="32"/>
      <c r="N1618" s="32"/>
      <c r="O1618" s="32"/>
      <c r="P1618" s="32"/>
      <c r="Q1618" s="32"/>
      <c r="R1618" s="32"/>
      <c r="S1618" s="32"/>
      <c r="T1618" s="32"/>
      <c r="V1618" s="32"/>
      <c r="W1618" s="32"/>
      <c r="X1618" s="32"/>
      <c r="AE1618" s="39"/>
      <c r="AF1618" s="39"/>
      <c r="AG1618" s="39"/>
      <c r="AH1618" s="39"/>
      <c r="AI1618" s="39"/>
      <c r="AJ1618" s="39"/>
    </row>
    <row r="1619" ht="15.75" customHeight="1">
      <c r="A1619" s="32"/>
      <c r="B1619" s="32"/>
      <c r="C1619" s="32"/>
      <c r="D1619" s="32"/>
      <c r="E1619" s="32"/>
      <c r="F1619" s="97"/>
      <c r="G1619" s="32"/>
      <c r="H1619" s="32"/>
      <c r="I1619" s="33"/>
      <c r="K1619" s="99"/>
      <c r="L1619" s="32"/>
      <c r="M1619" s="32"/>
      <c r="N1619" s="32"/>
      <c r="O1619" s="32"/>
      <c r="P1619" s="32"/>
      <c r="Q1619" s="32"/>
      <c r="R1619" s="32"/>
      <c r="S1619" s="32"/>
      <c r="T1619" s="32"/>
      <c r="V1619" s="32"/>
      <c r="W1619" s="32"/>
      <c r="X1619" s="32"/>
      <c r="AE1619" s="39"/>
      <c r="AF1619" s="39"/>
      <c r="AG1619" s="39"/>
      <c r="AH1619" s="39"/>
      <c r="AI1619" s="39"/>
      <c r="AJ1619" s="39"/>
    </row>
    <row r="1620" ht="15.75" customHeight="1">
      <c r="A1620" s="32"/>
      <c r="B1620" s="32"/>
      <c r="C1620" s="32"/>
      <c r="D1620" s="32"/>
      <c r="E1620" s="32"/>
      <c r="F1620" s="97"/>
      <c r="G1620" s="32"/>
      <c r="H1620" s="32"/>
      <c r="I1620" s="33"/>
      <c r="K1620" s="99"/>
      <c r="L1620" s="32"/>
      <c r="M1620" s="32"/>
      <c r="N1620" s="32"/>
      <c r="O1620" s="32"/>
      <c r="P1620" s="32"/>
      <c r="Q1620" s="32"/>
      <c r="R1620" s="32"/>
      <c r="S1620" s="32"/>
      <c r="T1620" s="32"/>
      <c r="V1620" s="32"/>
      <c r="W1620" s="32"/>
      <c r="X1620" s="32"/>
      <c r="AE1620" s="39"/>
      <c r="AF1620" s="39"/>
      <c r="AG1620" s="39"/>
      <c r="AH1620" s="39"/>
      <c r="AI1620" s="39"/>
      <c r="AJ1620" s="39"/>
    </row>
    <row r="1621" ht="15.75" customHeight="1">
      <c r="A1621" s="32"/>
      <c r="B1621" s="32"/>
      <c r="C1621" s="32"/>
      <c r="D1621" s="32"/>
      <c r="E1621" s="32"/>
      <c r="F1621" s="97"/>
      <c r="G1621" s="32"/>
      <c r="H1621" s="32"/>
      <c r="I1621" s="33"/>
      <c r="K1621" s="99"/>
      <c r="L1621" s="32"/>
      <c r="M1621" s="32"/>
      <c r="N1621" s="32"/>
      <c r="O1621" s="32"/>
      <c r="P1621" s="32"/>
      <c r="Q1621" s="32"/>
      <c r="R1621" s="32"/>
      <c r="S1621" s="32"/>
      <c r="T1621" s="32"/>
      <c r="V1621" s="32"/>
      <c r="W1621" s="32"/>
      <c r="X1621" s="32"/>
      <c r="AE1621" s="39"/>
      <c r="AF1621" s="39"/>
      <c r="AG1621" s="39"/>
      <c r="AH1621" s="39"/>
      <c r="AI1621" s="39"/>
      <c r="AJ1621" s="39"/>
    </row>
    <row r="1622" ht="15.75" customHeight="1">
      <c r="A1622" s="32"/>
      <c r="B1622" s="32"/>
      <c r="C1622" s="32"/>
      <c r="D1622" s="32"/>
      <c r="E1622" s="32"/>
      <c r="F1622" s="97"/>
      <c r="G1622" s="32"/>
      <c r="H1622" s="32"/>
      <c r="I1622" s="33"/>
      <c r="K1622" s="99"/>
      <c r="L1622" s="32"/>
      <c r="M1622" s="32"/>
      <c r="N1622" s="32"/>
      <c r="O1622" s="32"/>
      <c r="P1622" s="32"/>
      <c r="Q1622" s="32"/>
      <c r="R1622" s="32"/>
      <c r="S1622" s="32"/>
      <c r="T1622" s="32"/>
      <c r="V1622" s="32"/>
      <c r="W1622" s="32"/>
      <c r="X1622" s="32"/>
      <c r="AE1622" s="39"/>
      <c r="AF1622" s="39"/>
      <c r="AG1622" s="39"/>
      <c r="AH1622" s="39"/>
      <c r="AI1622" s="39"/>
      <c r="AJ1622" s="39"/>
    </row>
    <row r="1623" ht="15.75" customHeight="1">
      <c r="A1623" s="32"/>
      <c r="B1623" s="32"/>
      <c r="C1623" s="32"/>
      <c r="D1623" s="32"/>
      <c r="E1623" s="32"/>
      <c r="F1623" s="97"/>
      <c r="G1623" s="32"/>
      <c r="H1623" s="32"/>
      <c r="I1623" s="33"/>
      <c r="K1623" s="99"/>
      <c r="L1623" s="32"/>
      <c r="M1623" s="32"/>
      <c r="N1623" s="32"/>
      <c r="O1623" s="32"/>
      <c r="P1623" s="32"/>
      <c r="Q1623" s="32"/>
      <c r="R1623" s="32"/>
      <c r="S1623" s="32"/>
      <c r="T1623" s="32"/>
      <c r="V1623" s="32"/>
      <c r="W1623" s="32"/>
      <c r="X1623" s="32"/>
      <c r="AE1623" s="39"/>
      <c r="AF1623" s="39"/>
      <c r="AG1623" s="39"/>
      <c r="AH1623" s="39"/>
      <c r="AI1623" s="39"/>
      <c r="AJ1623" s="39"/>
    </row>
    <row r="1624" ht="15.75" customHeight="1">
      <c r="A1624" s="32"/>
      <c r="B1624" s="32"/>
      <c r="C1624" s="32"/>
      <c r="D1624" s="32"/>
      <c r="E1624" s="32"/>
      <c r="F1624" s="97"/>
      <c r="G1624" s="32"/>
      <c r="H1624" s="32"/>
      <c r="I1624" s="33"/>
      <c r="K1624" s="99"/>
      <c r="L1624" s="32"/>
      <c r="M1624" s="32"/>
      <c r="N1624" s="32"/>
      <c r="O1624" s="32"/>
      <c r="P1624" s="32"/>
      <c r="Q1624" s="32"/>
      <c r="R1624" s="32"/>
      <c r="S1624" s="32"/>
      <c r="T1624" s="32"/>
      <c r="V1624" s="32"/>
      <c r="W1624" s="32"/>
      <c r="X1624" s="32"/>
      <c r="AE1624" s="39"/>
      <c r="AF1624" s="39"/>
      <c r="AG1624" s="39"/>
      <c r="AH1624" s="39"/>
      <c r="AI1624" s="39"/>
      <c r="AJ1624" s="39"/>
    </row>
    <row r="1625" ht="15.75" customHeight="1">
      <c r="A1625" s="32"/>
      <c r="B1625" s="32"/>
      <c r="C1625" s="32"/>
      <c r="D1625" s="32"/>
      <c r="E1625" s="32"/>
      <c r="F1625" s="97"/>
      <c r="G1625" s="32"/>
      <c r="H1625" s="32"/>
      <c r="I1625" s="33"/>
      <c r="K1625" s="99"/>
      <c r="L1625" s="32"/>
      <c r="M1625" s="32"/>
      <c r="N1625" s="32"/>
      <c r="O1625" s="32"/>
      <c r="P1625" s="32"/>
      <c r="Q1625" s="32"/>
      <c r="R1625" s="32"/>
      <c r="S1625" s="32"/>
      <c r="T1625" s="32"/>
      <c r="V1625" s="32"/>
      <c r="W1625" s="32"/>
      <c r="X1625" s="32"/>
      <c r="AE1625" s="39"/>
      <c r="AF1625" s="39"/>
      <c r="AG1625" s="39"/>
      <c r="AH1625" s="39"/>
      <c r="AI1625" s="39"/>
      <c r="AJ1625" s="39"/>
    </row>
    <row r="1626" ht="15.75" customHeight="1">
      <c r="A1626" s="32"/>
      <c r="B1626" s="32"/>
      <c r="C1626" s="32"/>
      <c r="D1626" s="32"/>
      <c r="E1626" s="32"/>
      <c r="F1626" s="97"/>
      <c r="G1626" s="32"/>
      <c r="H1626" s="32"/>
      <c r="I1626" s="33"/>
      <c r="K1626" s="99"/>
      <c r="L1626" s="32"/>
      <c r="M1626" s="32"/>
      <c r="N1626" s="32"/>
      <c r="O1626" s="32"/>
      <c r="P1626" s="32"/>
      <c r="Q1626" s="32"/>
      <c r="R1626" s="32"/>
      <c r="S1626" s="32"/>
      <c r="T1626" s="32"/>
      <c r="V1626" s="32"/>
      <c r="W1626" s="32"/>
      <c r="X1626" s="32"/>
      <c r="AE1626" s="39"/>
      <c r="AF1626" s="39"/>
      <c r="AG1626" s="39"/>
      <c r="AH1626" s="39"/>
      <c r="AI1626" s="39"/>
      <c r="AJ1626" s="39"/>
    </row>
    <row r="1627" ht="15.75" customHeight="1">
      <c r="A1627" s="32"/>
      <c r="B1627" s="32"/>
      <c r="C1627" s="32"/>
      <c r="D1627" s="32"/>
      <c r="E1627" s="32"/>
      <c r="F1627" s="97"/>
      <c r="G1627" s="32"/>
      <c r="H1627" s="32"/>
      <c r="I1627" s="33"/>
      <c r="K1627" s="99"/>
      <c r="L1627" s="32"/>
      <c r="M1627" s="32"/>
      <c r="N1627" s="32"/>
      <c r="O1627" s="32"/>
      <c r="P1627" s="32"/>
      <c r="Q1627" s="32"/>
      <c r="R1627" s="32"/>
      <c r="S1627" s="32"/>
      <c r="T1627" s="32"/>
      <c r="V1627" s="32"/>
      <c r="W1627" s="32"/>
      <c r="X1627" s="32"/>
      <c r="AE1627" s="39"/>
      <c r="AF1627" s="39"/>
      <c r="AG1627" s="39"/>
      <c r="AH1627" s="39"/>
      <c r="AI1627" s="39"/>
      <c r="AJ1627" s="39"/>
    </row>
    <row r="1628" ht="15.75" customHeight="1">
      <c r="A1628" s="32"/>
      <c r="B1628" s="32"/>
      <c r="C1628" s="32"/>
      <c r="D1628" s="32"/>
      <c r="E1628" s="32"/>
      <c r="F1628" s="97"/>
      <c r="G1628" s="32"/>
      <c r="H1628" s="32"/>
      <c r="I1628" s="33"/>
      <c r="K1628" s="99"/>
      <c r="L1628" s="32"/>
      <c r="M1628" s="32"/>
      <c r="N1628" s="32"/>
      <c r="O1628" s="32"/>
      <c r="P1628" s="32"/>
      <c r="Q1628" s="32"/>
      <c r="R1628" s="32"/>
      <c r="S1628" s="32"/>
      <c r="T1628" s="32"/>
      <c r="V1628" s="32"/>
      <c r="W1628" s="32"/>
      <c r="X1628" s="32"/>
      <c r="AE1628" s="39"/>
      <c r="AF1628" s="39"/>
      <c r="AG1628" s="39"/>
      <c r="AH1628" s="39"/>
      <c r="AI1628" s="39"/>
      <c r="AJ1628" s="39"/>
    </row>
    <row r="1629" ht="15.75" customHeight="1">
      <c r="A1629" s="32"/>
      <c r="B1629" s="32"/>
      <c r="C1629" s="32"/>
      <c r="D1629" s="32"/>
      <c r="E1629" s="32"/>
      <c r="F1629" s="97"/>
      <c r="G1629" s="32"/>
      <c r="H1629" s="32"/>
      <c r="I1629" s="33"/>
      <c r="K1629" s="99"/>
      <c r="L1629" s="32"/>
      <c r="M1629" s="32"/>
      <c r="N1629" s="32"/>
      <c r="O1629" s="32"/>
      <c r="P1629" s="32"/>
      <c r="Q1629" s="32"/>
      <c r="R1629" s="32"/>
      <c r="S1629" s="32"/>
      <c r="T1629" s="32"/>
      <c r="V1629" s="32"/>
      <c r="W1629" s="32"/>
      <c r="X1629" s="32"/>
      <c r="AE1629" s="39"/>
      <c r="AF1629" s="39"/>
      <c r="AG1629" s="39"/>
      <c r="AH1629" s="39"/>
      <c r="AI1629" s="39"/>
      <c r="AJ1629" s="39"/>
    </row>
    <row r="1630" ht="15.75" customHeight="1">
      <c r="A1630" s="32"/>
      <c r="B1630" s="32"/>
      <c r="C1630" s="32"/>
      <c r="D1630" s="32"/>
      <c r="E1630" s="32"/>
      <c r="F1630" s="97"/>
      <c r="G1630" s="32"/>
      <c r="H1630" s="32"/>
      <c r="I1630" s="33"/>
      <c r="K1630" s="99"/>
      <c r="L1630" s="32"/>
      <c r="M1630" s="32"/>
      <c r="N1630" s="32"/>
      <c r="O1630" s="32"/>
      <c r="P1630" s="32"/>
      <c r="Q1630" s="32"/>
      <c r="R1630" s="32"/>
      <c r="S1630" s="32"/>
      <c r="T1630" s="32"/>
      <c r="V1630" s="32"/>
      <c r="W1630" s="32"/>
      <c r="X1630" s="32"/>
      <c r="AE1630" s="39"/>
      <c r="AF1630" s="39"/>
      <c r="AG1630" s="39"/>
      <c r="AH1630" s="39"/>
      <c r="AI1630" s="39"/>
      <c r="AJ1630" s="39"/>
    </row>
    <row r="1631" ht="15.75" customHeight="1">
      <c r="A1631" s="32"/>
      <c r="B1631" s="32"/>
      <c r="C1631" s="32"/>
      <c r="D1631" s="32"/>
      <c r="E1631" s="32"/>
      <c r="F1631" s="97"/>
      <c r="G1631" s="32"/>
      <c r="H1631" s="32"/>
      <c r="I1631" s="33"/>
      <c r="K1631" s="99"/>
      <c r="L1631" s="32"/>
      <c r="M1631" s="32"/>
      <c r="N1631" s="32"/>
      <c r="O1631" s="32"/>
      <c r="P1631" s="32"/>
      <c r="Q1631" s="32"/>
      <c r="R1631" s="32"/>
      <c r="S1631" s="32"/>
      <c r="T1631" s="32"/>
      <c r="V1631" s="32"/>
      <c r="W1631" s="32"/>
      <c r="X1631" s="32"/>
      <c r="AE1631" s="39"/>
      <c r="AF1631" s="39"/>
      <c r="AG1631" s="39"/>
      <c r="AH1631" s="39"/>
      <c r="AI1631" s="39"/>
      <c r="AJ1631" s="39"/>
    </row>
    <row r="1632" ht="15.75" customHeight="1">
      <c r="A1632" s="32"/>
      <c r="B1632" s="32"/>
      <c r="C1632" s="32"/>
      <c r="D1632" s="32"/>
      <c r="E1632" s="32"/>
      <c r="F1632" s="97"/>
      <c r="G1632" s="32"/>
      <c r="H1632" s="32"/>
      <c r="I1632" s="33"/>
      <c r="K1632" s="99"/>
      <c r="L1632" s="32"/>
      <c r="M1632" s="32"/>
      <c r="N1632" s="32"/>
      <c r="O1632" s="32"/>
      <c r="P1632" s="32"/>
      <c r="Q1632" s="32"/>
      <c r="R1632" s="32"/>
      <c r="S1632" s="32"/>
      <c r="T1632" s="32"/>
      <c r="V1632" s="32"/>
      <c r="W1632" s="32"/>
      <c r="X1632" s="32"/>
      <c r="AE1632" s="39"/>
      <c r="AF1632" s="39"/>
      <c r="AG1632" s="39"/>
      <c r="AH1632" s="39"/>
      <c r="AI1632" s="39"/>
      <c r="AJ1632" s="39"/>
    </row>
    <row r="1633" ht="15.75" customHeight="1">
      <c r="A1633" s="32"/>
      <c r="B1633" s="32"/>
      <c r="C1633" s="32"/>
      <c r="D1633" s="32"/>
      <c r="E1633" s="32"/>
      <c r="F1633" s="97"/>
      <c r="G1633" s="32"/>
      <c r="H1633" s="32"/>
      <c r="I1633" s="33"/>
      <c r="K1633" s="99"/>
      <c r="L1633" s="32"/>
      <c r="M1633" s="32"/>
      <c r="N1633" s="32"/>
      <c r="O1633" s="32"/>
      <c r="P1633" s="32"/>
      <c r="Q1633" s="32"/>
      <c r="R1633" s="32"/>
      <c r="S1633" s="32"/>
      <c r="T1633" s="32"/>
      <c r="V1633" s="32"/>
      <c r="W1633" s="32"/>
      <c r="X1633" s="32"/>
      <c r="AE1633" s="39"/>
      <c r="AF1633" s="39"/>
      <c r="AG1633" s="39"/>
      <c r="AH1633" s="39"/>
      <c r="AI1633" s="39"/>
      <c r="AJ1633" s="39"/>
    </row>
    <row r="1634" ht="15.75" customHeight="1">
      <c r="A1634" s="32"/>
      <c r="B1634" s="32"/>
      <c r="C1634" s="32"/>
      <c r="D1634" s="32"/>
      <c r="E1634" s="32"/>
      <c r="F1634" s="97"/>
      <c r="G1634" s="32"/>
      <c r="H1634" s="32"/>
      <c r="I1634" s="33"/>
      <c r="K1634" s="99"/>
      <c r="L1634" s="32"/>
      <c r="M1634" s="32"/>
      <c r="N1634" s="32"/>
      <c r="O1634" s="32"/>
      <c r="P1634" s="32"/>
      <c r="Q1634" s="32"/>
      <c r="R1634" s="32"/>
      <c r="S1634" s="32"/>
      <c r="T1634" s="32"/>
      <c r="V1634" s="32"/>
      <c r="W1634" s="32"/>
      <c r="X1634" s="32"/>
      <c r="AE1634" s="39"/>
      <c r="AF1634" s="39"/>
      <c r="AG1634" s="39"/>
      <c r="AH1634" s="39"/>
      <c r="AI1634" s="39"/>
      <c r="AJ1634" s="39"/>
    </row>
    <row r="1635" ht="15.75" customHeight="1">
      <c r="A1635" s="32"/>
      <c r="B1635" s="32"/>
      <c r="C1635" s="32"/>
      <c r="D1635" s="32"/>
      <c r="E1635" s="32"/>
      <c r="F1635" s="97"/>
      <c r="G1635" s="32"/>
      <c r="H1635" s="32"/>
      <c r="I1635" s="33"/>
      <c r="K1635" s="99"/>
      <c r="L1635" s="32"/>
      <c r="M1635" s="32"/>
      <c r="N1635" s="32"/>
      <c r="O1635" s="32"/>
      <c r="P1635" s="32"/>
      <c r="Q1635" s="32"/>
      <c r="R1635" s="32"/>
      <c r="S1635" s="32"/>
      <c r="T1635" s="32"/>
      <c r="V1635" s="32"/>
      <c r="W1635" s="32"/>
      <c r="X1635" s="32"/>
      <c r="AE1635" s="39"/>
      <c r="AF1635" s="39"/>
      <c r="AG1635" s="39"/>
      <c r="AH1635" s="39"/>
      <c r="AI1635" s="39"/>
      <c r="AJ1635" s="39"/>
    </row>
    <row r="1636" ht="15.75" customHeight="1">
      <c r="A1636" s="32"/>
      <c r="B1636" s="32"/>
      <c r="C1636" s="32"/>
      <c r="D1636" s="32"/>
      <c r="E1636" s="32"/>
      <c r="F1636" s="97"/>
      <c r="G1636" s="32"/>
      <c r="H1636" s="32"/>
      <c r="I1636" s="33"/>
      <c r="K1636" s="99"/>
      <c r="L1636" s="32"/>
      <c r="M1636" s="32"/>
      <c r="N1636" s="32"/>
      <c r="O1636" s="32"/>
      <c r="P1636" s="32"/>
      <c r="Q1636" s="32"/>
      <c r="R1636" s="32"/>
      <c r="S1636" s="32"/>
      <c r="T1636" s="32"/>
      <c r="V1636" s="32"/>
      <c r="W1636" s="32"/>
      <c r="X1636" s="32"/>
      <c r="AE1636" s="39"/>
      <c r="AF1636" s="39"/>
      <c r="AG1636" s="39"/>
      <c r="AH1636" s="39"/>
      <c r="AI1636" s="39"/>
      <c r="AJ1636" s="39"/>
    </row>
    <row r="1637" ht="15.75" customHeight="1">
      <c r="A1637" s="32"/>
      <c r="B1637" s="32"/>
      <c r="C1637" s="32"/>
      <c r="D1637" s="32"/>
      <c r="E1637" s="32"/>
      <c r="F1637" s="97"/>
      <c r="G1637" s="32"/>
      <c r="H1637" s="32"/>
      <c r="I1637" s="33"/>
      <c r="K1637" s="99"/>
      <c r="L1637" s="32"/>
      <c r="M1637" s="32"/>
      <c r="N1637" s="32"/>
      <c r="O1637" s="32"/>
      <c r="P1637" s="32"/>
      <c r="Q1637" s="32"/>
      <c r="R1637" s="32"/>
      <c r="S1637" s="32"/>
      <c r="T1637" s="32"/>
      <c r="V1637" s="32"/>
      <c r="W1637" s="32"/>
      <c r="X1637" s="32"/>
      <c r="AE1637" s="39"/>
      <c r="AF1637" s="39"/>
      <c r="AG1637" s="39"/>
      <c r="AH1637" s="39"/>
      <c r="AI1637" s="39"/>
      <c r="AJ1637" s="39"/>
    </row>
    <row r="1638" ht="15.75" customHeight="1">
      <c r="A1638" s="32"/>
      <c r="B1638" s="32"/>
      <c r="C1638" s="32"/>
      <c r="D1638" s="32"/>
      <c r="E1638" s="32"/>
      <c r="F1638" s="97"/>
      <c r="G1638" s="32"/>
      <c r="H1638" s="32"/>
      <c r="I1638" s="33"/>
      <c r="K1638" s="99"/>
      <c r="L1638" s="32"/>
      <c r="M1638" s="32"/>
      <c r="N1638" s="32"/>
      <c r="O1638" s="32"/>
      <c r="P1638" s="32"/>
      <c r="Q1638" s="32"/>
      <c r="R1638" s="32"/>
      <c r="S1638" s="32"/>
      <c r="T1638" s="32"/>
      <c r="V1638" s="32"/>
      <c r="W1638" s="32"/>
      <c r="X1638" s="32"/>
      <c r="AE1638" s="39"/>
      <c r="AF1638" s="39"/>
      <c r="AG1638" s="39"/>
      <c r="AH1638" s="39"/>
      <c r="AI1638" s="39"/>
      <c r="AJ1638" s="39"/>
    </row>
    <row r="1639" ht="15.75" customHeight="1">
      <c r="A1639" s="32"/>
      <c r="B1639" s="32"/>
      <c r="C1639" s="32"/>
      <c r="D1639" s="32"/>
      <c r="E1639" s="32"/>
      <c r="F1639" s="97"/>
      <c r="G1639" s="32"/>
      <c r="H1639" s="32"/>
      <c r="I1639" s="33"/>
      <c r="K1639" s="99"/>
      <c r="L1639" s="32"/>
      <c r="M1639" s="32"/>
      <c r="N1639" s="32"/>
      <c r="O1639" s="32"/>
      <c r="P1639" s="32"/>
      <c r="Q1639" s="32"/>
      <c r="R1639" s="32"/>
      <c r="S1639" s="32"/>
      <c r="T1639" s="32"/>
      <c r="V1639" s="32"/>
      <c r="W1639" s="32"/>
      <c r="X1639" s="32"/>
      <c r="AE1639" s="39"/>
      <c r="AF1639" s="39"/>
      <c r="AG1639" s="39"/>
      <c r="AH1639" s="39"/>
      <c r="AI1639" s="39"/>
      <c r="AJ1639" s="39"/>
    </row>
    <row r="1640" ht="15.75" customHeight="1">
      <c r="A1640" s="32"/>
      <c r="B1640" s="32"/>
      <c r="C1640" s="32"/>
      <c r="D1640" s="32"/>
      <c r="E1640" s="32"/>
      <c r="F1640" s="97"/>
      <c r="G1640" s="32"/>
      <c r="H1640" s="32"/>
      <c r="I1640" s="33"/>
      <c r="K1640" s="99"/>
      <c r="L1640" s="32"/>
      <c r="M1640" s="32"/>
      <c r="N1640" s="32"/>
      <c r="O1640" s="32"/>
      <c r="P1640" s="32"/>
      <c r="Q1640" s="32"/>
      <c r="R1640" s="32"/>
      <c r="S1640" s="32"/>
      <c r="T1640" s="32"/>
      <c r="V1640" s="32"/>
      <c r="W1640" s="32"/>
      <c r="X1640" s="32"/>
      <c r="AE1640" s="39"/>
      <c r="AF1640" s="39"/>
      <c r="AG1640" s="39"/>
      <c r="AH1640" s="39"/>
      <c r="AI1640" s="39"/>
      <c r="AJ1640" s="39"/>
    </row>
    <row r="1641" ht="15.75" customHeight="1">
      <c r="A1641" s="32"/>
      <c r="B1641" s="32"/>
      <c r="C1641" s="32"/>
      <c r="D1641" s="32"/>
      <c r="E1641" s="32"/>
      <c r="F1641" s="97"/>
      <c r="G1641" s="32"/>
      <c r="H1641" s="32"/>
      <c r="I1641" s="33"/>
      <c r="K1641" s="99"/>
      <c r="L1641" s="32"/>
      <c r="M1641" s="32"/>
      <c r="N1641" s="32"/>
      <c r="O1641" s="32"/>
      <c r="P1641" s="32"/>
      <c r="Q1641" s="32"/>
      <c r="R1641" s="32"/>
      <c r="S1641" s="32"/>
      <c r="T1641" s="32"/>
      <c r="V1641" s="32"/>
      <c r="W1641" s="32"/>
      <c r="X1641" s="32"/>
      <c r="AE1641" s="39"/>
      <c r="AF1641" s="39"/>
      <c r="AG1641" s="39"/>
      <c r="AH1641" s="39"/>
      <c r="AI1641" s="39"/>
      <c r="AJ1641" s="39"/>
    </row>
    <row r="1642" ht="15.75" customHeight="1">
      <c r="A1642" s="32"/>
      <c r="B1642" s="32"/>
      <c r="C1642" s="32"/>
      <c r="D1642" s="32"/>
      <c r="E1642" s="32"/>
      <c r="F1642" s="97"/>
      <c r="G1642" s="32"/>
      <c r="H1642" s="32"/>
      <c r="I1642" s="33"/>
      <c r="K1642" s="99"/>
      <c r="L1642" s="32"/>
      <c r="M1642" s="32"/>
      <c r="N1642" s="32"/>
      <c r="O1642" s="32"/>
      <c r="P1642" s="32"/>
      <c r="Q1642" s="32"/>
      <c r="R1642" s="32"/>
      <c r="S1642" s="32"/>
      <c r="T1642" s="32"/>
      <c r="V1642" s="32"/>
      <c r="W1642" s="32"/>
      <c r="X1642" s="32"/>
      <c r="AE1642" s="39"/>
      <c r="AF1642" s="39"/>
      <c r="AG1642" s="39"/>
      <c r="AH1642" s="39"/>
      <c r="AI1642" s="39"/>
      <c r="AJ1642" s="39"/>
    </row>
    <row r="1643" ht="15.75" customHeight="1">
      <c r="A1643" s="32"/>
      <c r="B1643" s="32"/>
      <c r="C1643" s="32"/>
      <c r="D1643" s="32"/>
      <c r="E1643" s="32"/>
      <c r="F1643" s="97"/>
      <c r="G1643" s="32"/>
      <c r="H1643" s="32"/>
      <c r="I1643" s="33"/>
      <c r="K1643" s="99"/>
      <c r="L1643" s="32"/>
      <c r="M1643" s="32"/>
      <c r="N1643" s="32"/>
      <c r="O1643" s="32"/>
      <c r="P1643" s="32"/>
      <c r="Q1643" s="32"/>
      <c r="R1643" s="32"/>
      <c r="S1643" s="32"/>
      <c r="T1643" s="32"/>
      <c r="V1643" s="32"/>
      <c r="W1643" s="32"/>
      <c r="X1643" s="32"/>
      <c r="AE1643" s="39"/>
      <c r="AF1643" s="39"/>
      <c r="AG1643" s="39"/>
      <c r="AH1643" s="39"/>
      <c r="AI1643" s="39"/>
      <c r="AJ1643" s="39"/>
    </row>
    <row r="1644" ht="15.75" customHeight="1">
      <c r="A1644" s="32"/>
      <c r="B1644" s="32"/>
      <c r="C1644" s="32"/>
      <c r="D1644" s="32"/>
      <c r="E1644" s="32"/>
      <c r="F1644" s="97"/>
      <c r="G1644" s="32"/>
      <c r="H1644" s="32"/>
      <c r="I1644" s="33"/>
      <c r="K1644" s="99"/>
      <c r="L1644" s="32"/>
      <c r="M1644" s="32"/>
      <c r="N1644" s="32"/>
      <c r="O1644" s="32"/>
      <c r="P1644" s="32"/>
      <c r="Q1644" s="32"/>
      <c r="R1644" s="32"/>
      <c r="S1644" s="32"/>
      <c r="T1644" s="32"/>
      <c r="V1644" s="32"/>
      <c r="W1644" s="32"/>
      <c r="X1644" s="32"/>
      <c r="AE1644" s="39"/>
      <c r="AF1644" s="39"/>
      <c r="AG1644" s="39"/>
      <c r="AH1644" s="39"/>
      <c r="AI1644" s="39"/>
      <c r="AJ1644" s="39"/>
    </row>
    <row r="1645" ht="15.75" customHeight="1">
      <c r="A1645" s="32"/>
      <c r="B1645" s="32"/>
      <c r="C1645" s="32"/>
      <c r="D1645" s="32"/>
      <c r="E1645" s="32"/>
      <c r="F1645" s="97"/>
      <c r="G1645" s="32"/>
      <c r="H1645" s="32"/>
      <c r="I1645" s="33"/>
      <c r="K1645" s="99"/>
      <c r="L1645" s="32"/>
      <c r="M1645" s="32"/>
      <c r="N1645" s="32"/>
      <c r="O1645" s="32"/>
      <c r="P1645" s="32"/>
      <c r="Q1645" s="32"/>
      <c r="R1645" s="32"/>
      <c r="S1645" s="32"/>
      <c r="T1645" s="32"/>
      <c r="V1645" s="32"/>
      <c r="W1645" s="32"/>
      <c r="X1645" s="32"/>
      <c r="AE1645" s="39"/>
      <c r="AF1645" s="39"/>
      <c r="AG1645" s="39"/>
      <c r="AH1645" s="39"/>
      <c r="AI1645" s="39"/>
      <c r="AJ1645" s="39"/>
    </row>
    <row r="1646" ht="15.75" customHeight="1">
      <c r="A1646" s="32"/>
      <c r="B1646" s="32"/>
      <c r="C1646" s="32"/>
      <c r="D1646" s="32"/>
      <c r="E1646" s="32"/>
      <c r="F1646" s="97"/>
      <c r="G1646" s="32"/>
      <c r="H1646" s="32"/>
      <c r="I1646" s="33"/>
      <c r="K1646" s="99"/>
      <c r="L1646" s="32"/>
      <c r="M1646" s="32"/>
      <c r="N1646" s="32"/>
      <c r="O1646" s="32"/>
      <c r="P1646" s="32"/>
      <c r="Q1646" s="32"/>
      <c r="R1646" s="32"/>
      <c r="S1646" s="32"/>
      <c r="T1646" s="32"/>
      <c r="V1646" s="32"/>
      <c r="W1646" s="32"/>
      <c r="X1646" s="32"/>
      <c r="AE1646" s="39"/>
      <c r="AF1646" s="39"/>
      <c r="AG1646" s="39"/>
      <c r="AH1646" s="39"/>
      <c r="AI1646" s="39"/>
      <c r="AJ1646" s="39"/>
    </row>
    <row r="1647" ht="15.75" customHeight="1">
      <c r="A1647" s="32"/>
      <c r="B1647" s="32"/>
      <c r="C1647" s="32"/>
      <c r="D1647" s="32"/>
      <c r="E1647" s="32"/>
      <c r="F1647" s="97"/>
      <c r="G1647" s="32"/>
      <c r="H1647" s="32"/>
      <c r="I1647" s="33"/>
      <c r="K1647" s="99"/>
      <c r="L1647" s="32"/>
      <c r="M1647" s="32"/>
      <c r="N1647" s="32"/>
      <c r="O1647" s="32"/>
      <c r="P1647" s="32"/>
      <c r="Q1647" s="32"/>
      <c r="R1647" s="32"/>
      <c r="S1647" s="32"/>
      <c r="T1647" s="32"/>
      <c r="V1647" s="32"/>
      <c r="W1647" s="32"/>
      <c r="X1647" s="32"/>
      <c r="AE1647" s="39"/>
      <c r="AF1647" s="39"/>
      <c r="AG1647" s="39"/>
      <c r="AH1647" s="39"/>
      <c r="AI1647" s="39"/>
      <c r="AJ1647" s="39"/>
    </row>
    <row r="1648" ht="15.75" customHeight="1">
      <c r="A1648" s="32"/>
      <c r="B1648" s="32"/>
      <c r="C1648" s="32"/>
      <c r="D1648" s="32"/>
      <c r="E1648" s="32"/>
      <c r="F1648" s="97"/>
      <c r="G1648" s="32"/>
      <c r="H1648" s="32"/>
      <c r="I1648" s="33"/>
      <c r="K1648" s="99"/>
      <c r="L1648" s="32"/>
      <c r="M1648" s="32"/>
      <c r="N1648" s="32"/>
      <c r="O1648" s="32"/>
      <c r="P1648" s="32"/>
      <c r="Q1648" s="32"/>
      <c r="R1648" s="32"/>
      <c r="S1648" s="32"/>
      <c r="T1648" s="32"/>
      <c r="V1648" s="32"/>
      <c r="W1648" s="32"/>
      <c r="X1648" s="32"/>
      <c r="AE1648" s="39"/>
      <c r="AF1648" s="39"/>
      <c r="AG1648" s="39"/>
      <c r="AH1648" s="39"/>
      <c r="AI1648" s="39"/>
      <c r="AJ1648" s="39"/>
    </row>
    <row r="1649" ht="15.75" customHeight="1">
      <c r="A1649" s="32"/>
      <c r="B1649" s="32"/>
      <c r="C1649" s="32"/>
      <c r="D1649" s="32"/>
      <c r="E1649" s="32"/>
      <c r="F1649" s="97"/>
      <c r="G1649" s="32"/>
      <c r="H1649" s="32"/>
      <c r="I1649" s="33"/>
      <c r="K1649" s="99"/>
      <c r="L1649" s="32"/>
      <c r="M1649" s="32"/>
      <c r="N1649" s="32"/>
      <c r="O1649" s="32"/>
      <c r="P1649" s="32"/>
      <c r="Q1649" s="32"/>
      <c r="R1649" s="32"/>
      <c r="S1649" s="32"/>
      <c r="T1649" s="32"/>
      <c r="V1649" s="32"/>
      <c r="W1649" s="32"/>
      <c r="X1649" s="32"/>
      <c r="AE1649" s="39"/>
      <c r="AF1649" s="39"/>
      <c r="AG1649" s="39"/>
      <c r="AH1649" s="39"/>
      <c r="AI1649" s="39"/>
      <c r="AJ1649" s="39"/>
    </row>
    <row r="1650" ht="15.75" customHeight="1">
      <c r="A1650" s="32"/>
      <c r="B1650" s="32"/>
      <c r="C1650" s="32"/>
      <c r="D1650" s="32"/>
      <c r="E1650" s="32"/>
      <c r="F1650" s="97"/>
      <c r="G1650" s="32"/>
      <c r="H1650" s="32"/>
      <c r="I1650" s="33"/>
      <c r="K1650" s="99"/>
      <c r="L1650" s="32"/>
      <c r="M1650" s="32"/>
      <c r="N1650" s="32"/>
      <c r="O1650" s="32"/>
      <c r="P1650" s="32"/>
      <c r="Q1650" s="32"/>
      <c r="R1650" s="32"/>
      <c r="S1650" s="32"/>
      <c r="T1650" s="32"/>
      <c r="V1650" s="32"/>
      <c r="W1650" s="32"/>
      <c r="X1650" s="32"/>
      <c r="AE1650" s="39"/>
      <c r="AF1650" s="39"/>
      <c r="AG1650" s="39"/>
      <c r="AH1650" s="39"/>
      <c r="AI1650" s="39"/>
      <c r="AJ1650" s="39"/>
    </row>
    <row r="1651" ht="15.75" customHeight="1">
      <c r="A1651" s="32"/>
      <c r="B1651" s="32"/>
      <c r="C1651" s="32"/>
      <c r="D1651" s="32"/>
      <c r="E1651" s="32"/>
      <c r="F1651" s="97"/>
      <c r="G1651" s="32"/>
      <c r="H1651" s="32"/>
      <c r="I1651" s="33"/>
      <c r="K1651" s="99"/>
      <c r="L1651" s="32"/>
      <c r="M1651" s="32"/>
      <c r="N1651" s="32"/>
      <c r="O1651" s="32"/>
      <c r="P1651" s="32"/>
      <c r="Q1651" s="32"/>
      <c r="R1651" s="32"/>
      <c r="S1651" s="32"/>
      <c r="T1651" s="32"/>
      <c r="V1651" s="32"/>
      <c r="W1651" s="32"/>
      <c r="X1651" s="32"/>
      <c r="AE1651" s="39"/>
      <c r="AF1651" s="39"/>
      <c r="AG1651" s="39"/>
      <c r="AH1651" s="39"/>
      <c r="AI1651" s="39"/>
      <c r="AJ1651" s="39"/>
    </row>
    <row r="1652" ht="15.75" customHeight="1">
      <c r="A1652" s="32"/>
      <c r="B1652" s="32"/>
      <c r="C1652" s="32"/>
      <c r="D1652" s="32"/>
      <c r="E1652" s="32"/>
      <c r="F1652" s="97"/>
      <c r="G1652" s="32"/>
      <c r="H1652" s="32"/>
      <c r="I1652" s="33"/>
      <c r="K1652" s="99"/>
      <c r="L1652" s="32"/>
      <c r="M1652" s="32"/>
      <c r="N1652" s="32"/>
      <c r="O1652" s="32"/>
      <c r="P1652" s="32"/>
      <c r="Q1652" s="32"/>
      <c r="R1652" s="32"/>
      <c r="S1652" s="32"/>
      <c r="T1652" s="32"/>
      <c r="V1652" s="32"/>
      <c r="W1652" s="32"/>
      <c r="X1652" s="32"/>
      <c r="AE1652" s="39"/>
      <c r="AF1652" s="39"/>
      <c r="AG1652" s="39"/>
      <c r="AH1652" s="39"/>
      <c r="AI1652" s="39"/>
      <c r="AJ1652" s="39"/>
    </row>
    <row r="1653" ht="15.75" customHeight="1">
      <c r="A1653" s="32"/>
      <c r="B1653" s="32"/>
      <c r="C1653" s="32"/>
      <c r="D1653" s="32"/>
      <c r="E1653" s="32"/>
      <c r="F1653" s="97"/>
      <c r="G1653" s="32"/>
      <c r="H1653" s="32"/>
      <c r="I1653" s="33"/>
      <c r="K1653" s="99"/>
      <c r="L1653" s="32"/>
      <c r="M1653" s="32"/>
      <c r="N1653" s="32"/>
      <c r="O1653" s="32"/>
      <c r="P1653" s="32"/>
      <c r="Q1653" s="32"/>
      <c r="R1653" s="32"/>
      <c r="S1653" s="32"/>
      <c r="T1653" s="32"/>
      <c r="V1653" s="32"/>
      <c r="W1653" s="32"/>
      <c r="X1653" s="32"/>
      <c r="AE1653" s="39"/>
      <c r="AF1653" s="39"/>
      <c r="AG1653" s="39"/>
      <c r="AH1653" s="39"/>
      <c r="AI1653" s="39"/>
      <c r="AJ1653" s="39"/>
    </row>
    <row r="1654" ht="15.75" customHeight="1">
      <c r="A1654" s="32"/>
      <c r="B1654" s="32"/>
      <c r="C1654" s="32"/>
      <c r="D1654" s="32"/>
      <c r="E1654" s="32"/>
      <c r="F1654" s="97"/>
      <c r="G1654" s="32"/>
      <c r="H1654" s="32"/>
      <c r="I1654" s="33"/>
      <c r="K1654" s="99"/>
      <c r="L1654" s="32"/>
      <c r="M1654" s="32"/>
      <c r="N1654" s="32"/>
      <c r="O1654" s="32"/>
      <c r="P1654" s="32"/>
      <c r="Q1654" s="32"/>
      <c r="R1654" s="32"/>
      <c r="S1654" s="32"/>
      <c r="T1654" s="32"/>
      <c r="V1654" s="32"/>
      <c r="W1654" s="32"/>
      <c r="X1654" s="32"/>
      <c r="AE1654" s="39"/>
      <c r="AF1654" s="39"/>
      <c r="AG1654" s="39"/>
      <c r="AH1654" s="39"/>
      <c r="AI1654" s="39"/>
      <c r="AJ1654" s="39"/>
    </row>
    <row r="1655" ht="15.75" customHeight="1">
      <c r="A1655" s="32"/>
      <c r="B1655" s="32"/>
      <c r="C1655" s="32"/>
      <c r="D1655" s="32"/>
      <c r="E1655" s="32"/>
      <c r="F1655" s="97"/>
      <c r="G1655" s="32"/>
      <c r="H1655" s="32"/>
      <c r="I1655" s="33"/>
      <c r="K1655" s="99"/>
      <c r="L1655" s="32"/>
      <c r="M1655" s="32"/>
      <c r="N1655" s="32"/>
      <c r="O1655" s="32"/>
      <c r="P1655" s="32"/>
      <c r="Q1655" s="32"/>
      <c r="R1655" s="32"/>
      <c r="S1655" s="32"/>
      <c r="T1655" s="32"/>
      <c r="V1655" s="32"/>
      <c r="W1655" s="32"/>
      <c r="X1655" s="32"/>
      <c r="AE1655" s="39"/>
      <c r="AF1655" s="39"/>
      <c r="AG1655" s="39"/>
      <c r="AH1655" s="39"/>
      <c r="AI1655" s="39"/>
      <c r="AJ1655" s="39"/>
    </row>
    <row r="1656" ht="15.75" customHeight="1">
      <c r="A1656" s="32"/>
      <c r="B1656" s="32"/>
      <c r="C1656" s="32"/>
      <c r="D1656" s="32"/>
      <c r="E1656" s="32"/>
      <c r="F1656" s="97"/>
      <c r="G1656" s="32"/>
      <c r="H1656" s="32"/>
      <c r="I1656" s="33"/>
      <c r="K1656" s="99"/>
      <c r="L1656" s="32"/>
      <c r="M1656" s="32"/>
      <c r="N1656" s="32"/>
      <c r="O1656" s="32"/>
      <c r="P1656" s="32"/>
      <c r="Q1656" s="32"/>
      <c r="R1656" s="32"/>
      <c r="S1656" s="32"/>
      <c r="T1656" s="32"/>
      <c r="V1656" s="32"/>
      <c r="W1656" s="32"/>
      <c r="X1656" s="32"/>
      <c r="AE1656" s="39"/>
      <c r="AF1656" s="39"/>
      <c r="AG1656" s="39"/>
      <c r="AH1656" s="39"/>
      <c r="AI1656" s="39"/>
      <c r="AJ1656" s="39"/>
    </row>
    <row r="1657" ht="15.75" customHeight="1">
      <c r="A1657" s="32"/>
      <c r="B1657" s="32"/>
      <c r="C1657" s="32"/>
      <c r="D1657" s="32"/>
      <c r="E1657" s="32"/>
      <c r="F1657" s="97"/>
      <c r="G1657" s="32"/>
      <c r="H1657" s="32"/>
      <c r="I1657" s="33"/>
      <c r="K1657" s="99"/>
      <c r="L1657" s="32"/>
      <c r="M1657" s="32"/>
      <c r="N1657" s="32"/>
      <c r="O1657" s="32"/>
      <c r="P1657" s="32"/>
      <c r="Q1657" s="32"/>
      <c r="R1657" s="32"/>
      <c r="S1657" s="32"/>
      <c r="T1657" s="32"/>
      <c r="V1657" s="32"/>
      <c r="W1657" s="32"/>
      <c r="X1657" s="32"/>
      <c r="AE1657" s="39"/>
      <c r="AF1657" s="39"/>
      <c r="AG1657" s="39"/>
      <c r="AH1657" s="39"/>
      <c r="AI1657" s="39"/>
      <c r="AJ1657" s="39"/>
    </row>
    <row r="1658" ht="15.75" customHeight="1">
      <c r="A1658" s="32"/>
      <c r="B1658" s="32"/>
      <c r="C1658" s="32"/>
      <c r="D1658" s="32"/>
      <c r="E1658" s="32"/>
      <c r="F1658" s="97"/>
      <c r="G1658" s="32"/>
      <c r="H1658" s="32"/>
      <c r="I1658" s="33"/>
      <c r="K1658" s="99"/>
      <c r="L1658" s="32"/>
      <c r="M1658" s="32"/>
      <c r="N1658" s="32"/>
      <c r="O1658" s="32"/>
      <c r="P1658" s="32"/>
      <c r="Q1658" s="32"/>
      <c r="R1658" s="32"/>
      <c r="S1658" s="32"/>
      <c r="T1658" s="32"/>
      <c r="V1658" s="32"/>
      <c r="W1658" s="32"/>
      <c r="X1658" s="32"/>
      <c r="AE1658" s="39"/>
      <c r="AF1658" s="39"/>
      <c r="AG1658" s="39"/>
      <c r="AH1658" s="39"/>
      <c r="AI1658" s="39"/>
      <c r="AJ1658" s="39"/>
    </row>
    <row r="1659" ht="15.75" customHeight="1">
      <c r="A1659" s="32"/>
      <c r="B1659" s="32"/>
      <c r="C1659" s="32"/>
      <c r="D1659" s="32"/>
      <c r="E1659" s="32"/>
      <c r="F1659" s="97"/>
      <c r="G1659" s="32"/>
      <c r="H1659" s="32"/>
      <c r="I1659" s="33"/>
      <c r="K1659" s="99"/>
      <c r="L1659" s="32"/>
      <c r="M1659" s="32"/>
      <c r="N1659" s="32"/>
      <c r="O1659" s="32"/>
      <c r="P1659" s="32"/>
      <c r="Q1659" s="32"/>
      <c r="R1659" s="32"/>
      <c r="S1659" s="32"/>
      <c r="T1659" s="32"/>
      <c r="V1659" s="32"/>
      <c r="W1659" s="32"/>
      <c r="X1659" s="32"/>
      <c r="AE1659" s="39"/>
      <c r="AF1659" s="39"/>
      <c r="AG1659" s="39"/>
      <c r="AH1659" s="39"/>
      <c r="AI1659" s="39"/>
      <c r="AJ1659" s="39"/>
    </row>
    <row r="1660" ht="15.75" customHeight="1">
      <c r="A1660" s="32"/>
      <c r="B1660" s="32"/>
      <c r="C1660" s="32"/>
      <c r="D1660" s="32"/>
      <c r="E1660" s="32"/>
      <c r="F1660" s="97"/>
      <c r="G1660" s="32"/>
      <c r="H1660" s="32"/>
      <c r="I1660" s="33"/>
      <c r="K1660" s="99"/>
      <c r="L1660" s="32"/>
      <c r="M1660" s="32"/>
      <c r="N1660" s="32"/>
      <c r="O1660" s="32"/>
      <c r="P1660" s="32"/>
      <c r="Q1660" s="32"/>
      <c r="R1660" s="32"/>
      <c r="S1660" s="32"/>
      <c r="T1660" s="32"/>
      <c r="V1660" s="32"/>
      <c r="W1660" s="32"/>
      <c r="X1660" s="32"/>
      <c r="AE1660" s="39"/>
      <c r="AF1660" s="39"/>
      <c r="AG1660" s="39"/>
      <c r="AH1660" s="39"/>
      <c r="AI1660" s="39"/>
      <c r="AJ1660" s="39"/>
    </row>
    <row r="1661" ht="15.75" customHeight="1">
      <c r="A1661" s="32"/>
      <c r="B1661" s="32"/>
      <c r="C1661" s="32"/>
      <c r="D1661" s="32"/>
      <c r="E1661" s="32"/>
      <c r="F1661" s="97"/>
      <c r="G1661" s="32"/>
      <c r="H1661" s="32"/>
      <c r="I1661" s="33"/>
      <c r="K1661" s="99"/>
      <c r="L1661" s="32"/>
      <c r="M1661" s="32"/>
      <c r="N1661" s="32"/>
      <c r="O1661" s="32"/>
      <c r="P1661" s="32"/>
      <c r="Q1661" s="32"/>
      <c r="R1661" s="32"/>
      <c r="S1661" s="32"/>
      <c r="T1661" s="32"/>
      <c r="V1661" s="32"/>
      <c r="W1661" s="32"/>
      <c r="X1661" s="32"/>
      <c r="AE1661" s="39"/>
      <c r="AF1661" s="39"/>
      <c r="AG1661" s="39"/>
      <c r="AH1661" s="39"/>
      <c r="AI1661" s="39"/>
      <c r="AJ1661" s="39"/>
    </row>
    <row r="1662" ht="15.75" customHeight="1">
      <c r="A1662" s="32"/>
      <c r="B1662" s="32"/>
      <c r="C1662" s="32"/>
      <c r="D1662" s="32"/>
      <c r="E1662" s="32"/>
      <c r="F1662" s="97"/>
      <c r="G1662" s="32"/>
      <c r="H1662" s="32"/>
      <c r="I1662" s="33"/>
      <c r="K1662" s="99"/>
      <c r="L1662" s="32"/>
      <c r="M1662" s="32"/>
      <c r="N1662" s="32"/>
      <c r="O1662" s="32"/>
      <c r="P1662" s="32"/>
      <c r="Q1662" s="32"/>
      <c r="R1662" s="32"/>
      <c r="S1662" s="32"/>
      <c r="T1662" s="32"/>
      <c r="V1662" s="32"/>
      <c r="W1662" s="32"/>
      <c r="X1662" s="32"/>
      <c r="AE1662" s="39"/>
      <c r="AF1662" s="39"/>
      <c r="AG1662" s="39"/>
      <c r="AH1662" s="39"/>
      <c r="AI1662" s="39"/>
      <c r="AJ1662" s="39"/>
    </row>
    <row r="1663" ht="15.75" customHeight="1">
      <c r="A1663" s="32"/>
      <c r="B1663" s="32"/>
      <c r="C1663" s="32"/>
      <c r="D1663" s="32"/>
      <c r="E1663" s="32"/>
      <c r="F1663" s="97"/>
      <c r="G1663" s="32"/>
      <c r="H1663" s="32"/>
      <c r="I1663" s="33"/>
      <c r="K1663" s="99"/>
      <c r="L1663" s="32"/>
      <c r="M1663" s="32"/>
      <c r="N1663" s="32"/>
      <c r="O1663" s="32"/>
      <c r="P1663" s="32"/>
      <c r="Q1663" s="32"/>
      <c r="R1663" s="32"/>
      <c r="S1663" s="32"/>
      <c r="T1663" s="32"/>
      <c r="V1663" s="32"/>
      <c r="W1663" s="32"/>
      <c r="X1663" s="32"/>
      <c r="AE1663" s="39"/>
      <c r="AF1663" s="39"/>
      <c r="AG1663" s="39"/>
      <c r="AH1663" s="39"/>
      <c r="AI1663" s="39"/>
      <c r="AJ1663" s="39"/>
    </row>
    <row r="1664" ht="15.75" customHeight="1">
      <c r="A1664" s="32"/>
      <c r="B1664" s="32"/>
      <c r="C1664" s="32"/>
      <c r="D1664" s="32"/>
      <c r="E1664" s="32"/>
      <c r="F1664" s="97"/>
      <c r="G1664" s="32"/>
      <c r="H1664" s="32"/>
      <c r="I1664" s="33"/>
      <c r="K1664" s="99"/>
      <c r="L1664" s="32"/>
      <c r="M1664" s="32"/>
      <c r="N1664" s="32"/>
      <c r="O1664" s="32"/>
      <c r="P1664" s="32"/>
      <c r="Q1664" s="32"/>
      <c r="R1664" s="32"/>
      <c r="S1664" s="32"/>
      <c r="T1664" s="32"/>
      <c r="V1664" s="32"/>
      <c r="W1664" s="32"/>
      <c r="X1664" s="32"/>
      <c r="AE1664" s="39"/>
      <c r="AF1664" s="39"/>
      <c r="AG1664" s="39"/>
      <c r="AH1664" s="39"/>
      <c r="AI1664" s="39"/>
      <c r="AJ1664" s="39"/>
    </row>
    <row r="1665" ht="15.75" customHeight="1">
      <c r="A1665" s="32"/>
      <c r="B1665" s="32"/>
      <c r="C1665" s="32"/>
      <c r="D1665" s="32"/>
      <c r="E1665" s="32"/>
      <c r="F1665" s="97"/>
      <c r="G1665" s="32"/>
      <c r="H1665" s="32"/>
      <c r="I1665" s="33"/>
      <c r="K1665" s="99"/>
      <c r="L1665" s="32"/>
      <c r="M1665" s="32"/>
      <c r="N1665" s="32"/>
      <c r="O1665" s="32"/>
      <c r="P1665" s="32"/>
      <c r="Q1665" s="32"/>
      <c r="R1665" s="32"/>
      <c r="S1665" s="32"/>
      <c r="T1665" s="32"/>
      <c r="V1665" s="32"/>
      <c r="W1665" s="32"/>
      <c r="X1665" s="32"/>
      <c r="AE1665" s="39"/>
      <c r="AF1665" s="39"/>
      <c r="AG1665" s="39"/>
      <c r="AH1665" s="39"/>
      <c r="AI1665" s="39"/>
      <c r="AJ1665" s="39"/>
    </row>
    <row r="1666" ht="15.75" customHeight="1">
      <c r="A1666" s="32"/>
      <c r="B1666" s="32"/>
      <c r="C1666" s="32"/>
      <c r="D1666" s="32"/>
      <c r="E1666" s="32"/>
      <c r="F1666" s="97"/>
      <c r="G1666" s="32"/>
      <c r="H1666" s="32"/>
      <c r="I1666" s="33"/>
      <c r="K1666" s="99"/>
      <c r="L1666" s="32"/>
      <c r="M1666" s="32"/>
      <c r="N1666" s="32"/>
      <c r="O1666" s="32"/>
      <c r="P1666" s="32"/>
      <c r="Q1666" s="32"/>
      <c r="R1666" s="32"/>
      <c r="S1666" s="32"/>
      <c r="T1666" s="32"/>
      <c r="V1666" s="32"/>
      <c r="W1666" s="32"/>
      <c r="X1666" s="32"/>
      <c r="AE1666" s="39"/>
      <c r="AF1666" s="39"/>
      <c r="AG1666" s="39"/>
      <c r="AH1666" s="39"/>
      <c r="AI1666" s="39"/>
      <c r="AJ1666" s="39"/>
    </row>
    <row r="1667" ht="15.75" customHeight="1">
      <c r="A1667" s="32"/>
      <c r="B1667" s="32"/>
      <c r="C1667" s="32"/>
      <c r="D1667" s="32"/>
      <c r="E1667" s="32"/>
      <c r="F1667" s="97"/>
      <c r="G1667" s="32"/>
      <c r="H1667" s="32"/>
      <c r="I1667" s="33"/>
      <c r="K1667" s="99"/>
      <c r="L1667" s="32"/>
      <c r="M1667" s="32"/>
      <c r="N1667" s="32"/>
      <c r="O1667" s="32"/>
      <c r="P1667" s="32"/>
      <c r="Q1667" s="32"/>
      <c r="R1667" s="32"/>
      <c r="S1667" s="32"/>
      <c r="T1667" s="32"/>
      <c r="V1667" s="32"/>
      <c r="W1667" s="32"/>
      <c r="X1667" s="32"/>
      <c r="AE1667" s="39"/>
      <c r="AF1667" s="39"/>
      <c r="AG1667" s="39"/>
      <c r="AH1667" s="39"/>
      <c r="AI1667" s="39"/>
      <c r="AJ1667" s="39"/>
    </row>
    <row r="1668" ht="15.75" customHeight="1">
      <c r="A1668" s="32"/>
      <c r="B1668" s="32"/>
      <c r="C1668" s="32"/>
      <c r="D1668" s="32"/>
      <c r="E1668" s="32"/>
      <c r="F1668" s="97"/>
      <c r="G1668" s="32"/>
      <c r="H1668" s="32"/>
      <c r="I1668" s="33"/>
      <c r="K1668" s="99"/>
      <c r="L1668" s="32"/>
      <c r="M1668" s="32"/>
      <c r="N1668" s="32"/>
      <c r="O1668" s="32"/>
      <c r="P1668" s="32"/>
      <c r="Q1668" s="32"/>
      <c r="R1668" s="32"/>
      <c r="S1668" s="32"/>
      <c r="T1668" s="32"/>
      <c r="V1668" s="32"/>
      <c r="W1668" s="32"/>
      <c r="X1668" s="32"/>
      <c r="AE1668" s="39"/>
      <c r="AF1668" s="39"/>
      <c r="AG1668" s="39"/>
      <c r="AH1668" s="39"/>
      <c r="AI1668" s="39"/>
      <c r="AJ1668" s="39"/>
    </row>
    <row r="1669" ht="15.75" customHeight="1">
      <c r="A1669" s="32"/>
      <c r="B1669" s="32"/>
      <c r="C1669" s="32"/>
      <c r="D1669" s="32"/>
      <c r="E1669" s="32"/>
      <c r="F1669" s="97"/>
      <c r="G1669" s="32"/>
      <c r="H1669" s="32"/>
      <c r="I1669" s="33"/>
      <c r="K1669" s="99"/>
      <c r="L1669" s="32"/>
      <c r="M1669" s="32"/>
      <c r="N1669" s="32"/>
      <c r="O1669" s="32"/>
      <c r="P1669" s="32"/>
      <c r="Q1669" s="32"/>
      <c r="R1669" s="32"/>
      <c r="S1669" s="32"/>
      <c r="T1669" s="32"/>
      <c r="V1669" s="32"/>
      <c r="W1669" s="32"/>
      <c r="X1669" s="32"/>
      <c r="AE1669" s="39"/>
      <c r="AF1669" s="39"/>
      <c r="AG1669" s="39"/>
      <c r="AH1669" s="39"/>
      <c r="AI1669" s="39"/>
      <c r="AJ1669" s="39"/>
    </row>
    <row r="1670" ht="15.75" customHeight="1">
      <c r="A1670" s="32"/>
      <c r="B1670" s="32"/>
      <c r="C1670" s="32"/>
      <c r="D1670" s="32"/>
      <c r="E1670" s="32"/>
      <c r="F1670" s="97"/>
      <c r="G1670" s="32"/>
      <c r="H1670" s="32"/>
      <c r="I1670" s="33"/>
      <c r="K1670" s="99"/>
      <c r="L1670" s="32"/>
      <c r="M1670" s="32"/>
      <c r="N1670" s="32"/>
      <c r="O1670" s="32"/>
      <c r="P1670" s="32"/>
      <c r="Q1670" s="32"/>
      <c r="R1670" s="32"/>
      <c r="S1670" s="32"/>
      <c r="T1670" s="32"/>
      <c r="V1670" s="32"/>
      <c r="W1670" s="32"/>
      <c r="X1670" s="32"/>
      <c r="AE1670" s="39"/>
      <c r="AF1670" s="39"/>
      <c r="AG1670" s="39"/>
      <c r="AH1670" s="39"/>
      <c r="AI1670" s="39"/>
      <c r="AJ1670" s="39"/>
    </row>
    <row r="1671" ht="15.75" customHeight="1">
      <c r="A1671" s="32"/>
      <c r="B1671" s="32"/>
      <c r="C1671" s="32"/>
      <c r="D1671" s="32"/>
      <c r="E1671" s="32"/>
      <c r="F1671" s="97"/>
      <c r="G1671" s="32"/>
      <c r="H1671" s="32"/>
      <c r="I1671" s="33"/>
      <c r="K1671" s="99"/>
      <c r="L1671" s="32"/>
      <c r="M1671" s="32"/>
      <c r="N1671" s="32"/>
      <c r="O1671" s="32"/>
      <c r="P1671" s="32"/>
      <c r="Q1671" s="32"/>
      <c r="R1671" s="32"/>
      <c r="S1671" s="32"/>
      <c r="T1671" s="32"/>
      <c r="V1671" s="32"/>
      <c r="W1671" s="32"/>
      <c r="X1671" s="32"/>
      <c r="AE1671" s="39"/>
      <c r="AF1671" s="39"/>
      <c r="AG1671" s="39"/>
      <c r="AH1671" s="39"/>
      <c r="AI1671" s="39"/>
      <c r="AJ1671" s="39"/>
    </row>
    <row r="1672" ht="15.75" customHeight="1">
      <c r="A1672" s="32"/>
      <c r="B1672" s="32"/>
      <c r="C1672" s="32"/>
      <c r="D1672" s="32"/>
      <c r="E1672" s="32"/>
      <c r="F1672" s="97"/>
      <c r="G1672" s="32"/>
      <c r="H1672" s="32"/>
      <c r="I1672" s="33"/>
      <c r="K1672" s="99"/>
      <c r="L1672" s="32"/>
      <c r="M1672" s="32"/>
      <c r="N1672" s="32"/>
      <c r="O1672" s="32"/>
      <c r="P1672" s="32"/>
      <c r="Q1672" s="32"/>
      <c r="R1672" s="32"/>
      <c r="S1672" s="32"/>
      <c r="T1672" s="32"/>
      <c r="V1672" s="32"/>
      <c r="W1672" s="32"/>
      <c r="X1672" s="32"/>
      <c r="AE1672" s="39"/>
      <c r="AF1672" s="39"/>
      <c r="AG1672" s="39"/>
      <c r="AH1672" s="39"/>
      <c r="AI1672" s="39"/>
      <c r="AJ1672" s="39"/>
    </row>
    <row r="1673" ht="15.75" customHeight="1">
      <c r="A1673" s="32"/>
      <c r="B1673" s="32"/>
      <c r="C1673" s="32"/>
      <c r="D1673" s="32"/>
      <c r="E1673" s="32"/>
      <c r="F1673" s="97"/>
      <c r="G1673" s="32"/>
      <c r="H1673" s="32"/>
      <c r="I1673" s="33"/>
      <c r="K1673" s="99"/>
      <c r="L1673" s="32"/>
      <c r="M1673" s="32"/>
      <c r="N1673" s="32"/>
      <c r="O1673" s="32"/>
      <c r="P1673" s="32"/>
      <c r="Q1673" s="32"/>
      <c r="R1673" s="32"/>
      <c r="S1673" s="32"/>
      <c r="T1673" s="32"/>
      <c r="V1673" s="32"/>
      <c r="W1673" s="32"/>
      <c r="X1673" s="32"/>
      <c r="AE1673" s="39"/>
      <c r="AF1673" s="39"/>
      <c r="AG1673" s="39"/>
      <c r="AH1673" s="39"/>
      <c r="AI1673" s="39"/>
      <c r="AJ1673" s="39"/>
    </row>
    <row r="1674" ht="15.75" customHeight="1">
      <c r="A1674" s="32"/>
      <c r="B1674" s="32"/>
      <c r="C1674" s="32"/>
      <c r="D1674" s="32"/>
      <c r="E1674" s="32"/>
      <c r="F1674" s="97"/>
      <c r="G1674" s="32"/>
      <c r="H1674" s="32"/>
      <c r="I1674" s="33"/>
      <c r="K1674" s="99"/>
      <c r="L1674" s="32"/>
      <c r="M1674" s="32"/>
      <c r="N1674" s="32"/>
      <c r="O1674" s="32"/>
      <c r="P1674" s="32"/>
      <c r="Q1674" s="32"/>
      <c r="R1674" s="32"/>
      <c r="S1674" s="32"/>
      <c r="T1674" s="32"/>
      <c r="V1674" s="32"/>
      <c r="W1674" s="32"/>
      <c r="X1674" s="32"/>
      <c r="AE1674" s="39"/>
      <c r="AF1674" s="39"/>
      <c r="AG1674" s="39"/>
      <c r="AH1674" s="39"/>
      <c r="AI1674" s="39"/>
      <c r="AJ1674" s="39"/>
    </row>
    <row r="1675" ht="15.75" customHeight="1">
      <c r="A1675" s="32"/>
      <c r="B1675" s="32"/>
      <c r="C1675" s="32"/>
      <c r="D1675" s="32"/>
      <c r="E1675" s="32"/>
      <c r="F1675" s="97"/>
      <c r="G1675" s="32"/>
      <c r="H1675" s="32"/>
      <c r="I1675" s="33"/>
      <c r="K1675" s="99"/>
      <c r="L1675" s="32"/>
      <c r="M1675" s="32"/>
      <c r="N1675" s="32"/>
      <c r="O1675" s="32"/>
      <c r="P1675" s="32"/>
      <c r="Q1675" s="32"/>
      <c r="R1675" s="32"/>
      <c r="S1675" s="32"/>
      <c r="T1675" s="32"/>
      <c r="V1675" s="32"/>
      <c r="W1675" s="32"/>
      <c r="X1675" s="32"/>
      <c r="AE1675" s="39"/>
      <c r="AF1675" s="39"/>
      <c r="AG1675" s="39"/>
      <c r="AH1675" s="39"/>
      <c r="AI1675" s="39"/>
      <c r="AJ1675" s="39"/>
    </row>
    <row r="1676" ht="15.75" customHeight="1">
      <c r="A1676" s="32"/>
      <c r="B1676" s="32"/>
      <c r="C1676" s="32"/>
      <c r="D1676" s="32"/>
      <c r="E1676" s="32"/>
      <c r="F1676" s="97"/>
      <c r="G1676" s="32"/>
      <c r="H1676" s="32"/>
      <c r="I1676" s="33"/>
      <c r="K1676" s="99"/>
      <c r="L1676" s="32"/>
      <c r="M1676" s="32"/>
      <c r="N1676" s="32"/>
      <c r="O1676" s="32"/>
      <c r="P1676" s="32"/>
      <c r="Q1676" s="32"/>
      <c r="R1676" s="32"/>
      <c r="S1676" s="32"/>
      <c r="T1676" s="32"/>
      <c r="V1676" s="32"/>
      <c r="W1676" s="32"/>
      <c r="X1676" s="32"/>
      <c r="AE1676" s="39"/>
      <c r="AF1676" s="39"/>
      <c r="AG1676" s="39"/>
      <c r="AH1676" s="39"/>
      <c r="AI1676" s="39"/>
      <c r="AJ1676" s="39"/>
    </row>
    <row r="1677" ht="15.75" customHeight="1">
      <c r="A1677" s="32"/>
      <c r="B1677" s="32"/>
      <c r="C1677" s="32"/>
      <c r="D1677" s="32"/>
      <c r="E1677" s="32"/>
      <c r="F1677" s="97"/>
      <c r="G1677" s="32"/>
      <c r="H1677" s="32"/>
      <c r="I1677" s="33"/>
      <c r="K1677" s="99"/>
      <c r="L1677" s="32"/>
      <c r="M1677" s="32"/>
      <c r="N1677" s="32"/>
      <c r="O1677" s="32"/>
      <c r="P1677" s="32"/>
      <c r="Q1677" s="32"/>
      <c r="R1677" s="32"/>
      <c r="S1677" s="32"/>
      <c r="T1677" s="32"/>
      <c r="V1677" s="32"/>
      <c r="W1677" s="32"/>
      <c r="X1677" s="32"/>
      <c r="AE1677" s="39"/>
      <c r="AF1677" s="39"/>
      <c r="AG1677" s="39"/>
      <c r="AH1677" s="39"/>
      <c r="AI1677" s="39"/>
      <c r="AJ1677" s="39"/>
    </row>
    <row r="1678" ht="15.75" customHeight="1">
      <c r="A1678" s="32"/>
      <c r="B1678" s="32"/>
      <c r="C1678" s="32"/>
      <c r="D1678" s="32"/>
      <c r="E1678" s="32"/>
      <c r="F1678" s="97"/>
      <c r="G1678" s="32"/>
      <c r="H1678" s="32"/>
      <c r="I1678" s="33"/>
      <c r="K1678" s="99"/>
      <c r="L1678" s="32"/>
      <c r="M1678" s="32"/>
      <c r="N1678" s="32"/>
      <c r="O1678" s="32"/>
      <c r="P1678" s="32"/>
      <c r="Q1678" s="32"/>
      <c r="R1678" s="32"/>
      <c r="S1678" s="32"/>
      <c r="T1678" s="32"/>
      <c r="V1678" s="32"/>
      <c r="W1678" s="32"/>
      <c r="X1678" s="32"/>
      <c r="AE1678" s="39"/>
      <c r="AF1678" s="39"/>
      <c r="AG1678" s="39"/>
      <c r="AH1678" s="39"/>
      <c r="AI1678" s="39"/>
      <c r="AJ1678" s="39"/>
    </row>
    <row r="1679" ht="15.75" customHeight="1">
      <c r="A1679" s="32"/>
      <c r="B1679" s="32"/>
      <c r="C1679" s="32"/>
      <c r="D1679" s="32"/>
      <c r="E1679" s="32"/>
      <c r="F1679" s="97"/>
      <c r="G1679" s="32"/>
      <c r="H1679" s="32"/>
      <c r="I1679" s="33"/>
      <c r="K1679" s="99"/>
      <c r="L1679" s="32"/>
      <c r="M1679" s="32"/>
      <c r="N1679" s="32"/>
      <c r="O1679" s="32"/>
      <c r="P1679" s="32"/>
      <c r="Q1679" s="32"/>
      <c r="R1679" s="32"/>
      <c r="S1679" s="32"/>
      <c r="T1679" s="32"/>
      <c r="V1679" s="32"/>
      <c r="W1679" s="32"/>
      <c r="X1679" s="32"/>
      <c r="AE1679" s="39"/>
      <c r="AF1679" s="39"/>
      <c r="AG1679" s="39"/>
      <c r="AH1679" s="39"/>
      <c r="AI1679" s="39"/>
      <c r="AJ1679" s="39"/>
    </row>
    <row r="1680" ht="15.75" customHeight="1">
      <c r="A1680" s="32"/>
      <c r="B1680" s="32"/>
      <c r="C1680" s="32"/>
      <c r="D1680" s="32"/>
      <c r="E1680" s="32"/>
      <c r="F1680" s="97"/>
      <c r="G1680" s="32"/>
      <c r="H1680" s="32"/>
      <c r="I1680" s="33"/>
      <c r="K1680" s="99"/>
      <c r="L1680" s="32"/>
      <c r="M1680" s="32"/>
      <c r="N1680" s="32"/>
      <c r="O1680" s="32"/>
      <c r="P1680" s="32"/>
      <c r="Q1680" s="32"/>
      <c r="R1680" s="32"/>
      <c r="S1680" s="32"/>
      <c r="T1680" s="32"/>
      <c r="V1680" s="32"/>
      <c r="W1680" s="32"/>
      <c r="X1680" s="32"/>
      <c r="AE1680" s="39"/>
      <c r="AF1680" s="39"/>
      <c r="AG1680" s="39"/>
      <c r="AH1680" s="39"/>
      <c r="AI1680" s="39"/>
      <c r="AJ1680" s="39"/>
    </row>
    <row r="1681" ht="15.75" customHeight="1">
      <c r="A1681" s="32"/>
      <c r="B1681" s="32"/>
      <c r="C1681" s="32"/>
      <c r="D1681" s="32"/>
      <c r="E1681" s="32"/>
      <c r="F1681" s="97"/>
      <c r="G1681" s="32"/>
      <c r="H1681" s="32"/>
      <c r="I1681" s="33"/>
      <c r="K1681" s="99"/>
      <c r="L1681" s="32"/>
      <c r="M1681" s="32"/>
      <c r="N1681" s="32"/>
      <c r="O1681" s="32"/>
      <c r="P1681" s="32"/>
      <c r="Q1681" s="32"/>
      <c r="R1681" s="32"/>
      <c r="S1681" s="32"/>
      <c r="T1681" s="32"/>
      <c r="V1681" s="32"/>
      <c r="W1681" s="32"/>
      <c r="X1681" s="32"/>
      <c r="AE1681" s="39"/>
      <c r="AF1681" s="39"/>
      <c r="AG1681" s="39"/>
      <c r="AH1681" s="39"/>
      <c r="AI1681" s="39"/>
      <c r="AJ1681" s="39"/>
    </row>
    <row r="1682" ht="15.75" customHeight="1">
      <c r="A1682" s="32"/>
      <c r="B1682" s="32"/>
      <c r="C1682" s="32"/>
      <c r="D1682" s="32"/>
      <c r="E1682" s="32"/>
      <c r="F1682" s="97"/>
      <c r="G1682" s="32"/>
      <c r="H1682" s="32"/>
      <c r="I1682" s="33"/>
      <c r="K1682" s="99"/>
      <c r="L1682" s="32"/>
      <c r="M1682" s="32"/>
      <c r="N1682" s="32"/>
      <c r="O1682" s="32"/>
      <c r="P1682" s="32"/>
      <c r="Q1682" s="32"/>
      <c r="R1682" s="32"/>
      <c r="S1682" s="32"/>
      <c r="T1682" s="32"/>
      <c r="V1682" s="32"/>
      <c r="W1682" s="32"/>
      <c r="X1682" s="32"/>
      <c r="AE1682" s="39"/>
      <c r="AF1682" s="39"/>
      <c r="AG1682" s="39"/>
      <c r="AH1682" s="39"/>
      <c r="AI1682" s="39"/>
      <c r="AJ1682" s="39"/>
    </row>
    <row r="1683" ht="15.75" customHeight="1">
      <c r="A1683" s="32"/>
      <c r="B1683" s="32"/>
      <c r="C1683" s="32"/>
      <c r="D1683" s="32"/>
      <c r="E1683" s="32"/>
      <c r="F1683" s="97"/>
      <c r="G1683" s="32"/>
      <c r="H1683" s="32"/>
      <c r="I1683" s="33"/>
      <c r="K1683" s="99"/>
      <c r="L1683" s="32"/>
      <c r="M1683" s="32"/>
      <c r="N1683" s="32"/>
      <c r="O1683" s="32"/>
      <c r="P1683" s="32"/>
      <c r="Q1683" s="32"/>
      <c r="R1683" s="32"/>
      <c r="S1683" s="32"/>
      <c r="T1683" s="32"/>
      <c r="V1683" s="32"/>
      <c r="W1683" s="32"/>
      <c r="X1683" s="32"/>
      <c r="AE1683" s="39"/>
      <c r="AF1683" s="39"/>
      <c r="AG1683" s="39"/>
      <c r="AH1683" s="39"/>
      <c r="AI1683" s="39"/>
      <c r="AJ1683" s="39"/>
    </row>
    <row r="1684" ht="15.75" customHeight="1">
      <c r="A1684" s="32"/>
      <c r="B1684" s="32"/>
      <c r="C1684" s="32"/>
      <c r="D1684" s="32"/>
      <c r="E1684" s="32"/>
      <c r="F1684" s="97"/>
      <c r="G1684" s="32"/>
      <c r="H1684" s="32"/>
      <c r="I1684" s="33"/>
      <c r="K1684" s="99"/>
      <c r="L1684" s="32"/>
      <c r="M1684" s="32"/>
      <c r="N1684" s="32"/>
      <c r="O1684" s="32"/>
      <c r="P1684" s="32"/>
      <c r="Q1684" s="32"/>
      <c r="R1684" s="32"/>
      <c r="S1684" s="32"/>
      <c r="T1684" s="32"/>
      <c r="V1684" s="32"/>
      <c r="W1684" s="32"/>
      <c r="X1684" s="32"/>
      <c r="AE1684" s="39"/>
      <c r="AF1684" s="39"/>
      <c r="AG1684" s="39"/>
      <c r="AH1684" s="39"/>
      <c r="AI1684" s="39"/>
      <c r="AJ1684" s="39"/>
    </row>
    <row r="1685" ht="15.75" customHeight="1">
      <c r="A1685" s="32"/>
      <c r="B1685" s="32"/>
      <c r="C1685" s="32"/>
      <c r="D1685" s="32"/>
      <c r="E1685" s="32"/>
      <c r="F1685" s="97"/>
      <c r="G1685" s="32"/>
      <c r="H1685" s="32"/>
      <c r="I1685" s="33"/>
      <c r="K1685" s="99"/>
      <c r="L1685" s="32"/>
      <c r="M1685" s="32"/>
      <c r="N1685" s="32"/>
      <c r="O1685" s="32"/>
      <c r="P1685" s="32"/>
      <c r="Q1685" s="32"/>
      <c r="R1685" s="32"/>
      <c r="S1685" s="32"/>
      <c r="T1685" s="32"/>
      <c r="V1685" s="32"/>
      <c r="W1685" s="32"/>
      <c r="X1685" s="32"/>
      <c r="AE1685" s="39"/>
      <c r="AF1685" s="39"/>
      <c r="AG1685" s="39"/>
      <c r="AH1685" s="39"/>
      <c r="AI1685" s="39"/>
      <c r="AJ1685" s="39"/>
    </row>
    <row r="1686" ht="15.75" customHeight="1">
      <c r="A1686" s="32"/>
      <c r="B1686" s="32"/>
      <c r="C1686" s="32"/>
      <c r="D1686" s="32"/>
      <c r="E1686" s="32"/>
      <c r="F1686" s="97"/>
      <c r="G1686" s="32"/>
      <c r="H1686" s="32"/>
      <c r="I1686" s="33"/>
      <c r="K1686" s="99"/>
      <c r="L1686" s="32"/>
      <c r="M1686" s="32"/>
      <c r="N1686" s="32"/>
      <c r="O1686" s="32"/>
      <c r="P1686" s="32"/>
      <c r="Q1686" s="32"/>
      <c r="R1686" s="32"/>
      <c r="S1686" s="32"/>
      <c r="T1686" s="32"/>
      <c r="V1686" s="32"/>
      <c r="W1686" s="32"/>
      <c r="X1686" s="32"/>
      <c r="AE1686" s="39"/>
      <c r="AF1686" s="39"/>
      <c r="AG1686" s="39"/>
      <c r="AH1686" s="39"/>
      <c r="AI1686" s="39"/>
      <c r="AJ1686" s="39"/>
    </row>
    <row r="1687" ht="15.75" customHeight="1">
      <c r="A1687" s="32"/>
      <c r="B1687" s="32"/>
      <c r="C1687" s="32"/>
      <c r="D1687" s="32"/>
      <c r="E1687" s="32"/>
      <c r="F1687" s="97"/>
      <c r="G1687" s="32"/>
      <c r="H1687" s="32"/>
      <c r="I1687" s="33"/>
      <c r="K1687" s="99"/>
      <c r="L1687" s="32"/>
      <c r="M1687" s="32"/>
      <c r="N1687" s="32"/>
      <c r="O1687" s="32"/>
      <c r="P1687" s="32"/>
      <c r="Q1687" s="32"/>
      <c r="R1687" s="32"/>
      <c r="S1687" s="32"/>
      <c r="T1687" s="32"/>
      <c r="V1687" s="32"/>
      <c r="W1687" s="32"/>
      <c r="X1687" s="32"/>
      <c r="AE1687" s="39"/>
      <c r="AF1687" s="39"/>
      <c r="AG1687" s="39"/>
      <c r="AH1687" s="39"/>
      <c r="AI1687" s="39"/>
      <c r="AJ1687" s="39"/>
    </row>
    <row r="1688" ht="15.75" customHeight="1">
      <c r="A1688" s="32"/>
      <c r="B1688" s="32"/>
      <c r="C1688" s="32"/>
      <c r="D1688" s="32"/>
      <c r="E1688" s="32"/>
      <c r="F1688" s="97"/>
      <c r="G1688" s="32"/>
      <c r="H1688" s="32"/>
      <c r="I1688" s="33"/>
      <c r="K1688" s="99"/>
      <c r="L1688" s="32"/>
      <c r="M1688" s="32"/>
      <c r="N1688" s="32"/>
      <c r="O1688" s="32"/>
      <c r="P1688" s="32"/>
      <c r="Q1688" s="32"/>
      <c r="R1688" s="32"/>
      <c r="S1688" s="32"/>
      <c r="T1688" s="32"/>
      <c r="V1688" s="32"/>
      <c r="W1688" s="32"/>
      <c r="X1688" s="32"/>
      <c r="AE1688" s="39"/>
      <c r="AF1688" s="39"/>
      <c r="AG1688" s="39"/>
      <c r="AH1688" s="39"/>
      <c r="AI1688" s="39"/>
      <c r="AJ1688" s="39"/>
    </row>
    <row r="1689" ht="15.75" customHeight="1">
      <c r="A1689" s="32"/>
      <c r="B1689" s="32"/>
      <c r="C1689" s="32"/>
      <c r="D1689" s="32"/>
      <c r="E1689" s="32"/>
      <c r="F1689" s="97"/>
      <c r="G1689" s="32"/>
      <c r="H1689" s="32"/>
      <c r="I1689" s="33"/>
      <c r="K1689" s="99"/>
      <c r="L1689" s="32"/>
      <c r="M1689" s="32"/>
      <c r="N1689" s="32"/>
      <c r="O1689" s="32"/>
      <c r="P1689" s="32"/>
      <c r="Q1689" s="32"/>
      <c r="R1689" s="32"/>
      <c r="S1689" s="32"/>
      <c r="T1689" s="32"/>
      <c r="V1689" s="32"/>
      <c r="W1689" s="32"/>
      <c r="X1689" s="32"/>
      <c r="AE1689" s="39"/>
      <c r="AF1689" s="39"/>
      <c r="AG1689" s="39"/>
      <c r="AH1689" s="39"/>
      <c r="AI1689" s="39"/>
      <c r="AJ1689" s="39"/>
    </row>
    <row r="1690" ht="15.75" customHeight="1">
      <c r="A1690" s="32"/>
      <c r="B1690" s="32"/>
      <c r="C1690" s="32"/>
      <c r="D1690" s="32"/>
      <c r="E1690" s="32"/>
      <c r="F1690" s="97"/>
      <c r="G1690" s="32"/>
      <c r="H1690" s="32"/>
      <c r="I1690" s="33"/>
      <c r="K1690" s="99"/>
      <c r="L1690" s="32"/>
      <c r="M1690" s="32"/>
      <c r="N1690" s="32"/>
      <c r="O1690" s="32"/>
      <c r="P1690" s="32"/>
      <c r="Q1690" s="32"/>
      <c r="R1690" s="32"/>
      <c r="S1690" s="32"/>
      <c r="T1690" s="32"/>
      <c r="V1690" s="32"/>
      <c r="W1690" s="32"/>
      <c r="X1690" s="32"/>
      <c r="AE1690" s="39"/>
      <c r="AF1690" s="39"/>
      <c r="AG1690" s="39"/>
      <c r="AH1690" s="39"/>
      <c r="AI1690" s="39"/>
      <c r="AJ1690" s="39"/>
    </row>
    <row r="1691" ht="15.75" customHeight="1">
      <c r="A1691" s="32"/>
      <c r="B1691" s="32"/>
      <c r="C1691" s="32"/>
      <c r="D1691" s="32"/>
      <c r="E1691" s="32"/>
      <c r="F1691" s="97"/>
      <c r="G1691" s="32"/>
      <c r="H1691" s="32"/>
      <c r="I1691" s="33"/>
      <c r="K1691" s="99"/>
      <c r="L1691" s="32"/>
      <c r="M1691" s="32"/>
      <c r="N1691" s="32"/>
      <c r="O1691" s="32"/>
      <c r="P1691" s="32"/>
      <c r="Q1691" s="32"/>
      <c r="R1691" s="32"/>
      <c r="S1691" s="32"/>
      <c r="T1691" s="32"/>
      <c r="V1691" s="32"/>
      <c r="W1691" s="32"/>
      <c r="X1691" s="32"/>
      <c r="AE1691" s="39"/>
      <c r="AF1691" s="39"/>
      <c r="AG1691" s="39"/>
      <c r="AH1691" s="39"/>
      <c r="AI1691" s="39"/>
      <c r="AJ1691" s="39"/>
    </row>
    <row r="1692" ht="15.75" customHeight="1">
      <c r="A1692" s="32"/>
      <c r="B1692" s="32"/>
      <c r="C1692" s="32"/>
      <c r="D1692" s="32"/>
      <c r="E1692" s="32"/>
      <c r="F1692" s="97"/>
      <c r="G1692" s="32"/>
      <c r="H1692" s="32"/>
      <c r="I1692" s="33"/>
      <c r="K1692" s="99"/>
      <c r="L1692" s="32"/>
      <c r="M1692" s="32"/>
      <c r="N1692" s="32"/>
      <c r="O1692" s="32"/>
      <c r="P1692" s="32"/>
      <c r="Q1692" s="32"/>
      <c r="R1692" s="32"/>
      <c r="S1692" s="32"/>
      <c r="T1692" s="32"/>
      <c r="V1692" s="32"/>
      <c r="W1692" s="32"/>
      <c r="X1692" s="32"/>
      <c r="AE1692" s="39"/>
      <c r="AF1692" s="39"/>
      <c r="AG1692" s="39"/>
      <c r="AH1692" s="39"/>
      <c r="AI1692" s="39"/>
      <c r="AJ1692" s="39"/>
    </row>
    <row r="1693" ht="15.75" customHeight="1">
      <c r="A1693" s="32"/>
      <c r="B1693" s="32"/>
      <c r="C1693" s="32"/>
      <c r="D1693" s="32"/>
      <c r="E1693" s="32"/>
      <c r="F1693" s="97"/>
      <c r="G1693" s="32"/>
      <c r="H1693" s="32"/>
      <c r="I1693" s="33"/>
      <c r="K1693" s="99"/>
      <c r="L1693" s="32"/>
      <c r="M1693" s="32"/>
      <c r="N1693" s="32"/>
      <c r="O1693" s="32"/>
      <c r="P1693" s="32"/>
      <c r="Q1693" s="32"/>
      <c r="R1693" s="32"/>
      <c r="S1693" s="32"/>
      <c r="T1693" s="32"/>
      <c r="V1693" s="32"/>
      <c r="W1693" s="32"/>
      <c r="X1693" s="32"/>
      <c r="AE1693" s="39"/>
      <c r="AF1693" s="39"/>
      <c r="AG1693" s="39"/>
      <c r="AH1693" s="39"/>
      <c r="AI1693" s="39"/>
      <c r="AJ1693" s="39"/>
    </row>
    <row r="1694" ht="15.75" customHeight="1">
      <c r="A1694" s="32"/>
      <c r="B1694" s="32"/>
      <c r="C1694" s="32"/>
      <c r="D1694" s="32"/>
      <c r="E1694" s="32"/>
      <c r="F1694" s="97"/>
      <c r="G1694" s="32"/>
      <c r="H1694" s="32"/>
      <c r="I1694" s="33"/>
      <c r="K1694" s="99"/>
      <c r="L1694" s="32"/>
      <c r="M1694" s="32"/>
      <c r="N1694" s="32"/>
      <c r="O1694" s="32"/>
      <c r="P1694" s="32"/>
      <c r="Q1694" s="32"/>
      <c r="R1694" s="32"/>
      <c r="S1694" s="32"/>
      <c r="T1694" s="32"/>
      <c r="V1694" s="32"/>
      <c r="W1694" s="32"/>
      <c r="X1694" s="32"/>
      <c r="AE1694" s="39"/>
      <c r="AF1694" s="39"/>
      <c r="AG1694" s="39"/>
      <c r="AH1694" s="39"/>
      <c r="AI1694" s="39"/>
      <c r="AJ1694" s="39"/>
    </row>
    <row r="1695" ht="15.75" customHeight="1">
      <c r="A1695" s="32"/>
      <c r="B1695" s="32"/>
      <c r="C1695" s="32"/>
      <c r="D1695" s="32"/>
      <c r="E1695" s="32"/>
      <c r="F1695" s="97"/>
      <c r="G1695" s="32"/>
      <c r="H1695" s="32"/>
      <c r="I1695" s="33"/>
      <c r="K1695" s="99"/>
      <c r="L1695" s="32"/>
      <c r="M1695" s="32"/>
      <c r="N1695" s="32"/>
      <c r="O1695" s="32"/>
      <c r="P1695" s="32"/>
      <c r="Q1695" s="32"/>
      <c r="R1695" s="32"/>
      <c r="S1695" s="32"/>
      <c r="T1695" s="32"/>
      <c r="V1695" s="32"/>
      <c r="W1695" s="32"/>
      <c r="X1695" s="32"/>
      <c r="AE1695" s="39"/>
      <c r="AF1695" s="39"/>
      <c r="AG1695" s="39"/>
      <c r="AH1695" s="39"/>
      <c r="AI1695" s="39"/>
      <c r="AJ1695" s="39"/>
    </row>
    <row r="1696" ht="15.75" customHeight="1">
      <c r="A1696" s="32"/>
      <c r="B1696" s="32"/>
      <c r="C1696" s="32"/>
      <c r="D1696" s="32"/>
      <c r="E1696" s="32"/>
      <c r="F1696" s="97"/>
      <c r="G1696" s="32"/>
      <c r="H1696" s="32"/>
      <c r="I1696" s="33"/>
      <c r="K1696" s="99"/>
      <c r="L1696" s="32"/>
      <c r="M1696" s="32"/>
      <c r="N1696" s="32"/>
      <c r="O1696" s="32"/>
      <c r="P1696" s="32"/>
      <c r="Q1696" s="32"/>
      <c r="R1696" s="32"/>
      <c r="S1696" s="32"/>
      <c r="T1696" s="32"/>
      <c r="V1696" s="32"/>
      <c r="W1696" s="32"/>
      <c r="X1696" s="32"/>
      <c r="AE1696" s="39"/>
      <c r="AF1696" s="39"/>
      <c r="AG1696" s="39"/>
      <c r="AH1696" s="39"/>
      <c r="AI1696" s="39"/>
      <c r="AJ1696" s="39"/>
    </row>
    <row r="1697" ht="15.75" customHeight="1">
      <c r="A1697" s="32"/>
      <c r="B1697" s="32"/>
      <c r="C1697" s="32"/>
      <c r="D1697" s="32"/>
      <c r="E1697" s="32"/>
      <c r="F1697" s="97"/>
      <c r="G1697" s="32"/>
      <c r="H1697" s="32"/>
      <c r="I1697" s="33"/>
      <c r="K1697" s="99"/>
      <c r="L1697" s="32"/>
      <c r="M1697" s="32"/>
      <c r="N1697" s="32"/>
      <c r="O1697" s="32"/>
      <c r="P1697" s="32"/>
      <c r="Q1697" s="32"/>
      <c r="R1697" s="32"/>
      <c r="S1697" s="32"/>
      <c r="T1697" s="32"/>
      <c r="V1697" s="32"/>
      <c r="W1697" s="32"/>
      <c r="X1697" s="32"/>
      <c r="AE1697" s="39"/>
      <c r="AF1697" s="39"/>
      <c r="AG1697" s="39"/>
      <c r="AH1697" s="39"/>
      <c r="AI1697" s="39"/>
      <c r="AJ1697" s="39"/>
    </row>
    <row r="1698" ht="15.75" customHeight="1">
      <c r="A1698" s="32"/>
      <c r="B1698" s="32"/>
      <c r="C1698" s="32"/>
      <c r="D1698" s="32"/>
      <c r="E1698" s="32"/>
      <c r="F1698" s="97"/>
      <c r="G1698" s="32"/>
      <c r="H1698" s="32"/>
      <c r="I1698" s="33"/>
      <c r="K1698" s="99"/>
      <c r="L1698" s="32"/>
      <c r="M1698" s="32"/>
      <c r="N1698" s="32"/>
      <c r="O1698" s="32"/>
      <c r="P1698" s="32"/>
      <c r="Q1698" s="32"/>
      <c r="R1698" s="32"/>
      <c r="S1698" s="32"/>
      <c r="T1698" s="32"/>
      <c r="V1698" s="32"/>
      <c r="W1698" s="32"/>
      <c r="X1698" s="32"/>
      <c r="AE1698" s="39"/>
      <c r="AF1698" s="39"/>
      <c r="AG1698" s="39"/>
      <c r="AH1698" s="39"/>
      <c r="AI1698" s="39"/>
      <c r="AJ1698" s="39"/>
    </row>
    <row r="1699" ht="15.75" customHeight="1">
      <c r="A1699" s="32"/>
      <c r="B1699" s="32"/>
      <c r="C1699" s="32"/>
      <c r="D1699" s="32"/>
      <c r="E1699" s="32"/>
      <c r="F1699" s="97"/>
      <c r="G1699" s="32"/>
      <c r="H1699" s="32"/>
      <c r="I1699" s="33"/>
      <c r="K1699" s="99"/>
      <c r="L1699" s="32"/>
      <c r="M1699" s="32"/>
      <c r="N1699" s="32"/>
      <c r="O1699" s="32"/>
      <c r="P1699" s="32"/>
      <c r="Q1699" s="32"/>
      <c r="R1699" s="32"/>
      <c r="S1699" s="32"/>
      <c r="T1699" s="32"/>
      <c r="V1699" s="32"/>
      <c r="W1699" s="32"/>
      <c r="X1699" s="32"/>
      <c r="AE1699" s="39"/>
      <c r="AF1699" s="39"/>
      <c r="AG1699" s="39"/>
      <c r="AH1699" s="39"/>
      <c r="AI1699" s="39"/>
      <c r="AJ1699" s="39"/>
    </row>
    <row r="1700" ht="15.75" customHeight="1">
      <c r="A1700" s="32"/>
      <c r="B1700" s="32"/>
      <c r="C1700" s="32"/>
      <c r="D1700" s="32"/>
      <c r="E1700" s="32"/>
      <c r="F1700" s="97"/>
      <c r="G1700" s="32"/>
      <c r="H1700" s="32"/>
      <c r="I1700" s="33"/>
      <c r="K1700" s="99"/>
      <c r="L1700" s="32"/>
      <c r="M1700" s="32"/>
      <c r="N1700" s="32"/>
      <c r="O1700" s="32"/>
      <c r="P1700" s="32"/>
      <c r="Q1700" s="32"/>
      <c r="R1700" s="32"/>
      <c r="S1700" s="32"/>
      <c r="T1700" s="32"/>
      <c r="V1700" s="32"/>
      <c r="W1700" s="32"/>
      <c r="X1700" s="32"/>
      <c r="AE1700" s="39"/>
      <c r="AF1700" s="39"/>
      <c r="AG1700" s="39"/>
      <c r="AH1700" s="39"/>
      <c r="AI1700" s="39"/>
      <c r="AJ1700" s="39"/>
    </row>
    <row r="1701" ht="15.75" customHeight="1">
      <c r="A1701" s="32"/>
      <c r="B1701" s="32"/>
      <c r="C1701" s="32"/>
      <c r="D1701" s="32"/>
      <c r="E1701" s="32"/>
      <c r="F1701" s="97"/>
      <c r="G1701" s="32"/>
      <c r="H1701" s="32"/>
      <c r="I1701" s="33"/>
      <c r="K1701" s="99"/>
      <c r="L1701" s="32"/>
      <c r="M1701" s="32"/>
      <c r="N1701" s="32"/>
      <c r="O1701" s="32"/>
      <c r="P1701" s="32"/>
      <c r="Q1701" s="32"/>
      <c r="R1701" s="32"/>
      <c r="S1701" s="32"/>
      <c r="T1701" s="32"/>
      <c r="V1701" s="32"/>
      <c r="W1701" s="32"/>
      <c r="X1701" s="32"/>
      <c r="AE1701" s="39"/>
      <c r="AF1701" s="39"/>
      <c r="AG1701" s="39"/>
      <c r="AH1701" s="39"/>
      <c r="AI1701" s="39"/>
      <c r="AJ1701" s="39"/>
    </row>
    <row r="1702" ht="15.75" customHeight="1">
      <c r="A1702" s="32"/>
      <c r="B1702" s="32"/>
      <c r="C1702" s="32"/>
      <c r="D1702" s="32"/>
      <c r="E1702" s="32"/>
      <c r="F1702" s="97"/>
      <c r="G1702" s="32"/>
      <c r="H1702" s="32"/>
      <c r="I1702" s="33"/>
      <c r="K1702" s="99"/>
      <c r="L1702" s="32"/>
      <c r="M1702" s="32"/>
      <c r="N1702" s="32"/>
      <c r="O1702" s="32"/>
      <c r="P1702" s="32"/>
      <c r="Q1702" s="32"/>
      <c r="R1702" s="32"/>
      <c r="S1702" s="32"/>
      <c r="T1702" s="32"/>
      <c r="V1702" s="32"/>
      <c r="W1702" s="32"/>
      <c r="X1702" s="32"/>
      <c r="AE1702" s="39"/>
      <c r="AF1702" s="39"/>
      <c r="AG1702" s="39"/>
      <c r="AH1702" s="39"/>
      <c r="AI1702" s="39"/>
      <c r="AJ1702" s="39"/>
    </row>
    <row r="1703" ht="15.75" customHeight="1">
      <c r="A1703" s="32"/>
      <c r="B1703" s="32"/>
      <c r="C1703" s="32"/>
      <c r="D1703" s="32"/>
      <c r="E1703" s="32"/>
      <c r="F1703" s="97"/>
      <c r="G1703" s="32"/>
      <c r="H1703" s="32"/>
      <c r="I1703" s="33"/>
      <c r="K1703" s="99"/>
      <c r="L1703" s="32"/>
      <c r="M1703" s="32"/>
      <c r="N1703" s="32"/>
      <c r="O1703" s="32"/>
      <c r="P1703" s="32"/>
      <c r="Q1703" s="32"/>
      <c r="R1703" s="32"/>
      <c r="S1703" s="32"/>
      <c r="T1703" s="32"/>
      <c r="V1703" s="32"/>
      <c r="W1703" s="32"/>
      <c r="X1703" s="32"/>
      <c r="AE1703" s="39"/>
      <c r="AF1703" s="39"/>
      <c r="AG1703" s="39"/>
      <c r="AH1703" s="39"/>
      <c r="AI1703" s="39"/>
      <c r="AJ1703" s="39"/>
    </row>
    <row r="1704" ht="15.75" customHeight="1">
      <c r="A1704" s="32"/>
      <c r="B1704" s="32"/>
      <c r="C1704" s="32"/>
      <c r="D1704" s="32"/>
      <c r="E1704" s="32"/>
      <c r="F1704" s="97"/>
      <c r="G1704" s="32"/>
      <c r="H1704" s="32"/>
      <c r="I1704" s="33"/>
      <c r="K1704" s="99"/>
      <c r="L1704" s="32"/>
      <c r="M1704" s="32"/>
      <c r="N1704" s="32"/>
      <c r="O1704" s="32"/>
      <c r="P1704" s="32"/>
      <c r="Q1704" s="32"/>
      <c r="R1704" s="32"/>
      <c r="S1704" s="32"/>
      <c r="T1704" s="32"/>
      <c r="V1704" s="32"/>
      <c r="W1704" s="32"/>
      <c r="X1704" s="32"/>
      <c r="AE1704" s="39"/>
      <c r="AF1704" s="39"/>
      <c r="AG1704" s="39"/>
      <c r="AH1704" s="39"/>
      <c r="AI1704" s="39"/>
      <c r="AJ1704" s="39"/>
    </row>
    <row r="1705" ht="15.75" customHeight="1">
      <c r="A1705" s="32"/>
      <c r="B1705" s="32"/>
      <c r="C1705" s="32"/>
      <c r="D1705" s="32"/>
      <c r="E1705" s="32"/>
      <c r="F1705" s="97"/>
      <c r="G1705" s="32"/>
      <c r="H1705" s="32"/>
      <c r="I1705" s="33"/>
      <c r="K1705" s="99"/>
      <c r="L1705" s="32"/>
      <c r="M1705" s="32"/>
      <c r="N1705" s="32"/>
      <c r="O1705" s="32"/>
      <c r="P1705" s="32"/>
      <c r="Q1705" s="32"/>
      <c r="R1705" s="32"/>
      <c r="S1705" s="32"/>
      <c r="T1705" s="32"/>
      <c r="V1705" s="32"/>
      <c r="W1705" s="32"/>
      <c r="X1705" s="32"/>
      <c r="AE1705" s="39"/>
      <c r="AF1705" s="39"/>
      <c r="AG1705" s="39"/>
      <c r="AH1705" s="39"/>
      <c r="AI1705" s="39"/>
      <c r="AJ1705" s="39"/>
    </row>
    <row r="1706" ht="15.75" customHeight="1">
      <c r="A1706" s="32"/>
      <c r="B1706" s="32"/>
      <c r="C1706" s="32"/>
      <c r="D1706" s="32"/>
      <c r="E1706" s="32"/>
      <c r="F1706" s="97"/>
      <c r="G1706" s="32"/>
      <c r="H1706" s="32"/>
      <c r="I1706" s="33"/>
      <c r="K1706" s="99"/>
      <c r="L1706" s="32"/>
      <c r="M1706" s="32"/>
      <c r="N1706" s="32"/>
      <c r="O1706" s="32"/>
      <c r="P1706" s="32"/>
      <c r="Q1706" s="32"/>
      <c r="R1706" s="32"/>
      <c r="S1706" s="32"/>
      <c r="T1706" s="32"/>
      <c r="V1706" s="32"/>
      <c r="W1706" s="32"/>
      <c r="X1706" s="32"/>
      <c r="AE1706" s="39"/>
      <c r="AF1706" s="39"/>
      <c r="AG1706" s="39"/>
      <c r="AH1706" s="39"/>
      <c r="AI1706" s="39"/>
      <c r="AJ1706" s="39"/>
    </row>
    <row r="1707" ht="15.75" customHeight="1">
      <c r="A1707" s="32"/>
      <c r="B1707" s="32"/>
      <c r="C1707" s="32"/>
      <c r="D1707" s="32"/>
      <c r="E1707" s="32"/>
      <c r="F1707" s="97"/>
      <c r="G1707" s="32"/>
      <c r="H1707" s="32"/>
      <c r="I1707" s="33"/>
      <c r="K1707" s="99"/>
      <c r="L1707" s="32"/>
      <c r="M1707" s="32"/>
      <c r="N1707" s="32"/>
      <c r="O1707" s="32"/>
      <c r="P1707" s="32"/>
      <c r="Q1707" s="32"/>
      <c r="R1707" s="32"/>
      <c r="S1707" s="32"/>
      <c r="T1707" s="32"/>
      <c r="V1707" s="32"/>
      <c r="W1707" s="32"/>
      <c r="X1707" s="32"/>
      <c r="AE1707" s="39"/>
      <c r="AF1707" s="39"/>
      <c r="AG1707" s="39"/>
      <c r="AH1707" s="39"/>
      <c r="AI1707" s="39"/>
      <c r="AJ1707" s="39"/>
    </row>
    <row r="1708" ht="15.75" customHeight="1">
      <c r="A1708" s="32"/>
      <c r="B1708" s="32"/>
      <c r="C1708" s="32"/>
      <c r="D1708" s="32"/>
      <c r="E1708" s="32"/>
      <c r="F1708" s="97"/>
      <c r="G1708" s="32"/>
      <c r="H1708" s="32"/>
      <c r="I1708" s="33"/>
      <c r="K1708" s="99"/>
      <c r="L1708" s="32"/>
      <c r="M1708" s="32"/>
      <c r="N1708" s="32"/>
      <c r="O1708" s="32"/>
      <c r="P1708" s="32"/>
      <c r="Q1708" s="32"/>
      <c r="R1708" s="32"/>
      <c r="S1708" s="32"/>
      <c r="T1708" s="32"/>
      <c r="V1708" s="32"/>
      <c r="W1708" s="32"/>
      <c r="X1708" s="32"/>
      <c r="AE1708" s="39"/>
      <c r="AF1708" s="39"/>
      <c r="AG1708" s="39"/>
      <c r="AH1708" s="39"/>
      <c r="AI1708" s="39"/>
      <c r="AJ1708" s="39"/>
    </row>
    <row r="1709" ht="15.75" customHeight="1">
      <c r="A1709" s="32"/>
      <c r="B1709" s="32"/>
      <c r="C1709" s="32"/>
      <c r="D1709" s="32"/>
      <c r="E1709" s="32"/>
      <c r="F1709" s="97"/>
      <c r="G1709" s="32"/>
      <c r="H1709" s="32"/>
      <c r="I1709" s="33"/>
      <c r="K1709" s="99"/>
      <c r="L1709" s="32"/>
      <c r="M1709" s="32"/>
      <c r="N1709" s="32"/>
      <c r="O1709" s="32"/>
      <c r="P1709" s="32"/>
      <c r="Q1709" s="32"/>
      <c r="R1709" s="32"/>
      <c r="S1709" s="32"/>
      <c r="T1709" s="32"/>
      <c r="V1709" s="32"/>
      <c r="W1709" s="32"/>
      <c r="X1709" s="32"/>
      <c r="AE1709" s="39"/>
      <c r="AF1709" s="39"/>
      <c r="AG1709" s="39"/>
      <c r="AH1709" s="39"/>
      <c r="AI1709" s="39"/>
      <c r="AJ1709" s="39"/>
    </row>
    <row r="1710" ht="15.75" customHeight="1">
      <c r="A1710" s="32"/>
      <c r="B1710" s="32"/>
      <c r="C1710" s="32"/>
      <c r="D1710" s="32"/>
      <c r="E1710" s="32"/>
      <c r="F1710" s="97"/>
      <c r="G1710" s="32"/>
      <c r="H1710" s="32"/>
      <c r="I1710" s="33"/>
      <c r="K1710" s="99"/>
      <c r="L1710" s="32"/>
      <c r="M1710" s="32"/>
      <c r="N1710" s="32"/>
      <c r="O1710" s="32"/>
      <c r="P1710" s="32"/>
      <c r="Q1710" s="32"/>
      <c r="R1710" s="32"/>
      <c r="S1710" s="32"/>
      <c r="T1710" s="32"/>
      <c r="V1710" s="32"/>
      <c r="W1710" s="32"/>
      <c r="X1710" s="32"/>
      <c r="AE1710" s="39"/>
      <c r="AF1710" s="39"/>
      <c r="AG1710" s="39"/>
      <c r="AH1710" s="39"/>
      <c r="AI1710" s="39"/>
      <c r="AJ1710" s="39"/>
    </row>
    <row r="1711" ht="15.75" customHeight="1">
      <c r="A1711" s="32"/>
      <c r="B1711" s="32"/>
      <c r="C1711" s="32"/>
      <c r="D1711" s="32"/>
      <c r="E1711" s="32"/>
      <c r="F1711" s="97"/>
      <c r="G1711" s="32"/>
      <c r="H1711" s="32"/>
      <c r="I1711" s="33"/>
      <c r="K1711" s="99"/>
      <c r="L1711" s="32"/>
      <c r="M1711" s="32"/>
      <c r="N1711" s="32"/>
      <c r="O1711" s="32"/>
      <c r="P1711" s="32"/>
      <c r="Q1711" s="32"/>
      <c r="R1711" s="32"/>
      <c r="S1711" s="32"/>
      <c r="T1711" s="32"/>
      <c r="V1711" s="32"/>
      <c r="W1711" s="32"/>
      <c r="X1711" s="32"/>
      <c r="AE1711" s="39"/>
      <c r="AF1711" s="39"/>
      <c r="AG1711" s="39"/>
      <c r="AH1711" s="39"/>
      <c r="AI1711" s="39"/>
      <c r="AJ1711" s="39"/>
    </row>
    <row r="1712" ht="15.75" customHeight="1">
      <c r="A1712" s="32"/>
      <c r="B1712" s="32"/>
      <c r="C1712" s="32"/>
      <c r="D1712" s="32"/>
      <c r="E1712" s="32"/>
      <c r="F1712" s="97"/>
      <c r="G1712" s="32"/>
      <c r="H1712" s="32"/>
      <c r="I1712" s="33"/>
      <c r="K1712" s="99"/>
      <c r="L1712" s="32"/>
      <c r="M1712" s="32"/>
      <c r="N1712" s="32"/>
      <c r="O1712" s="32"/>
      <c r="P1712" s="32"/>
      <c r="Q1712" s="32"/>
      <c r="R1712" s="32"/>
      <c r="S1712" s="32"/>
      <c r="T1712" s="32"/>
      <c r="V1712" s="32"/>
      <c r="W1712" s="32"/>
      <c r="X1712" s="32"/>
      <c r="AE1712" s="39"/>
      <c r="AF1712" s="39"/>
      <c r="AG1712" s="39"/>
      <c r="AH1712" s="39"/>
      <c r="AI1712" s="39"/>
      <c r="AJ1712" s="39"/>
    </row>
    <row r="1713" ht="15.75" customHeight="1">
      <c r="A1713" s="32"/>
      <c r="B1713" s="32"/>
      <c r="C1713" s="32"/>
      <c r="D1713" s="32"/>
      <c r="E1713" s="32"/>
      <c r="F1713" s="97"/>
      <c r="G1713" s="32"/>
      <c r="H1713" s="32"/>
      <c r="I1713" s="33"/>
      <c r="K1713" s="99"/>
      <c r="L1713" s="32"/>
      <c r="M1713" s="32"/>
      <c r="N1713" s="32"/>
      <c r="O1713" s="32"/>
      <c r="P1713" s="32"/>
      <c r="Q1713" s="32"/>
      <c r="R1713" s="32"/>
      <c r="S1713" s="32"/>
      <c r="T1713" s="32"/>
      <c r="V1713" s="32"/>
      <c r="W1713" s="32"/>
      <c r="X1713" s="32"/>
      <c r="AE1713" s="39"/>
      <c r="AF1713" s="39"/>
      <c r="AG1713" s="39"/>
      <c r="AH1713" s="39"/>
      <c r="AI1713" s="39"/>
      <c r="AJ1713" s="39"/>
    </row>
    <row r="1714" ht="15.75" customHeight="1">
      <c r="A1714" s="32"/>
      <c r="B1714" s="32"/>
      <c r="C1714" s="32"/>
      <c r="D1714" s="32"/>
      <c r="E1714" s="32"/>
      <c r="F1714" s="97"/>
      <c r="G1714" s="32"/>
      <c r="H1714" s="32"/>
      <c r="I1714" s="33"/>
      <c r="K1714" s="99"/>
      <c r="L1714" s="32"/>
      <c r="M1714" s="32"/>
      <c r="N1714" s="32"/>
      <c r="O1714" s="32"/>
      <c r="P1714" s="32"/>
      <c r="Q1714" s="32"/>
      <c r="R1714" s="32"/>
      <c r="S1714" s="32"/>
      <c r="T1714" s="32"/>
      <c r="V1714" s="32"/>
      <c r="W1714" s="32"/>
      <c r="X1714" s="32"/>
      <c r="AE1714" s="39"/>
      <c r="AF1714" s="39"/>
      <c r="AG1714" s="39"/>
      <c r="AH1714" s="39"/>
      <c r="AI1714" s="39"/>
      <c r="AJ1714" s="39"/>
    </row>
    <row r="1715" ht="15.75" customHeight="1">
      <c r="A1715" s="32"/>
      <c r="B1715" s="32"/>
      <c r="C1715" s="32"/>
      <c r="D1715" s="32"/>
      <c r="E1715" s="32"/>
      <c r="F1715" s="97"/>
      <c r="G1715" s="32"/>
      <c r="H1715" s="32"/>
      <c r="I1715" s="33"/>
      <c r="K1715" s="99"/>
      <c r="L1715" s="32"/>
      <c r="M1715" s="32"/>
      <c r="N1715" s="32"/>
      <c r="O1715" s="32"/>
      <c r="P1715" s="32"/>
      <c r="Q1715" s="32"/>
      <c r="R1715" s="32"/>
      <c r="S1715" s="32"/>
      <c r="T1715" s="32"/>
      <c r="V1715" s="32"/>
      <c r="W1715" s="32"/>
      <c r="X1715" s="32"/>
      <c r="AE1715" s="39"/>
      <c r="AF1715" s="39"/>
      <c r="AG1715" s="39"/>
      <c r="AH1715" s="39"/>
      <c r="AI1715" s="39"/>
      <c r="AJ1715" s="39"/>
    </row>
    <row r="1716" ht="15.75" customHeight="1">
      <c r="A1716" s="32"/>
      <c r="B1716" s="32"/>
      <c r="C1716" s="32"/>
      <c r="D1716" s="32"/>
      <c r="E1716" s="32"/>
      <c r="F1716" s="97"/>
      <c r="G1716" s="32"/>
      <c r="H1716" s="32"/>
      <c r="I1716" s="33"/>
      <c r="K1716" s="99"/>
      <c r="L1716" s="32"/>
      <c r="M1716" s="32"/>
      <c r="N1716" s="32"/>
      <c r="O1716" s="32"/>
      <c r="P1716" s="32"/>
      <c r="Q1716" s="32"/>
      <c r="R1716" s="32"/>
      <c r="S1716" s="32"/>
      <c r="T1716" s="32"/>
      <c r="V1716" s="32"/>
      <c r="W1716" s="32"/>
      <c r="X1716" s="32"/>
      <c r="AE1716" s="39"/>
      <c r="AF1716" s="39"/>
      <c r="AG1716" s="39"/>
      <c r="AH1716" s="39"/>
      <c r="AI1716" s="39"/>
      <c r="AJ1716" s="39"/>
    </row>
    <row r="1717" ht="15.75" customHeight="1">
      <c r="A1717" s="32"/>
      <c r="B1717" s="32"/>
      <c r="C1717" s="32"/>
      <c r="D1717" s="32"/>
      <c r="E1717" s="32"/>
      <c r="F1717" s="97"/>
      <c r="G1717" s="32"/>
      <c r="H1717" s="32"/>
      <c r="I1717" s="33"/>
      <c r="K1717" s="99"/>
      <c r="L1717" s="32"/>
      <c r="M1717" s="32"/>
      <c r="N1717" s="32"/>
      <c r="O1717" s="32"/>
      <c r="P1717" s="32"/>
      <c r="Q1717" s="32"/>
      <c r="R1717" s="32"/>
      <c r="S1717" s="32"/>
      <c r="T1717" s="32"/>
      <c r="V1717" s="32"/>
      <c r="W1717" s="32"/>
      <c r="X1717" s="32"/>
      <c r="AE1717" s="39"/>
      <c r="AF1717" s="39"/>
      <c r="AG1717" s="39"/>
      <c r="AH1717" s="39"/>
      <c r="AI1717" s="39"/>
      <c r="AJ1717" s="39"/>
    </row>
    <row r="1718" ht="15.75" customHeight="1">
      <c r="A1718" s="32"/>
      <c r="B1718" s="32"/>
      <c r="C1718" s="32"/>
      <c r="D1718" s="32"/>
      <c r="E1718" s="32"/>
      <c r="F1718" s="97"/>
      <c r="G1718" s="32"/>
      <c r="H1718" s="32"/>
      <c r="I1718" s="33"/>
      <c r="K1718" s="99"/>
      <c r="L1718" s="32"/>
      <c r="M1718" s="32"/>
      <c r="N1718" s="32"/>
      <c r="O1718" s="32"/>
      <c r="P1718" s="32"/>
      <c r="Q1718" s="32"/>
      <c r="R1718" s="32"/>
      <c r="S1718" s="32"/>
      <c r="T1718" s="32"/>
      <c r="V1718" s="32"/>
      <c r="W1718" s="32"/>
      <c r="X1718" s="32"/>
      <c r="AE1718" s="39"/>
      <c r="AF1718" s="39"/>
      <c r="AG1718" s="39"/>
      <c r="AH1718" s="39"/>
      <c r="AI1718" s="39"/>
      <c r="AJ1718" s="39"/>
    </row>
    <row r="1719" ht="15.75" customHeight="1">
      <c r="A1719" s="32"/>
      <c r="B1719" s="32"/>
      <c r="C1719" s="32"/>
      <c r="D1719" s="32"/>
      <c r="E1719" s="32"/>
      <c r="F1719" s="97"/>
      <c r="G1719" s="32"/>
      <c r="H1719" s="32"/>
      <c r="I1719" s="33"/>
      <c r="K1719" s="99"/>
      <c r="L1719" s="32"/>
      <c r="M1719" s="32"/>
      <c r="N1719" s="32"/>
      <c r="O1719" s="32"/>
      <c r="P1719" s="32"/>
      <c r="Q1719" s="32"/>
      <c r="R1719" s="32"/>
      <c r="S1719" s="32"/>
      <c r="T1719" s="32"/>
      <c r="V1719" s="32"/>
      <c r="W1719" s="32"/>
      <c r="X1719" s="32"/>
      <c r="AE1719" s="39"/>
      <c r="AF1719" s="39"/>
      <c r="AG1719" s="39"/>
      <c r="AH1719" s="39"/>
      <c r="AI1719" s="39"/>
      <c r="AJ1719" s="39"/>
    </row>
    <row r="1720" ht="15.75" customHeight="1">
      <c r="A1720" s="32"/>
      <c r="B1720" s="32"/>
      <c r="C1720" s="32"/>
      <c r="D1720" s="32"/>
      <c r="E1720" s="32"/>
      <c r="F1720" s="97"/>
      <c r="G1720" s="32"/>
      <c r="H1720" s="32"/>
      <c r="I1720" s="33"/>
      <c r="K1720" s="99"/>
      <c r="L1720" s="32"/>
      <c r="M1720" s="32"/>
      <c r="N1720" s="32"/>
      <c r="O1720" s="32"/>
      <c r="P1720" s="32"/>
      <c r="Q1720" s="32"/>
      <c r="R1720" s="32"/>
      <c r="S1720" s="32"/>
      <c r="T1720" s="32"/>
      <c r="V1720" s="32"/>
      <c r="W1720" s="32"/>
      <c r="X1720" s="32"/>
      <c r="AE1720" s="39"/>
      <c r="AF1720" s="39"/>
      <c r="AG1720" s="39"/>
      <c r="AH1720" s="39"/>
      <c r="AI1720" s="39"/>
      <c r="AJ1720" s="39"/>
    </row>
    <row r="1721" ht="15.75" customHeight="1">
      <c r="A1721" s="32"/>
      <c r="B1721" s="32"/>
      <c r="C1721" s="32"/>
      <c r="D1721" s="32"/>
      <c r="E1721" s="32"/>
      <c r="F1721" s="97"/>
      <c r="G1721" s="32"/>
      <c r="H1721" s="32"/>
      <c r="I1721" s="33"/>
      <c r="K1721" s="99"/>
      <c r="L1721" s="32"/>
      <c r="M1721" s="32"/>
      <c r="N1721" s="32"/>
      <c r="O1721" s="32"/>
      <c r="P1721" s="32"/>
      <c r="Q1721" s="32"/>
      <c r="R1721" s="32"/>
      <c r="S1721" s="32"/>
      <c r="T1721" s="32"/>
      <c r="V1721" s="32"/>
      <c r="W1721" s="32"/>
      <c r="X1721" s="32"/>
      <c r="AE1721" s="39"/>
      <c r="AF1721" s="39"/>
      <c r="AG1721" s="39"/>
      <c r="AH1721" s="39"/>
      <c r="AI1721" s="39"/>
      <c r="AJ1721" s="39"/>
    </row>
    <row r="1722" ht="15.75" customHeight="1">
      <c r="A1722" s="32"/>
      <c r="B1722" s="32"/>
      <c r="C1722" s="32"/>
      <c r="D1722" s="32"/>
      <c r="E1722" s="32"/>
      <c r="F1722" s="97"/>
      <c r="G1722" s="32"/>
      <c r="H1722" s="32"/>
      <c r="I1722" s="33"/>
      <c r="K1722" s="99"/>
      <c r="L1722" s="32"/>
      <c r="M1722" s="32"/>
      <c r="N1722" s="32"/>
      <c r="O1722" s="32"/>
      <c r="P1722" s="32"/>
      <c r="Q1722" s="32"/>
      <c r="R1722" s="32"/>
      <c r="S1722" s="32"/>
      <c r="T1722" s="32"/>
      <c r="V1722" s="32"/>
      <c r="W1722" s="32"/>
      <c r="X1722" s="32"/>
      <c r="AE1722" s="39"/>
      <c r="AF1722" s="39"/>
      <c r="AG1722" s="39"/>
      <c r="AH1722" s="39"/>
      <c r="AI1722" s="39"/>
      <c r="AJ1722" s="39"/>
    </row>
    <row r="1723" ht="15.75" customHeight="1">
      <c r="A1723" s="32"/>
      <c r="B1723" s="32"/>
      <c r="C1723" s="32"/>
      <c r="D1723" s="32"/>
      <c r="E1723" s="32"/>
      <c r="F1723" s="97"/>
      <c r="G1723" s="32"/>
      <c r="H1723" s="32"/>
      <c r="I1723" s="33"/>
      <c r="K1723" s="99"/>
      <c r="L1723" s="32"/>
      <c r="M1723" s="32"/>
      <c r="N1723" s="32"/>
      <c r="O1723" s="32"/>
      <c r="P1723" s="32"/>
      <c r="Q1723" s="32"/>
      <c r="R1723" s="32"/>
      <c r="S1723" s="32"/>
      <c r="T1723" s="32"/>
      <c r="V1723" s="32"/>
      <c r="W1723" s="32"/>
      <c r="X1723" s="32"/>
      <c r="AE1723" s="39"/>
      <c r="AF1723" s="39"/>
      <c r="AG1723" s="39"/>
      <c r="AH1723" s="39"/>
      <c r="AI1723" s="39"/>
      <c r="AJ1723" s="39"/>
    </row>
    <row r="1724" ht="15.75" customHeight="1">
      <c r="A1724" s="32"/>
      <c r="B1724" s="32"/>
      <c r="C1724" s="32"/>
      <c r="D1724" s="32"/>
      <c r="E1724" s="32"/>
      <c r="F1724" s="97"/>
      <c r="G1724" s="32"/>
      <c r="H1724" s="32"/>
      <c r="I1724" s="33"/>
      <c r="K1724" s="99"/>
      <c r="L1724" s="32"/>
      <c r="M1724" s="32"/>
      <c r="N1724" s="32"/>
      <c r="O1724" s="32"/>
      <c r="P1724" s="32"/>
      <c r="Q1724" s="32"/>
      <c r="R1724" s="32"/>
      <c r="S1724" s="32"/>
      <c r="T1724" s="32"/>
      <c r="V1724" s="32"/>
      <c r="W1724" s="32"/>
      <c r="X1724" s="32"/>
      <c r="AE1724" s="39"/>
      <c r="AF1724" s="39"/>
      <c r="AG1724" s="39"/>
      <c r="AH1724" s="39"/>
      <c r="AI1724" s="39"/>
      <c r="AJ1724" s="39"/>
    </row>
    <row r="1725" ht="15.75" customHeight="1">
      <c r="A1725" s="32"/>
      <c r="B1725" s="32"/>
      <c r="C1725" s="32"/>
      <c r="D1725" s="32"/>
      <c r="E1725" s="32"/>
      <c r="F1725" s="97"/>
      <c r="G1725" s="32"/>
      <c r="H1725" s="32"/>
      <c r="I1725" s="33"/>
      <c r="K1725" s="99"/>
      <c r="L1725" s="32"/>
      <c r="M1725" s="32"/>
      <c r="N1725" s="32"/>
      <c r="O1725" s="32"/>
      <c r="P1725" s="32"/>
      <c r="Q1725" s="32"/>
      <c r="R1725" s="32"/>
      <c r="S1725" s="32"/>
      <c r="T1725" s="32"/>
      <c r="V1725" s="32"/>
      <c r="W1725" s="32"/>
      <c r="X1725" s="32"/>
      <c r="AE1725" s="39"/>
      <c r="AF1725" s="39"/>
      <c r="AG1725" s="39"/>
      <c r="AH1725" s="39"/>
      <c r="AI1725" s="39"/>
      <c r="AJ1725" s="39"/>
    </row>
    <row r="1726" ht="15.75" customHeight="1">
      <c r="A1726" s="32"/>
      <c r="B1726" s="32"/>
      <c r="C1726" s="32"/>
      <c r="D1726" s="32"/>
      <c r="E1726" s="32"/>
      <c r="F1726" s="97"/>
      <c r="G1726" s="32"/>
      <c r="H1726" s="32"/>
      <c r="I1726" s="33"/>
      <c r="K1726" s="99"/>
      <c r="L1726" s="32"/>
      <c r="M1726" s="32"/>
      <c r="N1726" s="32"/>
      <c r="O1726" s="32"/>
      <c r="P1726" s="32"/>
      <c r="Q1726" s="32"/>
      <c r="R1726" s="32"/>
      <c r="S1726" s="32"/>
      <c r="T1726" s="32"/>
      <c r="V1726" s="32"/>
      <c r="W1726" s="32"/>
      <c r="X1726" s="32"/>
      <c r="AE1726" s="39"/>
      <c r="AF1726" s="39"/>
      <c r="AG1726" s="39"/>
      <c r="AH1726" s="39"/>
      <c r="AI1726" s="39"/>
      <c r="AJ1726" s="39"/>
    </row>
    <row r="1727" ht="15.75" customHeight="1">
      <c r="A1727" s="32"/>
      <c r="B1727" s="32"/>
      <c r="C1727" s="32"/>
      <c r="D1727" s="32"/>
      <c r="E1727" s="32"/>
      <c r="F1727" s="97"/>
      <c r="G1727" s="32"/>
      <c r="H1727" s="32"/>
      <c r="I1727" s="33"/>
      <c r="K1727" s="99"/>
      <c r="L1727" s="32"/>
      <c r="M1727" s="32"/>
      <c r="N1727" s="32"/>
      <c r="O1727" s="32"/>
      <c r="P1727" s="32"/>
      <c r="Q1727" s="32"/>
      <c r="R1727" s="32"/>
      <c r="S1727" s="32"/>
      <c r="T1727" s="32"/>
      <c r="V1727" s="32"/>
      <c r="W1727" s="32"/>
      <c r="X1727" s="32"/>
      <c r="AE1727" s="39"/>
      <c r="AF1727" s="39"/>
      <c r="AG1727" s="39"/>
      <c r="AH1727" s="39"/>
      <c r="AI1727" s="39"/>
      <c r="AJ1727" s="39"/>
    </row>
    <row r="1728" ht="15.75" customHeight="1">
      <c r="A1728" s="32"/>
      <c r="B1728" s="32"/>
      <c r="C1728" s="32"/>
      <c r="D1728" s="32"/>
      <c r="E1728" s="32"/>
      <c r="F1728" s="97"/>
      <c r="G1728" s="32"/>
      <c r="H1728" s="32"/>
      <c r="I1728" s="33"/>
      <c r="K1728" s="99"/>
      <c r="L1728" s="32"/>
      <c r="M1728" s="32"/>
      <c r="N1728" s="32"/>
      <c r="O1728" s="32"/>
      <c r="P1728" s="32"/>
      <c r="Q1728" s="32"/>
      <c r="R1728" s="32"/>
      <c r="S1728" s="32"/>
      <c r="T1728" s="32"/>
      <c r="V1728" s="32"/>
      <c r="W1728" s="32"/>
      <c r="X1728" s="32"/>
      <c r="AE1728" s="39"/>
      <c r="AF1728" s="39"/>
      <c r="AG1728" s="39"/>
      <c r="AH1728" s="39"/>
      <c r="AI1728" s="39"/>
      <c r="AJ1728" s="39"/>
    </row>
    <row r="1729" ht="15.75" customHeight="1">
      <c r="A1729" s="32"/>
      <c r="B1729" s="32"/>
      <c r="C1729" s="32"/>
      <c r="D1729" s="32"/>
      <c r="E1729" s="32"/>
      <c r="F1729" s="97"/>
      <c r="G1729" s="32"/>
      <c r="H1729" s="32"/>
      <c r="I1729" s="33"/>
      <c r="K1729" s="99"/>
      <c r="L1729" s="32"/>
      <c r="M1729" s="32"/>
      <c r="N1729" s="32"/>
      <c r="O1729" s="32"/>
      <c r="P1729" s="32"/>
      <c r="Q1729" s="32"/>
      <c r="R1729" s="32"/>
      <c r="S1729" s="32"/>
      <c r="T1729" s="32"/>
      <c r="V1729" s="32"/>
      <c r="W1729" s="32"/>
      <c r="X1729" s="32"/>
      <c r="AE1729" s="39"/>
      <c r="AF1729" s="39"/>
      <c r="AG1729" s="39"/>
      <c r="AH1729" s="39"/>
      <c r="AI1729" s="39"/>
      <c r="AJ1729" s="39"/>
    </row>
    <row r="1730" ht="15.75" customHeight="1">
      <c r="A1730" s="32"/>
      <c r="B1730" s="32"/>
      <c r="C1730" s="32"/>
      <c r="D1730" s="32"/>
      <c r="E1730" s="32"/>
      <c r="F1730" s="97"/>
      <c r="G1730" s="32"/>
      <c r="H1730" s="32"/>
      <c r="I1730" s="33"/>
      <c r="K1730" s="99"/>
      <c r="L1730" s="32"/>
      <c r="M1730" s="32"/>
      <c r="N1730" s="32"/>
      <c r="O1730" s="32"/>
      <c r="P1730" s="32"/>
      <c r="Q1730" s="32"/>
      <c r="R1730" s="32"/>
      <c r="S1730" s="32"/>
      <c r="T1730" s="32"/>
      <c r="V1730" s="32"/>
      <c r="W1730" s="32"/>
      <c r="X1730" s="32"/>
      <c r="AE1730" s="39"/>
      <c r="AF1730" s="39"/>
      <c r="AG1730" s="39"/>
      <c r="AH1730" s="39"/>
      <c r="AI1730" s="39"/>
      <c r="AJ1730" s="39"/>
    </row>
    <row r="1731" ht="15.75" customHeight="1">
      <c r="A1731" s="32"/>
      <c r="B1731" s="32"/>
      <c r="C1731" s="32"/>
      <c r="D1731" s="32"/>
      <c r="E1731" s="32"/>
      <c r="F1731" s="97"/>
      <c r="G1731" s="32"/>
      <c r="H1731" s="32"/>
      <c r="I1731" s="33"/>
      <c r="K1731" s="99"/>
      <c r="L1731" s="32"/>
      <c r="M1731" s="32"/>
      <c r="N1731" s="32"/>
      <c r="O1731" s="32"/>
      <c r="P1731" s="32"/>
      <c r="Q1731" s="32"/>
      <c r="R1731" s="32"/>
      <c r="S1731" s="32"/>
      <c r="T1731" s="32"/>
      <c r="V1731" s="32"/>
      <c r="W1731" s="32"/>
      <c r="X1731" s="32"/>
      <c r="AE1731" s="39"/>
      <c r="AF1731" s="39"/>
      <c r="AG1731" s="39"/>
      <c r="AH1731" s="39"/>
      <c r="AI1731" s="39"/>
      <c r="AJ1731" s="39"/>
    </row>
    <row r="1732" ht="15.75" customHeight="1">
      <c r="A1732" s="32"/>
      <c r="B1732" s="32"/>
      <c r="C1732" s="32"/>
      <c r="D1732" s="32"/>
      <c r="E1732" s="32"/>
      <c r="F1732" s="97"/>
      <c r="G1732" s="32"/>
      <c r="H1732" s="32"/>
      <c r="I1732" s="33"/>
      <c r="K1732" s="99"/>
      <c r="L1732" s="32"/>
      <c r="M1732" s="32"/>
      <c r="N1732" s="32"/>
      <c r="O1732" s="32"/>
      <c r="P1732" s="32"/>
      <c r="Q1732" s="32"/>
      <c r="R1732" s="32"/>
      <c r="S1732" s="32"/>
      <c r="T1732" s="32"/>
      <c r="V1732" s="32"/>
      <c r="W1732" s="32"/>
      <c r="X1732" s="32"/>
      <c r="AE1732" s="39"/>
      <c r="AF1732" s="39"/>
      <c r="AG1732" s="39"/>
      <c r="AH1732" s="39"/>
      <c r="AI1732" s="39"/>
      <c r="AJ1732" s="39"/>
    </row>
    <row r="1733" ht="15.75" customHeight="1">
      <c r="A1733" s="32"/>
      <c r="B1733" s="32"/>
      <c r="C1733" s="32"/>
      <c r="D1733" s="32"/>
      <c r="E1733" s="32"/>
      <c r="F1733" s="97"/>
      <c r="G1733" s="32"/>
      <c r="H1733" s="32"/>
      <c r="I1733" s="33"/>
      <c r="K1733" s="99"/>
      <c r="L1733" s="32"/>
      <c r="M1733" s="32"/>
      <c r="N1733" s="32"/>
      <c r="O1733" s="32"/>
      <c r="P1733" s="32"/>
      <c r="Q1733" s="32"/>
      <c r="R1733" s="32"/>
      <c r="S1733" s="32"/>
      <c r="T1733" s="32"/>
      <c r="V1733" s="32"/>
      <c r="W1733" s="32"/>
      <c r="X1733" s="32"/>
      <c r="AE1733" s="39"/>
      <c r="AF1733" s="39"/>
      <c r="AG1733" s="39"/>
      <c r="AH1733" s="39"/>
      <c r="AI1733" s="39"/>
      <c r="AJ1733" s="39"/>
    </row>
    <row r="1734" ht="15.75" customHeight="1">
      <c r="A1734" s="32"/>
      <c r="B1734" s="32"/>
      <c r="C1734" s="32"/>
      <c r="D1734" s="32"/>
      <c r="E1734" s="32"/>
      <c r="F1734" s="97"/>
      <c r="G1734" s="32"/>
      <c r="H1734" s="32"/>
      <c r="I1734" s="33"/>
      <c r="K1734" s="99"/>
      <c r="L1734" s="32"/>
      <c r="M1734" s="32"/>
      <c r="N1734" s="32"/>
      <c r="O1734" s="32"/>
      <c r="P1734" s="32"/>
      <c r="Q1734" s="32"/>
      <c r="R1734" s="32"/>
      <c r="S1734" s="32"/>
      <c r="T1734" s="32"/>
      <c r="V1734" s="32"/>
      <c r="W1734" s="32"/>
      <c r="X1734" s="32"/>
      <c r="AE1734" s="39"/>
      <c r="AF1734" s="39"/>
      <c r="AG1734" s="39"/>
      <c r="AH1734" s="39"/>
      <c r="AI1734" s="39"/>
      <c r="AJ1734" s="39"/>
    </row>
    <row r="1735" ht="15.75" customHeight="1">
      <c r="A1735" s="32"/>
      <c r="B1735" s="32"/>
      <c r="C1735" s="32"/>
      <c r="D1735" s="32"/>
      <c r="E1735" s="32"/>
      <c r="F1735" s="97"/>
      <c r="G1735" s="32"/>
      <c r="H1735" s="32"/>
      <c r="I1735" s="33"/>
      <c r="K1735" s="99"/>
      <c r="L1735" s="32"/>
      <c r="M1735" s="32"/>
      <c r="N1735" s="32"/>
      <c r="O1735" s="32"/>
      <c r="P1735" s="32"/>
      <c r="Q1735" s="32"/>
      <c r="R1735" s="32"/>
      <c r="S1735" s="32"/>
      <c r="T1735" s="32"/>
      <c r="V1735" s="32"/>
      <c r="W1735" s="32"/>
      <c r="X1735" s="32"/>
      <c r="AE1735" s="39"/>
      <c r="AF1735" s="39"/>
      <c r="AG1735" s="39"/>
      <c r="AH1735" s="39"/>
      <c r="AI1735" s="39"/>
      <c r="AJ1735" s="39"/>
    </row>
    <row r="1736" ht="15.75" customHeight="1">
      <c r="A1736" s="32"/>
      <c r="B1736" s="32"/>
      <c r="C1736" s="32"/>
      <c r="D1736" s="32"/>
      <c r="E1736" s="32"/>
      <c r="F1736" s="97"/>
      <c r="G1736" s="32"/>
      <c r="H1736" s="32"/>
      <c r="I1736" s="33"/>
      <c r="K1736" s="99"/>
      <c r="L1736" s="32"/>
      <c r="M1736" s="32"/>
      <c r="N1736" s="32"/>
      <c r="O1736" s="32"/>
      <c r="P1736" s="32"/>
      <c r="Q1736" s="32"/>
      <c r="R1736" s="32"/>
      <c r="S1736" s="32"/>
      <c r="T1736" s="32"/>
      <c r="V1736" s="32"/>
      <c r="W1736" s="32"/>
      <c r="X1736" s="32"/>
      <c r="AE1736" s="39"/>
      <c r="AF1736" s="39"/>
      <c r="AG1736" s="39"/>
      <c r="AH1736" s="39"/>
      <c r="AI1736" s="39"/>
      <c r="AJ1736" s="39"/>
    </row>
    <row r="1737" ht="15.75" customHeight="1">
      <c r="A1737" s="32"/>
      <c r="B1737" s="32"/>
      <c r="C1737" s="32"/>
      <c r="D1737" s="32"/>
      <c r="E1737" s="32"/>
      <c r="F1737" s="97"/>
      <c r="G1737" s="32"/>
      <c r="H1737" s="32"/>
      <c r="I1737" s="33"/>
      <c r="K1737" s="99"/>
      <c r="L1737" s="32"/>
      <c r="M1737" s="32"/>
      <c r="N1737" s="32"/>
      <c r="O1737" s="32"/>
      <c r="P1737" s="32"/>
      <c r="Q1737" s="32"/>
      <c r="R1737" s="32"/>
      <c r="S1737" s="32"/>
      <c r="T1737" s="32"/>
      <c r="V1737" s="32"/>
      <c r="W1737" s="32"/>
      <c r="X1737" s="32"/>
      <c r="AE1737" s="39"/>
      <c r="AF1737" s="39"/>
      <c r="AG1737" s="39"/>
      <c r="AH1737" s="39"/>
      <c r="AI1737" s="39"/>
      <c r="AJ1737" s="39"/>
    </row>
    <row r="1738" ht="15.75" customHeight="1">
      <c r="A1738" s="32"/>
      <c r="B1738" s="32"/>
      <c r="C1738" s="32"/>
      <c r="D1738" s="32"/>
      <c r="E1738" s="32"/>
      <c r="F1738" s="97"/>
      <c r="G1738" s="32"/>
      <c r="H1738" s="32"/>
      <c r="I1738" s="33"/>
      <c r="K1738" s="99"/>
      <c r="L1738" s="32"/>
      <c r="M1738" s="32"/>
      <c r="N1738" s="32"/>
      <c r="O1738" s="32"/>
      <c r="P1738" s="32"/>
      <c r="Q1738" s="32"/>
      <c r="R1738" s="32"/>
      <c r="S1738" s="32"/>
      <c r="T1738" s="32"/>
      <c r="V1738" s="32"/>
      <c r="W1738" s="32"/>
      <c r="X1738" s="32"/>
      <c r="AE1738" s="39"/>
      <c r="AF1738" s="39"/>
      <c r="AG1738" s="39"/>
      <c r="AH1738" s="39"/>
      <c r="AI1738" s="39"/>
      <c r="AJ1738" s="39"/>
    </row>
    <row r="1739" ht="15.75" customHeight="1">
      <c r="A1739" s="32"/>
      <c r="B1739" s="32"/>
      <c r="C1739" s="32"/>
      <c r="D1739" s="32"/>
      <c r="E1739" s="32"/>
      <c r="F1739" s="97"/>
      <c r="G1739" s="32"/>
      <c r="H1739" s="32"/>
      <c r="I1739" s="33"/>
      <c r="K1739" s="99"/>
      <c r="L1739" s="32"/>
      <c r="M1739" s="32"/>
      <c r="N1739" s="32"/>
      <c r="O1739" s="32"/>
      <c r="P1739" s="32"/>
      <c r="Q1739" s="32"/>
      <c r="R1739" s="32"/>
      <c r="S1739" s="32"/>
      <c r="T1739" s="32"/>
      <c r="V1739" s="32"/>
      <c r="W1739" s="32"/>
      <c r="X1739" s="32"/>
      <c r="AE1739" s="39"/>
      <c r="AF1739" s="39"/>
      <c r="AG1739" s="39"/>
      <c r="AH1739" s="39"/>
      <c r="AI1739" s="39"/>
      <c r="AJ1739" s="39"/>
    </row>
    <row r="1740" ht="15.75" customHeight="1">
      <c r="A1740" s="32"/>
      <c r="B1740" s="32"/>
      <c r="C1740" s="32"/>
      <c r="D1740" s="32"/>
      <c r="E1740" s="32"/>
      <c r="F1740" s="97"/>
      <c r="G1740" s="32"/>
      <c r="H1740" s="32"/>
      <c r="I1740" s="33"/>
      <c r="K1740" s="99"/>
      <c r="L1740" s="32"/>
      <c r="M1740" s="32"/>
      <c r="N1740" s="32"/>
      <c r="O1740" s="32"/>
      <c r="P1740" s="32"/>
      <c r="Q1740" s="32"/>
      <c r="R1740" s="32"/>
      <c r="S1740" s="32"/>
      <c r="T1740" s="32"/>
      <c r="V1740" s="32"/>
      <c r="W1740" s="32"/>
      <c r="X1740" s="32"/>
      <c r="AE1740" s="39"/>
      <c r="AF1740" s="39"/>
      <c r="AG1740" s="39"/>
      <c r="AH1740" s="39"/>
      <c r="AI1740" s="39"/>
      <c r="AJ1740" s="39"/>
    </row>
    <row r="1741" ht="15.75" customHeight="1">
      <c r="A1741" s="32"/>
      <c r="B1741" s="32"/>
      <c r="C1741" s="32"/>
      <c r="D1741" s="32"/>
      <c r="E1741" s="32"/>
      <c r="F1741" s="97"/>
      <c r="G1741" s="32"/>
      <c r="H1741" s="32"/>
      <c r="I1741" s="33"/>
      <c r="K1741" s="99"/>
      <c r="L1741" s="32"/>
      <c r="M1741" s="32"/>
      <c r="N1741" s="32"/>
      <c r="O1741" s="32"/>
      <c r="P1741" s="32"/>
      <c r="Q1741" s="32"/>
      <c r="R1741" s="32"/>
      <c r="S1741" s="32"/>
      <c r="T1741" s="32"/>
      <c r="V1741" s="32"/>
      <c r="W1741" s="32"/>
      <c r="X1741" s="32"/>
      <c r="AE1741" s="39"/>
      <c r="AF1741" s="39"/>
      <c r="AG1741" s="39"/>
      <c r="AH1741" s="39"/>
      <c r="AI1741" s="39"/>
      <c r="AJ1741" s="39"/>
    </row>
    <row r="1742" ht="15.75" customHeight="1">
      <c r="A1742" s="32"/>
      <c r="B1742" s="32"/>
      <c r="C1742" s="32"/>
      <c r="D1742" s="32"/>
      <c r="E1742" s="32"/>
      <c r="F1742" s="97"/>
      <c r="G1742" s="32"/>
      <c r="H1742" s="32"/>
      <c r="I1742" s="33"/>
      <c r="K1742" s="99"/>
      <c r="L1742" s="32"/>
      <c r="M1742" s="32"/>
      <c r="N1742" s="32"/>
      <c r="O1742" s="32"/>
      <c r="P1742" s="32"/>
      <c r="Q1742" s="32"/>
      <c r="R1742" s="32"/>
      <c r="S1742" s="32"/>
      <c r="T1742" s="32"/>
      <c r="V1742" s="32"/>
      <c r="W1742" s="32"/>
      <c r="X1742" s="32"/>
      <c r="AE1742" s="39"/>
      <c r="AF1742" s="39"/>
      <c r="AG1742" s="39"/>
      <c r="AH1742" s="39"/>
      <c r="AI1742" s="39"/>
      <c r="AJ1742" s="39"/>
    </row>
    <row r="1743" ht="15.75" customHeight="1">
      <c r="A1743" s="32"/>
      <c r="B1743" s="32"/>
      <c r="C1743" s="32"/>
      <c r="D1743" s="32"/>
      <c r="E1743" s="32"/>
      <c r="F1743" s="97"/>
      <c r="G1743" s="32"/>
      <c r="H1743" s="32"/>
      <c r="I1743" s="33"/>
      <c r="K1743" s="99"/>
      <c r="L1743" s="32"/>
      <c r="M1743" s="32"/>
      <c r="N1743" s="32"/>
      <c r="O1743" s="32"/>
      <c r="P1743" s="32"/>
      <c r="Q1743" s="32"/>
      <c r="R1743" s="32"/>
      <c r="S1743" s="32"/>
      <c r="T1743" s="32"/>
      <c r="V1743" s="32"/>
      <c r="W1743" s="32"/>
      <c r="X1743" s="32"/>
      <c r="AE1743" s="39"/>
      <c r="AF1743" s="39"/>
      <c r="AG1743" s="39"/>
      <c r="AH1743" s="39"/>
      <c r="AI1743" s="39"/>
      <c r="AJ1743" s="39"/>
    </row>
    <row r="1744" ht="15.75" customHeight="1">
      <c r="A1744" s="32"/>
      <c r="B1744" s="32"/>
      <c r="C1744" s="32"/>
      <c r="D1744" s="32"/>
      <c r="E1744" s="32"/>
      <c r="F1744" s="97"/>
      <c r="G1744" s="32"/>
      <c r="H1744" s="32"/>
      <c r="I1744" s="33"/>
      <c r="K1744" s="99"/>
      <c r="L1744" s="32"/>
      <c r="M1744" s="32"/>
      <c r="N1744" s="32"/>
      <c r="O1744" s="32"/>
      <c r="P1744" s="32"/>
      <c r="Q1744" s="32"/>
      <c r="R1744" s="32"/>
      <c r="S1744" s="32"/>
      <c r="T1744" s="32"/>
      <c r="V1744" s="32"/>
      <c r="W1744" s="32"/>
      <c r="X1744" s="32"/>
      <c r="AE1744" s="39"/>
      <c r="AF1744" s="39"/>
      <c r="AG1744" s="39"/>
      <c r="AH1744" s="39"/>
      <c r="AI1744" s="39"/>
      <c r="AJ1744" s="39"/>
    </row>
    <row r="1745" ht="15.75" customHeight="1">
      <c r="A1745" s="32"/>
      <c r="B1745" s="32"/>
      <c r="C1745" s="32"/>
      <c r="D1745" s="32"/>
      <c r="E1745" s="32"/>
      <c r="F1745" s="97"/>
      <c r="G1745" s="32"/>
      <c r="H1745" s="32"/>
      <c r="I1745" s="33"/>
      <c r="K1745" s="99"/>
      <c r="L1745" s="32"/>
      <c r="M1745" s="32"/>
      <c r="N1745" s="32"/>
      <c r="O1745" s="32"/>
      <c r="P1745" s="32"/>
      <c r="Q1745" s="32"/>
      <c r="R1745" s="32"/>
      <c r="S1745" s="32"/>
      <c r="T1745" s="32"/>
      <c r="V1745" s="32"/>
      <c r="W1745" s="32"/>
      <c r="X1745" s="32"/>
      <c r="AE1745" s="39"/>
      <c r="AF1745" s="39"/>
      <c r="AG1745" s="39"/>
      <c r="AH1745" s="39"/>
      <c r="AI1745" s="39"/>
      <c r="AJ1745" s="39"/>
    </row>
    <row r="1746" ht="15.75" customHeight="1">
      <c r="A1746" s="32"/>
      <c r="B1746" s="32"/>
      <c r="C1746" s="32"/>
      <c r="D1746" s="32"/>
      <c r="E1746" s="32"/>
      <c r="F1746" s="97"/>
      <c r="G1746" s="32"/>
      <c r="H1746" s="32"/>
      <c r="I1746" s="33"/>
      <c r="K1746" s="99"/>
      <c r="L1746" s="32"/>
      <c r="M1746" s="32"/>
      <c r="N1746" s="32"/>
      <c r="O1746" s="32"/>
      <c r="P1746" s="32"/>
      <c r="Q1746" s="32"/>
      <c r="R1746" s="32"/>
      <c r="S1746" s="32"/>
      <c r="T1746" s="32"/>
      <c r="V1746" s="32"/>
      <c r="W1746" s="32"/>
      <c r="X1746" s="32"/>
      <c r="AE1746" s="39"/>
      <c r="AF1746" s="39"/>
      <c r="AG1746" s="39"/>
      <c r="AH1746" s="39"/>
      <c r="AI1746" s="39"/>
      <c r="AJ1746" s="39"/>
    </row>
    <row r="1747" ht="15.75" customHeight="1">
      <c r="A1747" s="32"/>
      <c r="B1747" s="32"/>
      <c r="C1747" s="32"/>
      <c r="D1747" s="32"/>
      <c r="E1747" s="32"/>
      <c r="F1747" s="97"/>
      <c r="G1747" s="32"/>
      <c r="H1747" s="32"/>
      <c r="I1747" s="33"/>
      <c r="K1747" s="99"/>
      <c r="L1747" s="32"/>
      <c r="M1747" s="32"/>
      <c r="N1747" s="32"/>
      <c r="O1747" s="32"/>
      <c r="P1747" s="32"/>
      <c r="Q1747" s="32"/>
      <c r="R1747" s="32"/>
      <c r="S1747" s="32"/>
      <c r="T1747" s="32"/>
      <c r="V1747" s="32"/>
      <c r="W1747" s="32"/>
      <c r="X1747" s="32"/>
      <c r="AE1747" s="39"/>
      <c r="AF1747" s="39"/>
      <c r="AG1747" s="39"/>
      <c r="AH1747" s="39"/>
      <c r="AI1747" s="39"/>
      <c r="AJ1747" s="39"/>
    </row>
    <row r="1748" ht="15.75" customHeight="1">
      <c r="A1748" s="32"/>
      <c r="B1748" s="32"/>
      <c r="C1748" s="32"/>
      <c r="D1748" s="32"/>
      <c r="E1748" s="32"/>
      <c r="F1748" s="97"/>
      <c r="G1748" s="32"/>
      <c r="H1748" s="32"/>
      <c r="I1748" s="33"/>
      <c r="K1748" s="99"/>
      <c r="L1748" s="32"/>
      <c r="M1748" s="32"/>
      <c r="N1748" s="32"/>
      <c r="O1748" s="32"/>
      <c r="P1748" s="32"/>
      <c r="Q1748" s="32"/>
      <c r="R1748" s="32"/>
      <c r="S1748" s="32"/>
      <c r="T1748" s="32"/>
      <c r="V1748" s="32"/>
      <c r="W1748" s="32"/>
      <c r="X1748" s="32"/>
      <c r="AE1748" s="39"/>
      <c r="AF1748" s="39"/>
      <c r="AG1748" s="39"/>
      <c r="AH1748" s="39"/>
      <c r="AI1748" s="39"/>
      <c r="AJ1748" s="39"/>
    </row>
    <row r="1749" ht="15.75" customHeight="1">
      <c r="A1749" s="32"/>
      <c r="B1749" s="32"/>
      <c r="C1749" s="32"/>
      <c r="D1749" s="32"/>
      <c r="E1749" s="32"/>
      <c r="F1749" s="97"/>
      <c r="G1749" s="32"/>
      <c r="H1749" s="32"/>
      <c r="I1749" s="33"/>
      <c r="K1749" s="99"/>
      <c r="L1749" s="32"/>
      <c r="M1749" s="32"/>
      <c r="N1749" s="32"/>
      <c r="O1749" s="32"/>
      <c r="P1749" s="32"/>
      <c r="Q1749" s="32"/>
      <c r="R1749" s="32"/>
      <c r="S1749" s="32"/>
      <c r="T1749" s="32"/>
      <c r="V1749" s="32"/>
      <c r="W1749" s="32"/>
      <c r="X1749" s="32"/>
      <c r="AE1749" s="39"/>
      <c r="AF1749" s="39"/>
      <c r="AG1749" s="39"/>
      <c r="AH1749" s="39"/>
      <c r="AI1749" s="39"/>
      <c r="AJ1749" s="39"/>
    </row>
    <row r="1750" ht="15.75" customHeight="1">
      <c r="A1750" s="32"/>
      <c r="B1750" s="32"/>
      <c r="C1750" s="32"/>
      <c r="D1750" s="32"/>
      <c r="E1750" s="32"/>
      <c r="F1750" s="97"/>
      <c r="G1750" s="32"/>
      <c r="H1750" s="32"/>
      <c r="I1750" s="33"/>
      <c r="K1750" s="99"/>
      <c r="L1750" s="32"/>
      <c r="M1750" s="32"/>
      <c r="N1750" s="32"/>
      <c r="O1750" s="32"/>
      <c r="P1750" s="32"/>
      <c r="Q1750" s="32"/>
      <c r="R1750" s="32"/>
      <c r="S1750" s="32"/>
      <c r="T1750" s="32"/>
      <c r="V1750" s="32"/>
      <c r="W1750" s="32"/>
      <c r="X1750" s="32"/>
      <c r="AE1750" s="39"/>
      <c r="AF1750" s="39"/>
      <c r="AG1750" s="39"/>
      <c r="AH1750" s="39"/>
      <c r="AI1750" s="39"/>
      <c r="AJ1750" s="39"/>
    </row>
    <row r="1751" ht="15.75" customHeight="1">
      <c r="A1751" s="32"/>
      <c r="B1751" s="32"/>
      <c r="C1751" s="32"/>
      <c r="D1751" s="32"/>
      <c r="E1751" s="32"/>
      <c r="F1751" s="97"/>
      <c r="G1751" s="32"/>
      <c r="H1751" s="32"/>
      <c r="I1751" s="33"/>
      <c r="K1751" s="99"/>
      <c r="L1751" s="32"/>
      <c r="M1751" s="32"/>
      <c r="N1751" s="32"/>
      <c r="O1751" s="32"/>
      <c r="P1751" s="32"/>
      <c r="Q1751" s="32"/>
      <c r="R1751" s="32"/>
      <c r="S1751" s="32"/>
      <c r="T1751" s="32"/>
      <c r="V1751" s="32"/>
      <c r="W1751" s="32"/>
      <c r="X1751" s="32"/>
      <c r="AE1751" s="39"/>
      <c r="AF1751" s="39"/>
      <c r="AG1751" s="39"/>
      <c r="AH1751" s="39"/>
      <c r="AI1751" s="39"/>
      <c r="AJ1751" s="39"/>
    </row>
    <row r="1752" ht="15.75" customHeight="1">
      <c r="A1752" s="32"/>
      <c r="B1752" s="32"/>
      <c r="C1752" s="32"/>
      <c r="D1752" s="32"/>
      <c r="E1752" s="32"/>
      <c r="F1752" s="97"/>
      <c r="G1752" s="32"/>
      <c r="H1752" s="32"/>
      <c r="I1752" s="33"/>
      <c r="K1752" s="99"/>
      <c r="L1752" s="32"/>
      <c r="M1752" s="32"/>
      <c r="N1752" s="32"/>
      <c r="O1752" s="32"/>
      <c r="P1752" s="32"/>
      <c r="Q1752" s="32"/>
      <c r="R1752" s="32"/>
      <c r="S1752" s="32"/>
      <c r="T1752" s="32"/>
      <c r="V1752" s="32"/>
      <c r="W1752" s="32"/>
      <c r="X1752" s="32"/>
      <c r="AE1752" s="39"/>
      <c r="AF1752" s="39"/>
      <c r="AG1752" s="39"/>
      <c r="AH1752" s="39"/>
      <c r="AI1752" s="39"/>
      <c r="AJ1752" s="39"/>
    </row>
    <row r="1753" ht="15.75" customHeight="1">
      <c r="A1753" s="32"/>
      <c r="B1753" s="32"/>
      <c r="C1753" s="32"/>
      <c r="D1753" s="32"/>
      <c r="E1753" s="32"/>
      <c r="F1753" s="97"/>
      <c r="G1753" s="32"/>
      <c r="H1753" s="32"/>
      <c r="I1753" s="33"/>
      <c r="K1753" s="99"/>
      <c r="L1753" s="32"/>
      <c r="M1753" s="32"/>
      <c r="N1753" s="32"/>
      <c r="O1753" s="32"/>
      <c r="P1753" s="32"/>
      <c r="Q1753" s="32"/>
      <c r="R1753" s="32"/>
      <c r="S1753" s="32"/>
      <c r="T1753" s="32"/>
      <c r="V1753" s="32"/>
      <c r="W1753" s="32"/>
      <c r="X1753" s="32"/>
      <c r="AE1753" s="39"/>
      <c r="AF1753" s="39"/>
      <c r="AG1753" s="39"/>
      <c r="AH1753" s="39"/>
      <c r="AI1753" s="39"/>
      <c r="AJ1753" s="39"/>
    </row>
    <row r="1754" ht="15.75" customHeight="1">
      <c r="A1754" s="32"/>
      <c r="B1754" s="32"/>
      <c r="C1754" s="32"/>
      <c r="D1754" s="32"/>
      <c r="E1754" s="32"/>
      <c r="F1754" s="97"/>
      <c r="G1754" s="32"/>
      <c r="H1754" s="32"/>
      <c r="I1754" s="33"/>
      <c r="K1754" s="99"/>
      <c r="L1754" s="32"/>
      <c r="M1754" s="32"/>
      <c r="N1754" s="32"/>
      <c r="O1754" s="32"/>
      <c r="P1754" s="32"/>
      <c r="Q1754" s="32"/>
      <c r="R1754" s="32"/>
      <c r="S1754" s="32"/>
      <c r="T1754" s="32"/>
      <c r="V1754" s="32"/>
      <c r="W1754" s="32"/>
      <c r="X1754" s="32"/>
      <c r="AE1754" s="39"/>
      <c r="AF1754" s="39"/>
      <c r="AG1754" s="39"/>
      <c r="AH1754" s="39"/>
      <c r="AI1754" s="39"/>
      <c r="AJ1754" s="39"/>
    </row>
    <row r="1755" ht="15.75" customHeight="1">
      <c r="A1755" s="32"/>
      <c r="B1755" s="32"/>
      <c r="C1755" s="32"/>
      <c r="D1755" s="32"/>
      <c r="E1755" s="32"/>
      <c r="F1755" s="97"/>
      <c r="G1755" s="32"/>
      <c r="H1755" s="32"/>
      <c r="I1755" s="33"/>
      <c r="K1755" s="99"/>
      <c r="L1755" s="32"/>
      <c r="M1755" s="32"/>
      <c r="N1755" s="32"/>
      <c r="O1755" s="32"/>
      <c r="P1755" s="32"/>
      <c r="Q1755" s="32"/>
      <c r="R1755" s="32"/>
      <c r="S1755" s="32"/>
      <c r="T1755" s="32"/>
      <c r="V1755" s="32"/>
      <c r="W1755" s="32"/>
      <c r="X1755" s="32"/>
      <c r="AE1755" s="39"/>
      <c r="AF1755" s="39"/>
      <c r="AG1755" s="39"/>
      <c r="AH1755" s="39"/>
      <c r="AI1755" s="39"/>
      <c r="AJ1755" s="39"/>
    </row>
    <row r="1756" ht="15.75" customHeight="1">
      <c r="A1756" s="32"/>
      <c r="B1756" s="32"/>
      <c r="C1756" s="32"/>
      <c r="D1756" s="32"/>
      <c r="E1756" s="32"/>
      <c r="F1756" s="97"/>
      <c r="G1756" s="32"/>
      <c r="H1756" s="32"/>
      <c r="I1756" s="33"/>
      <c r="K1756" s="99"/>
      <c r="L1756" s="32"/>
      <c r="M1756" s="32"/>
      <c r="N1756" s="32"/>
      <c r="O1756" s="32"/>
      <c r="P1756" s="32"/>
      <c r="Q1756" s="32"/>
      <c r="R1756" s="32"/>
      <c r="S1756" s="32"/>
      <c r="T1756" s="32"/>
      <c r="V1756" s="32"/>
      <c r="W1756" s="32"/>
      <c r="X1756" s="32"/>
      <c r="AE1756" s="39"/>
      <c r="AF1756" s="39"/>
      <c r="AG1756" s="39"/>
      <c r="AH1756" s="39"/>
      <c r="AI1756" s="39"/>
      <c r="AJ1756" s="39"/>
    </row>
    <row r="1757" ht="15.75" customHeight="1">
      <c r="A1757" s="32"/>
      <c r="B1757" s="32"/>
      <c r="C1757" s="32"/>
      <c r="D1757" s="32"/>
      <c r="E1757" s="32"/>
      <c r="F1757" s="97"/>
      <c r="G1757" s="32"/>
      <c r="H1757" s="32"/>
      <c r="I1757" s="33"/>
      <c r="K1757" s="99"/>
      <c r="L1757" s="32"/>
      <c r="M1757" s="32"/>
      <c r="N1757" s="32"/>
      <c r="O1757" s="32"/>
      <c r="P1757" s="32"/>
      <c r="Q1757" s="32"/>
      <c r="R1757" s="32"/>
      <c r="S1757" s="32"/>
      <c r="T1757" s="32"/>
      <c r="V1757" s="32"/>
      <c r="W1757" s="32"/>
      <c r="X1757" s="32"/>
      <c r="AE1757" s="39"/>
      <c r="AF1757" s="39"/>
      <c r="AG1757" s="39"/>
      <c r="AH1757" s="39"/>
      <c r="AI1757" s="39"/>
      <c r="AJ1757" s="39"/>
    </row>
    <row r="1758" ht="15.75" customHeight="1">
      <c r="A1758" s="32"/>
      <c r="B1758" s="32"/>
      <c r="C1758" s="32"/>
      <c r="D1758" s="32"/>
      <c r="E1758" s="32"/>
      <c r="F1758" s="97"/>
      <c r="G1758" s="32"/>
      <c r="H1758" s="32"/>
      <c r="I1758" s="33"/>
      <c r="K1758" s="99"/>
      <c r="L1758" s="32"/>
      <c r="M1758" s="32"/>
      <c r="N1758" s="32"/>
      <c r="O1758" s="32"/>
      <c r="P1758" s="32"/>
      <c r="Q1758" s="32"/>
      <c r="R1758" s="32"/>
      <c r="S1758" s="32"/>
      <c r="T1758" s="32"/>
      <c r="V1758" s="32"/>
      <c r="W1758" s="32"/>
      <c r="X1758" s="32"/>
      <c r="AE1758" s="39"/>
      <c r="AF1758" s="39"/>
      <c r="AG1758" s="39"/>
      <c r="AH1758" s="39"/>
      <c r="AI1758" s="39"/>
      <c r="AJ1758" s="39"/>
    </row>
    <row r="1759" ht="15.75" customHeight="1">
      <c r="A1759" s="32"/>
      <c r="B1759" s="32"/>
      <c r="C1759" s="32"/>
      <c r="D1759" s="32"/>
      <c r="E1759" s="32"/>
      <c r="F1759" s="97"/>
      <c r="G1759" s="32"/>
      <c r="H1759" s="32"/>
      <c r="I1759" s="33"/>
      <c r="K1759" s="99"/>
      <c r="L1759" s="32"/>
      <c r="M1759" s="32"/>
      <c r="N1759" s="32"/>
      <c r="O1759" s="32"/>
      <c r="P1759" s="32"/>
      <c r="Q1759" s="32"/>
      <c r="R1759" s="32"/>
      <c r="S1759" s="32"/>
      <c r="T1759" s="32"/>
      <c r="V1759" s="32"/>
      <c r="W1759" s="32"/>
      <c r="X1759" s="32"/>
      <c r="AE1759" s="39"/>
      <c r="AF1759" s="39"/>
      <c r="AG1759" s="39"/>
      <c r="AH1759" s="39"/>
      <c r="AI1759" s="39"/>
      <c r="AJ1759" s="39"/>
    </row>
    <row r="1760" ht="15.75" customHeight="1">
      <c r="A1760" s="32"/>
      <c r="B1760" s="32"/>
      <c r="C1760" s="32"/>
      <c r="D1760" s="32"/>
      <c r="E1760" s="32"/>
      <c r="F1760" s="97"/>
      <c r="G1760" s="32"/>
      <c r="H1760" s="32"/>
      <c r="I1760" s="33"/>
      <c r="K1760" s="99"/>
      <c r="L1760" s="32"/>
      <c r="M1760" s="32"/>
      <c r="N1760" s="32"/>
      <c r="O1760" s="32"/>
      <c r="P1760" s="32"/>
      <c r="Q1760" s="32"/>
      <c r="R1760" s="32"/>
      <c r="S1760" s="32"/>
      <c r="T1760" s="32"/>
      <c r="V1760" s="32"/>
      <c r="W1760" s="32"/>
      <c r="X1760" s="32"/>
      <c r="AE1760" s="39"/>
      <c r="AF1760" s="39"/>
      <c r="AG1760" s="39"/>
      <c r="AH1760" s="39"/>
      <c r="AI1760" s="39"/>
      <c r="AJ1760" s="39"/>
    </row>
    <row r="1761" ht="15.75" customHeight="1">
      <c r="A1761" s="32"/>
      <c r="B1761" s="32"/>
      <c r="C1761" s="32"/>
      <c r="D1761" s="32"/>
      <c r="E1761" s="32"/>
      <c r="F1761" s="97"/>
      <c r="G1761" s="32"/>
      <c r="H1761" s="32"/>
      <c r="I1761" s="33"/>
      <c r="K1761" s="99"/>
      <c r="L1761" s="32"/>
      <c r="M1761" s="32"/>
      <c r="N1761" s="32"/>
      <c r="O1761" s="32"/>
      <c r="P1761" s="32"/>
      <c r="Q1761" s="32"/>
      <c r="R1761" s="32"/>
      <c r="S1761" s="32"/>
      <c r="T1761" s="32"/>
      <c r="V1761" s="32"/>
      <c r="W1761" s="32"/>
      <c r="X1761" s="32"/>
      <c r="AE1761" s="39"/>
      <c r="AF1761" s="39"/>
      <c r="AG1761" s="39"/>
      <c r="AH1761" s="39"/>
      <c r="AI1761" s="39"/>
      <c r="AJ1761" s="39"/>
    </row>
    <row r="1762" ht="15.75" customHeight="1">
      <c r="A1762" s="32"/>
      <c r="B1762" s="32"/>
      <c r="C1762" s="32"/>
      <c r="D1762" s="32"/>
      <c r="E1762" s="32"/>
      <c r="F1762" s="97"/>
      <c r="G1762" s="32"/>
      <c r="H1762" s="32"/>
      <c r="I1762" s="33"/>
      <c r="K1762" s="99"/>
      <c r="L1762" s="32"/>
      <c r="M1762" s="32"/>
      <c r="N1762" s="32"/>
      <c r="O1762" s="32"/>
      <c r="P1762" s="32"/>
      <c r="Q1762" s="32"/>
      <c r="R1762" s="32"/>
      <c r="S1762" s="32"/>
      <c r="T1762" s="32"/>
      <c r="V1762" s="32"/>
      <c r="W1762" s="32"/>
      <c r="X1762" s="32"/>
      <c r="AE1762" s="39"/>
      <c r="AF1762" s="39"/>
      <c r="AG1762" s="39"/>
      <c r="AH1762" s="39"/>
      <c r="AI1762" s="39"/>
      <c r="AJ1762" s="39"/>
    </row>
    <row r="1763" ht="15.75" customHeight="1">
      <c r="A1763" s="32"/>
      <c r="B1763" s="32"/>
      <c r="C1763" s="32"/>
      <c r="D1763" s="32"/>
      <c r="E1763" s="32"/>
      <c r="F1763" s="97"/>
      <c r="G1763" s="32"/>
      <c r="H1763" s="32"/>
      <c r="I1763" s="33"/>
      <c r="K1763" s="99"/>
      <c r="L1763" s="32"/>
      <c r="M1763" s="32"/>
      <c r="N1763" s="32"/>
      <c r="O1763" s="32"/>
      <c r="P1763" s="32"/>
      <c r="Q1763" s="32"/>
      <c r="R1763" s="32"/>
      <c r="S1763" s="32"/>
      <c r="T1763" s="32"/>
      <c r="V1763" s="32"/>
      <c r="W1763" s="32"/>
      <c r="X1763" s="32"/>
      <c r="AE1763" s="39"/>
      <c r="AF1763" s="39"/>
      <c r="AG1763" s="39"/>
      <c r="AH1763" s="39"/>
      <c r="AI1763" s="39"/>
      <c r="AJ1763" s="39"/>
    </row>
    <row r="1764" ht="15.75" customHeight="1">
      <c r="A1764" s="32"/>
      <c r="B1764" s="32"/>
      <c r="C1764" s="32"/>
      <c r="D1764" s="32"/>
      <c r="E1764" s="32"/>
      <c r="F1764" s="97"/>
      <c r="G1764" s="32"/>
      <c r="H1764" s="32"/>
      <c r="I1764" s="33"/>
      <c r="K1764" s="99"/>
      <c r="L1764" s="32"/>
      <c r="M1764" s="32"/>
      <c r="N1764" s="32"/>
      <c r="O1764" s="32"/>
      <c r="P1764" s="32"/>
      <c r="Q1764" s="32"/>
      <c r="R1764" s="32"/>
      <c r="S1764" s="32"/>
      <c r="T1764" s="32"/>
      <c r="V1764" s="32"/>
      <c r="W1764" s="32"/>
      <c r="X1764" s="32"/>
      <c r="AE1764" s="39"/>
      <c r="AF1764" s="39"/>
      <c r="AG1764" s="39"/>
      <c r="AH1764" s="39"/>
      <c r="AI1764" s="39"/>
      <c r="AJ1764" s="39"/>
    </row>
    <row r="1765" ht="15.75" customHeight="1">
      <c r="A1765" s="32"/>
      <c r="B1765" s="32"/>
      <c r="C1765" s="32"/>
      <c r="D1765" s="32"/>
      <c r="E1765" s="32"/>
      <c r="F1765" s="97"/>
      <c r="G1765" s="32"/>
      <c r="H1765" s="32"/>
      <c r="I1765" s="33"/>
      <c r="K1765" s="99"/>
      <c r="L1765" s="32"/>
      <c r="M1765" s="32"/>
      <c r="N1765" s="32"/>
      <c r="O1765" s="32"/>
      <c r="P1765" s="32"/>
      <c r="Q1765" s="32"/>
      <c r="R1765" s="32"/>
      <c r="S1765" s="32"/>
      <c r="T1765" s="32"/>
      <c r="V1765" s="32"/>
      <c r="W1765" s="32"/>
      <c r="X1765" s="32"/>
      <c r="AE1765" s="39"/>
      <c r="AF1765" s="39"/>
      <c r="AG1765" s="39"/>
      <c r="AH1765" s="39"/>
      <c r="AI1765" s="39"/>
      <c r="AJ1765" s="39"/>
    </row>
    <row r="1766" ht="15.75" customHeight="1">
      <c r="A1766" s="32"/>
      <c r="B1766" s="32"/>
      <c r="C1766" s="32"/>
      <c r="D1766" s="32"/>
      <c r="E1766" s="32"/>
      <c r="F1766" s="97"/>
      <c r="G1766" s="32"/>
      <c r="H1766" s="32"/>
      <c r="I1766" s="33"/>
      <c r="K1766" s="99"/>
      <c r="L1766" s="32"/>
      <c r="M1766" s="32"/>
      <c r="N1766" s="32"/>
      <c r="O1766" s="32"/>
      <c r="P1766" s="32"/>
      <c r="Q1766" s="32"/>
      <c r="R1766" s="32"/>
      <c r="S1766" s="32"/>
      <c r="T1766" s="32"/>
      <c r="V1766" s="32"/>
      <c r="W1766" s="32"/>
      <c r="X1766" s="32"/>
      <c r="AE1766" s="39"/>
      <c r="AF1766" s="39"/>
      <c r="AG1766" s="39"/>
      <c r="AH1766" s="39"/>
      <c r="AI1766" s="39"/>
      <c r="AJ1766" s="39"/>
    </row>
    <row r="1767" ht="15.75" customHeight="1">
      <c r="A1767" s="32"/>
      <c r="B1767" s="32"/>
      <c r="C1767" s="32"/>
      <c r="D1767" s="32"/>
      <c r="E1767" s="32"/>
      <c r="F1767" s="97"/>
      <c r="G1767" s="32"/>
      <c r="H1767" s="32"/>
      <c r="I1767" s="33"/>
      <c r="K1767" s="99"/>
      <c r="L1767" s="32"/>
      <c r="M1767" s="32"/>
      <c r="N1767" s="32"/>
      <c r="O1767" s="32"/>
      <c r="P1767" s="32"/>
      <c r="Q1767" s="32"/>
      <c r="R1767" s="32"/>
      <c r="S1767" s="32"/>
      <c r="T1767" s="32"/>
      <c r="V1767" s="32"/>
      <c r="W1767" s="32"/>
      <c r="X1767" s="32"/>
      <c r="AE1767" s="39"/>
      <c r="AF1767" s="39"/>
      <c r="AG1767" s="39"/>
      <c r="AH1767" s="39"/>
      <c r="AI1767" s="39"/>
      <c r="AJ1767" s="39"/>
    </row>
    <row r="1768" ht="15.75" customHeight="1">
      <c r="A1768" s="32"/>
      <c r="B1768" s="32"/>
      <c r="C1768" s="32"/>
      <c r="D1768" s="32"/>
      <c r="E1768" s="32"/>
      <c r="F1768" s="97"/>
      <c r="G1768" s="32"/>
      <c r="H1768" s="32"/>
      <c r="I1768" s="33"/>
      <c r="K1768" s="99"/>
      <c r="L1768" s="32"/>
      <c r="M1768" s="32"/>
      <c r="N1768" s="32"/>
      <c r="O1768" s="32"/>
      <c r="P1768" s="32"/>
      <c r="Q1768" s="32"/>
      <c r="R1768" s="32"/>
      <c r="S1768" s="32"/>
      <c r="T1768" s="32"/>
      <c r="V1768" s="32"/>
      <c r="W1768" s="32"/>
      <c r="X1768" s="32"/>
      <c r="AE1768" s="39"/>
      <c r="AF1768" s="39"/>
      <c r="AG1768" s="39"/>
      <c r="AH1768" s="39"/>
      <c r="AI1768" s="39"/>
      <c r="AJ1768" s="39"/>
    </row>
    <row r="1769" ht="15.75" customHeight="1">
      <c r="A1769" s="32"/>
      <c r="B1769" s="32"/>
      <c r="C1769" s="32"/>
      <c r="D1769" s="32"/>
      <c r="E1769" s="32"/>
      <c r="F1769" s="97"/>
      <c r="G1769" s="32"/>
      <c r="H1769" s="32"/>
      <c r="I1769" s="33"/>
      <c r="K1769" s="99"/>
      <c r="L1769" s="32"/>
      <c r="M1769" s="32"/>
      <c r="N1769" s="32"/>
      <c r="O1769" s="32"/>
      <c r="P1769" s="32"/>
      <c r="Q1769" s="32"/>
      <c r="R1769" s="32"/>
      <c r="S1769" s="32"/>
      <c r="T1769" s="32"/>
      <c r="V1769" s="32"/>
      <c r="W1769" s="32"/>
      <c r="X1769" s="32"/>
      <c r="AE1769" s="39"/>
      <c r="AF1769" s="39"/>
      <c r="AG1769" s="39"/>
      <c r="AH1769" s="39"/>
      <c r="AI1769" s="39"/>
      <c r="AJ1769" s="39"/>
    </row>
    <row r="1770" ht="15.75" customHeight="1">
      <c r="A1770" s="32"/>
      <c r="B1770" s="32"/>
      <c r="C1770" s="32"/>
      <c r="D1770" s="32"/>
      <c r="E1770" s="32"/>
      <c r="F1770" s="97"/>
      <c r="G1770" s="32"/>
      <c r="H1770" s="32"/>
      <c r="I1770" s="33"/>
      <c r="K1770" s="99"/>
      <c r="L1770" s="32"/>
      <c r="M1770" s="32"/>
      <c r="N1770" s="32"/>
      <c r="O1770" s="32"/>
      <c r="P1770" s="32"/>
      <c r="Q1770" s="32"/>
      <c r="R1770" s="32"/>
      <c r="S1770" s="32"/>
      <c r="T1770" s="32"/>
      <c r="V1770" s="32"/>
      <c r="W1770" s="32"/>
      <c r="X1770" s="32"/>
      <c r="AE1770" s="39"/>
      <c r="AF1770" s="39"/>
      <c r="AG1770" s="39"/>
      <c r="AH1770" s="39"/>
      <c r="AI1770" s="39"/>
      <c r="AJ1770" s="39"/>
    </row>
    <row r="1771" ht="15.75" customHeight="1">
      <c r="A1771" s="32"/>
      <c r="B1771" s="32"/>
      <c r="C1771" s="32"/>
      <c r="D1771" s="32"/>
      <c r="E1771" s="32"/>
      <c r="F1771" s="97"/>
      <c r="G1771" s="32"/>
      <c r="H1771" s="32"/>
      <c r="I1771" s="33"/>
      <c r="K1771" s="99"/>
      <c r="L1771" s="32"/>
      <c r="M1771" s="32"/>
      <c r="N1771" s="32"/>
      <c r="O1771" s="32"/>
      <c r="P1771" s="32"/>
      <c r="Q1771" s="32"/>
      <c r="R1771" s="32"/>
      <c r="S1771" s="32"/>
      <c r="T1771" s="32"/>
      <c r="V1771" s="32"/>
      <c r="W1771" s="32"/>
      <c r="X1771" s="32"/>
      <c r="AE1771" s="39"/>
      <c r="AF1771" s="39"/>
      <c r="AG1771" s="39"/>
      <c r="AH1771" s="39"/>
      <c r="AI1771" s="39"/>
      <c r="AJ1771" s="39"/>
    </row>
    <row r="1772" ht="15.75" customHeight="1">
      <c r="A1772" s="32"/>
      <c r="B1772" s="32"/>
      <c r="C1772" s="32"/>
      <c r="D1772" s="32"/>
      <c r="E1772" s="32"/>
      <c r="F1772" s="97"/>
      <c r="G1772" s="32"/>
      <c r="H1772" s="32"/>
      <c r="I1772" s="33"/>
      <c r="K1772" s="99"/>
      <c r="L1772" s="32"/>
      <c r="M1772" s="32"/>
      <c r="N1772" s="32"/>
      <c r="O1772" s="32"/>
      <c r="P1772" s="32"/>
      <c r="Q1772" s="32"/>
      <c r="R1772" s="32"/>
      <c r="S1772" s="32"/>
      <c r="T1772" s="32"/>
      <c r="V1772" s="32"/>
      <c r="W1772" s="32"/>
      <c r="X1772" s="32"/>
      <c r="AE1772" s="39"/>
      <c r="AF1772" s="39"/>
      <c r="AG1772" s="39"/>
      <c r="AH1772" s="39"/>
      <c r="AI1772" s="39"/>
      <c r="AJ1772" s="39"/>
    </row>
    <row r="1773" ht="15.75" customHeight="1">
      <c r="A1773" s="32"/>
      <c r="B1773" s="32"/>
      <c r="C1773" s="32"/>
      <c r="D1773" s="32"/>
      <c r="E1773" s="32"/>
      <c r="F1773" s="97"/>
      <c r="G1773" s="32"/>
      <c r="H1773" s="32"/>
      <c r="I1773" s="33"/>
      <c r="K1773" s="99"/>
      <c r="L1773" s="32"/>
      <c r="M1773" s="32"/>
      <c r="N1773" s="32"/>
      <c r="O1773" s="32"/>
      <c r="P1773" s="32"/>
      <c r="Q1773" s="32"/>
      <c r="R1773" s="32"/>
      <c r="S1773" s="32"/>
      <c r="T1773" s="32"/>
      <c r="V1773" s="32"/>
      <c r="W1773" s="32"/>
      <c r="X1773" s="32"/>
      <c r="AE1773" s="39"/>
      <c r="AF1773" s="39"/>
      <c r="AG1773" s="39"/>
      <c r="AH1773" s="39"/>
      <c r="AI1773" s="39"/>
      <c r="AJ1773" s="39"/>
    </row>
    <row r="1774" ht="15.75" customHeight="1">
      <c r="A1774" s="32"/>
      <c r="B1774" s="32"/>
      <c r="C1774" s="32"/>
      <c r="D1774" s="32"/>
      <c r="E1774" s="32"/>
      <c r="F1774" s="97"/>
      <c r="G1774" s="32"/>
      <c r="H1774" s="32"/>
      <c r="I1774" s="33"/>
      <c r="K1774" s="99"/>
      <c r="L1774" s="32"/>
      <c r="M1774" s="32"/>
      <c r="N1774" s="32"/>
      <c r="O1774" s="32"/>
      <c r="P1774" s="32"/>
      <c r="Q1774" s="32"/>
      <c r="R1774" s="32"/>
      <c r="S1774" s="32"/>
      <c r="T1774" s="32"/>
      <c r="V1774" s="32"/>
      <c r="W1774" s="32"/>
      <c r="X1774" s="32"/>
      <c r="AE1774" s="39"/>
      <c r="AF1774" s="39"/>
      <c r="AG1774" s="39"/>
      <c r="AH1774" s="39"/>
      <c r="AI1774" s="39"/>
      <c r="AJ1774" s="39"/>
    </row>
    <row r="1775" ht="15.75" customHeight="1">
      <c r="A1775" s="32"/>
      <c r="B1775" s="32"/>
      <c r="C1775" s="32"/>
      <c r="D1775" s="32"/>
      <c r="E1775" s="32"/>
      <c r="F1775" s="97"/>
      <c r="G1775" s="32"/>
      <c r="H1775" s="32"/>
      <c r="I1775" s="33"/>
      <c r="K1775" s="99"/>
      <c r="L1775" s="32"/>
      <c r="M1775" s="32"/>
      <c r="N1775" s="32"/>
      <c r="O1775" s="32"/>
      <c r="P1775" s="32"/>
      <c r="Q1775" s="32"/>
      <c r="R1775" s="32"/>
      <c r="S1775" s="32"/>
      <c r="T1775" s="32"/>
      <c r="V1775" s="32"/>
      <c r="W1775" s="32"/>
      <c r="X1775" s="32"/>
      <c r="AE1775" s="39"/>
      <c r="AF1775" s="39"/>
      <c r="AG1775" s="39"/>
      <c r="AH1775" s="39"/>
      <c r="AI1775" s="39"/>
      <c r="AJ1775" s="39"/>
    </row>
    <row r="1776" ht="15.75" customHeight="1">
      <c r="A1776" s="32"/>
      <c r="B1776" s="32"/>
      <c r="C1776" s="32"/>
      <c r="D1776" s="32"/>
      <c r="E1776" s="32"/>
      <c r="F1776" s="97"/>
      <c r="G1776" s="32"/>
      <c r="H1776" s="32"/>
      <c r="I1776" s="33"/>
      <c r="K1776" s="99"/>
      <c r="L1776" s="32"/>
      <c r="M1776" s="32"/>
      <c r="N1776" s="32"/>
      <c r="O1776" s="32"/>
      <c r="P1776" s="32"/>
      <c r="Q1776" s="32"/>
      <c r="R1776" s="32"/>
      <c r="S1776" s="32"/>
      <c r="T1776" s="32"/>
      <c r="V1776" s="32"/>
      <c r="W1776" s="32"/>
      <c r="X1776" s="32"/>
      <c r="AE1776" s="39"/>
      <c r="AF1776" s="39"/>
      <c r="AG1776" s="39"/>
      <c r="AH1776" s="39"/>
      <c r="AI1776" s="39"/>
      <c r="AJ1776" s="39"/>
    </row>
    <row r="1777" ht="15.75" customHeight="1">
      <c r="A1777" s="32"/>
      <c r="B1777" s="32"/>
      <c r="C1777" s="32"/>
      <c r="D1777" s="32"/>
      <c r="E1777" s="32"/>
      <c r="F1777" s="97"/>
      <c r="G1777" s="32"/>
      <c r="H1777" s="32"/>
      <c r="I1777" s="33"/>
      <c r="K1777" s="99"/>
      <c r="L1777" s="32"/>
      <c r="M1777" s="32"/>
      <c r="N1777" s="32"/>
      <c r="O1777" s="32"/>
      <c r="P1777" s="32"/>
      <c r="Q1777" s="32"/>
      <c r="R1777" s="32"/>
      <c r="S1777" s="32"/>
      <c r="T1777" s="32"/>
      <c r="V1777" s="32"/>
      <c r="W1777" s="32"/>
      <c r="X1777" s="32"/>
      <c r="AE1777" s="39"/>
      <c r="AF1777" s="39"/>
      <c r="AG1777" s="39"/>
      <c r="AH1777" s="39"/>
      <c r="AI1777" s="39"/>
      <c r="AJ1777" s="39"/>
    </row>
    <row r="1778" ht="15.75" customHeight="1">
      <c r="A1778" s="32"/>
      <c r="B1778" s="32"/>
      <c r="C1778" s="32"/>
      <c r="D1778" s="32"/>
      <c r="E1778" s="32"/>
      <c r="F1778" s="97"/>
      <c r="G1778" s="32"/>
      <c r="H1778" s="32"/>
      <c r="I1778" s="33"/>
      <c r="K1778" s="99"/>
      <c r="L1778" s="32"/>
      <c r="M1778" s="32"/>
      <c r="N1778" s="32"/>
      <c r="O1778" s="32"/>
      <c r="P1778" s="32"/>
      <c r="Q1778" s="32"/>
      <c r="R1778" s="32"/>
      <c r="S1778" s="32"/>
      <c r="T1778" s="32"/>
      <c r="V1778" s="32"/>
      <c r="W1778" s="32"/>
      <c r="X1778" s="32"/>
      <c r="AE1778" s="39"/>
      <c r="AF1778" s="39"/>
      <c r="AG1778" s="39"/>
      <c r="AH1778" s="39"/>
      <c r="AI1778" s="39"/>
      <c r="AJ1778" s="39"/>
    </row>
    <row r="1779" ht="15.75" customHeight="1">
      <c r="A1779" s="32"/>
      <c r="B1779" s="32"/>
      <c r="C1779" s="32"/>
      <c r="D1779" s="32"/>
      <c r="E1779" s="32"/>
      <c r="F1779" s="97"/>
      <c r="G1779" s="32"/>
      <c r="H1779" s="32"/>
      <c r="I1779" s="33"/>
      <c r="K1779" s="99"/>
      <c r="L1779" s="32"/>
      <c r="M1779" s="32"/>
      <c r="N1779" s="32"/>
      <c r="O1779" s="32"/>
      <c r="P1779" s="32"/>
      <c r="Q1779" s="32"/>
      <c r="R1779" s="32"/>
      <c r="S1779" s="32"/>
      <c r="T1779" s="32"/>
      <c r="V1779" s="32"/>
      <c r="W1779" s="32"/>
      <c r="X1779" s="32"/>
      <c r="AE1779" s="39"/>
      <c r="AF1779" s="39"/>
      <c r="AG1779" s="39"/>
      <c r="AH1779" s="39"/>
      <c r="AI1779" s="39"/>
      <c r="AJ1779" s="39"/>
    </row>
    <row r="1780" ht="15.75" customHeight="1">
      <c r="A1780" s="32"/>
      <c r="B1780" s="32"/>
      <c r="C1780" s="32"/>
      <c r="D1780" s="32"/>
      <c r="E1780" s="32"/>
      <c r="F1780" s="97"/>
      <c r="G1780" s="32"/>
      <c r="H1780" s="32"/>
      <c r="I1780" s="33"/>
      <c r="K1780" s="99"/>
      <c r="L1780" s="32"/>
      <c r="M1780" s="32"/>
      <c r="N1780" s="32"/>
      <c r="O1780" s="32"/>
      <c r="P1780" s="32"/>
      <c r="Q1780" s="32"/>
      <c r="R1780" s="32"/>
      <c r="S1780" s="32"/>
      <c r="T1780" s="32"/>
      <c r="V1780" s="32"/>
      <c r="W1780" s="32"/>
      <c r="X1780" s="32"/>
      <c r="AE1780" s="39"/>
      <c r="AF1780" s="39"/>
      <c r="AG1780" s="39"/>
      <c r="AH1780" s="39"/>
      <c r="AI1780" s="39"/>
      <c r="AJ1780" s="39"/>
    </row>
    <row r="1781" ht="15.75" customHeight="1">
      <c r="A1781" s="32"/>
      <c r="B1781" s="32"/>
      <c r="C1781" s="32"/>
      <c r="D1781" s="32"/>
      <c r="E1781" s="32"/>
      <c r="F1781" s="97"/>
      <c r="G1781" s="32"/>
      <c r="H1781" s="32"/>
      <c r="I1781" s="33"/>
      <c r="K1781" s="99"/>
      <c r="L1781" s="32"/>
      <c r="M1781" s="32"/>
      <c r="N1781" s="32"/>
      <c r="O1781" s="32"/>
      <c r="P1781" s="32"/>
      <c r="Q1781" s="32"/>
      <c r="R1781" s="32"/>
      <c r="S1781" s="32"/>
      <c r="T1781" s="32"/>
      <c r="V1781" s="32"/>
      <c r="W1781" s="32"/>
      <c r="X1781" s="32"/>
      <c r="AE1781" s="39"/>
      <c r="AF1781" s="39"/>
      <c r="AG1781" s="39"/>
      <c r="AH1781" s="39"/>
      <c r="AI1781" s="39"/>
      <c r="AJ1781" s="39"/>
    </row>
    <row r="1782" ht="15.75" customHeight="1">
      <c r="A1782" s="32"/>
      <c r="B1782" s="32"/>
      <c r="C1782" s="32"/>
      <c r="D1782" s="32"/>
      <c r="E1782" s="32"/>
      <c r="F1782" s="97"/>
      <c r="G1782" s="32"/>
      <c r="H1782" s="32"/>
      <c r="I1782" s="33"/>
      <c r="K1782" s="99"/>
      <c r="L1782" s="32"/>
      <c r="M1782" s="32"/>
      <c r="N1782" s="32"/>
      <c r="O1782" s="32"/>
      <c r="P1782" s="32"/>
      <c r="Q1782" s="32"/>
      <c r="R1782" s="32"/>
      <c r="S1782" s="32"/>
      <c r="T1782" s="32"/>
      <c r="V1782" s="32"/>
      <c r="W1782" s="32"/>
      <c r="X1782" s="32"/>
      <c r="AE1782" s="39"/>
      <c r="AF1782" s="39"/>
      <c r="AG1782" s="39"/>
      <c r="AH1782" s="39"/>
      <c r="AI1782" s="39"/>
      <c r="AJ1782" s="39"/>
    </row>
    <row r="1783" ht="15.75" customHeight="1">
      <c r="A1783" s="32"/>
      <c r="B1783" s="32"/>
      <c r="C1783" s="32"/>
      <c r="D1783" s="32"/>
      <c r="E1783" s="32"/>
      <c r="F1783" s="97"/>
      <c r="G1783" s="32"/>
      <c r="H1783" s="32"/>
      <c r="I1783" s="33"/>
      <c r="K1783" s="99"/>
      <c r="L1783" s="32"/>
      <c r="M1783" s="32"/>
      <c r="N1783" s="32"/>
      <c r="O1783" s="32"/>
      <c r="P1783" s="32"/>
      <c r="Q1783" s="32"/>
      <c r="R1783" s="32"/>
      <c r="S1783" s="32"/>
      <c r="T1783" s="32"/>
      <c r="V1783" s="32"/>
      <c r="W1783" s="32"/>
      <c r="X1783" s="32"/>
      <c r="AE1783" s="39"/>
      <c r="AF1783" s="39"/>
      <c r="AG1783" s="39"/>
      <c r="AH1783" s="39"/>
      <c r="AI1783" s="39"/>
      <c r="AJ1783" s="39"/>
    </row>
    <row r="1784" ht="15.75" customHeight="1">
      <c r="A1784" s="32"/>
      <c r="B1784" s="32"/>
      <c r="C1784" s="32"/>
      <c r="D1784" s="32"/>
      <c r="E1784" s="32"/>
      <c r="F1784" s="97"/>
      <c r="G1784" s="32"/>
      <c r="H1784" s="32"/>
      <c r="I1784" s="33"/>
      <c r="K1784" s="99"/>
      <c r="L1784" s="32"/>
      <c r="M1784" s="32"/>
      <c r="N1784" s="32"/>
      <c r="O1784" s="32"/>
      <c r="P1784" s="32"/>
      <c r="Q1784" s="32"/>
      <c r="R1784" s="32"/>
      <c r="S1784" s="32"/>
      <c r="T1784" s="32"/>
      <c r="V1784" s="32"/>
      <c r="W1784" s="32"/>
      <c r="X1784" s="32"/>
      <c r="AE1784" s="39"/>
      <c r="AF1784" s="39"/>
      <c r="AG1784" s="39"/>
      <c r="AH1784" s="39"/>
      <c r="AI1784" s="39"/>
      <c r="AJ1784" s="39"/>
    </row>
    <row r="1785" ht="15.75" customHeight="1">
      <c r="A1785" s="32"/>
      <c r="B1785" s="32"/>
      <c r="C1785" s="32"/>
      <c r="D1785" s="32"/>
      <c r="E1785" s="32"/>
      <c r="F1785" s="97"/>
      <c r="G1785" s="32"/>
      <c r="H1785" s="32"/>
      <c r="I1785" s="33"/>
      <c r="K1785" s="99"/>
      <c r="L1785" s="32"/>
      <c r="M1785" s="32"/>
      <c r="N1785" s="32"/>
      <c r="O1785" s="32"/>
      <c r="P1785" s="32"/>
      <c r="Q1785" s="32"/>
      <c r="R1785" s="32"/>
      <c r="S1785" s="32"/>
      <c r="T1785" s="32"/>
      <c r="V1785" s="32"/>
      <c r="W1785" s="32"/>
      <c r="X1785" s="32"/>
      <c r="AE1785" s="39"/>
      <c r="AF1785" s="39"/>
      <c r="AG1785" s="39"/>
      <c r="AH1785" s="39"/>
      <c r="AI1785" s="39"/>
      <c r="AJ1785" s="39"/>
    </row>
    <row r="1786" ht="15.75" customHeight="1">
      <c r="A1786" s="32"/>
      <c r="B1786" s="32"/>
      <c r="C1786" s="32"/>
      <c r="D1786" s="32"/>
      <c r="E1786" s="32"/>
      <c r="F1786" s="97"/>
      <c r="G1786" s="32"/>
      <c r="H1786" s="32"/>
      <c r="I1786" s="33"/>
      <c r="K1786" s="99"/>
      <c r="L1786" s="32"/>
      <c r="M1786" s="32"/>
      <c r="N1786" s="32"/>
      <c r="O1786" s="32"/>
      <c r="P1786" s="32"/>
      <c r="Q1786" s="32"/>
      <c r="R1786" s="32"/>
      <c r="S1786" s="32"/>
      <c r="T1786" s="32"/>
      <c r="V1786" s="32"/>
      <c r="W1786" s="32"/>
      <c r="X1786" s="32"/>
      <c r="AE1786" s="39"/>
      <c r="AF1786" s="39"/>
      <c r="AG1786" s="39"/>
      <c r="AH1786" s="39"/>
      <c r="AI1786" s="39"/>
      <c r="AJ1786" s="39"/>
    </row>
    <row r="1787" ht="15.75" customHeight="1">
      <c r="A1787" s="32"/>
      <c r="B1787" s="32"/>
      <c r="C1787" s="32"/>
      <c r="D1787" s="32"/>
      <c r="E1787" s="32"/>
      <c r="F1787" s="97"/>
      <c r="G1787" s="32"/>
      <c r="H1787" s="32"/>
      <c r="I1787" s="33"/>
      <c r="K1787" s="99"/>
      <c r="L1787" s="32"/>
      <c r="M1787" s="32"/>
      <c r="N1787" s="32"/>
      <c r="O1787" s="32"/>
      <c r="P1787" s="32"/>
      <c r="Q1787" s="32"/>
      <c r="R1787" s="32"/>
      <c r="S1787" s="32"/>
      <c r="T1787" s="32"/>
      <c r="V1787" s="32"/>
      <c r="W1787" s="32"/>
      <c r="X1787" s="32"/>
      <c r="AE1787" s="39"/>
      <c r="AF1787" s="39"/>
      <c r="AG1787" s="39"/>
      <c r="AH1787" s="39"/>
      <c r="AI1787" s="39"/>
      <c r="AJ1787" s="39"/>
    </row>
    <row r="1788" ht="15.75" customHeight="1">
      <c r="A1788" s="32"/>
      <c r="B1788" s="32"/>
      <c r="C1788" s="32"/>
      <c r="D1788" s="32"/>
      <c r="E1788" s="32"/>
      <c r="F1788" s="97"/>
      <c r="G1788" s="32"/>
      <c r="H1788" s="32"/>
      <c r="I1788" s="33"/>
      <c r="K1788" s="99"/>
      <c r="L1788" s="32"/>
      <c r="M1788" s="32"/>
      <c r="N1788" s="32"/>
      <c r="O1788" s="32"/>
      <c r="P1788" s="32"/>
      <c r="Q1788" s="32"/>
      <c r="R1788" s="32"/>
      <c r="S1788" s="32"/>
      <c r="T1788" s="32"/>
      <c r="V1788" s="32"/>
      <c r="W1788" s="32"/>
      <c r="X1788" s="32"/>
      <c r="AE1788" s="39"/>
      <c r="AF1788" s="39"/>
      <c r="AG1788" s="39"/>
      <c r="AH1788" s="39"/>
      <c r="AI1788" s="39"/>
      <c r="AJ1788" s="39"/>
    </row>
    <row r="1789" ht="15.75" customHeight="1">
      <c r="A1789" s="32"/>
      <c r="B1789" s="32"/>
      <c r="C1789" s="32"/>
      <c r="D1789" s="32"/>
      <c r="E1789" s="32"/>
      <c r="F1789" s="97"/>
      <c r="G1789" s="32"/>
      <c r="H1789" s="32"/>
      <c r="I1789" s="33"/>
      <c r="K1789" s="99"/>
      <c r="L1789" s="32"/>
      <c r="M1789" s="32"/>
      <c r="N1789" s="32"/>
      <c r="O1789" s="32"/>
      <c r="P1789" s="32"/>
      <c r="Q1789" s="32"/>
      <c r="R1789" s="32"/>
      <c r="S1789" s="32"/>
      <c r="T1789" s="32"/>
      <c r="V1789" s="32"/>
      <c r="W1789" s="32"/>
      <c r="X1789" s="32"/>
      <c r="AE1789" s="39"/>
      <c r="AF1789" s="39"/>
      <c r="AG1789" s="39"/>
      <c r="AH1789" s="39"/>
      <c r="AI1789" s="39"/>
      <c r="AJ1789" s="39"/>
    </row>
    <row r="1790" ht="15.75" customHeight="1">
      <c r="A1790" s="32"/>
      <c r="B1790" s="32"/>
      <c r="C1790" s="32"/>
      <c r="D1790" s="32"/>
      <c r="E1790" s="32"/>
      <c r="F1790" s="97"/>
      <c r="G1790" s="32"/>
      <c r="H1790" s="32"/>
      <c r="I1790" s="33"/>
      <c r="K1790" s="99"/>
      <c r="L1790" s="32"/>
      <c r="M1790" s="32"/>
      <c r="N1790" s="32"/>
      <c r="O1790" s="32"/>
      <c r="P1790" s="32"/>
      <c r="Q1790" s="32"/>
      <c r="R1790" s="32"/>
      <c r="S1790" s="32"/>
      <c r="T1790" s="32"/>
      <c r="V1790" s="32"/>
      <c r="W1790" s="32"/>
      <c r="X1790" s="32"/>
      <c r="AE1790" s="39"/>
      <c r="AF1790" s="39"/>
      <c r="AG1790" s="39"/>
      <c r="AH1790" s="39"/>
      <c r="AI1790" s="39"/>
      <c r="AJ1790" s="39"/>
    </row>
    <row r="1791" ht="15.75" customHeight="1">
      <c r="A1791" s="32"/>
      <c r="B1791" s="32"/>
      <c r="C1791" s="32"/>
      <c r="D1791" s="32"/>
      <c r="E1791" s="32"/>
      <c r="F1791" s="97"/>
      <c r="G1791" s="32"/>
      <c r="H1791" s="32"/>
      <c r="I1791" s="33"/>
      <c r="K1791" s="99"/>
      <c r="L1791" s="32"/>
      <c r="M1791" s="32"/>
      <c r="N1791" s="32"/>
      <c r="O1791" s="32"/>
      <c r="P1791" s="32"/>
      <c r="Q1791" s="32"/>
      <c r="R1791" s="32"/>
      <c r="S1791" s="32"/>
      <c r="T1791" s="32"/>
      <c r="V1791" s="32"/>
      <c r="W1791" s="32"/>
      <c r="X1791" s="32"/>
      <c r="AE1791" s="39"/>
      <c r="AF1791" s="39"/>
      <c r="AG1791" s="39"/>
      <c r="AH1791" s="39"/>
      <c r="AI1791" s="39"/>
      <c r="AJ1791" s="39"/>
    </row>
    <row r="1792" ht="15.75" customHeight="1">
      <c r="A1792" s="32"/>
      <c r="B1792" s="32"/>
      <c r="C1792" s="32"/>
      <c r="D1792" s="32"/>
      <c r="E1792" s="32"/>
      <c r="F1792" s="97"/>
      <c r="G1792" s="32"/>
      <c r="H1792" s="32"/>
      <c r="I1792" s="33"/>
      <c r="K1792" s="99"/>
      <c r="L1792" s="32"/>
      <c r="M1792" s="32"/>
      <c r="N1792" s="32"/>
      <c r="O1792" s="32"/>
      <c r="P1792" s="32"/>
      <c r="Q1792" s="32"/>
      <c r="R1792" s="32"/>
      <c r="S1792" s="32"/>
      <c r="T1792" s="32"/>
      <c r="V1792" s="32"/>
      <c r="W1792" s="32"/>
      <c r="X1792" s="32"/>
      <c r="AE1792" s="39"/>
      <c r="AF1792" s="39"/>
      <c r="AG1792" s="39"/>
      <c r="AH1792" s="39"/>
      <c r="AI1792" s="39"/>
      <c r="AJ1792" s="39"/>
    </row>
    <row r="1793" ht="15.75" customHeight="1">
      <c r="A1793" s="32"/>
      <c r="B1793" s="32"/>
      <c r="C1793" s="32"/>
      <c r="D1793" s="32"/>
      <c r="E1793" s="32"/>
      <c r="F1793" s="97"/>
      <c r="G1793" s="32"/>
      <c r="H1793" s="32"/>
      <c r="I1793" s="33"/>
      <c r="K1793" s="99"/>
      <c r="L1793" s="32"/>
      <c r="M1793" s="32"/>
      <c r="N1793" s="32"/>
      <c r="O1793" s="32"/>
      <c r="P1793" s="32"/>
      <c r="Q1793" s="32"/>
      <c r="R1793" s="32"/>
      <c r="S1793" s="32"/>
      <c r="T1793" s="32"/>
      <c r="V1793" s="32"/>
      <c r="W1793" s="32"/>
      <c r="X1793" s="32"/>
      <c r="AE1793" s="39"/>
      <c r="AF1793" s="39"/>
      <c r="AG1793" s="39"/>
      <c r="AH1793" s="39"/>
      <c r="AI1793" s="39"/>
      <c r="AJ1793" s="39"/>
    </row>
    <row r="1794" ht="15.75" customHeight="1">
      <c r="A1794" s="32"/>
      <c r="B1794" s="32"/>
      <c r="C1794" s="32"/>
      <c r="D1794" s="32"/>
      <c r="E1794" s="32"/>
      <c r="F1794" s="97"/>
      <c r="G1794" s="32"/>
      <c r="H1794" s="32"/>
      <c r="I1794" s="33"/>
      <c r="K1794" s="99"/>
      <c r="L1794" s="32"/>
      <c r="M1794" s="32"/>
      <c r="N1794" s="32"/>
      <c r="O1794" s="32"/>
      <c r="P1794" s="32"/>
      <c r="Q1794" s="32"/>
      <c r="R1794" s="32"/>
      <c r="S1794" s="32"/>
      <c r="T1794" s="32"/>
      <c r="V1794" s="32"/>
      <c r="W1794" s="32"/>
      <c r="X1794" s="32"/>
      <c r="AE1794" s="39"/>
      <c r="AF1794" s="39"/>
      <c r="AG1794" s="39"/>
      <c r="AH1794" s="39"/>
      <c r="AI1794" s="39"/>
      <c r="AJ1794" s="39"/>
    </row>
    <row r="1795" ht="15.75" customHeight="1">
      <c r="A1795" s="32"/>
      <c r="B1795" s="32"/>
      <c r="C1795" s="32"/>
      <c r="D1795" s="32"/>
      <c r="E1795" s="32"/>
      <c r="F1795" s="97"/>
      <c r="G1795" s="32"/>
      <c r="H1795" s="32"/>
      <c r="I1795" s="33"/>
      <c r="K1795" s="99"/>
      <c r="L1795" s="32"/>
      <c r="M1795" s="32"/>
      <c r="N1795" s="32"/>
      <c r="O1795" s="32"/>
      <c r="P1795" s="32"/>
      <c r="Q1795" s="32"/>
      <c r="R1795" s="32"/>
      <c r="S1795" s="32"/>
      <c r="T1795" s="32"/>
      <c r="V1795" s="32"/>
      <c r="W1795" s="32"/>
      <c r="X1795" s="32"/>
      <c r="AE1795" s="39"/>
      <c r="AF1795" s="39"/>
      <c r="AG1795" s="39"/>
      <c r="AH1795" s="39"/>
      <c r="AI1795" s="39"/>
      <c r="AJ1795" s="39"/>
    </row>
    <row r="1796" ht="15.75" customHeight="1">
      <c r="A1796" s="32"/>
      <c r="B1796" s="32"/>
      <c r="C1796" s="32"/>
      <c r="D1796" s="32"/>
      <c r="E1796" s="32"/>
      <c r="F1796" s="97"/>
      <c r="G1796" s="32"/>
      <c r="H1796" s="32"/>
      <c r="I1796" s="33"/>
      <c r="K1796" s="99"/>
      <c r="L1796" s="32"/>
      <c r="M1796" s="32"/>
      <c r="N1796" s="32"/>
      <c r="O1796" s="32"/>
      <c r="P1796" s="32"/>
      <c r="Q1796" s="32"/>
      <c r="R1796" s="32"/>
      <c r="S1796" s="32"/>
      <c r="T1796" s="32"/>
      <c r="V1796" s="32"/>
      <c r="W1796" s="32"/>
      <c r="X1796" s="32"/>
      <c r="AE1796" s="39"/>
      <c r="AF1796" s="39"/>
      <c r="AG1796" s="39"/>
      <c r="AH1796" s="39"/>
      <c r="AI1796" s="39"/>
      <c r="AJ1796" s="39"/>
    </row>
    <row r="1797" ht="15.75" customHeight="1">
      <c r="A1797" s="32"/>
      <c r="B1797" s="32"/>
      <c r="C1797" s="32"/>
      <c r="D1797" s="32"/>
      <c r="E1797" s="32"/>
      <c r="F1797" s="97"/>
      <c r="G1797" s="32"/>
      <c r="H1797" s="32"/>
      <c r="I1797" s="33"/>
      <c r="K1797" s="99"/>
      <c r="L1797" s="32"/>
      <c r="M1797" s="32"/>
      <c r="N1797" s="32"/>
      <c r="O1797" s="32"/>
      <c r="P1797" s="32"/>
      <c r="Q1797" s="32"/>
      <c r="R1797" s="32"/>
      <c r="S1797" s="32"/>
      <c r="T1797" s="32"/>
      <c r="V1797" s="32"/>
      <c r="W1797" s="32"/>
      <c r="X1797" s="32"/>
      <c r="AE1797" s="39"/>
      <c r="AF1797" s="39"/>
      <c r="AG1797" s="39"/>
      <c r="AH1797" s="39"/>
      <c r="AI1797" s="39"/>
      <c r="AJ1797" s="39"/>
    </row>
    <row r="1798" ht="15.75" customHeight="1">
      <c r="A1798" s="32"/>
      <c r="B1798" s="32"/>
      <c r="C1798" s="32"/>
      <c r="D1798" s="32"/>
      <c r="E1798" s="32"/>
      <c r="F1798" s="97"/>
      <c r="G1798" s="32"/>
      <c r="H1798" s="32"/>
      <c r="I1798" s="33"/>
      <c r="K1798" s="99"/>
      <c r="L1798" s="32"/>
      <c r="M1798" s="32"/>
      <c r="N1798" s="32"/>
      <c r="O1798" s="32"/>
      <c r="P1798" s="32"/>
      <c r="Q1798" s="32"/>
      <c r="R1798" s="32"/>
      <c r="S1798" s="32"/>
      <c r="T1798" s="32"/>
      <c r="V1798" s="32"/>
      <c r="W1798" s="32"/>
      <c r="X1798" s="32"/>
      <c r="AE1798" s="39"/>
      <c r="AF1798" s="39"/>
      <c r="AG1798" s="39"/>
      <c r="AH1798" s="39"/>
      <c r="AI1798" s="39"/>
      <c r="AJ1798" s="39"/>
    </row>
    <row r="1799" ht="15.75" customHeight="1">
      <c r="A1799" s="32"/>
      <c r="B1799" s="32"/>
      <c r="C1799" s="32"/>
      <c r="D1799" s="32"/>
      <c r="E1799" s="32"/>
      <c r="F1799" s="97"/>
      <c r="G1799" s="32"/>
      <c r="H1799" s="32"/>
      <c r="I1799" s="33"/>
      <c r="K1799" s="99"/>
      <c r="L1799" s="32"/>
      <c r="M1799" s="32"/>
      <c r="N1799" s="32"/>
      <c r="O1799" s="32"/>
      <c r="P1799" s="32"/>
      <c r="Q1799" s="32"/>
      <c r="R1799" s="32"/>
      <c r="S1799" s="32"/>
      <c r="T1799" s="32"/>
      <c r="V1799" s="32"/>
      <c r="W1799" s="32"/>
      <c r="X1799" s="32"/>
      <c r="AE1799" s="39"/>
      <c r="AF1799" s="39"/>
      <c r="AG1799" s="39"/>
      <c r="AH1799" s="39"/>
      <c r="AI1799" s="39"/>
      <c r="AJ1799" s="39"/>
    </row>
    <row r="1800" ht="15.75" customHeight="1">
      <c r="A1800" s="32"/>
      <c r="B1800" s="32"/>
      <c r="C1800" s="32"/>
      <c r="D1800" s="32"/>
      <c r="E1800" s="32"/>
      <c r="F1800" s="97"/>
      <c r="G1800" s="32"/>
      <c r="H1800" s="32"/>
      <c r="I1800" s="33"/>
      <c r="K1800" s="99"/>
      <c r="L1800" s="32"/>
      <c r="M1800" s="32"/>
      <c r="N1800" s="32"/>
      <c r="O1800" s="32"/>
      <c r="P1800" s="32"/>
      <c r="Q1800" s="32"/>
      <c r="R1800" s="32"/>
      <c r="S1800" s="32"/>
      <c r="T1800" s="32"/>
      <c r="V1800" s="32"/>
      <c r="W1800" s="32"/>
      <c r="X1800" s="32"/>
      <c r="AE1800" s="39"/>
      <c r="AF1800" s="39"/>
      <c r="AG1800" s="39"/>
      <c r="AH1800" s="39"/>
      <c r="AI1800" s="39"/>
      <c r="AJ1800" s="39"/>
    </row>
    <row r="1801" ht="15.75" customHeight="1">
      <c r="A1801" s="32"/>
      <c r="B1801" s="32"/>
      <c r="C1801" s="32"/>
      <c r="D1801" s="32"/>
      <c r="E1801" s="32"/>
      <c r="F1801" s="97"/>
      <c r="G1801" s="32"/>
      <c r="H1801" s="32"/>
      <c r="I1801" s="33"/>
      <c r="K1801" s="99"/>
      <c r="L1801" s="32"/>
      <c r="M1801" s="32"/>
      <c r="N1801" s="32"/>
      <c r="O1801" s="32"/>
      <c r="P1801" s="32"/>
      <c r="Q1801" s="32"/>
      <c r="R1801" s="32"/>
      <c r="S1801" s="32"/>
      <c r="T1801" s="32"/>
      <c r="V1801" s="32"/>
      <c r="W1801" s="32"/>
      <c r="X1801" s="32"/>
      <c r="AE1801" s="39"/>
      <c r="AF1801" s="39"/>
      <c r="AG1801" s="39"/>
      <c r="AH1801" s="39"/>
      <c r="AI1801" s="39"/>
      <c r="AJ1801" s="39"/>
    </row>
    <row r="1802" ht="15.75" customHeight="1">
      <c r="A1802" s="32"/>
      <c r="B1802" s="32"/>
      <c r="C1802" s="32"/>
      <c r="D1802" s="32"/>
      <c r="E1802" s="32"/>
      <c r="F1802" s="97"/>
      <c r="G1802" s="32"/>
      <c r="H1802" s="32"/>
      <c r="I1802" s="33"/>
      <c r="K1802" s="99"/>
      <c r="L1802" s="32"/>
      <c r="M1802" s="32"/>
      <c r="N1802" s="32"/>
      <c r="O1802" s="32"/>
      <c r="P1802" s="32"/>
      <c r="Q1802" s="32"/>
      <c r="R1802" s="32"/>
      <c r="S1802" s="32"/>
      <c r="T1802" s="32"/>
      <c r="V1802" s="32"/>
      <c r="W1802" s="32"/>
      <c r="X1802" s="32"/>
      <c r="AE1802" s="39"/>
      <c r="AF1802" s="39"/>
      <c r="AG1802" s="39"/>
      <c r="AH1802" s="39"/>
      <c r="AI1802" s="39"/>
      <c r="AJ1802" s="39"/>
    </row>
    <row r="1803" ht="15.75" customHeight="1">
      <c r="A1803" s="32"/>
      <c r="B1803" s="32"/>
      <c r="C1803" s="32"/>
      <c r="D1803" s="32"/>
      <c r="E1803" s="32"/>
      <c r="F1803" s="97"/>
      <c r="G1803" s="32"/>
      <c r="H1803" s="32"/>
      <c r="I1803" s="33"/>
      <c r="K1803" s="99"/>
      <c r="L1803" s="32"/>
      <c r="M1803" s="32"/>
      <c r="N1803" s="32"/>
      <c r="O1803" s="32"/>
      <c r="P1803" s="32"/>
      <c r="Q1803" s="32"/>
      <c r="R1803" s="32"/>
      <c r="S1803" s="32"/>
      <c r="T1803" s="32"/>
      <c r="V1803" s="32"/>
      <c r="W1803" s="32"/>
      <c r="X1803" s="32"/>
      <c r="AE1803" s="39"/>
      <c r="AF1803" s="39"/>
      <c r="AG1803" s="39"/>
      <c r="AH1803" s="39"/>
      <c r="AI1803" s="39"/>
      <c r="AJ1803" s="39"/>
    </row>
    <row r="1804" ht="15.75" customHeight="1">
      <c r="A1804" s="32"/>
      <c r="B1804" s="32"/>
      <c r="C1804" s="32"/>
      <c r="D1804" s="32"/>
      <c r="E1804" s="32"/>
      <c r="F1804" s="97"/>
      <c r="G1804" s="32"/>
      <c r="H1804" s="32"/>
      <c r="I1804" s="33"/>
      <c r="K1804" s="99"/>
      <c r="L1804" s="32"/>
      <c r="M1804" s="32"/>
      <c r="N1804" s="32"/>
      <c r="O1804" s="32"/>
      <c r="P1804" s="32"/>
      <c r="Q1804" s="32"/>
      <c r="R1804" s="32"/>
      <c r="S1804" s="32"/>
      <c r="T1804" s="32"/>
      <c r="V1804" s="32"/>
      <c r="W1804" s="32"/>
      <c r="X1804" s="32"/>
      <c r="AE1804" s="39"/>
      <c r="AF1804" s="39"/>
      <c r="AG1804" s="39"/>
      <c r="AH1804" s="39"/>
      <c r="AI1804" s="39"/>
      <c r="AJ1804" s="39"/>
    </row>
    <row r="1805" ht="15.75" customHeight="1">
      <c r="A1805" s="32"/>
      <c r="B1805" s="32"/>
      <c r="C1805" s="32"/>
      <c r="D1805" s="32"/>
      <c r="E1805" s="32"/>
      <c r="F1805" s="97"/>
      <c r="G1805" s="32"/>
      <c r="H1805" s="32"/>
      <c r="I1805" s="33"/>
      <c r="K1805" s="99"/>
      <c r="L1805" s="32"/>
      <c r="M1805" s="32"/>
      <c r="N1805" s="32"/>
      <c r="O1805" s="32"/>
      <c r="P1805" s="32"/>
      <c r="Q1805" s="32"/>
      <c r="R1805" s="32"/>
      <c r="S1805" s="32"/>
      <c r="T1805" s="32"/>
      <c r="V1805" s="32"/>
      <c r="W1805" s="32"/>
      <c r="X1805" s="32"/>
      <c r="AE1805" s="39"/>
      <c r="AF1805" s="39"/>
      <c r="AG1805" s="39"/>
      <c r="AH1805" s="39"/>
      <c r="AI1805" s="39"/>
      <c r="AJ1805" s="39"/>
    </row>
    <row r="1806" ht="15.75" customHeight="1">
      <c r="A1806" s="32"/>
      <c r="B1806" s="32"/>
      <c r="C1806" s="32"/>
      <c r="D1806" s="32"/>
      <c r="E1806" s="32"/>
      <c r="F1806" s="97"/>
      <c r="G1806" s="32"/>
      <c r="H1806" s="32"/>
      <c r="I1806" s="33"/>
      <c r="K1806" s="99"/>
      <c r="L1806" s="32"/>
      <c r="M1806" s="32"/>
      <c r="N1806" s="32"/>
      <c r="O1806" s="32"/>
      <c r="P1806" s="32"/>
      <c r="Q1806" s="32"/>
      <c r="R1806" s="32"/>
      <c r="S1806" s="32"/>
      <c r="T1806" s="32"/>
      <c r="V1806" s="32"/>
      <c r="W1806" s="32"/>
      <c r="X1806" s="32"/>
      <c r="AE1806" s="39"/>
      <c r="AF1806" s="39"/>
      <c r="AG1806" s="39"/>
      <c r="AH1806" s="39"/>
      <c r="AI1806" s="39"/>
      <c r="AJ1806" s="39"/>
    </row>
    <row r="1807" ht="15.75" customHeight="1">
      <c r="A1807" s="32"/>
      <c r="B1807" s="32"/>
      <c r="C1807" s="32"/>
      <c r="D1807" s="32"/>
      <c r="E1807" s="32"/>
      <c r="F1807" s="97"/>
      <c r="G1807" s="32"/>
      <c r="H1807" s="32"/>
      <c r="I1807" s="33"/>
      <c r="K1807" s="99"/>
      <c r="L1807" s="32"/>
      <c r="M1807" s="32"/>
      <c r="N1807" s="32"/>
      <c r="O1807" s="32"/>
      <c r="P1807" s="32"/>
      <c r="Q1807" s="32"/>
      <c r="R1807" s="32"/>
      <c r="S1807" s="32"/>
      <c r="T1807" s="32"/>
      <c r="V1807" s="32"/>
      <c r="W1807" s="32"/>
      <c r="X1807" s="32"/>
      <c r="AE1807" s="39"/>
      <c r="AF1807" s="39"/>
      <c r="AG1807" s="39"/>
      <c r="AH1807" s="39"/>
      <c r="AI1807" s="39"/>
      <c r="AJ1807" s="39"/>
    </row>
    <row r="1808" ht="15.75" customHeight="1">
      <c r="A1808" s="32"/>
      <c r="B1808" s="32"/>
      <c r="C1808" s="32"/>
      <c r="D1808" s="32"/>
      <c r="E1808" s="32"/>
      <c r="F1808" s="97"/>
      <c r="G1808" s="32"/>
      <c r="H1808" s="32"/>
      <c r="I1808" s="33"/>
      <c r="K1808" s="99"/>
      <c r="L1808" s="32"/>
      <c r="M1808" s="32"/>
      <c r="N1808" s="32"/>
      <c r="O1808" s="32"/>
      <c r="P1808" s="32"/>
      <c r="Q1808" s="32"/>
      <c r="R1808" s="32"/>
      <c r="S1808" s="32"/>
      <c r="T1808" s="32"/>
      <c r="V1808" s="32"/>
      <c r="W1808" s="32"/>
      <c r="X1808" s="32"/>
      <c r="AE1808" s="39"/>
      <c r="AF1808" s="39"/>
      <c r="AG1808" s="39"/>
      <c r="AH1808" s="39"/>
      <c r="AI1808" s="39"/>
      <c r="AJ1808" s="39"/>
    </row>
    <row r="1809" ht="15.75" customHeight="1">
      <c r="A1809" s="32"/>
      <c r="B1809" s="32"/>
      <c r="C1809" s="32"/>
      <c r="D1809" s="32"/>
      <c r="E1809" s="32"/>
      <c r="F1809" s="97"/>
      <c r="G1809" s="32"/>
      <c r="H1809" s="32"/>
      <c r="I1809" s="33"/>
      <c r="K1809" s="99"/>
      <c r="L1809" s="32"/>
      <c r="M1809" s="32"/>
      <c r="N1809" s="32"/>
      <c r="O1809" s="32"/>
      <c r="P1809" s="32"/>
      <c r="Q1809" s="32"/>
      <c r="R1809" s="32"/>
      <c r="S1809" s="32"/>
      <c r="T1809" s="32"/>
      <c r="V1809" s="32"/>
      <c r="W1809" s="32"/>
      <c r="X1809" s="32"/>
      <c r="AE1809" s="39"/>
      <c r="AF1809" s="39"/>
      <c r="AG1809" s="39"/>
      <c r="AH1809" s="39"/>
      <c r="AI1809" s="39"/>
      <c r="AJ1809" s="39"/>
    </row>
    <row r="1810" ht="15.75" customHeight="1">
      <c r="A1810" s="32"/>
      <c r="B1810" s="32"/>
      <c r="C1810" s="32"/>
      <c r="D1810" s="32"/>
      <c r="E1810" s="32"/>
      <c r="F1810" s="97"/>
      <c r="G1810" s="32"/>
      <c r="H1810" s="32"/>
      <c r="I1810" s="33"/>
      <c r="K1810" s="99"/>
      <c r="L1810" s="32"/>
      <c r="M1810" s="32"/>
      <c r="N1810" s="32"/>
      <c r="O1810" s="32"/>
      <c r="P1810" s="32"/>
      <c r="Q1810" s="32"/>
      <c r="R1810" s="32"/>
      <c r="S1810" s="32"/>
      <c r="T1810" s="32"/>
      <c r="V1810" s="32"/>
      <c r="W1810" s="32"/>
      <c r="X1810" s="32"/>
      <c r="AE1810" s="39"/>
      <c r="AF1810" s="39"/>
      <c r="AG1810" s="39"/>
      <c r="AH1810" s="39"/>
      <c r="AI1810" s="39"/>
      <c r="AJ1810" s="39"/>
    </row>
    <row r="1811" ht="15.75" customHeight="1">
      <c r="A1811" s="32"/>
      <c r="B1811" s="32"/>
      <c r="C1811" s="32"/>
      <c r="D1811" s="32"/>
      <c r="E1811" s="32"/>
      <c r="F1811" s="97"/>
      <c r="G1811" s="32"/>
      <c r="H1811" s="32"/>
      <c r="I1811" s="33"/>
      <c r="K1811" s="99"/>
      <c r="L1811" s="32"/>
      <c r="M1811" s="32"/>
      <c r="N1811" s="32"/>
      <c r="O1811" s="32"/>
      <c r="P1811" s="32"/>
      <c r="Q1811" s="32"/>
      <c r="R1811" s="32"/>
      <c r="S1811" s="32"/>
      <c r="T1811" s="32"/>
      <c r="V1811" s="32"/>
      <c r="W1811" s="32"/>
      <c r="X1811" s="32"/>
      <c r="AE1811" s="39"/>
      <c r="AF1811" s="39"/>
      <c r="AG1811" s="39"/>
      <c r="AH1811" s="39"/>
      <c r="AI1811" s="39"/>
      <c r="AJ1811" s="39"/>
    </row>
    <row r="1812" ht="15.75" customHeight="1">
      <c r="A1812" s="32"/>
      <c r="B1812" s="32"/>
      <c r="C1812" s="32"/>
      <c r="D1812" s="32"/>
      <c r="E1812" s="32"/>
      <c r="F1812" s="97"/>
      <c r="G1812" s="32"/>
      <c r="H1812" s="32"/>
      <c r="I1812" s="33"/>
      <c r="K1812" s="99"/>
      <c r="L1812" s="32"/>
      <c r="M1812" s="32"/>
      <c r="N1812" s="32"/>
      <c r="O1812" s="32"/>
      <c r="P1812" s="32"/>
      <c r="Q1812" s="32"/>
      <c r="R1812" s="32"/>
      <c r="S1812" s="32"/>
      <c r="T1812" s="32"/>
      <c r="V1812" s="32"/>
      <c r="W1812" s="32"/>
      <c r="X1812" s="32"/>
      <c r="AE1812" s="39"/>
      <c r="AF1812" s="39"/>
      <c r="AG1812" s="39"/>
      <c r="AH1812" s="39"/>
      <c r="AI1812" s="39"/>
      <c r="AJ1812" s="39"/>
    </row>
    <row r="1813" ht="15.75" customHeight="1">
      <c r="A1813" s="32"/>
      <c r="B1813" s="32"/>
      <c r="C1813" s="32"/>
      <c r="D1813" s="32"/>
      <c r="E1813" s="32"/>
      <c r="F1813" s="97"/>
      <c r="G1813" s="32"/>
      <c r="H1813" s="32"/>
      <c r="I1813" s="33"/>
      <c r="K1813" s="99"/>
      <c r="L1813" s="32"/>
      <c r="M1813" s="32"/>
      <c r="N1813" s="32"/>
      <c r="O1813" s="32"/>
      <c r="P1813" s="32"/>
      <c r="Q1813" s="32"/>
      <c r="R1813" s="32"/>
      <c r="S1813" s="32"/>
      <c r="T1813" s="32"/>
      <c r="V1813" s="32"/>
      <c r="W1813" s="32"/>
      <c r="X1813" s="32"/>
      <c r="AE1813" s="39"/>
      <c r="AF1813" s="39"/>
      <c r="AG1813" s="39"/>
      <c r="AH1813" s="39"/>
      <c r="AI1813" s="39"/>
      <c r="AJ1813" s="39"/>
    </row>
    <row r="1814" ht="15.75" customHeight="1">
      <c r="A1814" s="32"/>
      <c r="B1814" s="32"/>
      <c r="C1814" s="32"/>
      <c r="D1814" s="32"/>
      <c r="E1814" s="32"/>
      <c r="F1814" s="97"/>
      <c r="G1814" s="32"/>
      <c r="H1814" s="32"/>
      <c r="I1814" s="33"/>
      <c r="K1814" s="99"/>
      <c r="L1814" s="32"/>
      <c r="M1814" s="32"/>
      <c r="N1814" s="32"/>
      <c r="O1814" s="32"/>
      <c r="P1814" s="32"/>
      <c r="Q1814" s="32"/>
      <c r="R1814" s="32"/>
      <c r="S1814" s="32"/>
      <c r="T1814" s="32"/>
      <c r="V1814" s="32"/>
      <c r="W1814" s="32"/>
      <c r="X1814" s="32"/>
      <c r="AE1814" s="39"/>
      <c r="AF1814" s="39"/>
      <c r="AG1814" s="39"/>
      <c r="AH1814" s="39"/>
      <c r="AI1814" s="39"/>
      <c r="AJ1814" s="39"/>
    </row>
    <row r="1815" ht="15.75" customHeight="1">
      <c r="A1815" s="32"/>
      <c r="B1815" s="32"/>
      <c r="C1815" s="32"/>
      <c r="D1815" s="32"/>
      <c r="E1815" s="32"/>
      <c r="F1815" s="97"/>
      <c r="G1815" s="32"/>
      <c r="H1815" s="32"/>
      <c r="I1815" s="33"/>
      <c r="K1815" s="99"/>
      <c r="L1815" s="32"/>
      <c r="M1815" s="32"/>
      <c r="N1815" s="32"/>
      <c r="O1815" s="32"/>
      <c r="P1815" s="32"/>
      <c r="Q1815" s="32"/>
      <c r="R1815" s="32"/>
      <c r="S1815" s="32"/>
      <c r="T1815" s="32"/>
      <c r="V1815" s="32"/>
      <c r="W1815" s="32"/>
      <c r="X1815" s="32"/>
      <c r="AE1815" s="39"/>
      <c r="AF1815" s="39"/>
      <c r="AG1815" s="39"/>
      <c r="AH1815" s="39"/>
      <c r="AI1815" s="39"/>
      <c r="AJ1815" s="39"/>
    </row>
    <row r="1816" ht="15.75" customHeight="1">
      <c r="A1816" s="32"/>
      <c r="B1816" s="32"/>
      <c r="C1816" s="32"/>
      <c r="D1816" s="32"/>
      <c r="E1816" s="32"/>
      <c r="F1816" s="97"/>
      <c r="G1816" s="32"/>
      <c r="H1816" s="32"/>
      <c r="I1816" s="33"/>
      <c r="K1816" s="99"/>
      <c r="L1816" s="32"/>
      <c r="M1816" s="32"/>
      <c r="N1816" s="32"/>
      <c r="O1816" s="32"/>
      <c r="P1816" s="32"/>
      <c r="Q1816" s="32"/>
      <c r="R1816" s="32"/>
      <c r="S1816" s="32"/>
      <c r="T1816" s="32"/>
      <c r="V1816" s="32"/>
      <c r="W1816" s="32"/>
      <c r="X1816" s="32"/>
      <c r="AE1816" s="39"/>
      <c r="AF1816" s="39"/>
      <c r="AG1816" s="39"/>
      <c r="AH1816" s="39"/>
      <c r="AI1816" s="39"/>
      <c r="AJ1816" s="39"/>
    </row>
    <row r="1817" ht="15.75" customHeight="1">
      <c r="A1817" s="32"/>
      <c r="B1817" s="32"/>
      <c r="C1817" s="32"/>
      <c r="D1817" s="32"/>
      <c r="E1817" s="32"/>
      <c r="F1817" s="97"/>
      <c r="G1817" s="32"/>
      <c r="H1817" s="32"/>
      <c r="I1817" s="33"/>
      <c r="K1817" s="99"/>
      <c r="L1817" s="32"/>
      <c r="M1817" s="32"/>
      <c r="N1817" s="32"/>
      <c r="O1817" s="32"/>
      <c r="P1817" s="32"/>
      <c r="Q1817" s="32"/>
      <c r="R1817" s="32"/>
      <c r="S1817" s="32"/>
      <c r="T1817" s="32"/>
      <c r="V1817" s="32"/>
      <c r="W1817" s="32"/>
      <c r="X1817" s="32"/>
      <c r="AE1817" s="39"/>
      <c r="AF1817" s="39"/>
      <c r="AG1817" s="39"/>
      <c r="AH1817" s="39"/>
      <c r="AI1817" s="39"/>
      <c r="AJ1817" s="39"/>
    </row>
    <row r="1818" ht="15.75" customHeight="1">
      <c r="A1818" s="32"/>
      <c r="B1818" s="32"/>
      <c r="C1818" s="32"/>
      <c r="D1818" s="32"/>
      <c r="E1818" s="32"/>
      <c r="F1818" s="97"/>
      <c r="G1818" s="32"/>
      <c r="H1818" s="32"/>
      <c r="I1818" s="33"/>
      <c r="K1818" s="99"/>
      <c r="L1818" s="32"/>
      <c r="M1818" s="32"/>
      <c r="N1818" s="32"/>
      <c r="O1818" s="32"/>
      <c r="P1818" s="32"/>
      <c r="Q1818" s="32"/>
      <c r="R1818" s="32"/>
      <c r="S1818" s="32"/>
      <c r="T1818" s="32"/>
      <c r="V1818" s="32"/>
      <c r="W1818" s="32"/>
      <c r="X1818" s="32"/>
      <c r="AE1818" s="39"/>
      <c r="AF1818" s="39"/>
      <c r="AG1818" s="39"/>
      <c r="AH1818" s="39"/>
      <c r="AI1818" s="39"/>
      <c r="AJ1818" s="39"/>
    </row>
    <row r="1819" ht="15.75" customHeight="1">
      <c r="A1819" s="32"/>
      <c r="B1819" s="32"/>
      <c r="C1819" s="32"/>
      <c r="D1819" s="32"/>
      <c r="E1819" s="32"/>
      <c r="F1819" s="97"/>
      <c r="G1819" s="32"/>
      <c r="H1819" s="32"/>
      <c r="I1819" s="33"/>
      <c r="K1819" s="99"/>
      <c r="L1819" s="32"/>
      <c r="M1819" s="32"/>
      <c r="N1819" s="32"/>
      <c r="O1819" s="32"/>
      <c r="P1819" s="32"/>
      <c r="Q1819" s="32"/>
      <c r="R1819" s="32"/>
      <c r="S1819" s="32"/>
      <c r="T1819" s="32"/>
      <c r="V1819" s="32"/>
      <c r="W1819" s="32"/>
      <c r="X1819" s="32"/>
      <c r="AE1819" s="39"/>
      <c r="AF1819" s="39"/>
      <c r="AG1819" s="39"/>
      <c r="AH1819" s="39"/>
      <c r="AI1819" s="39"/>
      <c r="AJ1819" s="39"/>
    </row>
    <row r="1820" ht="15.75" customHeight="1">
      <c r="A1820" s="32"/>
      <c r="B1820" s="32"/>
      <c r="C1820" s="32"/>
      <c r="D1820" s="32"/>
      <c r="E1820" s="32"/>
      <c r="F1820" s="97"/>
      <c r="G1820" s="32"/>
      <c r="H1820" s="32"/>
      <c r="I1820" s="33"/>
      <c r="K1820" s="99"/>
      <c r="L1820" s="32"/>
      <c r="M1820" s="32"/>
      <c r="N1820" s="32"/>
      <c r="O1820" s="32"/>
      <c r="P1820" s="32"/>
      <c r="Q1820" s="32"/>
      <c r="R1820" s="32"/>
      <c r="S1820" s="32"/>
      <c r="T1820" s="32"/>
      <c r="V1820" s="32"/>
      <c r="W1820" s="32"/>
      <c r="X1820" s="32"/>
      <c r="AE1820" s="39"/>
      <c r="AF1820" s="39"/>
      <c r="AG1820" s="39"/>
      <c r="AH1820" s="39"/>
      <c r="AI1820" s="39"/>
      <c r="AJ1820" s="39"/>
    </row>
    <row r="1821" ht="15.75" customHeight="1">
      <c r="A1821" s="32"/>
      <c r="B1821" s="32"/>
      <c r="C1821" s="32"/>
      <c r="D1821" s="32"/>
      <c r="E1821" s="32"/>
      <c r="F1821" s="97"/>
      <c r="G1821" s="32"/>
      <c r="H1821" s="32"/>
      <c r="I1821" s="33"/>
      <c r="K1821" s="99"/>
      <c r="L1821" s="32"/>
      <c r="M1821" s="32"/>
      <c r="N1821" s="32"/>
      <c r="O1821" s="32"/>
      <c r="P1821" s="32"/>
      <c r="Q1821" s="32"/>
      <c r="R1821" s="32"/>
      <c r="S1821" s="32"/>
      <c r="T1821" s="32"/>
      <c r="V1821" s="32"/>
      <c r="W1821" s="32"/>
      <c r="X1821" s="32"/>
      <c r="AE1821" s="39"/>
      <c r="AF1821" s="39"/>
      <c r="AG1821" s="39"/>
      <c r="AH1821" s="39"/>
      <c r="AI1821" s="39"/>
      <c r="AJ1821" s="39"/>
    </row>
    <row r="1822" ht="15.75" customHeight="1">
      <c r="A1822" s="32"/>
      <c r="B1822" s="32"/>
      <c r="C1822" s="32"/>
      <c r="D1822" s="32"/>
      <c r="E1822" s="32"/>
      <c r="F1822" s="97"/>
      <c r="G1822" s="32"/>
      <c r="H1822" s="32"/>
      <c r="I1822" s="33"/>
      <c r="K1822" s="99"/>
      <c r="L1822" s="32"/>
      <c r="M1822" s="32"/>
      <c r="N1822" s="32"/>
      <c r="O1822" s="32"/>
      <c r="P1822" s="32"/>
      <c r="Q1822" s="32"/>
      <c r="R1822" s="32"/>
      <c r="S1822" s="32"/>
      <c r="T1822" s="32"/>
      <c r="V1822" s="32"/>
      <c r="W1822" s="32"/>
      <c r="X1822" s="32"/>
      <c r="AE1822" s="39"/>
      <c r="AF1822" s="39"/>
      <c r="AG1822" s="39"/>
      <c r="AH1822" s="39"/>
      <c r="AI1822" s="39"/>
      <c r="AJ1822" s="39"/>
    </row>
    <row r="1823" ht="15.75" customHeight="1">
      <c r="A1823" s="32"/>
      <c r="B1823" s="32"/>
      <c r="C1823" s="32"/>
      <c r="D1823" s="32"/>
      <c r="E1823" s="32"/>
      <c r="F1823" s="97"/>
      <c r="G1823" s="32"/>
      <c r="H1823" s="32"/>
      <c r="I1823" s="33"/>
      <c r="K1823" s="99"/>
      <c r="L1823" s="32"/>
      <c r="M1823" s="32"/>
      <c r="N1823" s="32"/>
      <c r="O1823" s="32"/>
      <c r="P1823" s="32"/>
      <c r="Q1823" s="32"/>
      <c r="R1823" s="32"/>
      <c r="S1823" s="32"/>
      <c r="T1823" s="32"/>
      <c r="V1823" s="32"/>
      <c r="W1823" s="32"/>
      <c r="X1823" s="32"/>
      <c r="AE1823" s="39"/>
      <c r="AF1823" s="39"/>
      <c r="AG1823" s="39"/>
      <c r="AH1823" s="39"/>
      <c r="AI1823" s="39"/>
      <c r="AJ1823" s="39"/>
    </row>
    <row r="1824" ht="15.75" customHeight="1">
      <c r="A1824" s="32"/>
      <c r="B1824" s="32"/>
      <c r="C1824" s="32"/>
      <c r="D1824" s="32"/>
      <c r="E1824" s="32"/>
      <c r="F1824" s="97"/>
      <c r="G1824" s="32"/>
      <c r="H1824" s="32"/>
      <c r="I1824" s="33"/>
      <c r="K1824" s="99"/>
      <c r="L1824" s="32"/>
      <c r="M1824" s="32"/>
      <c r="N1824" s="32"/>
      <c r="O1824" s="32"/>
      <c r="P1824" s="32"/>
      <c r="Q1824" s="32"/>
      <c r="R1824" s="32"/>
      <c r="S1824" s="32"/>
      <c r="T1824" s="32"/>
      <c r="V1824" s="32"/>
      <c r="W1824" s="32"/>
      <c r="X1824" s="32"/>
      <c r="AE1824" s="39"/>
      <c r="AF1824" s="39"/>
      <c r="AG1824" s="39"/>
      <c r="AH1824" s="39"/>
      <c r="AI1824" s="39"/>
      <c r="AJ1824" s="39"/>
    </row>
    <row r="1825" ht="15.75" customHeight="1">
      <c r="A1825" s="32"/>
      <c r="B1825" s="32"/>
      <c r="C1825" s="32"/>
      <c r="D1825" s="32"/>
      <c r="E1825" s="32"/>
      <c r="F1825" s="97"/>
      <c r="G1825" s="32"/>
      <c r="H1825" s="32"/>
      <c r="I1825" s="33"/>
      <c r="K1825" s="99"/>
      <c r="L1825" s="32"/>
      <c r="M1825" s="32"/>
      <c r="N1825" s="32"/>
      <c r="O1825" s="32"/>
      <c r="P1825" s="32"/>
      <c r="Q1825" s="32"/>
      <c r="R1825" s="32"/>
      <c r="S1825" s="32"/>
      <c r="T1825" s="32"/>
      <c r="V1825" s="32"/>
      <c r="W1825" s="32"/>
      <c r="X1825" s="32"/>
      <c r="AE1825" s="39"/>
      <c r="AF1825" s="39"/>
      <c r="AG1825" s="39"/>
      <c r="AH1825" s="39"/>
      <c r="AI1825" s="39"/>
      <c r="AJ1825" s="39"/>
    </row>
    <row r="1826" ht="15.75" customHeight="1">
      <c r="A1826" s="32"/>
      <c r="B1826" s="32"/>
      <c r="C1826" s="32"/>
      <c r="D1826" s="32"/>
      <c r="E1826" s="32"/>
      <c r="F1826" s="97"/>
      <c r="G1826" s="32"/>
      <c r="H1826" s="32"/>
      <c r="I1826" s="33"/>
      <c r="K1826" s="99"/>
      <c r="L1826" s="32"/>
      <c r="M1826" s="32"/>
      <c r="N1826" s="32"/>
      <c r="O1826" s="32"/>
      <c r="P1826" s="32"/>
      <c r="Q1826" s="32"/>
      <c r="R1826" s="32"/>
      <c r="S1826" s="32"/>
      <c r="T1826" s="32"/>
      <c r="V1826" s="32"/>
      <c r="W1826" s="32"/>
      <c r="X1826" s="32"/>
      <c r="AE1826" s="39"/>
      <c r="AF1826" s="39"/>
      <c r="AG1826" s="39"/>
      <c r="AH1826" s="39"/>
      <c r="AI1826" s="39"/>
      <c r="AJ1826" s="39"/>
    </row>
    <row r="1827" ht="15.75" customHeight="1">
      <c r="A1827" s="32"/>
      <c r="B1827" s="32"/>
      <c r="C1827" s="32"/>
      <c r="D1827" s="32"/>
      <c r="E1827" s="32"/>
      <c r="F1827" s="97"/>
      <c r="G1827" s="32"/>
      <c r="H1827" s="32"/>
      <c r="I1827" s="33"/>
      <c r="K1827" s="99"/>
      <c r="L1827" s="32"/>
      <c r="M1827" s="32"/>
      <c r="N1827" s="32"/>
      <c r="O1827" s="32"/>
      <c r="P1827" s="32"/>
      <c r="Q1827" s="32"/>
      <c r="R1827" s="32"/>
      <c r="S1827" s="32"/>
      <c r="T1827" s="32"/>
      <c r="V1827" s="32"/>
      <c r="W1827" s="32"/>
      <c r="X1827" s="32"/>
      <c r="AE1827" s="39"/>
      <c r="AF1827" s="39"/>
      <c r="AG1827" s="39"/>
      <c r="AH1827" s="39"/>
      <c r="AI1827" s="39"/>
      <c r="AJ1827" s="39"/>
    </row>
    <row r="1828" ht="15.75" customHeight="1">
      <c r="A1828" s="32"/>
      <c r="B1828" s="32"/>
      <c r="C1828" s="32"/>
      <c r="D1828" s="32"/>
      <c r="E1828" s="32"/>
      <c r="F1828" s="97"/>
      <c r="G1828" s="32"/>
      <c r="H1828" s="32"/>
      <c r="I1828" s="33"/>
      <c r="K1828" s="99"/>
      <c r="L1828" s="32"/>
      <c r="M1828" s="32"/>
      <c r="N1828" s="32"/>
      <c r="O1828" s="32"/>
      <c r="P1828" s="32"/>
      <c r="Q1828" s="32"/>
      <c r="R1828" s="32"/>
      <c r="S1828" s="32"/>
      <c r="T1828" s="32"/>
      <c r="V1828" s="32"/>
      <c r="W1828" s="32"/>
      <c r="X1828" s="32"/>
      <c r="AE1828" s="39"/>
      <c r="AF1828" s="39"/>
      <c r="AG1828" s="39"/>
      <c r="AH1828" s="39"/>
      <c r="AI1828" s="39"/>
      <c r="AJ1828" s="39"/>
    </row>
    <row r="1829" ht="15.75" customHeight="1">
      <c r="A1829" s="32"/>
      <c r="B1829" s="32"/>
      <c r="C1829" s="32"/>
      <c r="D1829" s="32"/>
      <c r="E1829" s="32"/>
      <c r="F1829" s="97"/>
      <c r="G1829" s="32"/>
      <c r="H1829" s="32"/>
      <c r="I1829" s="33"/>
      <c r="K1829" s="99"/>
      <c r="L1829" s="32"/>
      <c r="M1829" s="32"/>
      <c r="N1829" s="32"/>
      <c r="O1829" s="32"/>
      <c r="P1829" s="32"/>
      <c r="Q1829" s="32"/>
      <c r="R1829" s="32"/>
      <c r="S1829" s="32"/>
      <c r="T1829" s="32"/>
      <c r="V1829" s="32"/>
      <c r="W1829" s="32"/>
      <c r="X1829" s="32"/>
      <c r="AE1829" s="39"/>
      <c r="AF1829" s="39"/>
      <c r="AG1829" s="39"/>
      <c r="AH1829" s="39"/>
      <c r="AI1829" s="39"/>
      <c r="AJ1829" s="39"/>
    </row>
    <row r="1830" ht="15.75" customHeight="1">
      <c r="A1830" s="32"/>
      <c r="B1830" s="32"/>
      <c r="C1830" s="32"/>
      <c r="D1830" s="32"/>
      <c r="E1830" s="32"/>
      <c r="F1830" s="97"/>
      <c r="G1830" s="32"/>
      <c r="H1830" s="32"/>
      <c r="I1830" s="33"/>
      <c r="K1830" s="99"/>
      <c r="L1830" s="32"/>
      <c r="M1830" s="32"/>
      <c r="N1830" s="32"/>
      <c r="O1830" s="32"/>
      <c r="P1830" s="32"/>
      <c r="Q1830" s="32"/>
      <c r="R1830" s="32"/>
      <c r="S1830" s="32"/>
      <c r="T1830" s="32"/>
      <c r="V1830" s="32"/>
      <c r="W1830" s="32"/>
      <c r="X1830" s="32"/>
      <c r="AE1830" s="39"/>
      <c r="AF1830" s="39"/>
      <c r="AG1830" s="39"/>
      <c r="AH1830" s="39"/>
      <c r="AI1830" s="39"/>
      <c r="AJ1830" s="39"/>
    </row>
    <row r="1831" ht="15.75" customHeight="1">
      <c r="A1831" s="32"/>
      <c r="B1831" s="32"/>
      <c r="C1831" s="32"/>
      <c r="D1831" s="32"/>
      <c r="E1831" s="32"/>
      <c r="F1831" s="97"/>
      <c r="G1831" s="32"/>
      <c r="H1831" s="32"/>
      <c r="I1831" s="33"/>
      <c r="K1831" s="99"/>
      <c r="L1831" s="32"/>
      <c r="M1831" s="32"/>
      <c r="N1831" s="32"/>
      <c r="O1831" s="32"/>
      <c r="P1831" s="32"/>
      <c r="Q1831" s="32"/>
      <c r="R1831" s="32"/>
      <c r="S1831" s="32"/>
      <c r="T1831" s="32"/>
      <c r="V1831" s="32"/>
      <c r="W1831" s="32"/>
      <c r="X1831" s="32"/>
      <c r="AE1831" s="39"/>
      <c r="AF1831" s="39"/>
      <c r="AG1831" s="39"/>
      <c r="AH1831" s="39"/>
      <c r="AI1831" s="39"/>
      <c r="AJ1831" s="39"/>
    </row>
    <row r="1832" ht="15.75" customHeight="1">
      <c r="A1832" s="32"/>
      <c r="B1832" s="32"/>
      <c r="C1832" s="32"/>
      <c r="D1832" s="32"/>
      <c r="E1832" s="32"/>
      <c r="F1832" s="97"/>
      <c r="G1832" s="32"/>
      <c r="H1832" s="32"/>
      <c r="I1832" s="33"/>
      <c r="K1832" s="99"/>
      <c r="L1832" s="32"/>
      <c r="M1832" s="32"/>
      <c r="N1832" s="32"/>
      <c r="O1832" s="32"/>
      <c r="P1832" s="32"/>
      <c r="Q1832" s="32"/>
      <c r="R1832" s="32"/>
      <c r="S1832" s="32"/>
      <c r="T1832" s="32"/>
      <c r="V1832" s="32"/>
      <c r="W1832" s="32"/>
      <c r="X1832" s="32"/>
      <c r="AE1832" s="39"/>
      <c r="AF1832" s="39"/>
      <c r="AG1832" s="39"/>
      <c r="AH1832" s="39"/>
      <c r="AI1832" s="39"/>
      <c r="AJ1832" s="39"/>
    </row>
    <row r="1833" ht="15.75" customHeight="1">
      <c r="A1833" s="32"/>
      <c r="B1833" s="32"/>
      <c r="C1833" s="32"/>
      <c r="D1833" s="32"/>
      <c r="E1833" s="32"/>
      <c r="F1833" s="97"/>
      <c r="G1833" s="32"/>
      <c r="H1833" s="32"/>
      <c r="I1833" s="33"/>
      <c r="K1833" s="99"/>
      <c r="L1833" s="32"/>
      <c r="M1833" s="32"/>
      <c r="N1833" s="32"/>
      <c r="O1833" s="32"/>
      <c r="P1833" s="32"/>
      <c r="Q1833" s="32"/>
      <c r="R1833" s="32"/>
      <c r="S1833" s="32"/>
      <c r="T1833" s="32"/>
      <c r="V1833" s="32"/>
      <c r="W1833" s="32"/>
      <c r="X1833" s="32"/>
      <c r="AE1833" s="39"/>
      <c r="AF1833" s="39"/>
      <c r="AG1833" s="39"/>
      <c r="AH1833" s="39"/>
      <c r="AI1833" s="39"/>
      <c r="AJ1833" s="39"/>
    </row>
    <row r="1834" ht="15.75" customHeight="1">
      <c r="A1834" s="32"/>
      <c r="B1834" s="32"/>
      <c r="C1834" s="32"/>
      <c r="D1834" s="32"/>
      <c r="E1834" s="32"/>
      <c r="F1834" s="97"/>
      <c r="G1834" s="32"/>
      <c r="H1834" s="32"/>
      <c r="I1834" s="33"/>
      <c r="K1834" s="99"/>
      <c r="L1834" s="32"/>
      <c r="M1834" s="32"/>
      <c r="N1834" s="32"/>
      <c r="O1834" s="32"/>
      <c r="P1834" s="32"/>
      <c r="Q1834" s="32"/>
      <c r="R1834" s="32"/>
      <c r="S1834" s="32"/>
      <c r="T1834" s="32"/>
      <c r="V1834" s="32"/>
      <c r="W1834" s="32"/>
      <c r="X1834" s="32"/>
      <c r="AE1834" s="39"/>
      <c r="AF1834" s="39"/>
      <c r="AG1834" s="39"/>
      <c r="AH1834" s="39"/>
      <c r="AI1834" s="39"/>
      <c r="AJ1834" s="39"/>
    </row>
    <row r="1835" ht="15.75" customHeight="1">
      <c r="A1835" s="32"/>
      <c r="B1835" s="32"/>
      <c r="C1835" s="32"/>
      <c r="D1835" s="32"/>
      <c r="E1835" s="32"/>
      <c r="F1835" s="97"/>
      <c r="G1835" s="32"/>
      <c r="H1835" s="32"/>
      <c r="I1835" s="33"/>
      <c r="K1835" s="99"/>
      <c r="L1835" s="32"/>
      <c r="M1835" s="32"/>
      <c r="N1835" s="32"/>
      <c r="O1835" s="32"/>
      <c r="P1835" s="32"/>
      <c r="Q1835" s="32"/>
      <c r="R1835" s="32"/>
      <c r="S1835" s="32"/>
      <c r="T1835" s="32"/>
      <c r="V1835" s="32"/>
      <c r="W1835" s="32"/>
      <c r="X1835" s="32"/>
      <c r="AE1835" s="39"/>
      <c r="AF1835" s="39"/>
      <c r="AG1835" s="39"/>
      <c r="AH1835" s="39"/>
      <c r="AI1835" s="39"/>
      <c r="AJ1835" s="39"/>
    </row>
    <row r="1836" ht="15.75" customHeight="1">
      <c r="A1836" s="32"/>
      <c r="B1836" s="32"/>
      <c r="C1836" s="32"/>
      <c r="D1836" s="32"/>
      <c r="E1836" s="32"/>
      <c r="F1836" s="97"/>
      <c r="G1836" s="32"/>
      <c r="H1836" s="32"/>
      <c r="I1836" s="33"/>
      <c r="K1836" s="99"/>
      <c r="L1836" s="32"/>
      <c r="M1836" s="32"/>
      <c r="N1836" s="32"/>
      <c r="O1836" s="32"/>
      <c r="P1836" s="32"/>
      <c r="Q1836" s="32"/>
      <c r="R1836" s="32"/>
      <c r="S1836" s="32"/>
      <c r="T1836" s="32"/>
      <c r="V1836" s="32"/>
      <c r="W1836" s="32"/>
      <c r="X1836" s="32"/>
      <c r="AE1836" s="39"/>
      <c r="AF1836" s="39"/>
      <c r="AG1836" s="39"/>
      <c r="AH1836" s="39"/>
      <c r="AI1836" s="39"/>
      <c r="AJ1836" s="39"/>
    </row>
    <row r="1837" ht="15.75" customHeight="1">
      <c r="A1837" s="32"/>
      <c r="B1837" s="32"/>
      <c r="C1837" s="32"/>
      <c r="D1837" s="32"/>
      <c r="E1837" s="32"/>
      <c r="F1837" s="97"/>
      <c r="G1837" s="32"/>
      <c r="H1837" s="32"/>
      <c r="I1837" s="33"/>
      <c r="K1837" s="99"/>
      <c r="L1837" s="32"/>
      <c r="M1837" s="32"/>
      <c r="N1837" s="32"/>
      <c r="O1837" s="32"/>
      <c r="P1837" s="32"/>
      <c r="Q1837" s="32"/>
      <c r="R1837" s="32"/>
      <c r="S1837" s="32"/>
      <c r="T1837" s="32"/>
      <c r="V1837" s="32"/>
      <c r="W1837" s="32"/>
      <c r="X1837" s="32"/>
      <c r="AE1837" s="39"/>
      <c r="AF1837" s="39"/>
      <c r="AG1837" s="39"/>
      <c r="AH1837" s="39"/>
      <c r="AI1837" s="39"/>
      <c r="AJ1837" s="39"/>
    </row>
    <row r="1838" ht="15.75" customHeight="1">
      <c r="A1838" s="32"/>
      <c r="B1838" s="32"/>
      <c r="C1838" s="32"/>
      <c r="D1838" s="32"/>
      <c r="E1838" s="32"/>
      <c r="F1838" s="97"/>
      <c r="G1838" s="32"/>
      <c r="H1838" s="32"/>
      <c r="I1838" s="33"/>
      <c r="K1838" s="99"/>
      <c r="L1838" s="32"/>
      <c r="M1838" s="32"/>
      <c r="N1838" s="32"/>
      <c r="O1838" s="32"/>
      <c r="P1838" s="32"/>
      <c r="Q1838" s="32"/>
      <c r="R1838" s="32"/>
      <c r="S1838" s="32"/>
      <c r="T1838" s="32"/>
      <c r="V1838" s="32"/>
      <c r="W1838" s="32"/>
      <c r="X1838" s="32"/>
      <c r="AE1838" s="39"/>
      <c r="AF1838" s="39"/>
      <c r="AG1838" s="39"/>
      <c r="AH1838" s="39"/>
      <c r="AI1838" s="39"/>
      <c r="AJ1838" s="39"/>
    </row>
    <row r="1839" ht="15.75" customHeight="1">
      <c r="A1839" s="32"/>
      <c r="B1839" s="32"/>
      <c r="C1839" s="32"/>
      <c r="D1839" s="32"/>
      <c r="E1839" s="32"/>
      <c r="F1839" s="97"/>
      <c r="G1839" s="32"/>
      <c r="H1839" s="32"/>
      <c r="I1839" s="33"/>
      <c r="K1839" s="99"/>
      <c r="L1839" s="32"/>
      <c r="M1839" s="32"/>
      <c r="N1839" s="32"/>
      <c r="O1839" s="32"/>
      <c r="P1839" s="32"/>
      <c r="Q1839" s="32"/>
      <c r="R1839" s="32"/>
      <c r="S1839" s="32"/>
      <c r="T1839" s="32"/>
      <c r="V1839" s="32"/>
      <c r="W1839" s="32"/>
      <c r="X1839" s="32"/>
      <c r="AE1839" s="39"/>
      <c r="AF1839" s="39"/>
      <c r="AG1839" s="39"/>
      <c r="AH1839" s="39"/>
      <c r="AI1839" s="39"/>
      <c r="AJ1839" s="39"/>
    </row>
    <row r="1840" ht="15.75" customHeight="1">
      <c r="A1840" s="32"/>
      <c r="B1840" s="32"/>
      <c r="C1840" s="32"/>
      <c r="D1840" s="32"/>
      <c r="E1840" s="32"/>
      <c r="F1840" s="97"/>
      <c r="G1840" s="32"/>
      <c r="H1840" s="32"/>
      <c r="I1840" s="33"/>
      <c r="K1840" s="99"/>
      <c r="L1840" s="32"/>
      <c r="M1840" s="32"/>
      <c r="N1840" s="32"/>
      <c r="O1840" s="32"/>
      <c r="P1840" s="32"/>
      <c r="Q1840" s="32"/>
      <c r="R1840" s="32"/>
      <c r="S1840" s="32"/>
      <c r="T1840" s="32"/>
      <c r="V1840" s="32"/>
      <c r="W1840" s="32"/>
      <c r="X1840" s="32"/>
      <c r="AE1840" s="39"/>
      <c r="AF1840" s="39"/>
      <c r="AG1840" s="39"/>
      <c r="AH1840" s="39"/>
      <c r="AI1840" s="39"/>
      <c r="AJ1840" s="39"/>
    </row>
    <row r="1841" ht="15.75" customHeight="1">
      <c r="A1841" s="32"/>
      <c r="B1841" s="32"/>
      <c r="C1841" s="32"/>
      <c r="D1841" s="32"/>
      <c r="E1841" s="32"/>
      <c r="F1841" s="97"/>
      <c r="G1841" s="32"/>
      <c r="H1841" s="32"/>
      <c r="I1841" s="33"/>
      <c r="K1841" s="99"/>
      <c r="L1841" s="32"/>
      <c r="M1841" s="32"/>
      <c r="N1841" s="32"/>
      <c r="O1841" s="32"/>
      <c r="P1841" s="32"/>
      <c r="Q1841" s="32"/>
      <c r="R1841" s="32"/>
      <c r="S1841" s="32"/>
      <c r="T1841" s="32"/>
      <c r="V1841" s="32"/>
      <c r="W1841" s="32"/>
      <c r="X1841" s="32"/>
      <c r="AE1841" s="39"/>
      <c r="AF1841" s="39"/>
      <c r="AG1841" s="39"/>
      <c r="AH1841" s="39"/>
      <c r="AI1841" s="39"/>
      <c r="AJ1841" s="39"/>
    </row>
    <row r="1842" ht="15.75" customHeight="1">
      <c r="A1842" s="32"/>
      <c r="B1842" s="32"/>
      <c r="C1842" s="32"/>
      <c r="D1842" s="32"/>
      <c r="E1842" s="32"/>
      <c r="F1842" s="97"/>
      <c r="G1842" s="32"/>
      <c r="H1842" s="32"/>
      <c r="I1842" s="33"/>
      <c r="K1842" s="99"/>
      <c r="L1842" s="32"/>
      <c r="M1842" s="32"/>
      <c r="N1842" s="32"/>
      <c r="O1842" s="32"/>
      <c r="P1842" s="32"/>
      <c r="Q1842" s="32"/>
      <c r="R1842" s="32"/>
      <c r="S1842" s="32"/>
      <c r="T1842" s="32"/>
      <c r="V1842" s="32"/>
      <c r="W1842" s="32"/>
      <c r="X1842" s="32"/>
      <c r="AE1842" s="39"/>
      <c r="AF1842" s="39"/>
      <c r="AG1842" s="39"/>
      <c r="AH1842" s="39"/>
      <c r="AI1842" s="39"/>
      <c r="AJ1842" s="39"/>
    </row>
    <row r="1843" ht="15.75" customHeight="1">
      <c r="A1843" s="32"/>
      <c r="B1843" s="32"/>
      <c r="C1843" s="32"/>
      <c r="D1843" s="32"/>
      <c r="E1843" s="32"/>
      <c r="F1843" s="97"/>
      <c r="G1843" s="32"/>
      <c r="H1843" s="32"/>
      <c r="I1843" s="33"/>
      <c r="K1843" s="99"/>
      <c r="L1843" s="32"/>
      <c r="M1843" s="32"/>
      <c r="N1843" s="32"/>
      <c r="O1843" s="32"/>
      <c r="P1843" s="32"/>
      <c r="Q1843" s="32"/>
      <c r="R1843" s="32"/>
      <c r="S1843" s="32"/>
      <c r="T1843" s="32"/>
      <c r="V1843" s="32"/>
      <c r="W1843" s="32"/>
      <c r="X1843" s="32"/>
      <c r="AE1843" s="39"/>
      <c r="AF1843" s="39"/>
      <c r="AG1843" s="39"/>
      <c r="AH1843" s="39"/>
      <c r="AI1843" s="39"/>
      <c r="AJ1843" s="39"/>
    </row>
    <row r="1844" ht="15.75" customHeight="1">
      <c r="A1844" s="32"/>
      <c r="B1844" s="32"/>
      <c r="C1844" s="32"/>
      <c r="D1844" s="32"/>
      <c r="E1844" s="32"/>
      <c r="F1844" s="97"/>
      <c r="G1844" s="32"/>
      <c r="H1844" s="32"/>
      <c r="I1844" s="33"/>
      <c r="K1844" s="99"/>
      <c r="L1844" s="32"/>
      <c r="M1844" s="32"/>
      <c r="N1844" s="32"/>
      <c r="O1844" s="32"/>
      <c r="P1844" s="32"/>
      <c r="Q1844" s="32"/>
      <c r="R1844" s="32"/>
      <c r="S1844" s="32"/>
      <c r="T1844" s="32"/>
      <c r="V1844" s="32"/>
      <c r="W1844" s="32"/>
      <c r="X1844" s="32"/>
      <c r="AE1844" s="39"/>
      <c r="AF1844" s="39"/>
      <c r="AG1844" s="39"/>
      <c r="AH1844" s="39"/>
      <c r="AI1844" s="39"/>
      <c r="AJ1844" s="39"/>
    </row>
    <row r="1845" ht="15.75" customHeight="1">
      <c r="A1845" s="32"/>
      <c r="B1845" s="32"/>
      <c r="C1845" s="32"/>
      <c r="D1845" s="32"/>
      <c r="E1845" s="32"/>
      <c r="F1845" s="97"/>
      <c r="G1845" s="32"/>
      <c r="H1845" s="32"/>
      <c r="I1845" s="33"/>
      <c r="K1845" s="99"/>
      <c r="L1845" s="32"/>
      <c r="M1845" s="32"/>
      <c r="N1845" s="32"/>
      <c r="O1845" s="32"/>
      <c r="P1845" s="32"/>
      <c r="Q1845" s="32"/>
      <c r="R1845" s="32"/>
      <c r="S1845" s="32"/>
      <c r="T1845" s="32"/>
      <c r="V1845" s="32"/>
      <c r="W1845" s="32"/>
      <c r="X1845" s="32"/>
      <c r="AE1845" s="39"/>
      <c r="AF1845" s="39"/>
      <c r="AG1845" s="39"/>
      <c r="AH1845" s="39"/>
      <c r="AI1845" s="39"/>
      <c r="AJ1845" s="39"/>
    </row>
    <row r="1846" ht="15.75" customHeight="1">
      <c r="A1846" s="32"/>
      <c r="B1846" s="32"/>
      <c r="C1846" s="32"/>
      <c r="D1846" s="32"/>
      <c r="E1846" s="32"/>
      <c r="F1846" s="97"/>
      <c r="G1846" s="32"/>
      <c r="H1846" s="32"/>
      <c r="I1846" s="33"/>
      <c r="K1846" s="99"/>
      <c r="L1846" s="32"/>
      <c r="M1846" s="32"/>
      <c r="N1846" s="32"/>
      <c r="O1846" s="32"/>
      <c r="P1846" s="32"/>
      <c r="Q1846" s="32"/>
      <c r="R1846" s="32"/>
      <c r="S1846" s="32"/>
      <c r="T1846" s="32"/>
      <c r="V1846" s="32"/>
      <c r="W1846" s="32"/>
      <c r="X1846" s="32"/>
      <c r="AE1846" s="39"/>
      <c r="AF1846" s="39"/>
      <c r="AG1846" s="39"/>
      <c r="AH1846" s="39"/>
      <c r="AI1846" s="39"/>
      <c r="AJ1846" s="39"/>
    </row>
    <row r="1847" ht="15.75" customHeight="1">
      <c r="A1847" s="32"/>
      <c r="B1847" s="32"/>
      <c r="C1847" s="32"/>
      <c r="D1847" s="32"/>
      <c r="E1847" s="32"/>
      <c r="F1847" s="97"/>
      <c r="G1847" s="32"/>
      <c r="H1847" s="32"/>
      <c r="I1847" s="33"/>
      <c r="K1847" s="99"/>
      <c r="L1847" s="32"/>
      <c r="M1847" s="32"/>
      <c r="N1847" s="32"/>
      <c r="O1847" s="32"/>
      <c r="P1847" s="32"/>
      <c r="Q1847" s="32"/>
      <c r="R1847" s="32"/>
      <c r="S1847" s="32"/>
      <c r="T1847" s="32"/>
      <c r="V1847" s="32"/>
      <c r="W1847" s="32"/>
      <c r="X1847" s="32"/>
      <c r="AE1847" s="39"/>
      <c r="AF1847" s="39"/>
      <c r="AG1847" s="39"/>
      <c r="AH1847" s="39"/>
      <c r="AI1847" s="39"/>
      <c r="AJ1847" s="39"/>
    </row>
    <row r="1848" ht="15.75" customHeight="1">
      <c r="A1848" s="32"/>
      <c r="B1848" s="32"/>
      <c r="C1848" s="32"/>
      <c r="D1848" s="32"/>
      <c r="E1848" s="32"/>
      <c r="F1848" s="97"/>
      <c r="G1848" s="32"/>
      <c r="H1848" s="32"/>
      <c r="I1848" s="33"/>
      <c r="K1848" s="99"/>
      <c r="L1848" s="32"/>
      <c r="M1848" s="32"/>
      <c r="N1848" s="32"/>
      <c r="O1848" s="32"/>
      <c r="P1848" s="32"/>
      <c r="Q1848" s="32"/>
      <c r="R1848" s="32"/>
      <c r="S1848" s="32"/>
      <c r="T1848" s="32"/>
      <c r="V1848" s="32"/>
      <c r="W1848" s="32"/>
      <c r="X1848" s="32"/>
      <c r="AE1848" s="39"/>
      <c r="AF1848" s="39"/>
      <c r="AG1848" s="39"/>
      <c r="AH1848" s="39"/>
      <c r="AI1848" s="39"/>
      <c r="AJ1848" s="39"/>
    </row>
    <row r="1849" ht="15.75" customHeight="1">
      <c r="A1849" s="32"/>
      <c r="B1849" s="32"/>
      <c r="C1849" s="32"/>
      <c r="D1849" s="32"/>
      <c r="E1849" s="32"/>
      <c r="F1849" s="97"/>
      <c r="G1849" s="32"/>
      <c r="H1849" s="32"/>
      <c r="I1849" s="33"/>
      <c r="K1849" s="99"/>
      <c r="L1849" s="32"/>
      <c r="M1849" s="32"/>
      <c r="N1849" s="32"/>
      <c r="O1849" s="32"/>
      <c r="P1849" s="32"/>
      <c r="Q1849" s="32"/>
      <c r="R1849" s="32"/>
      <c r="S1849" s="32"/>
      <c r="T1849" s="32"/>
      <c r="V1849" s="32"/>
      <c r="W1849" s="32"/>
      <c r="X1849" s="32"/>
      <c r="AE1849" s="39"/>
      <c r="AF1849" s="39"/>
      <c r="AG1849" s="39"/>
      <c r="AH1849" s="39"/>
      <c r="AI1849" s="39"/>
      <c r="AJ1849" s="39"/>
    </row>
    <row r="1850" ht="15.75" customHeight="1">
      <c r="A1850" s="32"/>
      <c r="B1850" s="32"/>
      <c r="C1850" s="32"/>
      <c r="D1850" s="32"/>
      <c r="E1850" s="32"/>
      <c r="F1850" s="97"/>
      <c r="G1850" s="32"/>
      <c r="H1850" s="32"/>
      <c r="I1850" s="33"/>
      <c r="K1850" s="99"/>
      <c r="L1850" s="32"/>
      <c r="M1850" s="32"/>
      <c r="N1850" s="32"/>
      <c r="O1850" s="32"/>
      <c r="P1850" s="32"/>
      <c r="Q1850" s="32"/>
      <c r="R1850" s="32"/>
      <c r="S1850" s="32"/>
      <c r="T1850" s="32"/>
      <c r="V1850" s="32"/>
      <c r="W1850" s="32"/>
      <c r="X1850" s="32"/>
      <c r="AE1850" s="39"/>
      <c r="AF1850" s="39"/>
      <c r="AG1850" s="39"/>
      <c r="AH1850" s="39"/>
      <c r="AI1850" s="39"/>
      <c r="AJ1850" s="39"/>
    </row>
    <row r="1851" ht="15.75" customHeight="1">
      <c r="A1851" s="32"/>
      <c r="B1851" s="32"/>
      <c r="C1851" s="32"/>
      <c r="D1851" s="32"/>
      <c r="E1851" s="32"/>
      <c r="F1851" s="97"/>
      <c r="G1851" s="32"/>
      <c r="H1851" s="32"/>
      <c r="I1851" s="33"/>
      <c r="K1851" s="99"/>
      <c r="L1851" s="32"/>
      <c r="M1851" s="32"/>
      <c r="N1851" s="32"/>
      <c r="O1851" s="32"/>
      <c r="P1851" s="32"/>
      <c r="Q1851" s="32"/>
      <c r="R1851" s="32"/>
      <c r="S1851" s="32"/>
      <c r="T1851" s="32"/>
      <c r="V1851" s="32"/>
      <c r="W1851" s="32"/>
      <c r="X1851" s="32"/>
      <c r="AE1851" s="39"/>
      <c r="AF1851" s="39"/>
      <c r="AG1851" s="39"/>
      <c r="AH1851" s="39"/>
      <c r="AI1851" s="39"/>
      <c r="AJ1851" s="39"/>
    </row>
    <row r="1852" ht="15.75" customHeight="1">
      <c r="A1852" s="32"/>
      <c r="B1852" s="32"/>
      <c r="C1852" s="32"/>
      <c r="D1852" s="32"/>
      <c r="E1852" s="32"/>
      <c r="F1852" s="97"/>
      <c r="G1852" s="32"/>
      <c r="H1852" s="32"/>
      <c r="I1852" s="33"/>
      <c r="K1852" s="99"/>
      <c r="L1852" s="32"/>
      <c r="M1852" s="32"/>
      <c r="N1852" s="32"/>
      <c r="O1852" s="32"/>
      <c r="P1852" s="32"/>
      <c r="Q1852" s="32"/>
      <c r="R1852" s="32"/>
      <c r="S1852" s="32"/>
      <c r="T1852" s="32"/>
      <c r="V1852" s="32"/>
      <c r="W1852" s="32"/>
      <c r="X1852" s="32"/>
      <c r="AE1852" s="39"/>
      <c r="AF1852" s="39"/>
      <c r="AG1852" s="39"/>
      <c r="AH1852" s="39"/>
      <c r="AI1852" s="39"/>
      <c r="AJ1852" s="39"/>
    </row>
    <row r="1853" ht="15.75" customHeight="1">
      <c r="A1853" s="32"/>
      <c r="B1853" s="32"/>
      <c r="C1853" s="32"/>
      <c r="D1853" s="32"/>
      <c r="E1853" s="32"/>
      <c r="F1853" s="97"/>
      <c r="G1853" s="32"/>
      <c r="H1853" s="32"/>
      <c r="I1853" s="33"/>
      <c r="K1853" s="99"/>
      <c r="L1853" s="32"/>
      <c r="M1853" s="32"/>
      <c r="N1853" s="32"/>
      <c r="O1853" s="32"/>
      <c r="P1853" s="32"/>
      <c r="Q1853" s="32"/>
      <c r="R1853" s="32"/>
      <c r="S1853" s="32"/>
      <c r="T1853" s="32"/>
      <c r="V1853" s="32"/>
      <c r="W1853" s="32"/>
      <c r="X1853" s="32"/>
      <c r="AE1853" s="39"/>
      <c r="AF1853" s="39"/>
      <c r="AG1853" s="39"/>
      <c r="AH1853" s="39"/>
      <c r="AI1853" s="39"/>
      <c r="AJ1853" s="39"/>
    </row>
    <row r="1854" ht="15.75" customHeight="1">
      <c r="A1854" s="32"/>
      <c r="B1854" s="32"/>
      <c r="C1854" s="32"/>
      <c r="D1854" s="32"/>
      <c r="E1854" s="32"/>
      <c r="F1854" s="97"/>
      <c r="G1854" s="32"/>
      <c r="H1854" s="32"/>
      <c r="I1854" s="33"/>
      <c r="K1854" s="99"/>
      <c r="L1854" s="32"/>
      <c r="M1854" s="32"/>
      <c r="N1854" s="32"/>
      <c r="O1854" s="32"/>
      <c r="P1854" s="32"/>
      <c r="Q1854" s="32"/>
      <c r="R1854" s="32"/>
      <c r="S1854" s="32"/>
      <c r="T1854" s="32"/>
      <c r="V1854" s="32"/>
      <c r="W1854" s="32"/>
      <c r="X1854" s="32"/>
      <c r="AE1854" s="39"/>
      <c r="AF1854" s="39"/>
      <c r="AG1854" s="39"/>
      <c r="AH1854" s="39"/>
      <c r="AI1854" s="39"/>
      <c r="AJ1854" s="39"/>
    </row>
    <row r="1855" ht="15.75" customHeight="1">
      <c r="A1855" s="32"/>
      <c r="B1855" s="32"/>
      <c r="C1855" s="32"/>
      <c r="D1855" s="32"/>
      <c r="E1855" s="32"/>
      <c r="F1855" s="97"/>
      <c r="G1855" s="32"/>
      <c r="H1855" s="32"/>
      <c r="I1855" s="33"/>
      <c r="K1855" s="99"/>
      <c r="L1855" s="32"/>
      <c r="M1855" s="32"/>
      <c r="N1855" s="32"/>
      <c r="O1855" s="32"/>
      <c r="P1855" s="32"/>
      <c r="Q1855" s="32"/>
      <c r="R1855" s="32"/>
      <c r="S1855" s="32"/>
      <c r="T1855" s="32"/>
      <c r="V1855" s="32"/>
      <c r="W1855" s="32"/>
      <c r="X1855" s="32"/>
      <c r="AE1855" s="39"/>
      <c r="AF1855" s="39"/>
      <c r="AG1855" s="39"/>
      <c r="AH1855" s="39"/>
      <c r="AI1855" s="39"/>
      <c r="AJ1855" s="39"/>
    </row>
    <row r="1856" ht="15.75" customHeight="1">
      <c r="A1856" s="32"/>
      <c r="B1856" s="32"/>
      <c r="C1856" s="32"/>
      <c r="D1856" s="32"/>
      <c r="E1856" s="32"/>
      <c r="F1856" s="97"/>
      <c r="G1856" s="32"/>
      <c r="H1856" s="32"/>
      <c r="I1856" s="33"/>
      <c r="K1856" s="99"/>
      <c r="L1856" s="32"/>
      <c r="M1856" s="32"/>
      <c r="N1856" s="32"/>
      <c r="O1856" s="32"/>
      <c r="P1856" s="32"/>
      <c r="Q1856" s="32"/>
      <c r="R1856" s="32"/>
      <c r="S1856" s="32"/>
      <c r="T1856" s="32"/>
      <c r="V1856" s="32"/>
      <c r="W1856" s="32"/>
      <c r="X1856" s="32"/>
      <c r="AE1856" s="39"/>
      <c r="AF1856" s="39"/>
      <c r="AG1856" s="39"/>
      <c r="AH1856" s="39"/>
      <c r="AI1856" s="39"/>
      <c r="AJ1856" s="39"/>
    </row>
    <row r="1857" ht="15.75" customHeight="1">
      <c r="A1857" s="32"/>
      <c r="B1857" s="32"/>
      <c r="C1857" s="32"/>
      <c r="D1857" s="32"/>
      <c r="E1857" s="32"/>
      <c r="F1857" s="97"/>
      <c r="G1857" s="32"/>
      <c r="H1857" s="32"/>
      <c r="I1857" s="33"/>
      <c r="K1857" s="99"/>
      <c r="L1857" s="32"/>
      <c r="M1857" s="32"/>
      <c r="N1857" s="32"/>
      <c r="O1857" s="32"/>
      <c r="P1857" s="32"/>
      <c r="Q1857" s="32"/>
      <c r="R1857" s="32"/>
      <c r="S1857" s="32"/>
      <c r="T1857" s="32"/>
      <c r="V1857" s="32"/>
      <c r="W1857" s="32"/>
      <c r="X1857" s="32"/>
      <c r="AE1857" s="39"/>
      <c r="AF1857" s="39"/>
      <c r="AG1857" s="39"/>
      <c r="AH1857" s="39"/>
      <c r="AI1857" s="39"/>
      <c r="AJ1857" s="39"/>
    </row>
    <row r="1858" ht="15.75" customHeight="1">
      <c r="A1858" s="32"/>
      <c r="B1858" s="32"/>
      <c r="C1858" s="32"/>
      <c r="D1858" s="32"/>
      <c r="E1858" s="32"/>
      <c r="F1858" s="97"/>
      <c r="G1858" s="32"/>
      <c r="H1858" s="32"/>
      <c r="I1858" s="33"/>
      <c r="K1858" s="99"/>
      <c r="L1858" s="32"/>
      <c r="M1858" s="32"/>
      <c r="N1858" s="32"/>
      <c r="O1858" s="32"/>
      <c r="P1858" s="32"/>
      <c r="Q1858" s="32"/>
      <c r="R1858" s="32"/>
      <c r="S1858" s="32"/>
      <c r="T1858" s="32"/>
      <c r="V1858" s="32"/>
      <c r="W1858" s="32"/>
      <c r="X1858" s="32"/>
      <c r="AE1858" s="39"/>
      <c r="AF1858" s="39"/>
      <c r="AG1858" s="39"/>
      <c r="AH1858" s="39"/>
      <c r="AI1858" s="39"/>
      <c r="AJ1858" s="39"/>
    </row>
    <row r="1859" ht="15.75" customHeight="1">
      <c r="A1859" s="32"/>
      <c r="B1859" s="32"/>
      <c r="C1859" s="32"/>
      <c r="D1859" s="32"/>
      <c r="E1859" s="32"/>
      <c r="F1859" s="97"/>
      <c r="G1859" s="32"/>
      <c r="H1859" s="32"/>
      <c r="I1859" s="33"/>
      <c r="K1859" s="99"/>
      <c r="L1859" s="32"/>
      <c r="M1859" s="32"/>
      <c r="N1859" s="32"/>
      <c r="O1859" s="32"/>
      <c r="P1859" s="32"/>
      <c r="Q1859" s="32"/>
      <c r="R1859" s="32"/>
      <c r="S1859" s="32"/>
      <c r="T1859" s="32"/>
      <c r="V1859" s="32"/>
      <c r="W1859" s="32"/>
      <c r="X1859" s="32"/>
      <c r="AE1859" s="39"/>
      <c r="AF1859" s="39"/>
      <c r="AG1859" s="39"/>
      <c r="AH1859" s="39"/>
      <c r="AI1859" s="39"/>
      <c r="AJ1859" s="39"/>
    </row>
    <row r="1860" ht="15.75" customHeight="1">
      <c r="A1860" s="32"/>
      <c r="B1860" s="32"/>
      <c r="C1860" s="32"/>
      <c r="D1860" s="32"/>
      <c r="E1860" s="32"/>
      <c r="F1860" s="97"/>
      <c r="G1860" s="32"/>
      <c r="H1860" s="32"/>
      <c r="I1860" s="33"/>
      <c r="K1860" s="99"/>
      <c r="L1860" s="32"/>
      <c r="M1860" s="32"/>
      <c r="N1860" s="32"/>
      <c r="O1860" s="32"/>
      <c r="P1860" s="32"/>
      <c r="Q1860" s="32"/>
      <c r="R1860" s="32"/>
      <c r="S1860" s="32"/>
      <c r="T1860" s="32"/>
      <c r="V1860" s="32"/>
      <c r="W1860" s="32"/>
      <c r="X1860" s="32"/>
      <c r="AE1860" s="39"/>
      <c r="AF1860" s="39"/>
      <c r="AG1860" s="39"/>
      <c r="AH1860" s="39"/>
      <c r="AI1860" s="39"/>
      <c r="AJ1860" s="39"/>
    </row>
    <row r="1861" ht="15.75" customHeight="1">
      <c r="A1861" s="32"/>
      <c r="B1861" s="32"/>
      <c r="C1861" s="32"/>
      <c r="D1861" s="32"/>
      <c r="E1861" s="32"/>
      <c r="F1861" s="97"/>
      <c r="G1861" s="32"/>
      <c r="H1861" s="32"/>
      <c r="I1861" s="33"/>
      <c r="K1861" s="99"/>
      <c r="L1861" s="32"/>
      <c r="M1861" s="32"/>
      <c r="N1861" s="32"/>
      <c r="O1861" s="32"/>
      <c r="P1861" s="32"/>
      <c r="Q1861" s="32"/>
      <c r="R1861" s="32"/>
      <c r="S1861" s="32"/>
      <c r="T1861" s="32"/>
      <c r="V1861" s="32"/>
      <c r="W1861" s="32"/>
      <c r="X1861" s="32"/>
      <c r="AE1861" s="39"/>
      <c r="AF1861" s="39"/>
      <c r="AG1861" s="39"/>
      <c r="AH1861" s="39"/>
      <c r="AI1861" s="39"/>
      <c r="AJ1861" s="39"/>
    </row>
    <row r="1862" ht="15.75" customHeight="1">
      <c r="A1862" s="32"/>
      <c r="B1862" s="32"/>
      <c r="C1862" s="32"/>
      <c r="D1862" s="32"/>
      <c r="E1862" s="32"/>
      <c r="F1862" s="97"/>
      <c r="G1862" s="32"/>
      <c r="H1862" s="32"/>
      <c r="I1862" s="33"/>
      <c r="K1862" s="99"/>
      <c r="L1862" s="32"/>
      <c r="M1862" s="32"/>
      <c r="N1862" s="32"/>
      <c r="O1862" s="32"/>
      <c r="P1862" s="32"/>
      <c r="Q1862" s="32"/>
      <c r="R1862" s="32"/>
      <c r="S1862" s="32"/>
      <c r="T1862" s="32"/>
      <c r="V1862" s="32"/>
      <c r="W1862" s="32"/>
      <c r="X1862" s="32"/>
      <c r="AE1862" s="39"/>
      <c r="AF1862" s="39"/>
      <c r="AG1862" s="39"/>
      <c r="AH1862" s="39"/>
      <c r="AI1862" s="39"/>
      <c r="AJ1862" s="39"/>
    </row>
    <row r="1863" ht="15.75" customHeight="1">
      <c r="A1863" s="32"/>
      <c r="B1863" s="32"/>
      <c r="C1863" s="32"/>
      <c r="D1863" s="32"/>
      <c r="E1863" s="32"/>
      <c r="F1863" s="97"/>
      <c r="G1863" s="32"/>
      <c r="H1863" s="32"/>
      <c r="I1863" s="33"/>
      <c r="K1863" s="99"/>
      <c r="L1863" s="32"/>
      <c r="M1863" s="32"/>
      <c r="N1863" s="32"/>
      <c r="O1863" s="32"/>
      <c r="P1863" s="32"/>
      <c r="Q1863" s="32"/>
      <c r="R1863" s="32"/>
      <c r="S1863" s="32"/>
      <c r="T1863" s="32"/>
      <c r="V1863" s="32"/>
      <c r="W1863" s="32"/>
      <c r="X1863" s="32"/>
      <c r="AE1863" s="39"/>
      <c r="AF1863" s="39"/>
      <c r="AG1863" s="39"/>
      <c r="AH1863" s="39"/>
      <c r="AI1863" s="39"/>
      <c r="AJ1863" s="39"/>
    </row>
    <row r="1864" ht="15.75" customHeight="1">
      <c r="A1864" s="32"/>
      <c r="B1864" s="32"/>
      <c r="C1864" s="32"/>
      <c r="D1864" s="32"/>
      <c r="E1864" s="32"/>
      <c r="F1864" s="97"/>
      <c r="G1864" s="32"/>
      <c r="H1864" s="32"/>
      <c r="I1864" s="33"/>
      <c r="K1864" s="99"/>
      <c r="L1864" s="32"/>
      <c r="M1864" s="32"/>
      <c r="N1864" s="32"/>
      <c r="O1864" s="32"/>
      <c r="P1864" s="32"/>
      <c r="Q1864" s="32"/>
      <c r="R1864" s="32"/>
      <c r="S1864" s="32"/>
      <c r="T1864" s="32"/>
      <c r="V1864" s="32"/>
      <c r="W1864" s="32"/>
      <c r="X1864" s="32"/>
      <c r="AE1864" s="39"/>
      <c r="AF1864" s="39"/>
      <c r="AG1864" s="39"/>
      <c r="AH1864" s="39"/>
      <c r="AI1864" s="39"/>
      <c r="AJ1864" s="39"/>
    </row>
    <row r="1865" ht="15.75" customHeight="1">
      <c r="A1865" s="32"/>
      <c r="B1865" s="32"/>
      <c r="C1865" s="32"/>
      <c r="D1865" s="32"/>
      <c r="E1865" s="32"/>
      <c r="F1865" s="97"/>
      <c r="G1865" s="32"/>
      <c r="H1865" s="32"/>
      <c r="I1865" s="33"/>
      <c r="K1865" s="99"/>
      <c r="L1865" s="32"/>
      <c r="M1865" s="32"/>
      <c r="N1865" s="32"/>
      <c r="O1865" s="32"/>
      <c r="P1865" s="32"/>
      <c r="Q1865" s="32"/>
      <c r="R1865" s="32"/>
      <c r="S1865" s="32"/>
      <c r="T1865" s="32"/>
      <c r="V1865" s="32"/>
      <c r="W1865" s="32"/>
      <c r="X1865" s="32"/>
      <c r="AE1865" s="39"/>
      <c r="AF1865" s="39"/>
      <c r="AG1865" s="39"/>
      <c r="AH1865" s="39"/>
      <c r="AI1865" s="39"/>
      <c r="AJ1865" s="39"/>
    </row>
    <row r="1866" ht="15.75" customHeight="1">
      <c r="A1866" s="32"/>
      <c r="B1866" s="32"/>
      <c r="C1866" s="32"/>
      <c r="D1866" s="32"/>
      <c r="E1866" s="32"/>
      <c r="F1866" s="97"/>
      <c r="G1866" s="32"/>
      <c r="H1866" s="32"/>
      <c r="I1866" s="33"/>
      <c r="K1866" s="99"/>
      <c r="L1866" s="32"/>
      <c r="M1866" s="32"/>
      <c r="N1866" s="32"/>
      <c r="O1866" s="32"/>
      <c r="P1866" s="32"/>
      <c r="Q1866" s="32"/>
      <c r="R1866" s="32"/>
      <c r="S1866" s="32"/>
      <c r="T1866" s="32"/>
      <c r="V1866" s="32"/>
      <c r="W1866" s="32"/>
      <c r="X1866" s="32"/>
      <c r="AE1866" s="39"/>
      <c r="AF1866" s="39"/>
      <c r="AG1866" s="39"/>
      <c r="AH1866" s="39"/>
      <c r="AI1866" s="39"/>
      <c r="AJ1866" s="39"/>
    </row>
    <row r="1867" ht="15.75" customHeight="1">
      <c r="A1867" s="32"/>
      <c r="B1867" s="32"/>
      <c r="C1867" s="32"/>
      <c r="D1867" s="32"/>
      <c r="E1867" s="32"/>
      <c r="F1867" s="97"/>
      <c r="G1867" s="32"/>
      <c r="H1867" s="32"/>
      <c r="I1867" s="33"/>
      <c r="K1867" s="99"/>
      <c r="L1867" s="32"/>
      <c r="M1867" s="32"/>
      <c r="N1867" s="32"/>
      <c r="O1867" s="32"/>
      <c r="P1867" s="32"/>
      <c r="Q1867" s="32"/>
      <c r="R1867" s="32"/>
      <c r="S1867" s="32"/>
      <c r="T1867" s="32"/>
      <c r="V1867" s="32"/>
      <c r="W1867" s="32"/>
      <c r="X1867" s="32"/>
      <c r="AE1867" s="39"/>
      <c r="AF1867" s="39"/>
      <c r="AG1867" s="39"/>
      <c r="AH1867" s="39"/>
      <c r="AI1867" s="39"/>
      <c r="AJ1867" s="39"/>
    </row>
    <row r="1868" ht="15.75" customHeight="1">
      <c r="A1868" s="32"/>
      <c r="B1868" s="32"/>
      <c r="C1868" s="32"/>
      <c r="D1868" s="32"/>
      <c r="E1868" s="32"/>
      <c r="F1868" s="97"/>
      <c r="G1868" s="32"/>
      <c r="H1868" s="32"/>
      <c r="I1868" s="33"/>
      <c r="K1868" s="99"/>
      <c r="L1868" s="32"/>
      <c r="M1868" s="32"/>
      <c r="N1868" s="32"/>
      <c r="O1868" s="32"/>
      <c r="P1868" s="32"/>
      <c r="Q1868" s="32"/>
      <c r="R1868" s="32"/>
      <c r="S1868" s="32"/>
      <c r="T1868" s="32"/>
      <c r="V1868" s="32"/>
      <c r="W1868" s="32"/>
      <c r="X1868" s="32"/>
      <c r="AE1868" s="39"/>
      <c r="AF1868" s="39"/>
      <c r="AG1868" s="39"/>
      <c r="AH1868" s="39"/>
      <c r="AI1868" s="39"/>
      <c r="AJ1868" s="39"/>
    </row>
    <row r="1869" ht="15.75" customHeight="1">
      <c r="A1869" s="32"/>
      <c r="B1869" s="32"/>
      <c r="C1869" s="32"/>
      <c r="D1869" s="32"/>
      <c r="E1869" s="32"/>
      <c r="F1869" s="97"/>
      <c r="G1869" s="32"/>
      <c r="H1869" s="32"/>
      <c r="I1869" s="33"/>
      <c r="K1869" s="99"/>
      <c r="L1869" s="32"/>
      <c r="M1869" s="32"/>
      <c r="N1869" s="32"/>
      <c r="O1869" s="32"/>
      <c r="P1869" s="32"/>
      <c r="Q1869" s="32"/>
      <c r="R1869" s="32"/>
      <c r="S1869" s="32"/>
      <c r="T1869" s="32"/>
      <c r="V1869" s="32"/>
      <c r="W1869" s="32"/>
      <c r="X1869" s="32"/>
      <c r="AE1869" s="39"/>
      <c r="AF1869" s="39"/>
      <c r="AG1869" s="39"/>
      <c r="AH1869" s="39"/>
      <c r="AI1869" s="39"/>
      <c r="AJ1869" s="39"/>
    </row>
    <row r="1870" ht="15.75" customHeight="1">
      <c r="A1870" s="32"/>
      <c r="B1870" s="32"/>
      <c r="C1870" s="32"/>
      <c r="D1870" s="32"/>
      <c r="E1870" s="32"/>
      <c r="F1870" s="97"/>
      <c r="G1870" s="32"/>
      <c r="H1870" s="32"/>
      <c r="I1870" s="33"/>
      <c r="K1870" s="99"/>
      <c r="L1870" s="32"/>
      <c r="M1870" s="32"/>
      <c r="N1870" s="32"/>
      <c r="O1870" s="32"/>
      <c r="P1870" s="32"/>
      <c r="Q1870" s="32"/>
      <c r="R1870" s="32"/>
      <c r="S1870" s="32"/>
      <c r="T1870" s="32"/>
      <c r="V1870" s="32"/>
      <c r="W1870" s="32"/>
      <c r="X1870" s="32"/>
      <c r="AE1870" s="39"/>
      <c r="AF1870" s="39"/>
      <c r="AG1870" s="39"/>
      <c r="AH1870" s="39"/>
      <c r="AI1870" s="39"/>
      <c r="AJ1870" s="39"/>
    </row>
    <row r="1871" ht="15.75" customHeight="1">
      <c r="A1871" s="32"/>
      <c r="B1871" s="32"/>
      <c r="C1871" s="32"/>
      <c r="D1871" s="32"/>
      <c r="E1871" s="32"/>
      <c r="F1871" s="97"/>
      <c r="G1871" s="32"/>
      <c r="H1871" s="32"/>
      <c r="I1871" s="33"/>
      <c r="K1871" s="99"/>
      <c r="L1871" s="32"/>
      <c r="M1871" s="32"/>
      <c r="N1871" s="32"/>
      <c r="O1871" s="32"/>
      <c r="P1871" s="32"/>
      <c r="Q1871" s="32"/>
      <c r="R1871" s="32"/>
      <c r="S1871" s="32"/>
      <c r="T1871" s="32"/>
      <c r="V1871" s="32"/>
      <c r="W1871" s="32"/>
      <c r="X1871" s="32"/>
      <c r="AE1871" s="39"/>
      <c r="AF1871" s="39"/>
      <c r="AG1871" s="39"/>
      <c r="AH1871" s="39"/>
      <c r="AI1871" s="39"/>
      <c r="AJ1871" s="39"/>
    </row>
    <row r="1872" ht="15.75" customHeight="1">
      <c r="A1872" s="32"/>
      <c r="B1872" s="32"/>
      <c r="C1872" s="32"/>
      <c r="D1872" s="32"/>
      <c r="E1872" s="32"/>
      <c r="F1872" s="97"/>
      <c r="G1872" s="32"/>
      <c r="H1872" s="32"/>
      <c r="I1872" s="33"/>
      <c r="K1872" s="99"/>
      <c r="L1872" s="32"/>
      <c r="M1872" s="32"/>
      <c r="N1872" s="32"/>
      <c r="O1872" s="32"/>
      <c r="P1872" s="32"/>
      <c r="Q1872" s="32"/>
      <c r="R1872" s="32"/>
      <c r="S1872" s="32"/>
      <c r="T1872" s="32"/>
      <c r="V1872" s="32"/>
      <c r="W1872" s="32"/>
      <c r="X1872" s="32"/>
      <c r="AE1872" s="39"/>
      <c r="AF1872" s="39"/>
      <c r="AG1872" s="39"/>
      <c r="AH1872" s="39"/>
      <c r="AI1872" s="39"/>
      <c r="AJ1872" s="39"/>
    </row>
    <row r="1873" ht="15.75" customHeight="1">
      <c r="A1873" s="32"/>
      <c r="B1873" s="32"/>
      <c r="C1873" s="32"/>
      <c r="D1873" s="32"/>
      <c r="E1873" s="32"/>
      <c r="F1873" s="97"/>
      <c r="G1873" s="32"/>
      <c r="H1873" s="32"/>
      <c r="I1873" s="33"/>
      <c r="K1873" s="99"/>
      <c r="L1873" s="32"/>
      <c r="M1873" s="32"/>
      <c r="N1873" s="32"/>
      <c r="O1873" s="32"/>
      <c r="P1873" s="32"/>
      <c r="Q1873" s="32"/>
      <c r="R1873" s="32"/>
      <c r="S1873" s="32"/>
      <c r="T1873" s="32"/>
      <c r="V1873" s="32"/>
      <c r="W1873" s="32"/>
      <c r="X1873" s="32"/>
      <c r="AE1873" s="39"/>
      <c r="AF1873" s="39"/>
      <c r="AG1873" s="39"/>
      <c r="AH1873" s="39"/>
      <c r="AI1873" s="39"/>
      <c r="AJ1873" s="39"/>
    </row>
    <row r="1874" ht="15.75" customHeight="1">
      <c r="A1874" s="32"/>
      <c r="B1874" s="32"/>
      <c r="C1874" s="32"/>
      <c r="D1874" s="32"/>
      <c r="E1874" s="32"/>
      <c r="F1874" s="97"/>
      <c r="G1874" s="32"/>
      <c r="H1874" s="32"/>
      <c r="I1874" s="33"/>
      <c r="K1874" s="99"/>
      <c r="L1874" s="32"/>
      <c r="M1874" s="32"/>
      <c r="N1874" s="32"/>
      <c r="O1874" s="32"/>
      <c r="P1874" s="32"/>
      <c r="Q1874" s="32"/>
      <c r="R1874" s="32"/>
      <c r="S1874" s="32"/>
      <c r="T1874" s="32"/>
      <c r="V1874" s="32"/>
      <c r="W1874" s="32"/>
      <c r="X1874" s="32"/>
      <c r="AE1874" s="39"/>
      <c r="AF1874" s="39"/>
      <c r="AG1874" s="39"/>
      <c r="AH1874" s="39"/>
      <c r="AI1874" s="39"/>
      <c r="AJ1874" s="39"/>
    </row>
    <row r="1875" ht="15.75" customHeight="1">
      <c r="A1875" s="32"/>
      <c r="B1875" s="32"/>
      <c r="C1875" s="32"/>
      <c r="D1875" s="32"/>
      <c r="E1875" s="32"/>
      <c r="F1875" s="97"/>
      <c r="G1875" s="32"/>
      <c r="H1875" s="32"/>
      <c r="I1875" s="33"/>
      <c r="K1875" s="99"/>
      <c r="L1875" s="32"/>
      <c r="M1875" s="32"/>
      <c r="N1875" s="32"/>
      <c r="O1875" s="32"/>
      <c r="P1875" s="32"/>
      <c r="Q1875" s="32"/>
      <c r="R1875" s="32"/>
      <c r="S1875" s="32"/>
      <c r="T1875" s="32"/>
      <c r="V1875" s="32"/>
      <c r="W1875" s="32"/>
      <c r="X1875" s="32"/>
      <c r="AE1875" s="39"/>
      <c r="AF1875" s="39"/>
      <c r="AG1875" s="39"/>
      <c r="AH1875" s="39"/>
      <c r="AI1875" s="39"/>
      <c r="AJ1875" s="39"/>
    </row>
    <row r="1876" ht="15.75" customHeight="1">
      <c r="A1876" s="32"/>
      <c r="B1876" s="32"/>
      <c r="C1876" s="32"/>
      <c r="D1876" s="32"/>
      <c r="E1876" s="32"/>
      <c r="F1876" s="97"/>
      <c r="G1876" s="32"/>
      <c r="H1876" s="32"/>
      <c r="I1876" s="33"/>
      <c r="K1876" s="99"/>
      <c r="L1876" s="32"/>
      <c r="M1876" s="32"/>
      <c r="N1876" s="32"/>
      <c r="O1876" s="32"/>
      <c r="P1876" s="32"/>
      <c r="Q1876" s="32"/>
      <c r="R1876" s="32"/>
      <c r="S1876" s="32"/>
      <c r="T1876" s="32"/>
      <c r="V1876" s="32"/>
      <c r="W1876" s="32"/>
      <c r="X1876" s="32"/>
      <c r="AE1876" s="39"/>
      <c r="AF1876" s="39"/>
      <c r="AG1876" s="39"/>
      <c r="AH1876" s="39"/>
      <c r="AI1876" s="39"/>
      <c r="AJ1876" s="39"/>
    </row>
    <row r="1877" ht="15.75" customHeight="1">
      <c r="A1877" s="32"/>
      <c r="B1877" s="32"/>
      <c r="C1877" s="32"/>
      <c r="D1877" s="32"/>
      <c r="E1877" s="32"/>
      <c r="F1877" s="97"/>
      <c r="G1877" s="32"/>
      <c r="H1877" s="32"/>
      <c r="I1877" s="33"/>
      <c r="K1877" s="99"/>
      <c r="L1877" s="32"/>
      <c r="M1877" s="32"/>
      <c r="N1877" s="32"/>
      <c r="O1877" s="32"/>
      <c r="P1877" s="32"/>
      <c r="Q1877" s="32"/>
      <c r="R1877" s="32"/>
      <c r="S1877" s="32"/>
      <c r="T1877" s="32"/>
      <c r="V1877" s="32"/>
      <c r="W1877" s="32"/>
      <c r="X1877" s="32"/>
      <c r="AE1877" s="39"/>
      <c r="AF1877" s="39"/>
      <c r="AG1877" s="39"/>
      <c r="AH1877" s="39"/>
      <c r="AI1877" s="39"/>
      <c r="AJ1877" s="39"/>
    </row>
    <row r="1878" ht="15.75" customHeight="1">
      <c r="A1878" s="32"/>
      <c r="B1878" s="32"/>
      <c r="C1878" s="32"/>
      <c r="D1878" s="32"/>
      <c r="E1878" s="32"/>
      <c r="F1878" s="97"/>
      <c r="G1878" s="32"/>
      <c r="H1878" s="32"/>
      <c r="I1878" s="33"/>
      <c r="K1878" s="99"/>
      <c r="L1878" s="32"/>
      <c r="M1878" s="32"/>
      <c r="N1878" s="32"/>
      <c r="O1878" s="32"/>
      <c r="P1878" s="32"/>
      <c r="Q1878" s="32"/>
      <c r="R1878" s="32"/>
      <c r="S1878" s="32"/>
      <c r="T1878" s="32"/>
      <c r="V1878" s="32"/>
      <c r="W1878" s="32"/>
      <c r="X1878" s="32"/>
      <c r="AE1878" s="39"/>
      <c r="AF1878" s="39"/>
      <c r="AG1878" s="39"/>
      <c r="AH1878" s="39"/>
      <c r="AI1878" s="39"/>
      <c r="AJ1878" s="39"/>
    </row>
    <row r="1879" ht="15.75" customHeight="1">
      <c r="A1879" s="32"/>
      <c r="B1879" s="32"/>
      <c r="C1879" s="32"/>
      <c r="D1879" s="32"/>
      <c r="E1879" s="32"/>
      <c r="F1879" s="97"/>
      <c r="G1879" s="32"/>
      <c r="H1879" s="32"/>
      <c r="I1879" s="33"/>
      <c r="K1879" s="99"/>
      <c r="L1879" s="32"/>
      <c r="M1879" s="32"/>
      <c r="N1879" s="32"/>
      <c r="O1879" s="32"/>
      <c r="P1879" s="32"/>
      <c r="Q1879" s="32"/>
      <c r="R1879" s="32"/>
      <c r="S1879" s="32"/>
      <c r="T1879" s="32"/>
      <c r="V1879" s="32"/>
      <c r="W1879" s="32"/>
      <c r="X1879" s="32"/>
      <c r="AE1879" s="39"/>
      <c r="AF1879" s="39"/>
      <c r="AG1879" s="39"/>
      <c r="AH1879" s="39"/>
      <c r="AI1879" s="39"/>
      <c r="AJ1879" s="39"/>
    </row>
    <row r="1880" ht="15.75" customHeight="1">
      <c r="A1880" s="32"/>
      <c r="B1880" s="32"/>
      <c r="C1880" s="32"/>
      <c r="D1880" s="32"/>
      <c r="E1880" s="32"/>
      <c r="F1880" s="97"/>
      <c r="G1880" s="32"/>
      <c r="H1880" s="32"/>
      <c r="I1880" s="33"/>
      <c r="K1880" s="99"/>
      <c r="L1880" s="32"/>
      <c r="M1880" s="32"/>
      <c r="N1880" s="32"/>
      <c r="O1880" s="32"/>
      <c r="P1880" s="32"/>
      <c r="Q1880" s="32"/>
      <c r="R1880" s="32"/>
      <c r="S1880" s="32"/>
      <c r="T1880" s="32"/>
      <c r="V1880" s="32"/>
      <c r="W1880" s="32"/>
      <c r="X1880" s="32"/>
      <c r="AE1880" s="39"/>
      <c r="AF1880" s="39"/>
      <c r="AG1880" s="39"/>
      <c r="AH1880" s="39"/>
      <c r="AI1880" s="39"/>
      <c r="AJ1880" s="39"/>
    </row>
    <row r="1881" ht="15.75" customHeight="1">
      <c r="A1881" s="32"/>
      <c r="B1881" s="32"/>
      <c r="C1881" s="32"/>
      <c r="D1881" s="32"/>
      <c r="E1881" s="32"/>
      <c r="F1881" s="97"/>
      <c r="G1881" s="32"/>
      <c r="H1881" s="32"/>
      <c r="I1881" s="33"/>
      <c r="K1881" s="99"/>
      <c r="L1881" s="32"/>
      <c r="M1881" s="32"/>
      <c r="N1881" s="32"/>
      <c r="O1881" s="32"/>
      <c r="P1881" s="32"/>
      <c r="Q1881" s="32"/>
      <c r="R1881" s="32"/>
      <c r="S1881" s="32"/>
      <c r="T1881" s="32"/>
      <c r="V1881" s="32"/>
      <c r="W1881" s="32"/>
      <c r="X1881" s="32"/>
      <c r="AE1881" s="39"/>
      <c r="AF1881" s="39"/>
      <c r="AG1881" s="39"/>
      <c r="AH1881" s="39"/>
      <c r="AI1881" s="39"/>
      <c r="AJ1881" s="39"/>
    </row>
    <row r="1882" ht="15.75" customHeight="1">
      <c r="A1882" s="32"/>
      <c r="B1882" s="32"/>
      <c r="C1882" s="32"/>
      <c r="D1882" s="32"/>
      <c r="E1882" s="32"/>
      <c r="F1882" s="97"/>
      <c r="G1882" s="32"/>
      <c r="H1882" s="32"/>
      <c r="I1882" s="33"/>
      <c r="K1882" s="99"/>
      <c r="L1882" s="32"/>
      <c r="M1882" s="32"/>
      <c r="N1882" s="32"/>
      <c r="O1882" s="32"/>
      <c r="P1882" s="32"/>
      <c r="Q1882" s="32"/>
      <c r="R1882" s="32"/>
      <c r="S1882" s="32"/>
      <c r="T1882" s="32"/>
      <c r="V1882" s="32"/>
      <c r="W1882" s="32"/>
      <c r="X1882" s="32"/>
      <c r="AE1882" s="39"/>
      <c r="AF1882" s="39"/>
      <c r="AG1882" s="39"/>
      <c r="AH1882" s="39"/>
      <c r="AI1882" s="39"/>
      <c r="AJ1882" s="39"/>
    </row>
    <row r="1883" ht="15.75" customHeight="1">
      <c r="A1883" s="32"/>
      <c r="B1883" s="32"/>
      <c r="C1883" s="32"/>
      <c r="D1883" s="32"/>
      <c r="E1883" s="32"/>
      <c r="F1883" s="97"/>
      <c r="G1883" s="32"/>
      <c r="H1883" s="32"/>
      <c r="I1883" s="33"/>
      <c r="K1883" s="99"/>
      <c r="L1883" s="32"/>
      <c r="M1883" s="32"/>
      <c r="N1883" s="32"/>
      <c r="O1883" s="32"/>
      <c r="P1883" s="32"/>
      <c r="Q1883" s="32"/>
      <c r="R1883" s="32"/>
      <c r="S1883" s="32"/>
      <c r="T1883" s="32"/>
      <c r="V1883" s="32"/>
      <c r="W1883" s="32"/>
      <c r="X1883" s="32"/>
      <c r="AE1883" s="39"/>
      <c r="AF1883" s="39"/>
      <c r="AG1883" s="39"/>
      <c r="AH1883" s="39"/>
      <c r="AI1883" s="39"/>
      <c r="AJ1883" s="39"/>
    </row>
    <row r="1884" ht="15.75" customHeight="1">
      <c r="A1884" s="32"/>
      <c r="B1884" s="32"/>
      <c r="C1884" s="32"/>
      <c r="D1884" s="32"/>
      <c r="E1884" s="32"/>
      <c r="F1884" s="97"/>
      <c r="G1884" s="32"/>
      <c r="H1884" s="32"/>
      <c r="I1884" s="33"/>
      <c r="K1884" s="99"/>
      <c r="L1884" s="32"/>
      <c r="M1884" s="32"/>
      <c r="N1884" s="32"/>
      <c r="O1884" s="32"/>
      <c r="P1884" s="32"/>
      <c r="Q1884" s="32"/>
      <c r="R1884" s="32"/>
      <c r="S1884" s="32"/>
      <c r="T1884" s="32"/>
      <c r="V1884" s="32"/>
      <c r="W1884" s="32"/>
      <c r="X1884" s="32"/>
      <c r="AE1884" s="39"/>
      <c r="AF1884" s="39"/>
      <c r="AG1884" s="39"/>
      <c r="AH1884" s="39"/>
      <c r="AI1884" s="39"/>
      <c r="AJ1884" s="39"/>
    </row>
    <row r="1885" ht="15.75" customHeight="1">
      <c r="A1885" s="32"/>
      <c r="B1885" s="32"/>
      <c r="C1885" s="32"/>
      <c r="D1885" s="32"/>
      <c r="E1885" s="32"/>
      <c r="F1885" s="97"/>
      <c r="G1885" s="32"/>
      <c r="H1885" s="32"/>
      <c r="I1885" s="33"/>
      <c r="K1885" s="99"/>
      <c r="L1885" s="32"/>
      <c r="M1885" s="32"/>
      <c r="N1885" s="32"/>
      <c r="O1885" s="32"/>
      <c r="P1885" s="32"/>
      <c r="Q1885" s="32"/>
      <c r="R1885" s="32"/>
      <c r="S1885" s="32"/>
      <c r="T1885" s="32"/>
      <c r="V1885" s="32"/>
      <c r="W1885" s="32"/>
      <c r="X1885" s="32"/>
      <c r="AE1885" s="39"/>
      <c r="AF1885" s="39"/>
      <c r="AG1885" s="39"/>
      <c r="AH1885" s="39"/>
      <c r="AI1885" s="39"/>
      <c r="AJ1885" s="39"/>
    </row>
    <row r="1886" ht="15.75" customHeight="1">
      <c r="A1886" s="32"/>
      <c r="B1886" s="32"/>
      <c r="C1886" s="32"/>
      <c r="D1886" s="32"/>
      <c r="E1886" s="32"/>
      <c r="F1886" s="97"/>
      <c r="G1886" s="32"/>
      <c r="H1886" s="32"/>
      <c r="I1886" s="33"/>
      <c r="K1886" s="99"/>
      <c r="L1886" s="32"/>
      <c r="M1886" s="32"/>
      <c r="N1886" s="32"/>
      <c r="O1886" s="32"/>
      <c r="P1886" s="32"/>
      <c r="Q1886" s="32"/>
      <c r="R1886" s="32"/>
      <c r="S1886" s="32"/>
      <c r="T1886" s="32"/>
      <c r="V1886" s="32"/>
      <c r="W1886" s="32"/>
      <c r="X1886" s="32"/>
      <c r="AE1886" s="39"/>
      <c r="AF1886" s="39"/>
      <c r="AG1886" s="39"/>
      <c r="AH1886" s="39"/>
      <c r="AI1886" s="39"/>
      <c r="AJ1886" s="39"/>
    </row>
    <row r="1887" ht="15.75" customHeight="1">
      <c r="A1887" s="32"/>
      <c r="B1887" s="32"/>
      <c r="C1887" s="32"/>
      <c r="D1887" s="32"/>
      <c r="E1887" s="32"/>
      <c r="F1887" s="97"/>
      <c r="G1887" s="32"/>
      <c r="H1887" s="32"/>
      <c r="I1887" s="33"/>
      <c r="K1887" s="99"/>
      <c r="L1887" s="32"/>
      <c r="M1887" s="32"/>
      <c r="N1887" s="32"/>
      <c r="O1887" s="32"/>
      <c r="P1887" s="32"/>
      <c r="Q1887" s="32"/>
      <c r="R1887" s="32"/>
      <c r="S1887" s="32"/>
      <c r="T1887" s="32"/>
      <c r="V1887" s="32"/>
      <c r="W1887" s="32"/>
      <c r="X1887" s="32"/>
      <c r="AE1887" s="39"/>
      <c r="AF1887" s="39"/>
      <c r="AG1887" s="39"/>
      <c r="AH1887" s="39"/>
      <c r="AI1887" s="39"/>
      <c r="AJ1887" s="39"/>
    </row>
    <row r="1888" ht="15.75" customHeight="1">
      <c r="A1888" s="32"/>
      <c r="B1888" s="32"/>
      <c r="C1888" s="32"/>
      <c r="D1888" s="32"/>
      <c r="E1888" s="32"/>
      <c r="F1888" s="97"/>
      <c r="G1888" s="32"/>
      <c r="H1888" s="32"/>
      <c r="I1888" s="33"/>
      <c r="K1888" s="99"/>
      <c r="L1888" s="32"/>
      <c r="M1888" s="32"/>
      <c r="N1888" s="32"/>
      <c r="O1888" s="32"/>
      <c r="P1888" s="32"/>
      <c r="Q1888" s="32"/>
      <c r="R1888" s="32"/>
      <c r="S1888" s="32"/>
      <c r="T1888" s="32"/>
      <c r="V1888" s="32"/>
      <c r="W1888" s="32"/>
      <c r="X1888" s="32"/>
      <c r="AE1888" s="39"/>
      <c r="AF1888" s="39"/>
      <c r="AG1888" s="39"/>
      <c r="AH1888" s="39"/>
      <c r="AI1888" s="39"/>
      <c r="AJ1888" s="39"/>
    </row>
    <row r="1889" ht="15.75" customHeight="1">
      <c r="A1889" s="32"/>
      <c r="B1889" s="32"/>
      <c r="C1889" s="32"/>
      <c r="D1889" s="32"/>
      <c r="E1889" s="32"/>
      <c r="F1889" s="97"/>
      <c r="G1889" s="32"/>
      <c r="H1889" s="32"/>
      <c r="I1889" s="33"/>
      <c r="K1889" s="99"/>
      <c r="L1889" s="32"/>
      <c r="M1889" s="32"/>
      <c r="N1889" s="32"/>
      <c r="O1889" s="32"/>
      <c r="P1889" s="32"/>
      <c r="Q1889" s="32"/>
      <c r="R1889" s="32"/>
      <c r="S1889" s="32"/>
      <c r="T1889" s="32"/>
      <c r="V1889" s="32"/>
      <c r="W1889" s="32"/>
      <c r="X1889" s="32"/>
      <c r="AE1889" s="39"/>
      <c r="AF1889" s="39"/>
      <c r="AG1889" s="39"/>
      <c r="AH1889" s="39"/>
      <c r="AI1889" s="39"/>
      <c r="AJ1889" s="39"/>
    </row>
    <row r="1890" ht="15.75" customHeight="1">
      <c r="A1890" s="32"/>
      <c r="B1890" s="32"/>
      <c r="C1890" s="32"/>
      <c r="D1890" s="32"/>
      <c r="E1890" s="32"/>
      <c r="F1890" s="97"/>
      <c r="G1890" s="32"/>
      <c r="H1890" s="32"/>
      <c r="I1890" s="33"/>
      <c r="K1890" s="99"/>
      <c r="L1890" s="32"/>
      <c r="M1890" s="32"/>
      <c r="N1890" s="32"/>
      <c r="O1890" s="32"/>
      <c r="P1890" s="32"/>
      <c r="Q1890" s="32"/>
      <c r="R1890" s="32"/>
      <c r="S1890" s="32"/>
      <c r="T1890" s="32"/>
      <c r="V1890" s="32"/>
      <c r="W1890" s="32"/>
      <c r="X1890" s="32"/>
      <c r="AE1890" s="39"/>
      <c r="AF1890" s="39"/>
      <c r="AG1890" s="39"/>
      <c r="AH1890" s="39"/>
      <c r="AI1890" s="39"/>
      <c r="AJ1890" s="39"/>
    </row>
    <row r="1891" ht="15.75" customHeight="1">
      <c r="A1891" s="32"/>
      <c r="B1891" s="32"/>
      <c r="C1891" s="32"/>
      <c r="D1891" s="32"/>
      <c r="E1891" s="32"/>
      <c r="F1891" s="97"/>
      <c r="G1891" s="32"/>
      <c r="H1891" s="32"/>
      <c r="I1891" s="33"/>
      <c r="K1891" s="99"/>
      <c r="L1891" s="32"/>
      <c r="M1891" s="32"/>
      <c r="N1891" s="32"/>
      <c r="O1891" s="32"/>
      <c r="P1891" s="32"/>
      <c r="Q1891" s="32"/>
      <c r="R1891" s="32"/>
      <c r="S1891" s="32"/>
      <c r="T1891" s="32"/>
      <c r="V1891" s="32"/>
      <c r="W1891" s="32"/>
      <c r="X1891" s="32"/>
      <c r="AE1891" s="39"/>
      <c r="AF1891" s="39"/>
      <c r="AG1891" s="39"/>
      <c r="AH1891" s="39"/>
      <c r="AI1891" s="39"/>
      <c r="AJ1891" s="39"/>
    </row>
    <row r="1892" ht="15.75" customHeight="1">
      <c r="A1892" s="32"/>
      <c r="B1892" s="32"/>
      <c r="C1892" s="32"/>
      <c r="D1892" s="32"/>
      <c r="E1892" s="32"/>
      <c r="F1892" s="97"/>
      <c r="G1892" s="32"/>
      <c r="H1892" s="32"/>
      <c r="I1892" s="33"/>
      <c r="K1892" s="99"/>
      <c r="L1892" s="32"/>
      <c r="M1892" s="32"/>
      <c r="N1892" s="32"/>
      <c r="O1892" s="32"/>
      <c r="P1892" s="32"/>
      <c r="Q1892" s="32"/>
      <c r="R1892" s="32"/>
      <c r="S1892" s="32"/>
      <c r="T1892" s="32"/>
      <c r="V1892" s="32"/>
      <c r="W1892" s="32"/>
      <c r="X1892" s="32"/>
      <c r="AE1892" s="39"/>
      <c r="AF1892" s="39"/>
      <c r="AG1892" s="39"/>
      <c r="AH1892" s="39"/>
      <c r="AI1892" s="39"/>
      <c r="AJ1892" s="39"/>
    </row>
    <row r="1893" ht="15.75" customHeight="1">
      <c r="A1893" s="32"/>
      <c r="B1893" s="32"/>
      <c r="C1893" s="32"/>
      <c r="D1893" s="32"/>
      <c r="E1893" s="32"/>
      <c r="F1893" s="97"/>
      <c r="G1893" s="32"/>
      <c r="H1893" s="32"/>
      <c r="I1893" s="33"/>
      <c r="K1893" s="99"/>
      <c r="L1893" s="32"/>
      <c r="M1893" s="32"/>
      <c r="N1893" s="32"/>
      <c r="O1893" s="32"/>
      <c r="P1893" s="32"/>
      <c r="Q1893" s="32"/>
      <c r="R1893" s="32"/>
      <c r="S1893" s="32"/>
      <c r="T1893" s="32"/>
      <c r="V1893" s="32"/>
      <c r="W1893" s="32"/>
      <c r="X1893" s="32"/>
      <c r="AE1893" s="39"/>
      <c r="AF1893" s="39"/>
      <c r="AG1893" s="39"/>
      <c r="AH1893" s="39"/>
      <c r="AI1893" s="39"/>
      <c r="AJ1893" s="39"/>
    </row>
    <row r="1894" ht="15.75" customHeight="1">
      <c r="A1894" s="32"/>
      <c r="B1894" s="32"/>
      <c r="C1894" s="32"/>
      <c r="D1894" s="32"/>
      <c r="E1894" s="32"/>
      <c r="F1894" s="97"/>
      <c r="G1894" s="32"/>
      <c r="H1894" s="32"/>
      <c r="I1894" s="33"/>
      <c r="K1894" s="99"/>
      <c r="L1894" s="32"/>
      <c r="M1894" s="32"/>
      <c r="N1894" s="32"/>
      <c r="O1894" s="32"/>
      <c r="P1894" s="32"/>
      <c r="Q1894" s="32"/>
      <c r="R1894" s="32"/>
      <c r="S1894" s="32"/>
      <c r="T1894" s="32"/>
      <c r="V1894" s="32"/>
      <c r="W1894" s="32"/>
      <c r="X1894" s="32"/>
      <c r="AE1894" s="39"/>
      <c r="AF1894" s="39"/>
      <c r="AG1894" s="39"/>
      <c r="AH1894" s="39"/>
      <c r="AI1894" s="39"/>
      <c r="AJ1894" s="39"/>
    </row>
    <row r="1895" ht="15.75" customHeight="1">
      <c r="A1895" s="32"/>
      <c r="B1895" s="32"/>
      <c r="C1895" s="32"/>
      <c r="D1895" s="32"/>
      <c r="E1895" s="32"/>
      <c r="F1895" s="97"/>
      <c r="G1895" s="32"/>
      <c r="H1895" s="32"/>
      <c r="I1895" s="33"/>
      <c r="K1895" s="99"/>
      <c r="L1895" s="32"/>
      <c r="M1895" s="32"/>
      <c r="N1895" s="32"/>
      <c r="O1895" s="32"/>
      <c r="P1895" s="32"/>
      <c r="Q1895" s="32"/>
      <c r="R1895" s="32"/>
      <c r="S1895" s="32"/>
      <c r="T1895" s="32"/>
      <c r="V1895" s="32"/>
      <c r="W1895" s="32"/>
      <c r="X1895" s="32"/>
      <c r="AE1895" s="39"/>
      <c r="AF1895" s="39"/>
      <c r="AG1895" s="39"/>
      <c r="AH1895" s="39"/>
      <c r="AI1895" s="39"/>
      <c r="AJ1895" s="39"/>
    </row>
    <row r="1896" ht="15.75" customHeight="1">
      <c r="A1896" s="32"/>
      <c r="B1896" s="32"/>
      <c r="C1896" s="32"/>
      <c r="D1896" s="32"/>
      <c r="E1896" s="32"/>
      <c r="F1896" s="97"/>
      <c r="G1896" s="32"/>
      <c r="H1896" s="32"/>
      <c r="I1896" s="33"/>
      <c r="K1896" s="99"/>
      <c r="L1896" s="32"/>
      <c r="M1896" s="32"/>
      <c r="N1896" s="32"/>
      <c r="O1896" s="32"/>
      <c r="P1896" s="32"/>
      <c r="Q1896" s="32"/>
      <c r="R1896" s="32"/>
      <c r="S1896" s="32"/>
      <c r="T1896" s="32"/>
      <c r="V1896" s="32"/>
      <c r="W1896" s="32"/>
      <c r="X1896" s="32"/>
      <c r="AE1896" s="39"/>
      <c r="AF1896" s="39"/>
      <c r="AG1896" s="39"/>
      <c r="AH1896" s="39"/>
      <c r="AI1896" s="39"/>
      <c r="AJ1896" s="39"/>
    </row>
    <row r="1897" ht="15.75" customHeight="1">
      <c r="A1897" s="32"/>
      <c r="B1897" s="32"/>
      <c r="C1897" s="32"/>
      <c r="D1897" s="32"/>
      <c r="E1897" s="32"/>
      <c r="F1897" s="97"/>
      <c r="G1897" s="32"/>
      <c r="H1897" s="32"/>
      <c r="I1897" s="33"/>
      <c r="K1897" s="99"/>
      <c r="L1897" s="32"/>
      <c r="M1897" s="32"/>
      <c r="N1897" s="32"/>
      <c r="O1897" s="32"/>
      <c r="P1897" s="32"/>
      <c r="Q1897" s="32"/>
      <c r="R1897" s="32"/>
      <c r="S1897" s="32"/>
      <c r="T1897" s="32"/>
      <c r="V1897" s="32"/>
      <c r="W1897" s="32"/>
      <c r="X1897" s="32"/>
      <c r="AE1897" s="39"/>
      <c r="AF1897" s="39"/>
      <c r="AG1897" s="39"/>
      <c r="AH1897" s="39"/>
      <c r="AI1897" s="39"/>
      <c r="AJ1897" s="39"/>
    </row>
    <row r="1898" ht="15.75" customHeight="1">
      <c r="A1898" s="32"/>
      <c r="B1898" s="32"/>
      <c r="C1898" s="32"/>
      <c r="D1898" s="32"/>
      <c r="E1898" s="32"/>
      <c r="F1898" s="97"/>
      <c r="G1898" s="32"/>
      <c r="H1898" s="32"/>
      <c r="I1898" s="33"/>
      <c r="K1898" s="99"/>
      <c r="L1898" s="32"/>
      <c r="M1898" s="32"/>
      <c r="N1898" s="32"/>
      <c r="O1898" s="32"/>
      <c r="P1898" s="32"/>
      <c r="Q1898" s="32"/>
      <c r="R1898" s="32"/>
      <c r="S1898" s="32"/>
      <c r="T1898" s="32"/>
      <c r="V1898" s="32"/>
      <c r="W1898" s="32"/>
      <c r="X1898" s="32"/>
      <c r="AE1898" s="39"/>
      <c r="AF1898" s="39"/>
      <c r="AG1898" s="39"/>
      <c r="AH1898" s="39"/>
      <c r="AI1898" s="39"/>
      <c r="AJ1898" s="39"/>
    </row>
    <row r="1899" ht="15.75" customHeight="1">
      <c r="A1899" s="32"/>
      <c r="B1899" s="32"/>
      <c r="C1899" s="32"/>
      <c r="D1899" s="32"/>
      <c r="E1899" s="32"/>
      <c r="F1899" s="97"/>
      <c r="G1899" s="32"/>
      <c r="H1899" s="32"/>
      <c r="I1899" s="33"/>
      <c r="K1899" s="99"/>
      <c r="L1899" s="32"/>
      <c r="M1899" s="32"/>
      <c r="N1899" s="32"/>
      <c r="O1899" s="32"/>
      <c r="P1899" s="32"/>
      <c r="Q1899" s="32"/>
      <c r="R1899" s="32"/>
      <c r="S1899" s="32"/>
      <c r="T1899" s="32"/>
      <c r="V1899" s="32"/>
      <c r="W1899" s="32"/>
      <c r="X1899" s="32"/>
      <c r="AE1899" s="39"/>
      <c r="AF1899" s="39"/>
      <c r="AG1899" s="39"/>
      <c r="AH1899" s="39"/>
      <c r="AI1899" s="39"/>
      <c r="AJ1899" s="39"/>
    </row>
    <row r="1900" ht="15.75" customHeight="1">
      <c r="A1900" s="32"/>
      <c r="B1900" s="32"/>
      <c r="C1900" s="32"/>
      <c r="D1900" s="32"/>
      <c r="E1900" s="32"/>
      <c r="F1900" s="97"/>
      <c r="G1900" s="32"/>
      <c r="H1900" s="32"/>
      <c r="I1900" s="33"/>
      <c r="K1900" s="99"/>
      <c r="L1900" s="32"/>
      <c r="M1900" s="32"/>
      <c r="N1900" s="32"/>
      <c r="O1900" s="32"/>
      <c r="P1900" s="32"/>
      <c r="Q1900" s="32"/>
      <c r="R1900" s="32"/>
      <c r="S1900" s="32"/>
      <c r="T1900" s="32"/>
      <c r="V1900" s="32"/>
      <c r="W1900" s="32"/>
      <c r="X1900" s="32"/>
      <c r="AE1900" s="39"/>
      <c r="AF1900" s="39"/>
      <c r="AG1900" s="39"/>
      <c r="AH1900" s="39"/>
      <c r="AI1900" s="39"/>
      <c r="AJ1900" s="39"/>
    </row>
    <row r="1901" ht="15.75" customHeight="1">
      <c r="A1901" s="32"/>
      <c r="B1901" s="32"/>
      <c r="C1901" s="32"/>
      <c r="D1901" s="32"/>
      <c r="E1901" s="32"/>
      <c r="F1901" s="97"/>
      <c r="G1901" s="32"/>
      <c r="H1901" s="32"/>
      <c r="I1901" s="33"/>
      <c r="K1901" s="99"/>
      <c r="L1901" s="32"/>
      <c r="M1901" s="32"/>
      <c r="N1901" s="32"/>
      <c r="O1901" s="32"/>
      <c r="P1901" s="32"/>
      <c r="Q1901" s="32"/>
      <c r="R1901" s="32"/>
      <c r="S1901" s="32"/>
      <c r="T1901" s="32"/>
      <c r="V1901" s="32"/>
      <c r="W1901" s="32"/>
      <c r="X1901" s="32"/>
      <c r="AE1901" s="39"/>
      <c r="AF1901" s="39"/>
      <c r="AG1901" s="39"/>
      <c r="AH1901" s="39"/>
      <c r="AI1901" s="39"/>
      <c r="AJ1901" s="39"/>
    </row>
    <row r="1902" ht="15.75" customHeight="1">
      <c r="A1902" s="32"/>
      <c r="B1902" s="32"/>
      <c r="C1902" s="32"/>
      <c r="D1902" s="32"/>
      <c r="E1902" s="32"/>
      <c r="F1902" s="97"/>
      <c r="G1902" s="32"/>
      <c r="H1902" s="32"/>
      <c r="I1902" s="33"/>
      <c r="K1902" s="99"/>
      <c r="L1902" s="32"/>
      <c r="M1902" s="32"/>
      <c r="N1902" s="32"/>
      <c r="O1902" s="32"/>
      <c r="P1902" s="32"/>
      <c r="Q1902" s="32"/>
      <c r="R1902" s="32"/>
      <c r="S1902" s="32"/>
      <c r="T1902" s="32"/>
      <c r="V1902" s="32"/>
      <c r="W1902" s="32"/>
      <c r="X1902" s="32"/>
      <c r="AE1902" s="39"/>
      <c r="AF1902" s="39"/>
      <c r="AG1902" s="39"/>
      <c r="AH1902" s="39"/>
      <c r="AI1902" s="39"/>
      <c r="AJ1902" s="39"/>
    </row>
    <row r="1903" ht="15.75" customHeight="1">
      <c r="A1903" s="32"/>
      <c r="B1903" s="32"/>
      <c r="C1903" s="32"/>
      <c r="D1903" s="32"/>
      <c r="E1903" s="32"/>
      <c r="F1903" s="97"/>
      <c r="G1903" s="32"/>
      <c r="H1903" s="32"/>
      <c r="I1903" s="33"/>
      <c r="K1903" s="99"/>
      <c r="L1903" s="32"/>
      <c r="M1903" s="32"/>
      <c r="N1903" s="32"/>
      <c r="O1903" s="32"/>
      <c r="P1903" s="32"/>
      <c r="Q1903" s="32"/>
      <c r="R1903" s="32"/>
      <c r="S1903" s="32"/>
      <c r="T1903" s="32"/>
      <c r="V1903" s="32"/>
      <c r="W1903" s="32"/>
      <c r="X1903" s="32"/>
      <c r="AE1903" s="39"/>
      <c r="AF1903" s="39"/>
      <c r="AG1903" s="39"/>
      <c r="AH1903" s="39"/>
      <c r="AI1903" s="39"/>
      <c r="AJ1903" s="39"/>
    </row>
    <row r="1904" ht="15.75" customHeight="1">
      <c r="A1904" s="32"/>
      <c r="B1904" s="32"/>
      <c r="C1904" s="32"/>
      <c r="D1904" s="32"/>
      <c r="E1904" s="32"/>
      <c r="F1904" s="97"/>
      <c r="G1904" s="32"/>
      <c r="H1904" s="32"/>
      <c r="I1904" s="33"/>
      <c r="K1904" s="99"/>
      <c r="L1904" s="32"/>
      <c r="M1904" s="32"/>
      <c r="N1904" s="32"/>
      <c r="O1904" s="32"/>
      <c r="P1904" s="32"/>
      <c r="Q1904" s="32"/>
      <c r="R1904" s="32"/>
      <c r="S1904" s="32"/>
      <c r="T1904" s="32"/>
      <c r="V1904" s="32"/>
      <c r="W1904" s="32"/>
      <c r="X1904" s="32"/>
      <c r="AE1904" s="39"/>
      <c r="AF1904" s="39"/>
      <c r="AG1904" s="39"/>
      <c r="AH1904" s="39"/>
      <c r="AI1904" s="39"/>
      <c r="AJ1904" s="39"/>
    </row>
    <row r="1905" ht="15.75" customHeight="1">
      <c r="A1905" s="32"/>
      <c r="B1905" s="32"/>
      <c r="C1905" s="32"/>
      <c r="D1905" s="32"/>
      <c r="E1905" s="32"/>
      <c r="F1905" s="97"/>
      <c r="G1905" s="32"/>
      <c r="H1905" s="32"/>
      <c r="I1905" s="33"/>
      <c r="K1905" s="99"/>
      <c r="L1905" s="32"/>
      <c r="M1905" s="32"/>
      <c r="N1905" s="32"/>
      <c r="O1905" s="32"/>
      <c r="P1905" s="32"/>
      <c r="Q1905" s="32"/>
      <c r="R1905" s="32"/>
      <c r="S1905" s="32"/>
      <c r="T1905" s="32"/>
      <c r="V1905" s="32"/>
      <c r="W1905" s="32"/>
      <c r="X1905" s="32"/>
      <c r="AE1905" s="39"/>
      <c r="AF1905" s="39"/>
      <c r="AG1905" s="39"/>
      <c r="AH1905" s="39"/>
      <c r="AI1905" s="39"/>
      <c r="AJ1905" s="39"/>
    </row>
    <row r="1906" ht="15.75" customHeight="1">
      <c r="A1906" s="32"/>
      <c r="B1906" s="32"/>
      <c r="C1906" s="32"/>
      <c r="D1906" s="32"/>
      <c r="E1906" s="32"/>
      <c r="F1906" s="97"/>
      <c r="G1906" s="32"/>
      <c r="H1906" s="32"/>
      <c r="I1906" s="33"/>
      <c r="K1906" s="99"/>
      <c r="L1906" s="32"/>
      <c r="M1906" s="32"/>
      <c r="N1906" s="32"/>
      <c r="O1906" s="32"/>
      <c r="P1906" s="32"/>
      <c r="Q1906" s="32"/>
      <c r="R1906" s="32"/>
      <c r="S1906" s="32"/>
      <c r="T1906" s="32"/>
      <c r="V1906" s="32"/>
      <c r="W1906" s="32"/>
      <c r="X1906" s="32"/>
      <c r="AE1906" s="39"/>
      <c r="AF1906" s="39"/>
      <c r="AG1906" s="39"/>
      <c r="AH1906" s="39"/>
      <c r="AI1906" s="39"/>
      <c r="AJ1906" s="39"/>
    </row>
    <row r="1907" ht="15.75" customHeight="1">
      <c r="A1907" s="32"/>
      <c r="B1907" s="32"/>
      <c r="C1907" s="32"/>
      <c r="D1907" s="32"/>
      <c r="E1907" s="32"/>
      <c r="F1907" s="97"/>
      <c r="G1907" s="32"/>
      <c r="H1907" s="32"/>
      <c r="I1907" s="33"/>
      <c r="K1907" s="99"/>
      <c r="L1907" s="32"/>
      <c r="M1907" s="32"/>
      <c r="N1907" s="32"/>
      <c r="O1907" s="32"/>
      <c r="P1907" s="32"/>
      <c r="Q1907" s="32"/>
      <c r="R1907" s="32"/>
      <c r="S1907" s="32"/>
      <c r="T1907" s="32"/>
      <c r="V1907" s="32"/>
      <c r="W1907" s="32"/>
      <c r="X1907" s="32"/>
      <c r="AE1907" s="39"/>
      <c r="AF1907" s="39"/>
      <c r="AG1907" s="39"/>
      <c r="AH1907" s="39"/>
      <c r="AI1907" s="39"/>
      <c r="AJ1907" s="39"/>
    </row>
    <row r="1908" ht="15.75" customHeight="1">
      <c r="A1908" s="32"/>
      <c r="B1908" s="32"/>
      <c r="C1908" s="32"/>
      <c r="D1908" s="32"/>
      <c r="E1908" s="32"/>
      <c r="F1908" s="97"/>
      <c r="G1908" s="32"/>
      <c r="H1908" s="32"/>
      <c r="I1908" s="33"/>
      <c r="K1908" s="99"/>
      <c r="L1908" s="32"/>
      <c r="M1908" s="32"/>
      <c r="N1908" s="32"/>
      <c r="O1908" s="32"/>
      <c r="P1908" s="32"/>
      <c r="Q1908" s="32"/>
      <c r="R1908" s="32"/>
      <c r="S1908" s="32"/>
      <c r="T1908" s="32"/>
      <c r="V1908" s="32"/>
      <c r="W1908" s="32"/>
      <c r="X1908" s="32"/>
      <c r="AE1908" s="39"/>
      <c r="AF1908" s="39"/>
      <c r="AG1908" s="39"/>
      <c r="AH1908" s="39"/>
      <c r="AI1908" s="39"/>
      <c r="AJ1908" s="39"/>
    </row>
    <row r="1909" ht="15.75" customHeight="1">
      <c r="A1909" s="32"/>
      <c r="B1909" s="32"/>
      <c r="C1909" s="32"/>
      <c r="D1909" s="32"/>
      <c r="E1909" s="32"/>
      <c r="F1909" s="97"/>
      <c r="G1909" s="32"/>
      <c r="H1909" s="32"/>
      <c r="I1909" s="33"/>
      <c r="K1909" s="99"/>
      <c r="L1909" s="32"/>
      <c r="M1909" s="32"/>
      <c r="N1909" s="32"/>
      <c r="O1909" s="32"/>
      <c r="P1909" s="32"/>
      <c r="Q1909" s="32"/>
      <c r="R1909" s="32"/>
      <c r="S1909" s="32"/>
      <c r="T1909" s="32"/>
      <c r="V1909" s="32"/>
      <c r="W1909" s="32"/>
      <c r="X1909" s="32"/>
      <c r="AE1909" s="39"/>
      <c r="AF1909" s="39"/>
      <c r="AG1909" s="39"/>
      <c r="AH1909" s="39"/>
      <c r="AI1909" s="39"/>
      <c r="AJ1909" s="39"/>
    </row>
    <row r="1910" ht="15.75" customHeight="1">
      <c r="A1910" s="32"/>
      <c r="B1910" s="32"/>
      <c r="C1910" s="32"/>
      <c r="D1910" s="32"/>
      <c r="E1910" s="32"/>
      <c r="F1910" s="97"/>
      <c r="G1910" s="32"/>
      <c r="H1910" s="32"/>
      <c r="I1910" s="33"/>
      <c r="K1910" s="99"/>
      <c r="L1910" s="32"/>
      <c r="M1910" s="32"/>
      <c r="N1910" s="32"/>
      <c r="O1910" s="32"/>
      <c r="P1910" s="32"/>
      <c r="Q1910" s="32"/>
      <c r="R1910" s="32"/>
      <c r="S1910" s="32"/>
      <c r="T1910" s="32"/>
      <c r="V1910" s="32"/>
      <c r="W1910" s="32"/>
      <c r="X1910" s="32"/>
      <c r="AE1910" s="39"/>
      <c r="AF1910" s="39"/>
      <c r="AG1910" s="39"/>
      <c r="AH1910" s="39"/>
      <c r="AI1910" s="39"/>
      <c r="AJ1910" s="39"/>
    </row>
    <row r="1911" ht="15.75" customHeight="1">
      <c r="A1911" s="32"/>
      <c r="B1911" s="32"/>
      <c r="C1911" s="32"/>
      <c r="D1911" s="32"/>
      <c r="E1911" s="32"/>
      <c r="F1911" s="97"/>
      <c r="G1911" s="32"/>
      <c r="H1911" s="32"/>
      <c r="I1911" s="33"/>
      <c r="K1911" s="99"/>
      <c r="L1911" s="32"/>
      <c r="M1911" s="32"/>
      <c r="N1911" s="32"/>
      <c r="O1911" s="32"/>
      <c r="P1911" s="32"/>
      <c r="Q1911" s="32"/>
      <c r="R1911" s="32"/>
      <c r="S1911" s="32"/>
      <c r="T1911" s="32"/>
      <c r="V1911" s="32"/>
      <c r="W1911" s="32"/>
      <c r="X1911" s="32"/>
      <c r="AE1911" s="39"/>
      <c r="AF1911" s="39"/>
      <c r="AG1911" s="39"/>
      <c r="AH1911" s="39"/>
      <c r="AI1911" s="39"/>
      <c r="AJ1911" s="39"/>
    </row>
    <row r="1912" ht="15.75" customHeight="1">
      <c r="A1912" s="32"/>
      <c r="B1912" s="32"/>
      <c r="C1912" s="32"/>
      <c r="D1912" s="32"/>
      <c r="E1912" s="32"/>
      <c r="F1912" s="97"/>
      <c r="G1912" s="32"/>
      <c r="H1912" s="32"/>
      <c r="I1912" s="33"/>
      <c r="K1912" s="99"/>
      <c r="L1912" s="32"/>
      <c r="M1912" s="32"/>
      <c r="N1912" s="32"/>
      <c r="O1912" s="32"/>
      <c r="P1912" s="32"/>
      <c r="Q1912" s="32"/>
      <c r="R1912" s="32"/>
      <c r="S1912" s="32"/>
      <c r="T1912" s="32"/>
      <c r="V1912" s="32"/>
      <c r="W1912" s="32"/>
      <c r="X1912" s="32"/>
      <c r="AE1912" s="39"/>
      <c r="AF1912" s="39"/>
      <c r="AG1912" s="39"/>
      <c r="AH1912" s="39"/>
      <c r="AI1912" s="39"/>
      <c r="AJ1912" s="39"/>
    </row>
    <row r="1913" ht="15.75" customHeight="1">
      <c r="A1913" s="32"/>
      <c r="B1913" s="32"/>
      <c r="C1913" s="32"/>
      <c r="D1913" s="32"/>
      <c r="E1913" s="32"/>
      <c r="F1913" s="97"/>
      <c r="G1913" s="32"/>
      <c r="H1913" s="32"/>
      <c r="I1913" s="33"/>
      <c r="K1913" s="99"/>
      <c r="L1913" s="32"/>
      <c r="M1913" s="32"/>
      <c r="N1913" s="32"/>
      <c r="O1913" s="32"/>
      <c r="P1913" s="32"/>
      <c r="Q1913" s="32"/>
      <c r="R1913" s="32"/>
      <c r="S1913" s="32"/>
      <c r="T1913" s="32"/>
      <c r="V1913" s="32"/>
      <c r="W1913" s="32"/>
      <c r="X1913" s="32"/>
      <c r="AE1913" s="39"/>
      <c r="AF1913" s="39"/>
      <c r="AG1913" s="39"/>
      <c r="AH1913" s="39"/>
      <c r="AI1913" s="39"/>
      <c r="AJ1913" s="39"/>
    </row>
    <row r="1914" ht="15.75" customHeight="1">
      <c r="A1914" s="32"/>
      <c r="B1914" s="32"/>
      <c r="C1914" s="32"/>
      <c r="D1914" s="32"/>
      <c r="E1914" s="32"/>
      <c r="F1914" s="97"/>
      <c r="G1914" s="32"/>
      <c r="H1914" s="32"/>
      <c r="I1914" s="33"/>
      <c r="K1914" s="99"/>
      <c r="L1914" s="32"/>
      <c r="M1914" s="32"/>
      <c r="N1914" s="32"/>
      <c r="O1914" s="32"/>
      <c r="P1914" s="32"/>
      <c r="Q1914" s="32"/>
      <c r="R1914" s="32"/>
      <c r="S1914" s="32"/>
      <c r="T1914" s="32"/>
      <c r="V1914" s="32"/>
      <c r="W1914" s="32"/>
      <c r="X1914" s="32"/>
      <c r="AE1914" s="39"/>
      <c r="AF1914" s="39"/>
      <c r="AG1914" s="39"/>
      <c r="AH1914" s="39"/>
      <c r="AI1914" s="39"/>
      <c r="AJ1914" s="39"/>
    </row>
    <row r="1915" ht="15.75" customHeight="1">
      <c r="A1915" s="32"/>
      <c r="B1915" s="32"/>
      <c r="C1915" s="32"/>
      <c r="D1915" s="32"/>
      <c r="E1915" s="32"/>
      <c r="F1915" s="97"/>
      <c r="G1915" s="32"/>
      <c r="H1915" s="32"/>
      <c r="I1915" s="33"/>
      <c r="K1915" s="99"/>
      <c r="L1915" s="32"/>
      <c r="M1915" s="32"/>
      <c r="N1915" s="32"/>
      <c r="O1915" s="32"/>
      <c r="P1915" s="32"/>
      <c r="Q1915" s="32"/>
      <c r="R1915" s="32"/>
      <c r="S1915" s="32"/>
      <c r="T1915" s="32"/>
      <c r="V1915" s="32"/>
      <c r="W1915" s="32"/>
      <c r="X1915" s="32"/>
      <c r="AE1915" s="39"/>
      <c r="AF1915" s="39"/>
      <c r="AG1915" s="39"/>
      <c r="AH1915" s="39"/>
      <c r="AI1915" s="39"/>
      <c r="AJ1915" s="39"/>
    </row>
    <row r="1916" ht="15.75" customHeight="1">
      <c r="A1916" s="32"/>
      <c r="B1916" s="32"/>
      <c r="C1916" s="32"/>
      <c r="D1916" s="32"/>
      <c r="E1916" s="32"/>
      <c r="F1916" s="97"/>
      <c r="G1916" s="32"/>
      <c r="H1916" s="32"/>
      <c r="I1916" s="33"/>
      <c r="K1916" s="99"/>
      <c r="L1916" s="32"/>
      <c r="M1916" s="32"/>
      <c r="N1916" s="32"/>
      <c r="O1916" s="32"/>
      <c r="P1916" s="32"/>
      <c r="Q1916" s="32"/>
      <c r="R1916" s="32"/>
      <c r="S1916" s="32"/>
      <c r="T1916" s="32"/>
      <c r="V1916" s="32"/>
      <c r="W1916" s="32"/>
      <c r="X1916" s="32"/>
      <c r="AE1916" s="39"/>
      <c r="AF1916" s="39"/>
      <c r="AG1916" s="39"/>
      <c r="AH1916" s="39"/>
      <c r="AI1916" s="39"/>
      <c r="AJ1916" s="39"/>
    </row>
    <row r="1917" ht="15.75" customHeight="1">
      <c r="A1917" s="32"/>
      <c r="B1917" s="32"/>
      <c r="C1917" s="32"/>
      <c r="D1917" s="32"/>
      <c r="E1917" s="32"/>
      <c r="F1917" s="97"/>
      <c r="G1917" s="32"/>
      <c r="H1917" s="32"/>
      <c r="I1917" s="33"/>
      <c r="K1917" s="99"/>
      <c r="L1917" s="32"/>
      <c r="M1917" s="32"/>
      <c r="N1917" s="32"/>
      <c r="O1917" s="32"/>
      <c r="P1917" s="32"/>
      <c r="Q1917" s="32"/>
      <c r="R1917" s="32"/>
      <c r="S1917" s="32"/>
      <c r="T1917" s="32"/>
      <c r="V1917" s="32"/>
      <c r="W1917" s="32"/>
      <c r="X1917" s="32"/>
      <c r="AE1917" s="39"/>
      <c r="AF1917" s="39"/>
      <c r="AG1917" s="39"/>
      <c r="AH1917" s="39"/>
      <c r="AI1917" s="39"/>
      <c r="AJ1917" s="39"/>
    </row>
    <row r="1918" ht="15.75" customHeight="1">
      <c r="A1918" s="32"/>
      <c r="B1918" s="32"/>
      <c r="C1918" s="32"/>
      <c r="D1918" s="32"/>
      <c r="E1918" s="32"/>
      <c r="F1918" s="97"/>
      <c r="G1918" s="32"/>
      <c r="H1918" s="32"/>
      <c r="I1918" s="33"/>
      <c r="K1918" s="99"/>
      <c r="L1918" s="32"/>
      <c r="M1918" s="32"/>
      <c r="N1918" s="32"/>
      <c r="O1918" s="32"/>
      <c r="P1918" s="32"/>
      <c r="Q1918" s="32"/>
      <c r="R1918" s="32"/>
      <c r="S1918" s="32"/>
      <c r="T1918" s="32"/>
      <c r="V1918" s="32"/>
      <c r="W1918" s="32"/>
      <c r="X1918" s="32"/>
      <c r="AE1918" s="39"/>
      <c r="AF1918" s="39"/>
      <c r="AG1918" s="39"/>
      <c r="AH1918" s="39"/>
      <c r="AI1918" s="39"/>
      <c r="AJ1918" s="39"/>
    </row>
    <row r="1919" ht="15.75" customHeight="1">
      <c r="A1919" s="32"/>
      <c r="B1919" s="32"/>
      <c r="C1919" s="32"/>
      <c r="D1919" s="32"/>
      <c r="E1919" s="32"/>
      <c r="F1919" s="97"/>
      <c r="G1919" s="32"/>
      <c r="H1919" s="32"/>
      <c r="I1919" s="33"/>
      <c r="K1919" s="99"/>
      <c r="L1919" s="32"/>
      <c r="M1919" s="32"/>
      <c r="N1919" s="32"/>
      <c r="O1919" s="32"/>
      <c r="P1919" s="32"/>
      <c r="Q1919" s="32"/>
      <c r="R1919" s="32"/>
      <c r="S1919" s="32"/>
      <c r="T1919" s="32"/>
      <c r="V1919" s="32"/>
      <c r="W1919" s="32"/>
      <c r="X1919" s="32"/>
      <c r="AE1919" s="39"/>
      <c r="AF1919" s="39"/>
      <c r="AG1919" s="39"/>
      <c r="AH1919" s="39"/>
      <c r="AI1919" s="39"/>
      <c r="AJ1919" s="39"/>
    </row>
    <row r="1920" ht="15.75" customHeight="1">
      <c r="A1920" s="32"/>
      <c r="B1920" s="32"/>
      <c r="C1920" s="32"/>
      <c r="D1920" s="32"/>
      <c r="E1920" s="32"/>
      <c r="F1920" s="97"/>
      <c r="G1920" s="32"/>
      <c r="H1920" s="32"/>
      <c r="I1920" s="33"/>
      <c r="K1920" s="99"/>
      <c r="L1920" s="32"/>
      <c r="M1920" s="32"/>
      <c r="N1920" s="32"/>
      <c r="O1920" s="32"/>
      <c r="P1920" s="32"/>
      <c r="Q1920" s="32"/>
      <c r="R1920" s="32"/>
      <c r="S1920" s="32"/>
      <c r="T1920" s="32"/>
      <c r="V1920" s="32"/>
      <c r="W1920" s="32"/>
      <c r="X1920" s="32"/>
      <c r="AE1920" s="39"/>
      <c r="AF1920" s="39"/>
      <c r="AG1920" s="39"/>
      <c r="AH1920" s="39"/>
      <c r="AI1920" s="39"/>
      <c r="AJ1920" s="39"/>
    </row>
    <row r="1921" ht="15.75" customHeight="1">
      <c r="A1921" s="32"/>
      <c r="B1921" s="32"/>
      <c r="C1921" s="32"/>
      <c r="D1921" s="32"/>
      <c r="E1921" s="32"/>
      <c r="F1921" s="97"/>
      <c r="G1921" s="32"/>
      <c r="H1921" s="32"/>
      <c r="I1921" s="33"/>
      <c r="K1921" s="99"/>
      <c r="L1921" s="32"/>
      <c r="M1921" s="32"/>
      <c r="N1921" s="32"/>
      <c r="O1921" s="32"/>
      <c r="P1921" s="32"/>
      <c r="Q1921" s="32"/>
      <c r="R1921" s="32"/>
      <c r="S1921" s="32"/>
      <c r="T1921" s="32"/>
      <c r="V1921" s="32"/>
      <c r="W1921" s="32"/>
      <c r="X1921" s="32"/>
      <c r="AE1921" s="39"/>
      <c r="AF1921" s="39"/>
      <c r="AG1921" s="39"/>
      <c r="AH1921" s="39"/>
      <c r="AI1921" s="39"/>
      <c r="AJ1921" s="39"/>
    </row>
    <row r="1922" ht="15.75" customHeight="1">
      <c r="A1922" s="32"/>
      <c r="B1922" s="32"/>
      <c r="C1922" s="32"/>
      <c r="D1922" s="32"/>
      <c r="E1922" s="32"/>
      <c r="F1922" s="97"/>
      <c r="G1922" s="32"/>
      <c r="H1922" s="32"/>
      <c r="I1922" s="33"/>
      <c r="K1922" s="99"/>
      <c r="L1922" s="32"/>
      <c r="M1922" s="32"/>
      <c r="N1922" s="32"/>
      <c r="O1922" s="32"/>
      <c r="P1922" s="32"/>
      <c r="Q1922" s="32"/>
      <c r="R1922" s="32"/>
      <c r="S1922" s="32"/>
      <c r="T1922" s="32"/>
      <c r="V1922" s="32"/>
      <c r="W1922" s="32"/>
      <c r="X1922" s="32"/>
      <c r="AE1922" s="39"/>
      <c r="AF1922" s="39"/>
      <c r="AG1922" s="39"/>
      <c r="AH1922" s="39"/>
      <c r="AI1922" s="39"/>
      <c r="AJ1922" s="39"/>
    </row>
    <row r="1923" ht="15.75" customHeight="1">
      <c r="A1923" s="32"/>
      <c r="B1923" s="32"/>
      <c r="C1923" s="32"/>
      <c r="D1923" s="32"/>
      <c r="E1923" s="32"/>
      <c r="F1923" s="97"/>
      <c r="G1923" s="32"/>
      <c r="H1923" s="32"/>
      <c r="I1923" s="33"/>
      <c r="K1923" s="99"/>
      <c r="L1923" s="32"/>
      <c r="M1923" s="32"/>
      <c r="N1923" s="32"/>
      <c r="O1923" s="32"/>
      <c r="P1923" s="32"/>
      <c r="Q1923" s="32"/>
      <c r="R1923" s="32"/>
      <c r="S1923" s="32"/>
      <c r="T1923" s="32"/>
      <c r="V1923" s="32"/>
      <c r="W1923" s="32"/>
      <c r="X1923" s="32"/>
      <c r="AE1923" s="39"/>
      <c r="AF1923" s="39"/>
      <c r="AG1923" s="39"/>
      <c r="AH1923" s="39"/>
      <c r="AI1923" s="39"/>
      <c r="AJ1923" s="39"/>
    </row>
    <row r="1924" ht="15.75" customHeight="1">
      <c r="A1924" s="32"/>
      <c r="B1924" s="32"/>
      <c r="C1924" s="32"/>
      <c r="D1924" s="32"/>
      <c r="E1924" s="32"/>
      <c r="F1924" s="97"/>
      <c r="G1924" s="32"/>
      <c r="H1924" s="32"/>
      <c r="I1924" s="33"/>
      <c r="K1924" s="99"/>
      <c r="L1924" s="32"/>
      <c r="M1924" s="32"/>
      <c r="N1924" s="32"/>
      <c r="O1924" s="32"/>
      <c r="P1924" s="32"/>
      <c r="Q1924" s="32"/>
      <c r="R1924" s="32"/>
      <c r="S1924" s="32"/>
      <c r="T1924" s="32"/>
      <c r="V1924" s="32"/>
      <c r="W1924" s="32"/>
      <c r="X1924" s="32"/>
      <c r="AE1924" s="39"/>
      <c r="AF1924" s="39"/>
      <c r="AG1924" s="39"/>
      <c r="AH1924" s="39"/>
      <c r="AI1924" s="39"/>
      <c r="AJ1924" s="39"/>
    </row>
    <row r="1925" ht="15.75" customHeight="1">
      <c r="A1925" s="32"/>
      <c r="B1925" s="32"/>
      <c r="C1925" s="32"/>
      <c r="D1925" s="32"/>
      <c r="E1925" s="32"/>
      <c r="F1925" s="97"/>
      <c r="G1925" s="32"/>
      <c r="H1925" s="32"/>
      <c r="I1925" s="33"/>
      <c r="K1925" s="99"/>
      <c r="L1925" s="32"/>
      <c r="M1925" s="32"/>
      <c r="N1925" s="32"/>
      <c r="O1925" s="32"/>
      <c r="P1925" s="32"/>
      <c r="Q1925" s="32"/>
      <c r="R1925" s="32"/>
      <c r="S1925" s="32"/>
      <c r="T1925" s="32"/>
      <c r="V1925" s="32"/>
      <c r="W1925" s="32"/>
      <c r="X1925" s="32"/>
      <c r="AE1925" s="39"/>
      <c r="AF1925" s="39"/>
      <c r="AG1925" s="39"/>
      <c r="AH1925" s="39"/>
      <c r="AI1925" s="39"/>
      <c r="AJ1925" s="39"/>
    </row>
    <row r="1926" ht="15.75" customHeight="1">
      <c r="A1926" s="32"/>
      <c r="B1926" s="32"/>
      <c r="C1926" s="32"/>
      <c r="D1926" s="32"/>
      <c r="E1926" s="32"/>
      <c r="F1926" s="97"/>
      <c r="G1926" s="32"/>
      <c r="H1926" s="32"/>
      <c r="I1926" s="33"/>
      <c r="K1926" s="99"/>
      <c r="L1926" s="32"/>
      <c r="M1926" s="32"/>
      <c r="N1926" s="32"/>
      <c r="O1926" s="32"/>
      <c r="P1926" s="32"/>
      <c r="Q1926" s="32"/>
      <c r="R1926" s="32"/>
      <c r="S1926" s="32"/>
      <c r="T1926" s="32"/>
      <c r="V1926" s="32"/>
      <c r="W1926" s="32"/>
      <c r="X1926" s="32"/>
      <c r="AE1926" s="39"/>
      <c r="AF1926" s="39"/>
      <c r="AG1926" s="39"/>
      <c r="AH1926" s="39"/>
      <c r="AI1926" s="39"/>
      <c r="AJ1926" s="39"/>
    </row>
    <row r="1927" ht="15.75" customHeight="1">
      <c r="A1927" s="32"/>
      <c r="B1927" s="32"/>
      <c r="C1927" s="32"/>
      <c r="D1927" s="32"/>
      <c r="E1927" s="32"/>
      <c r="F1927" s="97"/>
      <c r="G1927" s="32"/>
      <c r="H1927" s="32"/>
      <c r="I1927" s="33"/>
      <c r="K1927" s="99"/>
      <c r="L1927" s="32"/>
      <c r="M1927" s="32"/>
      <c r="N1927" s="32"/>
      <c r="O1927" s="32"/>
      <c r="P1927" s="32"/>
      <c r="Q1927" s="32"/>
      <c r="R1927" s="32"/>
      <c r="S1927" s="32"/>
      <c r="T1927" s="32"/>
      <c r="V1927" s="32"/>
      <c r="W1927" s="32"/>
      <c r="X1927" s="32"/>
      <c r="AE1927" s="39"/>
      <c r="AF1927" s="39"/>
      <c r="AG1927" s="39"/>
      <c r="AH1927" s="39"/>
      <c r="AI1927" s="39"/>
      <c r="AJ1927" s="39"/>
    </row>
    <row r="1928" ht="15.75" customHeight="1">
      <c r="A1928" s="32"/>
      <c r="B1928" s="32"/>
      <c r="C1928" s="32"/>
      <c r="D1928" s="32"/>
      <c r="E1928" s="32"/>
      <c r="F1928" s="97"/>
      <c r="G1928" s="32"/>
      <c r="H1928" s="32"/>
      <c r="I1928" s="33"/>
      <c r="K1928" s="99"/>
      <c r="L1928" s="32"/>
      <c r="M1928" s="32"/>
      <c r="N1928" s="32"/>
      <c r="O1928" s="32"/>
      <c r="P1928" s="32"/>
      <c r="Q1928" s="32"/>
      <c r="R1928" s="32"/>
      <c r="S1928" s="32"/>
      <c r="T1928" s="32"/>
      <c r="V1928" s="32"/>
      <c r="W1928" s="32"/>
      <c r="X1928" s="32"/>
      <c r="AE1928" s="39"/>
      <c r="AF1928" s="39"/>
      <c r="AG1928" s="39"/>
      <c r="AH1928" s="39"/>
      <c r="AI1928" s="39"/>
      <c r="AJ1928" s="39"/>
    </row>
    <row r="1929" ht="15.75" customHeight="1">
      <c r="A1929" s="32"/>
      <c r="B1929" s="32"/>
      <c r="C1929" s="32"/>
      <c r="D1929" s="32"/>
      <c r="E1929" s="32"/>
      <c r="F1929" s="97"/>
      <c r="G1929" s="32"/>
      <c r="H1929" s="32"/>
      <c r="I1929" s="33"/>
      <c r="K1929" s="99"/>
      <c r="L1929" s="32"/>
      <c r="M1929" s="32"/>
      <c r="N1929" s="32"/>
      <c r="O1929" s="32"/>
      <c r="P1929" s="32"/>
      <c r="Q1929" s="32"/>
      <c r="R1929" s="32"/>
      <c r="S1929" s="32"/>
      <c r="T1929" s="32"/>
      <c r="V1929" s="32"/>
      <c r="W1929" s="32"/>
      <c r="X1929" s="32"/>
      <c r="AE1929" s="39"/>
      <c r="AF1929" s="39"/>
      <c r="AG1929" s="39"/>
      <c r="AH1929" s="39"/>
      <c r="AI1929" s="39"/>
      <c r="AJ1929" s="39"/>
    </row>
    <row r="1930" ht="15.75" customHeight="1">
      <c r="A1930" s="32"/>
      <c r="B1930" s="32"/>
      <c r="C1930" s="32"/>
      <c r="D1930" s="32"/>
      <c r="E1930" s="32"/>
      <c r="F1930" s="97"/>
      <c r="G1930" s="32"/>
      <c r="H1930" s="32"/>
      <c r="I1930" s="33"/>
      <c r="K1930" s="99"/>
      <c r="L1930" s="32"/>
      <c r="M1930" s="32"/>
      <c r="N1930" s="32"/>
      <c r="O1930" s="32"/>
      <c r="P1930" s="32"/>
      <c r="Q1930" s="32"/>
      <c r="R1930" s="32"/>
      <c r="S1930" s="32"/>
      <c r="T1930" s="32"/>
      <c r="V1930" s="32"/>
      <c r="W1930" s="32"/>
      <c r="X1930" s="32"/>
      <c r="AE1930" s="39"/>
      <c r="AF1930" s="39"/>
      <c r="AG1930" s="39"/>
      <c r="AH1930" s="39"/>
      <c r="AI1930" s="39"/>
      <c r="AJ1930" s="39"/>
    </row>
    <row r="1931" ht="15.75" customHeight="1">
      <c r="A1931" s="32"/>
      <c r="B1931" s="32"/>
      <c r="C1931" s="32"/>
      <c r="D1931" s="32"/>
      <c r="E1931" s="32"/>
      <c r="F1931" s="97"/>
      <c r="G1931" s="32"/>
      <c r="H1931" s="32"/>
      <c r="I1931" s="33"/>
      <c r="K1931" s="99"/>
      <c r="L1931" s="32"/>
      <c r="M1931" s="32"/>
      <c r="N1931" s="32"/>
      <c r="O1931" s="32"/>
      <c r="P1931" s="32"/>
      <c r="Q1931" s="32"/>
      <c r="R1931" s="32"/>
      <c r="S1931" s="32"/>
      <c r="T1931" s="32"/>
      <c r="V1931" s="32"/>
      <c r="W1931" s="32"/>
      <c r="X1931" s="32"/>
      <c r="AE1931" s="39"/>
      <c r="AF1931" s="39"/>
      <c r="AG1931" s="39"/>
      <c r="AH1931" s="39"/>
      <c r="AI1931" s="39"/>
      <c r="AJ1931" s="39"/>
    </row>
    <row r="1932" ht="15.75" customHeight="1">
      <c r="A1932" s="32"/>
      <c r="B1932" s="32"/>
      <c r="C1932" s="32"/>
      <c r="D1932" s="32"/>
      <c r="E1932" s="32"/>
      <c r="F1932" s="97"/>
      <c r="G1932" s="32"/>
      <c r="H1932" s="32"/>
      <c r="I1932" s="33"/>
      <c r="K1932" s="99"/>
      <c r="L1932" s="32"/>
      <c r="M1932" s="32"/>
      <c r="N1932" s="32"/>
      <c r="O1932" s="32"/>
      <c r="P1932" s="32"/>
      <c r="Q1932" s="32"/>
      <c r="R1932" s="32"/>
      <c r="S1932" s="32"/>
      <c r="T1932" s="32"/>
      <c r="V1932" s="32"/>
      <c r="W1932" s="32"/>
      <c r="X1932" s="32"/>
      <c r="AE1932" s="39"/>
      <c r="AF1932" s="39"/>
      <c r="AG1932" s="39"/>
      <c r="AH1932" s="39"/>
      <c r="AI1932" s="39"/>
      <c r="AJ1932" s="39"/>
    </row>
    <row r="1933" ht="15.75" customHeight="1">
      <c r="A1933" s="32"/>
      <c r="B1933" s="32"/>
      <c r="C1933" s="32"/>
      <c r="D1933" s="32"/>
      <c r="E1933" s="32"/>
      <c r="F1933" s="97"/>
      <c r="G1933" s="32"/>
      <c r="H1933" s="32"/>
      <c r="I1933" s="33"/>
      <c r="K1933" s="99"/>
      <c r="L1933" s="32"/>
      <c r="M1933" s="32"/>
      <c r="N1933" s="32"/>
      <c r="O1933" s="32"/>
      <c r="P1933" s="32"/>
      <c r="Q1933" s="32"/>
      <c r="R1933" s="32"/>
      <c r="S1933" s="32"/>
      <c r="T1933" s="32"/>
      <c r="V1933" s="32"/>
      <c r="W1933" s="32"/>
      <c r="X1933" s="32"/>
      <c r="AE1933" s="39"/>
      <c r="AF1933" s="39"/>
      <c r="AG1933" s="39"/>
      <c r="AH1933" s="39"/>
      <c r="AI1933" s="39"/>
      <c r="AJ1933" s="39"/>
    </row>
    <row r="1934" ht="15.75" customHeight="1">
      <c r="A1934" s="32"/>
      <c r="B1934" s="32"/>
      <c r="C1934" s="32"/>
      <c r="D1934" s="32"/>
      <c r="E1934" s="32"/>
      <c r="F1934" s="97"/>
      <c r="G1934" s="32"/>
      <c r="H1934" s="32"/>
      <c r="I1934" s="33"/>
      <c r="K1934" s="99"/>
      <c r="L1934" s="32"/>
      <c r="M1934" s="32"/>
      <c r="N1934" s="32"/>
      <c r="O1934" s="32"/>
      <c r="P1934" s="32"/>
      <c r="Q1934" s="32"/>
      <c r="R1934" s="32"/>
      <c r="S1934" s="32"/>
      <c r="T1934" s="32"/>
      <c r="V1934" s="32"/>
      <c r="W1934" s="32"/>
      <c r="X1934" s="32"/>
      <c r="AE1934" s="39"/>
      <c r="AF1934" s="39"/>
      <c r="AG1934" s="39"/>
      <c r="AH1934" s="39"/>
      <c r="AI1934" s="39"/>
      <c r="AJ1934" s="39"/>
    </row>
    <row r="1935" ht="15.75" customHeight="1">
      <c r="A1935" s="32"/>
      <c r="B1935" s="32"/>
      <c r="C1935" s="32"/>
      <c r="D1935" s="32"/>
      <c r="E1935" s="32"/>
      <c r="F1935" s="97"/>
      <c r="G1935" s="32"/>
      <c r="H1935" s="32"/>
      <c r="I1935" s="33"/>
      <c r="K1935" s="99"/>
      <c r="L1935" s="32"/>
      <c r="M1935" s="32"/>
      <c r="N1935" s="32"/>
      <c r="O1935" s="32"/>
      <c r="P1935" s="32"/>
      <c r="Q1935" s="32"/>
      <c r="R1935" s="32"/>
      <c r="S1935" s="32"/>
      <c r="T1935" s="32"/>
      <c r="V1935" s="32"/>
      <c r="W1935" s="32"/>
      <c r="X1935" s="32"/>
      <c r="AE1935" s="39"/>
      <c r="AF1935" s="39"/>
      <c r="AG1935" s="39"/>
      <c r="AH1935" s="39"/>
      <c r="AI1935" s="39"/>
      <c r="AJ1935" s="39"/>
    </row>
    <row r="1936" ht="15.75" customHeight="1">
      <c r="A1936" s="32"/>
      <c r="B1936" s="32"/>
      <c r="C1936" s="32"/>
      <c r="D1936" s="32"/>
      <c r="E1936" s="32"/>
      <c r="F1936" s="97"/>
      <c r="G1936" s="32"/>
      <c r="H1936" s="32"/>
      <c r="I1936" s="33"/>
      <c r="K1936" s="99"/>
      <c r="L1936" s="32"/>
      <c r="M1936" s="32"/>
      <c r="N1936" s="32"/>
      <c r="O1936" s="32"/>
      <c r="P1936" s="32"/>
      <c r="Q1936" s="32"/>
      <c r="R1936" s="32"/>
      <c r="S1936" s="32"/>
      <c r="T1936" s="32"/>
      <c r="V1936" s="32"/>
      <c r="W1936" s="32"/>
      <c r="X1936" s="32"/>
      <c r="AE1936" s="39"/>
      <c r="AF1936" s="39"/>
      <c r="AG1936" s="39"/>
      <c r="AH1936" s="39"/>
      <c r="AI1936" s="39"/>
      <c r="AJ1936" s="39"/>
    </row>
    <row r="1937" ht="15.75" customHeight="1">
      <c r="A1937" s="32"/>
      <c r="B1937" s="32"/>
      <c r="C1937" s="32"/>
      <c r="D1937" s="32"/>
      <c r="E1937" s="32"/>
      <c r="F1937" s="97"/>
      <c r="G1937" s="32"/>
      <c r="H1937" s="32"/>
      <c r="I1937" s="33"/>
      <c r="K1937" s="99"/>
      <c r="L1937" s="32"/>
      <c r="M1937" s="32"/>
      <c r="N1937" s="32"/>
      <c r="O1937" s="32"/>
      <c r="P1937" s="32"/>
      <c r="Q1937" s="32"/>
      <c r="R1937" s="32"/>
      <c r="S1937" s="32"/>
      <c r="T1937" s="32"/>
      <c r="V1937" s="32"/>
      <c r="W1937" s="32"/>
      <c r="X1937" s="32"/>
      <c r="AE1937" s="39"/>
      <c r="AF1937" s="39"/>
      <c r="AG1937" s="39"/>
      <c r="AH1937" s="39"/>
      <c r="AI1937" s="39"/>
      <c r="AJ1937" s="39"/>
    </row>
    <row r="1938" ht="15.75" customHeight="1">
      <c r="A1938" s="32"/>
      <c r="B1938" s="32"/>
      <c r="C1938" s="32"/>
      <c r="D1938" s="32"/>
      <c r="E1938" s="32"/>
      <c r="F1938" s="97"/>
      <c r="G1938" s="32"/>
      <c r="H1938" s="32"/>
      <c r="I1938" s="33"/>
      <c r="K1938" s="99"/>
      <c r="L1938" s="32"/>
      <c r="M1938" s="32"/>
      <c r="N1938" s="32"/>
      <c r="O1938" s="32"/>
      <c r="P1938" s="32"/>
      <c r="Q1938" s="32"/>
      <c r="R1938" s="32"/>
      <c r="S1938" s="32"/>
      <c r="T1938" s="32"/>
      <c r="V1938" s="32"/>
      <c r="W1938" s="32"/>
      <c r="X1938" s="32"/>
      <c r="AE1938" s="39"/>
      <c r="AF1938" s="39"/>
      <c r="AG1938" s="39"/>
      <c r="AH1938" s="39"/>
      <c r="AI1938" s="39"/>
      <c r="AJ1938" s="39"/>
    </row>
    <row r="1939" ht="15.75" customHeight="1">
      <c r="A1939" s="32"/>
      <c r="B1939" s="32"/>
      <c r="C1939" s="32"/>
      <c r="D1939" s="32"/>
      <c r="E1939" s="32"/>
      <c r="F1939" s="97"/>
      <c r="G1939" s="32"/>
      <c r="H1939" s="32"/>
      <c r="I1939" s="33"/>
      <c r="K1939" s="99"/>
      <c r="L1939" s="32"/>
      <c r="M1939" s="32"/>
      <c r="N1939" s="32"/>
      <c r="O1939" s="32"/>
      <c r="P1939" s="32"/>
      <c r="Q1939" s="32"/>
      <c r="R1939" s="32"/>
      <c r="S1939" s="32"/>
      <c r="T1939" s="32"/>
      <c r="V1939" s="32"/>
      <c r="W1939" s="32"/>
      <c r="X1939" s="32"/>
      <c r="AE1939" s="39"/>
      <c r="AF1939" s="39"/>
      <c r="AG1939" s="39"/>
      <c r="AH1939" s="39"/>
      <c r="AI1939" s="39"/>
      <c r="AJ1939" s="39"/>
    </row>
    <row r="1940" ht="15.75" customHeight="1">
      <c r="A1940" s="32"/>
      <c r="B1940" s="32"/>
      <c r="C1940" s="32"/>
      <c r="D1940" s="32"/>
      <c r="E1940" s="32"/>
      <c r="F1940" s="97"/>
      <c r="G1940" s="32"/>
      <c r="H1940" s="32"/>
      <c r="I1940" s="33"/>
      <c r="K1940" s="99"/>
      <c r="L1940" s="32"/>
      <c r="M1940" s="32"/>
      <c r="N1940" s="32"/>
      <c r="O1940" s="32"/>
      <c r="P1940" s="32"/>
      <c r="Q1940" s="32"/>
      <c r="R1940" s="32"/>
      <c r="S1940" s="32"/>
      <c r="T1940" s="32"/>
      <c r="V1940" s="32"/>
      <c r="W1940" s="32"/>
      <c r="X1940" s="32"/>
      <c r="AE1940" s="39"/>
      <c r="AF1940" s="39"/>
      <c r="AG1940" s="39"/>
      <c r="AH1940" s="39"/>
      <c r="AI1940" s="39"/>
      <c r="AJ1940" s="39"/>
    </row>
    <row r="1941" ht="15.75" customHeight="1">
      <c r="A1941" s="32"/>
      <c r="B1941" s="32"/>
      <c r="C1941" s="32"/>
      <c r="D1941" s="32"/>
      <c r="E1941" s="32"/>
      <c r="F1941" s="97"/>
      <c r="G1941" s="32"/>
      <c r="H1941" s="32"/>
      <c r="I1941" s="33"/>
      <c r="K1941" s="99"/>
      <c r="L1941" s="32"/>
      <c r="M1941" s="32"/>
      <c r="N1941" s="32"/>
      <c r="O1941" s="32"/>
      <c r="P1941" s="32"/>
      <c r="Q1941" s="32"/>
      <c r="R1941" s="32"/>
      <c r="S1941" s="32"/>
      <c r="T1941" s="32"/>
      <c r="V1941" s="32"/>
      <c r="W1941" s="32"/>
      <c r="X1941" s="32"/>
      <c r="AE1941" s="39"/>
      <c r="AF1941" s="39"/>
      <c r="AG1941" s="39"/>
      <c r="AH1941" s="39"/>
      <c r="AI1941" s="39"/>
      <c r="AJ1941" s="39"/>
    </row>
    <row r="1942" ht="15.75" customHeight="1">
      <c r="A1942" s="32"/>
      <c r="B1942" s="32"/>
      <c r="C1942" s="32"/>
      <c r="D1942" s="32"/>
      <c r="E1942" s="32"/>
      <c r="F1942" s="97"/>
      <c r="G1942" s="32"/>
      <c r="H1942" s="32"/>
      <c r="I1942" s="33"/>
      <c r="K1942" s="99"/>
      <c r="L1942" s="32"/>
      <c r="M1942" s="32"/>
      <c r="N1942" s="32"/>
      <c r="O1942" s="32"/>
      <c r="P1942" s="32"/>
      <c r="Q1942" s="32"/>
      <c r="R1942" s="32"/>
      <c r="S1942" s="32"/>
      <c r="T1942" s="32"/>
      <c r="V1942" s="32"/>
      <c r="W1942" s="32"/>
      <c r="X1942" s="32"/>
      <c r="AE1942" s="39"/>
      <c r="AF1942" s="39"/>
      <c r="AG1942" s="39"/>
      <c r="AH1942" s="39"/>
      <c r="AI1942" s="39"/>
      <c r="AJ1942" s="39"/>
    </row>
    <row r="1943" ht="15.75" customHeight="1">
      <c r="A1943" s="32"/>
      <c r="B1943" s="32"/>
      <c r="C1943" s="32"/>
      <c r="D1943" s="32"/>
      <c r="E1943" s="32"/>
      <c r="F1943" s="97"/>
      <c r="G1943" s="32"/>
      <c r="H1943" s="32"/>
      <c r="I1943" s="33"/>
      <c r="K1943" s="99"/>
      <c r="L1943" s="32"/>
      <c r="M1943" s="32"/>
      <c r="N1943" s="32"/>
      <c r="O1943" s="32"/>
      <c r="P1943" s="32"/>
      <c r="Q1943" s="32"/>
      <c r="R1943" s="32"/>
      <c r="S1943" s="32"/>
      <c r="T1943" s="32"/>
      <c r="V1943" s="32"/>
      <c r="W1943" s="32"/>
      <c r="X1943" s="32"/>
      <c r="AE1943" s="39"/>
      <c r="AF1943" s="39"/>
      <c r="AG1943" s="39"/>
      <c r="AH1943" s="39"/>
      <c r="AI1943" s="39"/>
      <c r="AJ1943" s="39"/>
    </row>
    <row r="1944" ht="15.75" customHeight="1">
      <c r="A1944" s="32"/>
      <c r="B1944" s="32"/>
      <c r="C1944" s="32"/>
      <c r="D1944" s="32"/>
      <c r="E1944" s="32"/>
      <c r="F1944" s="97"/>
      <c r="G1944" s="32"/>
      <c r="H1944" s="32"/>
      <c r="I1944" s="33"/>
      <c r="K1944" s="99"/>
      <c r="L1944" s="32"/>
      <c r="M1944" s="32"/>
      <c r="N1944" s="32"/>
      <c r="O1944" s="32"/>
      <c r="P1944" s="32"/>
      <c r="Q1944" s="32"/>
      <c r="R1944" s="32"/>
      <c r="S1944" s="32"/>
      <c r="T1944" s="32"/>
      <c r="V1944" s="32"/>
      <c r="W1944" s="32"/>
      <c r="X1944" s="32"/>
      <c r="AE1944" s="39"/>
      <c r="AF1944" s="39"/>
      <c r="AG1944" s="39"/>
      <c r="AH1944" s="39"/>
      <c r="AI1944" s="39"/>
      <c r="AJ1944" s="39"/>
    </row>
    <row r="1945" ht="15.75" customHeight="1">
      <c r="A1945" s="32"/>
      <c r="B1945" s="32"/>
      <c r="C1945" s="32"/>
      <c r="D1945" s="32"/>
      <c r="E1945" s="32"/>
      <c r="F1945" s="97"/>
      <c r="G1945" s="32"/>
      <c r="H1945" s="32"/>
      <c r="I1945" s="33"/>
      <c r="K1945" s="99"/>
      <c r="L1945" s="32"/>
      <c r="M1945" s="32"/>
      <c r="N1945" s="32"/>
      <c r="O1945" s="32"/>
      <c r="P1945" s="32"/>
      <c r="Q1945" s="32"/>
      <c r="R1945" s="32"/>
      <c r="S1945" s="32"/>
      <c r="T1945" s="32"/>
      <c r="V1945" s="32"/>
      <c r="W1945" s="32"/>
      <c r="X1945" s="32"/>
      <c r="AE1945" s="39"/>
      <c r="AF1945" s="39"/>
      <c r="AG1945" s="39"/>
      <c r="AH1945" s="39"/>
      <c r="AI1945" s="39"/>
      <c r="AJ1945" s="39"/>
    </row>
    <row r="1946" ht="15.75" customHeight="1">
      <c r="A1946" s="32"/>
      <c r="B1946" s="32"/>
      <c r="C1946" s="32"/>
      <c r="D1946" s="32"/>
      <c r="E1946" s="32"/>
      <c r="F1946" s="97"/>
      <c r="G1946" s="32"/>
      <c r="H1946" s="32"/>
      <c r="I1946" s="33"/>
      <c r="K1946" s="99"/>
      <c r="L1946" s="32"/>
      <c r="M1946" s="32"/>
      <c r="N1946" s="32"/>
      <c r="O1946" s="32"/>
      <c r="P1946" s="32"/>
      <c r="Q1946" s="32"/>
      <c r="R1946" s="32"/>
      <c r="S1946" s="32"/>
      <c r="T1946" s="32"/>
      <c r="V1946" s="32"/>
      <c r="W1946" s="32"/>
      <c r="X1946" s="32"/>
      <c r="AE1946" s="39"/>
      <c r="AF1946" s="39"/>
      <c r="AG1946" s="39"/>
      <c r="AH1946" s="39"/>
      <c r="AI1946" s="39"/>
      <c r="AJ1946" s="39"/>
    </row>
    <row r="1947" ht="15.75" customHeight="1">
      <c r="A1947" s="32"/>
      <c r="B1947" s="32"/>
      <c r="C1947" s="32"/>
      <c r="D1947" s="32"/>
      <c r="E1947" s="32"/>
      <c r="F1947" s="97"/>
      <c r="G1947" s="32"/>
      <c r="H1947" s="32"/>
      <c r="I1947" s="33"/>
      <c r="K1947" s="99"/>
      <c r="L1947" s="32"/>
      <c r="M1947" s="32"/>
      <c r="N1947" s="32"/>
      <c r="O1947" s="32"/>
      <c r="P1947" s="32"/>
      <c r="Q1947" s="32"/>
      <c r="R1947" s="32"/>
      <c r="S1947" s="32"/>
      <c r="T1947" s="32"/>
      <c r="V1947" s="32"/>
      <c r="W1947" s="32"/>
      <c r="X1947" s="32"/>
      <c r="AE1947" s="39"/>
      <c r="AF1947" s="39"/>
      <c r="AG1947" s="39"/>
      <c r="AH1947" s="39"/>
      <c r="AI1947" s="39"/>
      <c r="AJ1947" s="39"/>
    </row>
    <row r="1948" ht="15.75" customHeight="1">
      <c r="A1948" s="32"/>
      <c r="B1948" s="32"/>
      <c r="C1948" s="32"/>
      <c r="D1948" s="32"/>
      <c r="E1948" s="32"/>
      <c r="F1948" s="97"/>
      <c r="G1948" s="32"/>
      <c r="H1948" s="32"/>
      <c r="I1948" s="33"/>
      <c r="K1948" s="99"/>
      <c r="L1948" s="32"/>
      <c r="M1948" s="32"/>
      <c r="N1948" s="32"/>
      <c r="O1948" s="32"/>
      <c r="P1948" s="32"/>
      <c r="Q1948" s="32"/>
      <c r="R1948" s="32"/>
      <c r="S1948" s="32"/>
      <c r="T1948" s="32"/>
      <c r="V1948" s="32"/>
      <c r="W1948" s="32"/>
      <c r="X1948" s="32"/>
      <c r="AE1948" s="39"/>
      <c r="AF1948" s="39"/>
      <c r="AG1948" s="39"/>
      <c r="AH1948" s="39"/>
      <c r="AI1948" s="39"/>
      <c r="AJ1948" s="39"/>
    </row>
    <row r="1949" ht="15.75" customHeight="1">
      <c r="A1949" s="32"/>
      <c r="B1949" s="32"/>
      <c r="C1949" s="32"/>
      <c r="D1949" s="32"/>
      <c r="E1949" s="32"/>
      <c r="F1949" s="97"/>
      <c r="G1949" s="32"/>
      <c r="H1949" s="32"/>
      <c r="I1949" s="33"/>
      <c r="K1949" s="99"/>
      <c r="L1949" s="32"/>
      <c r="M1949" s="32"/>
      <c r="N1949" s="32"/>
      <c r="O1949" s="32"/>
      <c r="P1949" s="32"/>
      <c r="Q1949" s="32"/>
      <c r="R1949" s="32"/>
      <c r="S1949" s="32"/>
      <c r="T1949" s="32"/>
      <c r="V1949" s="32"/>
      <c r="W1949" s="32"/>
      <c r="X1949" s="32"/>
      <c r="AE1949" s="39"/>
      <c r="AF1949" s="39"/>
      <c r="AG1949" s="39"/>
      <c r="AH1949" s="39"/>
      <c r="AI1949" s="39"/>
      <c r="AJ1949" s="39"/>
    </row>
    <row r="1950" ht="15.75" customHeight="1">
      <c r="A1950" s="32"/>
      <c r="B1950" s="32"/>
      <c r="C1950" s="32"/>
      <c r="D1950" s="32"/>
      <c r="E1950" s="32"/>
      <c r="F1950" s="97"/>
      <c r="G1950" s="32"/>
      <c r="H1950" s="32"/>
      <c r="I1950" s="33"/>
      <c r="K1950" s="99"/>
      <c r="L1950" s="32"/>
      <c r="M1950" s="32"/>
      <c r="N1950" s="32"/>
      <c r="O1950" s="32"/>
      <c r="P1950" s="32"/>
      <c r="Q1950" s="32"/>
      <c r="R1950" s="32"/>
      <c r="S1950" s="32"/>
      <c r="T1950" s="32"/>
      <c r="V1950" s="32"/>
      <c r="W1950" s="32"/>
      <c r="X1950" s="32"/>
      <c r="AE1950" s="39"/>
      <c r="AF1950" s="39"/>
      <c r="AG1950" s="39"/>
      <c r="AH1950" s="39"/>
      <c r="AI1950" s="39"/>
      <c r="AJ1950" s="39"/>
    </row>
    <row r="1951" ht="15.75" customHeight="1">
      <c r="A1951" s="32"/>
      <c r="B1951" s="32"/>
      <c r="C1951" s="32"/>
      <c r="D1951" s="32"/>
      <c r="E1951" s="32"/>
      <c r="F1951" s="97"/>
      <c r="G1951" s="32"/>
      <c r="H1951" s="32"/>
      <c r="I1951" s="33"/>
      <c r="K1951" s="99"/>
      <c r="L1951" s="32"/>
      <c r="M1951" s="32"/>
      <c r="N1951" s="32"/>
      <c r="O1951" s="32"/>
      <c r="P1951" s="32"/>
      <c r="Q1951" s="32"/>
      <c r="R1951" s="32"/>
      <c r="S1951" s="32"/>
      <c r="T1951" s="32"/>
      <c r="V1951" s="32"/>
      <c r="W1951" s="32"/>
      <c r="X1951" s="32"/>
      <c r="AE1951" s="39"/>
      <c r="AF1951" s="39"/>
      <c r="AG1951" s="39"/>
      <c r="AH1951" s="39"/>
      <c r="AI1951" s="39"/>
      <c r="AJ1951" s="39"/>
    </row>
    <row r="1952" ht="15.75" customHeight="1">
      <c r="A1952" s="32"/>
      <c r="B1952" s="32"/>
      <c r="C1952" s="32"/>
      <c r="D1952" s="32"/>
      <c r="E1952" s="32"/>
      <c r="F1952" s="97"/>
      <c r="G1952" s="32"/>
      <c r="H1952" s="32"/>
      <c r="I1952" s="33"/>
      <c r="K1952" s="99"/>
      <c r="L1952" s="32"/>
      <c r="M1952" s="32"/>
      <c r="N1952" s="32"/>
      <c r="O1952" s="32"/>
      <c r="P1952" s="32"/>
      <c r="Q1952" s="32"/>
      <c r="R1952" s="32"/>
      <c r="S1952" s="32"/>
      <c r="T1952" s="32"/>
      <c r="V1952" s="32"/>
      <c r="W1952" s="32"/>
      <c r="X1952" s="32"/>
      <c r="AE1952" s="39"/>
      <c r="AF1952" s="39"/>
      <c r="AG1952" s="39"/>
      <c r="AH1952" s="39"/>
      <c r="AI1952" s="39"/>
      <c r="AJ1952" s="39"/>
    </row>
    <row r="1953" ht="15.75" customHeight="1">
      <c r="A1953" s="32"/>
      <c r="B1953" s="32"/>
      <c r="C1953" s="32"/>
      <c r="D1953" s="32"/>
      <c r="E1953" s="32"/>
      <c r="F1953" s="97"/>
      <c r="G1953" s="32"/>
      <c r="H1953" s="32"/>
      <c r="I1953" s="33"/>
      <c r="K1953" s="99"/>
      <c r="L1953" s="32"/>
      <c r="M1953" s="32"/>
      <c r="N1953" s="32"/>
      <c r="O1953" s="32"/>
      <c r="P1953" s="32"/>
      <c r="Q1953" s="32"/>
      <c r="R1953" s="32"/>
      <c r="S1953" s="32"/>
      <c r="T1953" s="32"/>
      <c r="V1953" s="32"/>
      <c r="W1953" s="32"/>
      <c r="X1953" s="32"/>
      <c r="AE1953" s="39"/>
      <c r="AF1953" s="39"/>
      <c r="AG1953" s="39"/>
      <c r="AH1953" s="39"/>
      <c r="AI1953" s="39"/>
      <c r="AJ1953" s="39"/>
    </row>
    <row r="1954" ht="15.75" customHeight="1">
      <c r="A1954" s="32"/>
      <c r="B1954" s="32"/>
      <c r="C1954" s="32"/>
      <c r="D1954" s="32"/>
      <c r="E1954" s="32"/>
      <c r="F1954" s="97"/>
      <c r="G1954" s="32"/>
      <c r="H1954" s="32"/>
      <c r="I1954" s="33"/>
      <c r="K1954" s="99"/>
      <c r="L1954" s="32"/>
      <c r="M1954" s="32"/>
      <c r="N1954" s="32"/>
      <c r="O1954" s="32"/>
      <c r="P1954" s="32"/>
      <c r="Q1954" s="32"/>
      <c r="R1954" s="32"/>
      <c r="S1954" s="32"/>
      <c r="T1954" s="32"/>
      <c r="V1954" s="32"/>
      <c r="W1954" s="32"/>
      <c r="X1954" s="32"/>
      <c r="AE1954" s="39"/>
      <c r="AF1954" s="39"/>
      <c r="AG1954" s="39"/>
      <c r="AH1954" s="39"/>
      <c r="AI1954" s="39"/>
      <c r="AJ1954" s="39"/>
    </row>
    <row r="1955" ht="15.75" customHeight="1">
      <c r="A1955" s="32"/>
      <c r="B1955" s="32"/>
      <c r="C1955" s="32"/>
      <c r="D1955" s="32"/>
      <c r="E1955" s="32"/>
      <c r="F1955" s="97"/>
      <c r="G1955" s="32"/>
      <c r="H1955" s="32"/>
      <c r="I1955" s="33"/>
      <c r="K1955" s="99"/>
      <c r="L1955" s="32"/>
      <c r="M1955" s="32"/>
      <c r="N1955" s="32"/>
      <c r="O1955" s="32"/>
      <c r="P1955" s="32"/>
      <c r="Q1955" s="32"/>
      <c r="R1955" s="32"/>
      <c r="S1955" s="32"/>
      <c r="T1955" s="32"/>
      <c r="V1955" s="32"/>
      <c r="W1955" s="32"/>
      <c r="X1955" s="32"/>
      <c r="AE1955" s="39"/>
      <c r="AF1955" s="39"/>
      <c r="AG1955" s="39"/>
      <c r="AH1955" s="39"/>
      <c r="AI1955" s="39"/>
      <c r="AJ1955" s="39"/>
    </row>
    <row r="1956" ht="15.75" customHeight="1">
      <c r="A1956" s="32"/>
      <c r="B1956" s="32"/>
      <c r="C1956" s="32"/>
      <c r="D1956" s="32"/>
      <c r="E1956" s="32"/>
      <c r="F1956" s="97"/>
      <c r="G1956" s="32"/>
      <c r="H1956" s="32"/>
      <c r="I1956" s="33"/>
      <c r="K1956" s="99"/>
      <c r="L1956" s="32"/>
      <c r="M1956" s="32"/>
      <c r="N1956" s="32"/>
      <c r="O1956" s="32"/>
      <c r="P1956" s="32"/>
      <c r="Q1956" s="32"/>
      <c r="R1956" s="32"/>
      <c r="S1956" s="32"/>
      <c r="T1956" s="32"/>
      <c r="V1956" s="32"/>
      <c r="W1956" s="32"/>
      <c r="X1956" s="32"/>
      <c r="AE1956" s="39"/>
      <c r="AF1956" s="39"/>
      <c r="AG1956" s="39"/>
      <c r="AH1956" s="39"/>
      <c r="AI1956" s="39"/>
      <c r="AJ1956" s="39"/>
    </row>
    <row r="1957" ht="15.75" customHeight="1">
      <c r="A1957" s="32"/>
      <c r="B1957" s="32"/>
      <c r="C1957" s="32"/>
      <c r="D1957" s="32"/>
      <c r="E1957" s="32"/>
      <c r="F1957" s="97"/>
      <c r="G1957" s="32"/>
      <c r="H1957" s="32"/>
      <c r="I1957" s="33"/>
      <c r="K1957" s="99"/>
      <c r="L1957" s="32"/>
      <c r="M1957" s="32"/>
      <c r="N1957" s="32"/>
      <c r="O1957" s="32"/>
      <c r="P1957" s="32"/>
      <c r="Q1957" s="32"/>
      <c r="R1957" s="32"/>
      <c r="S1957" s="32"/>
      <c r="T1957" s="32"/>
      <c r="V1957" s="32"/>
      <c r="W1957" s="32"/>
      <c r="X1957" s="32"/>
      <c r="AE1957" s="39"/>
      <c r="AF1957" s="39"/>
      <c r="AG1957" s="39"/>
      <c r="AH1957" s="39"/>
      <c r="AI1957" s="39"/>
      <c r="AJ1957" s="39"/>
    </row>
    <row r="1958" ht="15.75" customHeight="1">
      <c r="A1958" s="32"/>
      <c r="B1958" s="32"/>
      <c r="C1958" s="32"/>
      <c r="D1958" s="32"/>
      <c r="E1958" s="32"/>
      <c r="F1958" s="97"/>
      <c r="G1958" s="32"/>
      <c r="H1958" s="32"/>
      <c r="I1958" s="33"/>
      <c r="K1958" s="99"/>
      <c r="L1958" s="32"/>
      <c r="M1958" s="32"/>
      <c r="N1958" s="32"/>
      <c r="O1958" s="32"/>
      <c r="P1958" s="32"/>
      <c r="Q1958" s="32"/>
      <c r="R1958" s="32"/>
      <c r="S1958" s="32"/>
      <c r="T1958" s="32"/>
      <c r="V1958" s="32"/>
      <c r="W1958" s="32"/>
      <c r="X1958" s="32"/>
      <c r="AE1958" s="39"/>
      <c r="AF1958" s="39"/>
      <c r="AG1958" s="39"/>
      <c r="AH1958" s="39"/>
      <c r="AI1958" s="39"/>
      <c r="AJ1958" s="39"/>
    </row>
    <row r="1959" ht="15.75" customHeight="1">
      <c r="A1959" s="32"/>
      <c r="B1959" s="32"/>
      <c r="C1959" s="32"/>
      <c r="D1959" s="32"/>
      <c r="E1959" s="32"/>
      <c r="F1959" s="97"/>
      <c r="G1959" s="32"/>
      <c r="H1959" s="32"/>
      <c r="I1959" s="33"/>
      <c r="K1959" s="99"/>
      <c r="L1959" s="32"/>
      <c r="M1959" s="32"/>
      <c r="N1959" s="32"/>
      <c r="O1959" s="32"/>
      <c r="P1959" s="32"/>
      <c r="Q1959" s="32"/>
      <c r="R1959" s="32"/>
      <c r="S1959" s="32"/>
      <c r="T1959" s="32"/>
      <c r="V1959" s="32"/>
      <c r="W1959" s="32"/>
      <c r="X1959" s="32"/>
      <c r="AE1959" s="39"/>
      <c r="AF1959" s="39"/>
      <c r="AG1959" s="39"/>
      <c r="AH1959" s="39"/>
      <c r="AI1959" s="39"/>
      <c r="AJ1959" s="39"/>
    </row>
    <row r="1960" ht="15.75" customHeight="1">
      <c r="A1960" s="32"/>
      <c r="B1960" s="32"/>
      <c r="C1960" s="32"/>
      <c r="D1960" s="32"/>
      <c r="E1960" s="32"/>
      <c r="F1960" s="97"/>
      <c r="G1960" s="32"/>
      <c r="H1960" s="32"/>
      <c r="I1960" s="33"/>
      <c r="K1960" s="99"/>
      <c r="L1960" s="32"/>
      <c r="M1960" s="32"/>
      <c r="N1960" s="32"/>
      <c r="O1960" s="32"/>
      <c r="P1960" s="32"/>
      <c r="Q1960" s="32"/>
      <c r="R1960" s="32"/>
      <c r="S1960" s="32"/>
      <c r="T1960" s="32"/>
      <c r="V1960" s="32"/>
      <c r="W1960" s="32"/>
      <c r="X1960" s="32"/>
      <c r="AE1960" s="39"/>
      <c r="AF1960" s="39"/>
      <c r="AG1960" s="39"/>
      <c r="AH1960" s="39"/>
      <c r="AI1960" s="39"/>
      <c r="AJ1960" s="39"/>
    </row>
    <row r="1961" ht="15.75" customHeight="1">
      <c r="A1961" s="32"/>
      <c r="B1961" s="32"/>
      <c r="C1961" s="32"/>
      <c r="D1961" s="32"/>
      <c r="E1961" s="32"/>
      <c r="F1961" s="97"/>
      <c r="G1961" s="32"/>
      <c r="H1961" s="32"/>
      <c r="I1961" s="33"/>
      <c r="K1961" s="99"/>
      <c r="L1961" s="32"/>
      <c r="M1961" s="32"/>
      <c r="N1961" s="32"/>
      <c r="O1961" s="32"/>
      <c r="P1961" s="32"/>
      <c r="Q1961" s="32"/>
      <c r="R1961" s="32"/>
      <c r="S1961" s="32"/>
      <c r="T1961" s="32"/>
      <c r="V1961" s="32"/>
      <c r="W1961" s="32"/>
      <c r="X1961" s="32"/>
      <c r="AE1961" s="39"/>
      <c r="AF1961" s="39"/>
      <c r="AG1961" s="39"/>
      <c r="AH1961" s="39"/>
      <c r="AI1961" s="39"/>
      <c r="AJ1961" s="39"/>
    </row>
    <row r="1962" ht="15.75" customHeight="1">
      <c r="A1962" s="32"/>
      <c r="B1962" s="32"/>
      <c r="C1962" s="32"/>
      <c r="D1962" s="32"/>
      <c r="E1962" s="32"/>
      <c r="F1962" s="97"/>
      <c r="G1962" s="32"/>
      <c r="H1962" s="32"/>
      <c r="I1962" s="33"/>
      <c r="K1962" s="99"/>
      <c r="L1962" s="32"/>
      <c r="M1962" s="32"/>
      <c r="N1962" s="32"/>
      <c r="O1962" s="32"/>
      <c r="P1962" s="32"/>
      <c r="Q1962" s="32"/>
      <c r="R1962" s="32"/>
      <c r="S1962" s="32"/>
      <c r="T1962" s="32"/>
      <c r="V1962" s="32"/>
      <c r="W1962" s="32"/>
      <c r="X1962" s="32"/>
      <c r="AE1962" s="39"/>
      <c r="AF1962" s="39"/>
      <c r="AG1962" s="39"/>
      <c r="AH1962" s="39"/>
      <c r="AI1962" s="39"/>
      <c r="AJ1962" s="39"/>
    </row>
    <row r="1963" ht="15.75" customHeight="1">
      <c r="A1963" s="32"/>
      <c r="B1963" s="32"/>
      <c r="C1963" s="32"/>
      <c r="D1963" s="32"/>
      <c r="E1963" s="32"/>
      <c r="F1963" s="97"/>
      <c r="G1963" s="32"/>
      <c r="H1963" s="32"/>
      <c r="I1963" s="33"/>
      <c r="K1963" s="99"/>
      <c r="L1963" s="32"/>
      <c r="M1963" s="32"/>
      <c r="N1963" s="32"/>
      <c r="O1963" s="32"/>
      <c r="P1963" s="32"/>
      <c r="Q1963" s="32"/>
      <c r="R1963" s="32"/>
      <c r="S1963" s="32"/>
      <c r="T1963" s="32"/>
      <c r="V1963" s="32"/>
      <c r="W1963" s="32"/>
      <c r="X1963" s="32"/>
      <c r="AE1963" s="39"/>
      <c r="AF1963" s="39"/>
      <c r="AG1963" s="39"/>
      <c r="AH1963" s="39"/>
      <c r="AI1963" s="39"/>
      <c r="AJ1963" s="39"/>
    </row>
    <row r="1964" ht="15.75" customHeight="1">
      <c r="A1964" s="32"/>
      <c r="B1964" s="32"/>
      <c r="C1964" s="32"/>
      <c r="D1964" s="32"/>
      <c r="E1964" s="32"/>
      <c r="F1964" s="97"/>
      <c r="G1964" s="32"/>
      <c r="H1964" s="32"/>
      <c r="I1964" s="33"/>
      <c r="K1964" s="99"/>
      <c r="L1964" s="32"/>
      <c r="M1964" s="32"/>
      <c r="N1964" s="32"/>
      <c r="O1964" s="32"/>
      <c r="P1964" s="32"/>
      <c r="Q1964" s="32"/>
      <c r="R1964" s="32"/>
      <c r="S1964" s="32"/>
      <c r="T1964" s="32"/>
      <c r="V1964" s="32"/>
      <c r="W1964" s="32"/>
      <c r="X1964" s="32"/>
      <c r="AE1964" s="39"/>
      <c r="AF1964" s="39"/>
      <c r="AG1964" s="39"/>
      <c r="AH1964" s="39"/>
      <c r="AI1964" s="39"/>
      <c r="AJ1964" s="39"/>
    </row>
    <row r="1965" ht="15.75" customHeight="1">
      <c r="A1965" s="32"/>
      <c r="B1965" s="32"/>
      <c r="C1965" s="32"/>
      <c r="D1965" s="32"/>
      <c r="E1965" s="32"/>
      <c r="F1965" s="97"/>
      <c r="G1965" s="32"/>
      <c r="H1965" s="32"/>
      <c r="I1965" s="33"/>
      <c r="K1965" s="99"/>
      <c r="L1965" s="32"/>
      <c r="M1965" s="32"/>
      <c r="N1965" s="32"/>
      <c r="O1965" s="32"/>
      <c r="P1965" s="32"/>
      <c r="Q1965" s="32"/>
      <c r="R1965" s="32"/>
      <c r="S1965" s="32"/>
      <c r="T1965" s="32"/>
      <c r="V1965" s="32"/>
      <c r="W1965" s="32"/>
      <c r="X1965" s="32"/>
      <c r="AE1965" s="39"/>
      <c r="AF1965" s="39"/>
      <c r="AG1965" s="39"/>
      <c r="AH1965" s="39"/>
      <c r="AI1965" s="39"/>
      <c r="AJ1965" s="39"/>
    </row>
    <row r="1966" ht="15.75" customHeight="1">
      <c r="A1966" s="32"/>
      <c r="B1966" s="32"/>
      <c r="C1966" s="32"/>
      <c r="D1966" s="32"/>
      <c r="E1966" s="32"/>
      <c r="F1966" s="97"/>
      <c r="G1966" s="32"/>
      <c r="H1966" s="32"/>
      <c r="I1966" s="33"/>
      <c r="K1966" s="99"/>
      <c r="L1966" s="32"/>
      <c r="M1966" s="32"/>
      <c r="N1966" s="32"/>
      <c r="O1966" s="32"/>
      <c r="P1966" s="32"/>
      <c r="Q1966" s="32"/>
      <c r="R1966" s="32"/>
      <c r="S1966" s="32"/>
      <c r="T1966" s="32"/>
      <c r="V1966" s="32"/>
      <c r="W1966" s="32"/>
      <c r="X1966" s="32"/>
      <c r="AE1966" s="39"/>
      <c r="AF1966" s="39"/>
      <c r="AG1966" s="39"/>
      <c r="AH1966" s="39"/>
      <c r="AI1966" s="39"/>
      <c r="AJ1966" s="39"/>
    </row>
    <row r="1967" ht="15.75" customHeight="1">
      <c r="A1967" s="32"/>
      <c r="B1967" s="32"/>
      <c r="C1967" s="32"/>
      <c r="D1967" s="32"/>
      <c r="E1967" s="32"/>
      <c r="F1967" s="97"/>
      <c r="G1967" s="32"/>
      <c r="H1967" s="32"/>
      <c r="I1967" s="33"/>
      <c r="K1967" s="99"/>
      <c r="L1967" s="32"/>
      <c r="M1967" s="32"/>
      <c r="N1967" s="32"/>
      <c r="O1967" s="32"/>
      <c r="P1967" s="32"/>
      <c r="Q1967" s="32"/>
      <c r="R1967" s="32"/>
      <c r="S1967" s="32"/>
      <c r="T1967" s="32"/>
      <c r="V1967" s="32"/>
      <c r="W1967" s="32"/>
      <c r="X1967" s="32"/>
      <c r="AE1967" s="39"/>
      <c r="AF1967" s="39"/>
      <c r="AG1967" s="39"/>
      <c r="AH1967" s="39"/>
      <c r="AI1967" s="39"/>
      <c r="AJ1967" s="39"/>
    </row>
    <row r="1968" ht="15.75" customHeight="1">
      <c r="A1968" s="32"/>
      <c r="B1968" s="32"/>
      <c r="C1968" s="32"/>
      <c r="D1968" s="32"/>
      <c r="E1968" s="32"/>
      <c r="F1968" s="97"/>
      <c r="G1968" s="32"/>
      <c r="H1968" s="32"/>
      <c r="I1968" s="33"/>
      <c r="K1968" s="99"/>
      <c r="L1968" s="32"/>
      <c r="M1968" s="32"/>
      <c r="N1968" s="32"/>
      <c r="O1968" s="32"/>
      <c r="P1968" s="32"/>
      <c r="Q1968" s="32"/>
      <c r="R1968" s="32"/>
      <c r="S1968" s="32"/>
      <c r="T1968" s="32"/>
      <c r="V1968" s="32"/>
      <c r="W1968" s="32"/>
      <c r="X1968" s="32"/>
      <c r="AE1968" s="39"/>
      <c r="AF1968" s="39"/>
      <c r="AG1968" s="39"/>
      <c r="AH1968" s="39"/>
      <c r="AI1968" s="39"/>
      <c r="AJ1968" s="39"/>
    </row>
    <row r="1969" ht="15.75" customHeight="1">
      <c r="A1969" s="32"/>
      <c r="B1969" s="32"/>
      <c r="C1969" s="32"/>
      <c r="D1969" s="32"/>
      <c r="E1969" s="32"/>
      <c r="F1969" s="97"/>
      <c r="G1969" s="32"/>
      <c r="H1969" s="32"/>
      <c r="I1969" s="33"/>
      <c r="K1969" s="99"/>
      <c r="L1969" s="32"/>
      <c r="M1969" s="32"/>
      <c r="N1969" s="32"/>
      <c r="O1969" s="32"/>
      <c r="P1969" s="32"/>
      <c r="Q1969" s="32"/>
      <c r="R1969" s="32"/>
      <c r="S1969" s="32"/>
      <c r="T1969" s="32"/>
      <c r="V1969" s="32"/>
      <c r="W1969" s="32"/>
      <c r="X1969" s="32"/>
      <c r="AE1969" s="39"/>
      <c r="AF1969" s="39"/>
      <c r="AG1969" s="39"/>
      <c r="AH1969" s="39"/>
      <c r="AI1969" s="39"/>
      <c r="AJ1969" s="39"/>
    </row>
    <row r="1970" ht="15.75" customHeight="1">
      <c r="A1970" s="32"/>
      <c r="B1970" s="32"/>
      <c r="C1970" s="32"/>
      <c r="D1970" s="32"/>
      <c r="E1970" s="32"/>
      <c r="F1970" s="97"/>
      <c r="G1970" s="32"/>
      <c r="H1970" s="32"/>
      <c r="I1970" s="33"/>
      <c r="K1970" s="99"/>
      <c r="L1970" s="32"/>
      <c r="M1970" s="32"/>
      <c r="N1970" s="32"/>
      <c r="O1970" s="32"/>
      <c r="P1970" s="32"/>
      <c r="Q1970" s="32"/>
      <c r="R1970" s="32"/>
      <c r="S1970" s="32"/>
      <c r="T1970" s="32"/>
      <c r="V1970" s="32"/>
      <c r="W1970" s="32"/>
      <c r="X1970" s="32"/>
      <c r="AE1970" s="39"/>
      <c r="AF1970" s="39"/>
      <c r="AG1970" s="39"/>
      <c r="AH1970" s="39"/>
      <c r="AI1970" s="39"/>
      <c r="AJ1970" s="39"/>
    </row>
    <row r="1971" ht="15.75" customHeight="1">
      <c r="A1971" s="32"/>
      <c r="B1971" s="32"/>
      <c r="C1971" s="32"/>
      <c r="D1971" s="32"/>
      <c r="E1971" s="32"/>
      <c r="F1971" s="97"/>
      <c r="G1971" s="32"/>
      <c r="H1971" s="32"/>
      <c r="I1971" s="33"/>
      <c r="K1971" s="99"/>
      <c r="L1971" s="32"/>
      <c r="M1971" s="32"/>
      <c r="N1971" s="32"/>
      <c r="O1971" s="32"/>
      <c r="P1971" s="32"/>
      <c r="Q1971" s="32"/>
      <c r="R1971" s="32"/>
      <c r="S1971" s="32"/>
      <c r="T1971" s="32"/>
      <c r="V1971" s="32"/>
      <c r="W1971" s="32"/>
      <c r="X1971" s="32"/>
      <c r="AE1971" s="39"/>
      <c r="AF1971" s="39"/>
      <c r="AG1971" s="39"/>
      <c r="AH1971" s="39"/>
      <c r="AI1971" s="39"/>
      <c r="AJ1971" s="39"/>
    </row>
    <row r="1972" ht="15.75" customHeight="1">
      <c r="A1972" s="32"/>
      <c r="B1972" s="32"/>
      <c r="C1972" s="32"/>
      <c r="D1972" s="32"/>
      <c r="E1972" s="32"/>
      <c r="F1972" s="97"/>
      <c r="G1972" s="32"/>
      <c r="H1972" s="32"/>
      <c r="I1972" s="33"/>
      <c r="K1972" s="99"/>
      <c r="L1972" s="32"/>
      <c r="M1972" s="32"/>
      <c r="N1972" s="32"/>
      <c r="O1972" s="32"/>
      <c r="P1972" s="32"/>
      <c r="Q1972" s="32"/>
      <c r="R1972" s="32"/>
      <c r="S1972" s="32"/>
      <c r="T1972" s="32"/>
      <c r="V1972" s="32"/>
      <c r="W1972" s="32"/>
      <c r="X1972" s="32"/>
      <c r="AE1972" s="39"/>
      <c r="AF1972" s="39"/>
      <c r="AG1972" s="39"/>
      <c r="AH1972" s="39"/>
      <c r="AI1972" s="39"/>
      <c r="AJ1972" s="39"/>
    </row>
    <row r="1973" ht="15.75" customHeight="1">
      <c r="A1973" s="32"/>
      <c r="B1973" s="32"/>
      <c r="C1973" s="32"/>
      <c r="D1973" s="32"/>
      <c r="E1973" s="32"/>
      <c r="F1973" s="97"/>
      <c r="G1973" s="32"/>
      <c r="H1973" s="32"/>
      <c r="I1973" s="33"/>
      <c r="K1973" s="99"/>
      <c r="L1973" s="32"/>
      <c r="M1973" s="32"/>
      <c r="N1973" s="32"/>
      <c r="O1973" s="32"/>
      <c r="P1973" s="32"/>
      <c r="Q1973" s="32"/>
      <c r="R1973" s="32"/>
      <c r="S1973" s="32"/>
      <c r="T1973" s="32"/>
      <c r="V1973" s="32"/>
      <c r="W1973" s="32"/>
      <c r="X1973" s="32"/>
      <c r="AE1973" s="39"/>
      <c r="AF1973" s="39"/>
      <c r="AG1973" s="39"/>
      <c r="AH1973" s="39"/>
      <c r="AI1973" s="39"/>
      <c r="AJ1973" s="39"/>
    </row>
    <row r="1974" ht="15.75" customHeight="1">
      <c r="A1974" s="32"/>
      <c r="B1974" s="32"/>
      <c r="C1974" s="32"/>
      <c r="D1974" s="32"/>
      <c r="E1974" s="32"/>
      <c r="F1974" s="97"/>
      <c r="G1974" s="32"/>
      <c r="H1974" s="32"/>
      <c r="I1974" s="33"/>
      <c r="K1974" s="99"/>
      <c r="L1974" s="32"/>
      <c r="M1974" s="32"/>
      <c r="N1974" s="32"/>
      <c r="O1974" s="32"/>
      <c r="P1974" s="32"/>
      <c r="Q1974" s="32"/>
      <c r="R1974" s="32"/>
      <c r="S1974" s="32"/>
      <c r="T1974" s="32"/>
      <c r="V1974" s="32"/>
      <c r="W1974" s="32"/>
      <c r="X1974" s="32"/>
      <c r="AE1974" s="39"/>
      <c r="AF1974" s="39"/>
      <c r="AG1974" s="39"/>
      <c r="AH1974" s="39"/>
      <c r="AI1974" s="39"/>
      <c r="AJ1974" s="39"/>
    </row>
    <row r="1975" ht="15.75" customHeight="1">
      <c r="A1975" s="32"/>
      <c r="B1975" s="32"/>
      <c r="C1975" s="32"/>
      <c r="D1975" s="32"/>
      <c r="E1975" s="32"/>
      <c r="F1975" s="97"/>
      <c r="G1975" s="32"/>
      <c r="H1975" s="32"/>
      <c r="I1975" s="33"/>
      <c r="K1975" s="99"/>
      <c r="L1975" s="32"/>
      <c r="M1975" s="32"/>
      <c r="N1975" s="32"/>
      <c r="O1975" s="32"/>
      <c r="P1975" s="32"/>
      <c r="Q1975" s="32"/>
      <c r="R1975" s="32"/>
      <c r="S1975" s="32"/>
      <c r="T1975" s="32"/>
      <c r="V1975" s="32"/>
      <c r="W1975" s="32"/>
      <c r="X1975" s="32"/>
      <c r="AE1975" s="39"/>
      <c r="AF1975" s="39"/>
      <c r="AG1975" s="39"/>
      <c r="AH1975" s="39"/>
      <c r="AI1975" s="39"/>
      <c r="AJ1975" s="39"/>
    </row>
    <row r="1976" ht="15.75" customHeight="1">
      <c r="A1976" s="32"/>
      <c r="B1976" s="32"/>
      <c r="C1976" s="32"/>
      <c r="D1976" s="32"/>
      <c r="E1976" s="32"/>
      <c r="F1976" s="97"/>
      <c r="G1976" s="32"/>
      <c r="H1976" s="32"/>
      <c r="I1976" s="33"/>
      <c r="K1976" s="99"/>
      <c r="L1976" s="32"/>
      <c r="M1976" s="32"/>
      <c r="N1976" s="32"/>
      <c r="O1976" s="32"/>
      <c r="P1976" s="32"/>
      <c r="Q1976" s="32"/>
      <c r="R1976" s="32"/>
      <c r="S1976" s="32"/>
      <c r="T1976" s="32"/>
      <c r="V1976" s="32"/>
      <c r="W1976" s="32"/>
      <c r="X1976" s="32"/>
      <c r="AE1976" s="39"/>
      <c r="AF1976" s="39"/>
      <c r="AG1976" s="39"/>
      <c r="AH1976" s="39"/>
      <c r="AI1976" s="39"/>
      <c r="AJ1976" s="39"/>
    </row>
    <row r="1977" ht="15.75" customHeight="1">
      <c r="A1977" s="32"/>
      <c r="B1977" s="32"/>
      <c r="C1977" s="32"/>
      <c r="D1977" s="32"/>
      <c r="E1977" s="32"/>
      <c r="F1977" s="97"/>
      <c r="G1977" s="32"/>
      <c r="H1977" s="32"/>
      <c r="I1977" s="33"/>
      <c r="K1977" s="99"/>
      <c r="L1977" s="32"/>
      <c r="M1977" s="32"/>
      <c r="N1977" s="32"/>
      <c r="O1977" s="32"/>
      <c r="P1977" s="32"/>
      <c r="Q1977" s="32"/>
      <c r="R1977" s="32"/>
      <c r="S1977" s="32"/>
      <c r="T1977" s="32"/>
      <c r="V1977" s="32"/>
      <c r="W1977" s="32"/>
      <c r="X1977" s="32"/>
      <c r="AE1977" s="39"/>
      <c r="AF1977" s="39"/>
      <c r="AG1977" s="39"/>
      <c r="AH1977" s="39"/>
      <c r="AI1977" s="39"/>
      <c r="AJ1977" s="39"/>
    </row>
    <row r="1978" ht="15.75" customHeight="1">
      <c r="A1978" s="32"/>
      <c r="B1978" s="32"/>
      <c r="C1978" s="32"/>
      <c r="D1978" s="32"/>
      <c r="E1978" s="32"/>
      <c r="F1978" s="97"/>
      <c r="G1978" s="32"/>
      <c r="H1978" s="32"/>
      <c r="I1978" s="33"/>
      <c r="K1978" s="99"/>
      <c r="L1978" s="32"/>
      <c r="M1978" s="32"/>
      <c r="N1978" s="32"/>
      <c r="O1978" s="32"/>
      <c r="P1978" s="32"/>
      <c r="Q1978" s="32"/>
      <c r="R1978" s="32"/>
      <c r="S1978" s="32"/>
      <c r="T1978" s="32"/>
      <c r="V1978" s="32"/>
      <c r="W1978" s="32"/>
      <c r="X1978" s="32"/>
      <c r="AE1978" s="39"/>
      <c r="AF1978" s="39"/>
      <c r="AG1978" s="39"/>
      <c r="AH1978" s="39"/>
      <c r="AI1978" s="39"/>
      <c r="AJ1978" s="39"/>
    </row>
    <row r="1979" ht="15.75" customHeight="1">
      <c r="A1979" s="32"/>
      <c r="B1979" s="32"/>
      <c r="C1979" s="32"/>
      <c r="D1979" s="32"/>
      <c r="E1979" s="32"/>
      <c r="F1979" s="97"/>
      <c r="G1979" s="32"/>
      <c r="H1979" s="32"/>
      <c r="I1979" s="33"/>
      <c r="K1979" s="99"/>
      <c r="L1979" s="32"/>
      <c r="M1979" s="32"/>
      <c r="N1979" s="32"/>
      <c r="O1979" s="32"/>
      <c r="P1979" s="32"/>
      <c r="Q1979" s="32"/>
      <c r="R1979" s="32"/>
      <c r="S1979" s="32"/>
      <c r="T1979" s="32"/>
      <c r="V1979" s="32"/>
      <c r="W1979" s="32"/>
      <c r="X1979" s="32"/>
      <c r="AE1979" s="39"/>
      <c r="AF1979" s="39"/>
      <c r="AG1979" s="39"/>
      <c r="AH1979" s="39"/>
      <c r="AI1979" s="39"/>
      <c r="AJ1979" s="39"/>
    </row>
    <row r="1980" ht="15.75" customHeight="1">
      <c r="A1980" s="32"/>
      <c r="B1980" s="32"/>
      <c r="C1980" s="32"/>
      <c r="D1980" s="32"/>
      <c r="E1980" s="32"/>
      <c r="F1980" s="97"/>
      <c r="G1980" s="32"/>
      <c r="H1980" s="32"/>
      <c r="I1980" s="33"/>
      <c r="K1980" s="99"/>
      <c r="L1980" s="32"/>
      <c r="M1980" s="32"/>
      <c r="N1980" s="32"/>
      <c r="O1980" s="32"/>
      <c r="P1980" s="32"/>
      <c r="Q1980" s="32"/>
      <c r="R1980" s="32"/>
      <c r="S1980" s="32"/>
      <c r="T1980" s="32"/>
      <c r="V1980" s="32"/>
      <c r="W1980" s="32"/>
      <c r="X1980" s="32"/>
      <c r="AE1980" s="39"/>
      <c r="AF1980" s="39"/>
      <c r="AG1980" s="39"/>
      <c r="AH1980" s="39"/>
      <c r="AI1980" s="39"/>
      <c r="AJ1980" s="39"/>
    </row>
    <row r="1981" ht="15.75" customHeight="1">
      <c r="A1981" s="32"/>
      <c r="B1981" s="32"/>
      <c r="C1981" s="32"/>
      <c r="D1981" s="32"/>
      <c r="E1981" s="32"/>
      <c r="F1981" s="97"/>
      <c r="G1981" s="32"/>
      <c r="H1981" s="32"/>
      <c r="I1981" s="33"/>
      <c r="K1981" s="99"/>
      <c r="L1981" s="32"/>
      <c r="M1981" s="32"/>
      <c r="N1981" s="32"/>
      <c r="O1981" s="32"/>
      <c r="P1981" s="32"/>
      <c r="Q1981" s="32"/>
      <c r="R1981" s="32"/>
      <c r="S1981" s="32"/>
      <c r="T1981" s="32"/>
      <c r="V1981" s="32"/>
      <c r="W1981" s="32"/>
      <c r="X1981" s="32"/>
      <c r="AE1981" s="39"/>
      <c r="AF1981" s="39"/>
      <c r="AG1981" s="39"/>
      <c r="AH1981" s="39"/>
      <c r="AI1981" s="39"/>
      <c r="AJ1981" s="39"/>
    </row>
    <row r="1982" ht="15.75" customHeight="1">
      <c r="A1982" s="32"/>
      <c r="B1982" s="32"/>
      <c r="C1982" s="32"/>
      <c r="D1982" s="32"/>
      <c r="E1982" s="32"/>
      <c r="F1982" s="97"/>
      <c r="G1982" s="32"/>
      <c r="H1982" s="32"/>
      <c r="I1982" s="33"/>
      <c r="K1982" s="99"/>
      <c r="L1982" s="32"/>
      <c r="M1982" s="32"/>
      <c r="N1982" s="32"/>
      <c r="O1982" s="32"/>
      <c r="P1982" s="32"/>
      <c r="Q1982" s="32"/>
      <c r="R1982" s="32"/>
      <c r="S1982" s="32"/>
      <c r="T1982" s="32"/>
      <c r="V1982" s="32"/>
      <c r="W1982" s="32"/>
      <c r="X1982" s="32"/>
      <c r="AE1982" s="39"/>
      <c r="AF1982" s="39"/>
      <c r="AG1982" s="39"/>
      <c r="AH1982" s="39"/>
      <c r="AI1982" s="39"/>
      <c r="AJ1982" s="39"/>
    </row>
    <row r="1983" ht="15.75" customHeight="1">
      <c r="A1983" s="32"/>
      <c r="B1983" s="32"/>
      <c r="C1983" s="32"/>
      <c r="D1983" s="32"/>
      <c r="E1983" s="32"/>
      <c r="F1983" s="97"/>
      <c r="G1983" s="32"/>
      <c r="H1983" s="32"/>
      <c r="I1983" s="33"/>
      <c r="K1983" s="99"/>
      <c r="L1983" s="32"/>
      <c r="M1983" s="32"/>
      <c r="N1983" s="32"/>
      <c r="O1983" s="32"/>
      <c r="P1983" s="32"/>
      <c r="Q1983" s="32"/>
      <c r="R1983" s="32"/>
      <c r="S1983" s="32"/>
      <c r="T1983" s="32"/>
      <c r="V1983" s="32"/>
      <c r="W1983" s="32"/>
      <c r="X1983" s="32"/>
      <c r="AE1983" s="39"/>
      <c r="AF1983" s="39"/>
      <c r="AG1983" s="39"/>
      <c r="AH1983" s="39"/>
      <c r="AI1983" s="39"/>
      <c r="AJ1983" s="39"/>
    </row>
    <row r="1984" ht="15.75" customHeight="1">
      <c r="A1984" s="32"/>
      <c r="B1984" s="32"/>
      <c r="C1984" s="32"/>
      <c r="D1984" s="32"/>
      <c r="E1984" s="32"/>
      <c r="F1984" s="97"/>
      <c r="G1984" s="32"/>
      <c r="H1984" s="32"/>
      <c r="I1984" s="33"/>
      <c r="K1984" s="99"/>
      <c r="L1984" s="32"/>
      <c r="M1984" s="32"/>
      <c r="N1984" s="32"/>
      <c r="O1984" s="32"/>
      <c r="P1984" s="32"/>
      <c r="Q1984" s="32"/>
      <c r="R1984" s="32"/>
      <c r="S1984" s="32"/>
      <c r="T1984" s="32"/>
      <c r="V1984" s="32"/>
      <c r="W1984" s="32"/>
      <c r="X1984" s="32"/>
      <c r="AE1984" s="39"/>
      <c r="AF1984" s="39"/>
      <c r="AG1984" s="39"/>
      <c r="AH1984" s="39"/>
      <c r="AI1984" s="39"/>
      <c r="AJ1984" s="39"/>
    </row>
    <row r="1985" ht="15.75" customHeight="1">
      <c r="A1985" s="32"/>
      <c r="B1985" s="32"/>
      <c r="C1985" s="32"/>
      <c r="D1985" s="32"/>
      <c r="E1985" s="32"/>
      <c r="F1985" s="97"/>
      <c r="G1985" s="32"/>
      <c r="H1985" s="32"/>
      <c r="I1985" s="33"/>
      <c r="K1985" s="99"/>
      <c r="L1985" s="32"/>
      <c r="M1985" s="32"/>
      <c r="N1985" s="32"/>
      <c r="O1985" s="32"/>
      <c r="P1985" s="32"/>
      <c r="Q1985" s="32"/>
      <c r="R1985" s="32"/>
      <c r="S1985" s="32"/>
      <c r="T1985" s="32"/>
      <c r="V1985" s="32"/>
      <c r="W1985" s="32"/>
      <c r="X1985" s="32"/>
      <c r="AE1985" s="39"/>
      <c r="AF1985" s="39"/>
      <c r="AG1985" s="39"/>
      <c r="AH1985" s="39"/>
      <c r="AI1985" s="39"/>
      <c r="AJ1985" s="39"/>
    </row>
    <row r="1986" ht="15.75" customHeight="1">
      <c r="A1986" s="32"/>
      <c r="B1986" s="32"/>
      <c r="C1986" s="32"/>
      <c r="D1986" s="32"/>
      <c r="E1986" s="32"/>
      <c r="F1986" s="97"/>
      <c r="G1986" s="32"/>
      <c r="H1986" s="32"/>
      <c r="I1986" s="33"/>
      <c r="K1986" s="99"/>
      <c r="L1986" s="32"/>
      <c r="M1986" s="32"/>
      <c r="N1986" s="32"/>
      <c r="O1986" s="32"/>
      <c r="P1986" s="32"/>
      <c r="Q1986" s="32"/>
      <c r="R1986" s="32"/>
      <c r="S1986" s="32"/>
      <c r="T1986" s="32"/>
      <c r="V1986" s="32"/>
      <c r="W1986" s="32"/>
      <c r="X1986" s="32"/>
      <c r="AE1986" s="39"/>
      <c r="AF1986" s="39"/>
      <c r="AG1986" s="39"/>
      <c r="AH1986" s="39"/>
      <c r="AI1986" s="39"/>
      <c r="AJ1986" s="39"/>
    </row>
    <row r="1987" ht="15.75" customHeight="1">
      <c r="A1987" s="32"/>
      <c r="B1987" s="32"/>
      <c r="C1987" s="32"/>
      <c r="D1987" s="32"/>
      <c r="E1987" s="32"/>
      <c r="F1987" s="97"/>
      <c r="G1987" s="32"/>
      <c r="H1987" s="32"/>
      <c r="I1987" s="33"/>
      <c r="K1987" s="99"/>
      <c r="L1987" s="32"/>
      <c r="M1987" s="32"/>
      <c r="N1987" s="32"/>
      <c r="O1987" s="32"/>
      <c r="P1987" s="32"/>
      <c r="Q1987" s="32"/>
      <c r="R1987" s="32"/>
      <c r="S1987" s="32"/>
      <c r="T1987" s="32"/>
      <c r="V1987" s="32"/>
      <c r="W1987" s="32"/>
      <c r="X1987" s="32"/>
      <c r="AE1987" s="39"/>
      <c r="AF1987" s="39"/>
      <c r="AG1987" s="39"/>
      <c r="AH1987" s="39"/>
      <c r="AI1987" s="39"/>
      <c r="AJ1987" s="39"/>
    </row>
    <row r="1988" ht="15.75" customHeight="1">
      <c r="A1988" s="32"/>
      <c r="B1988" s="32"/>
      <c r="C1988" s="32"/>
      <c r="D1988" s="32"/>
      <c r="E1988" s="32"/>
      <c r="F1988" s="97"/>
      <c r="G1988" s="32"/>
      <c r="H1988" s="32"/>
      <c r="I1988" s="33"/>
      <c r="K1988" s="99"/>
      <c r="L1988" s="32"/>
      <c r="M1988" s="32"/>
      <c r="N1988" s="32"/>
      <c r="O1988" s="32"/>
      <c r="P1988" s="32"/>
      <c r="Q1988" s="32"/>
      <c r="R1988" s="32"/>
      <c r="S1988" s="32"/>
      <c r="T1988" s="32"/>
      <c r="V1988" s="32"/>
      <c r="W1988" s="32"/>
      <c r="X1988" s="32"/>
      <c r="AE1988" s="39"/>
      <c r="AF1988" s="39"/>
      <c r="AG1988" s="39"/>
      <c r="AH1988" s="39"/>
      <c r="AI1988" s="39"/>
      <c r="AJ1988" s="39"/>
    </row>
    <row r="1989" ht="15.75" customHeight="1">
      <c r="A1989" s="32"/>
      <c r="B1989" s="32"/>
      <c r="C1989" s="32"/>
      <c r="D1989" s="32"/>
      <c r="E1989" s="32"/>
      <c r="F1989" s="97"/>
      <c r="G1989" s="32"/>
      <c r="H1989" s="32"/>
      <c r="I1989" s="33"/>
      <c r="K1989" s="99"/>
      <c r="L1989" s="32"/>
      <c r="M1989" s="32"/>
      <c r="N1989" s="32"/>
      <c r="O1989" s="32"/>
      <c r="P1989" s="32"/>
      <c r="Q1989" s="32"/>
      <c r="R1989" s="32"/>
      <c r="S1989" s="32"/>
      <c r="T1989" s="32"/>
      <c r="V1989" s="32"/>
      <c r="W1989" s="32"/>
      <c r="X1989" s="32"/>
      <c r="AE1989" s="39"/>
      <c r="AF1989" s="39"/>
      <c r="AG1989" s="39"/>
      <c r="AH1989" s="39"/>
      <c r="AI1989" s="39"/>
      <c r="AJ1989" s="39"/>
    </row>
    <row r="1990" ht="15.75" customHeight="1">
      <c r="A1990" s="32"/>
      <c r="B1990" s="32"/>
      <c r="C1990" s="32"/>
      <c r="D1990" s="32"/>
      <c r="E1990" s="32"/>
      <c r="F1990" s="97"/>
      <c r="G1990" s="32"/>
      <c r="H1990" s="32"/>
      <c r="I1990" s="33"/>
      <c r="K1990" s="99"/>
      <c r="L1990" s="32"/>
      <c r="M1990" s="32"/>
      <c r="N1990" s="32"/>
      <c r="O1990" s="32"/>
      <c r="P1990" s="32"/>
      <c r="Q1990" s="32"/>
      <c r="R1990" s="32"/>
      <c r="S1990" s="32"/>
      <c r="T1990" s="32"/>
      <c r="V1990" s="32"/>
      <c r="W1990" s="32"/>
      <c r="X1990" s="32"/>
      <c r="AE1990" s="39"/>
      <c r="AF1990" s="39"/>
      <c r="AG1990" s="39"/>
      <c r="AH1990" s="39"/>
      <c r="AI1990" s="39"/>
      <c r="AJ1990" s="39"/>
    </row>
    <row r="1991" ht="15.75" customHeight="1">
      <c r="A1991" s="32"/>
      <c r="B1991" s="32"/>
      <c r="C1991" s="32"/>
      <c r="D1991" s="32"/>
      <c r="E1991" s="32"/>
      <c r="F1991" s="97"/>
      <c r="G1991" s="32"/>
      <c r="H1991" s="32"/>
      <c r="I1991" s="33"/>
      <c r="K1991" s="99"/>
      <c r="L1991" s="32"/>
      <c r="M1991" s="32"/>
      <c r="N1991" s="32"/>
      <c r="O1991" s="32"/>
      <c r="P1991" s="32"/>
      <c r="Q1991" s="32"/>
      <c r="R1991" s="32"/>
      <c r="S1991" s="32"/>
      <c r="T1991" s="32"/>
      <c r="V1991" s="32"/>
      <c r="W1991" s="32"/>
      <c r="X1991" s="32"/>
      <c r="AE1991" s="39"/>
      <c r="AF1991" s="39"/>
      <c r="AG1991" s="39"/>
      <c r="AH1991" s="39"/>
      <c r="AI1991" s="39"/>
      <c r="AJ1991" s="39"/>
    </row>
    <row r="1992" ht="15.75" customHeight="1">
      <c r="A1992" s="32"/>
      <c r="B1992" s="32"/>
      <c r="C1992" s="32"/>
      <c r="D1992" s="32"/>
      <c r="E1992" s="32"/>
      <c r="F1992" s="97"/>
      <c r="G1992" s="32"/>
      <c r="H1992" s="32"/>
      <c r="I1992" s="33"/>
      <c r="K1992" s="99"/>
      <c r="L1992" s="32"/>
      <c r="M1992" s="32"/>
      <c r="N1992" s="32"/>
      <c r="O1992" s="32"/>
      <c r="P1992" s="32"/>
      <c r="Q1992" s="32"/>
      <c r="R1992" s="32"/>
      <c r="S1992" s="32"/>
      <c r="T1992" s="32"/>
      <c r="V1992" s="32"/>
      <c r="W1992" s="32"/>
      <c r="X1992" s="32"/>
      <c r="AE1992" s="39"/>
      <c r="AF1992" s="39"/>
      <c r="AG1992" s="39"/>
      <c r="AH1992" s="39"/>
      <c r="AI1992" s="39"/>
      <c r="AJ1992" s="39"/>
    </row>
    <row r="1993" ht="15.75" customHeight="1">
      <c r="A1993" s="32"/>
      <c r="B1993" s="32"/>
      <c r="C1993" s="32"/>
      <c r="D1993" s="32"/>
      <c r="E1993" s="32"/>
      <c r="F1993" s="97"/>
      <c r="G1993" s="32"/>
      <c r="H1993" s="32"/>
      <c r="I1993" s="33"/>
      <c r="K1993" s="99"/>
      <c r="L1993" s="32"/>
      <c r="M1993" s="32"/>
      <c r="N1993" s="32"/>
      <c r="O1993" s="32"/>
      <c r="P1993" s="32"/>
      <c r="Q1993" s="32"/>
      <c r="R1993" s="32"/>
      <c r="S1993" s="32"/>
      <c r="T1993" s="32"/>
      <c r="V1993" s="32"/>
      <c r="W1993" s="32"/>
      <c r="X1993" s="32"/>
      <c r="AE1993" s="39"/>
      <c r="AF1993" s="39"/>
      <c r="AG1993" s="39"/>
      <c r="AH1993" s="39"/>
      <c r="AI1993" s="39"/>
      <c r="AJ1993" s="39"/>
    </row>
    <row r="1994" ht="15.75" customHeight="1">
      <c r="A1994" s="32"/>
      <c r="B1994" s="32"/>
      <c r="C1994" s="32"/>
      <c r="D1994" s="32"/>
      <c r="E1994" s="32"/>
      <c r="F1994" s="97"/>
      <c r="G1994" s="32"/>
      <c r="H1994" s="32"/>
      <c r="I1994" s="33"/>
      <c r="K1994" s="99"/>
      <c r="L1994" s="32"/>
      <c r="M1994" s="32"/>
      <c r="N1994" s="32"/>
      <c r="O1994" s="32"/>
      <c r="P1994" s="32"/>
      <c r="Q1994" s="32"/>
      <c r="R1994" s="32"/>
      <c r="S1994" s="32"/>
      <c r="T1994" s="32"/>
      <c r="V1994" s="32"/>
      <c r="W1994" s="32"/>
      <c r="X1994" s="32"/>
      <c r="AE1994" s="39"/>
      <c r="AF1994" s="39"/>
      <c r="AG1994" s="39"/>
      <c r="AH1994" s="39"/>
      <c r="AI1994" s="39"/>
      <c r="AJ1994" s="39"/>
    </row>
    <row r="1995" ht="15.75" customHeight="1">
      <c r="A1995" s="32"/>
      <c r="B1995" s="32"/>
      <c r="C1995" s="32"/>
      <c r="D1995" s="32"/>
      <c r="E1995" s="32"/>
      <c r="F1995" s="97"/>
      <c r="G1995" s="32"/>
      <c r="H1995" s="32"/>
      <c r="I1995" s="33"/>
      <c r="K1995" s="99"/>
      <c r="L1995" s="32"/>
      <c r="M1995" s="32"/>
      <c r="N1995" s="32"/>
      <c r="O1995" s="32"/>
      <c r="P1995" s="32"/>
      <c r="Q1995" s="32"/>
      <c r="R1995" s="32"/>
      <c r="S1995" s="32"/>
      <c r="T1995" s="32"/>
      <c r="V1995" s="32"/>
      <c r="W1995" s="32"/>
      <c r="X1995" s="32"/>
      <c r="AE1995" s="39"/>
      <c r="AF1995" s="39"/>
      <c r="AG1995" s="39"/>
      <c r="AH1995" s="39"/>
      <c r="AI1995" s="39"/>
      <c r="AJ1995" s="39"/>
    </row>
    <row r="1996" ht="15.75" customHeight="1">
      <c r="A1996" s="32"/>
      <c r="B1996" s="32"/>
      <c r="C1996" s="32"/>
      <c r="D1996" s="32"/>
      <c r="E1996" s="32"/>
      <c r="F1996" s="97"/>
      <c r="G1996" s="32"/>
      <c r="H1996" s="32"/>
      <c r="I1996" s="33"/>
      <c r="K1996" s="99"/>
      <c r="L1996" s="32"/>
      <c r="M1996" s="32"/>
      <c r="N1996" s="32"/>
      <c r="O1996" s="32"/>
      <c r="P1996" s="32"/>
      <c r="Q1996" s="32"/>
      <c r="R1996" s="32"/>
      <c r="S1996" s="32"/>
      <c r="T1996" s="32"/>
      <c r="V1996" s="32"/>
      <c r="W1996" s="32"/>
      <c r="X1996" s="32"/>
      <c r="AE1996" s="39"/>
      <c r="AF1996" s="39"/>
      <c r="AG1996" s="39"/>
      <c r="AH1996" s="39"/>
      <c r="AI1996" s="39"/>
      <c r="AJ1996" s="39"/>
    </row>
    <row r="1997" ht="15.75" customHeight="1">
      <c r="A1997" s="32"/>
      <c r="B1997" s="32"/>
      <c r="C1997" s="32"/>
      <c r="D1997" s="32"/>
      <c r="E1997" s="32"/>
      <c r="F1997" s="97"/>
      <c r="G1997" s="32"/>
      <c r="H1997" s="32"/>
      <c r="I1997" s="33"/>
      <c r="K1997" s="99"/>
      <c r="L1997" s="32"/>
      <c r="M1997" s="32"/>
      <c r="N1997" s="32"/>
      <c r="O1997" s="32"/>
      <c r="P1997" s="32"/>
      <c r="Q1997" s="32"/>
      <c r="R1997" s="32"/>
      <c r="S1997" s="32"/>
      <c r="T1997" s="32"/>
      <c r="V1997" s="32"/>
      <c r="W1997" s="32"/>
      <c r="X1997" s="32"/>
      <c r="AE1997" s="39"/>
      <c r="AF1997" s="39"/>
      <c r="AG1997" s="39"/>
      <c r="AH1997" s="39"/>
      <c r="AI1997" s="39"/>
      <c r="AJ1997" s="39"/>
    </row>
    <row r="1998" ht="15.75" customHeight="1">
      <c r="A1998" s="32"/>
      <c r="B1998" s="32"/>
      <c r="C1998" s="32"/>
      <c r="D1998" s="32"/>
      <c r="E1998" s="32"/>
      <c r="F1998" s="97"/>
      <c r="G1998" s="32"/>
      <c r="H1998" s="32"/>
      <c r="I1998" s="33"/>
      <c r="K1998" s="99"/>
      <c r="L1998" s="32"/>
      <c r="M1998" s="32"/>
      <c r="N1998" s="32"/>
      <c r="O1998" s="32"/>
      <c r="P1998" s="32"/>
      <c r="Q1998" s="32"/>
      <c r="R1998" s="32"/>
      <c r="S1998" s="32"/>
      <c r="T1998" s="32"/>
      <c r="V1998" s="32"/>
      <c r="W1998" s="32"/>
      <c r="X1998" s="32"/>
      <c r="AE1998" s="39"/>
      <c r="AF1998" s="39"/>
      <c r="AG1998" s="39"/>
      <c r="AH1998" s="39"/>
      <c r="AI1998" s="39"/>
      <c r="AJ1998" s="39"/>
    </row>
    <row r="1999" ht="15.75" customHeight="1">
      <c r="A1999" s="32"/>
      <c r="B1999" s="32"/>
      <c r="C1999" s="32"/>
      <c r="D1999" s="32"/>
      <c r="E1999" s="32"/>
      <c r="F1999" s="97"/>
      <c r="G1999" s="32"/>
      <c r="H1999" s="32"/>
      <c r="I1999" s="33"/>
      <c r="K1999" s="99"/>
      <c r="L1999" s="32"/>
      <c r="M1999" s="32"/>
      <c r="N1999" s="32"/>
      <c r="O1999" s="32"/>
      <c r="P1999" s="32"/>
      <c r="Q1999" s="32"/>
      <c r="R1999" s="32"/>
      <c r="S1999" s="32"/>
      <c r="T1999" s="32"/>
      <c r="V1999" s="32"/>
      <c r="W1999" s="32"/>
      <c r="X1999" s="32"/>
      <c r="AE1999" s="39"/>
      <c r="AF1999" s="39"/>
      <c r="AG1999" s="39"/>
      <c r="AH1999" s="39"/>
      <c r="AI1999" s="39"/>
      <c r="AJ1999" s="39"/>
    </row>
    <row r="2000" ht="15.75" customHeight="1">
      <c r="A2000" s="32"/>
      <c r="B2000" s="32"/>
      <c r="C2000" s="32"/>
      <c r="D2000" s="32"/>
      <c r="E2000" s="32"/>
      <c r="F2000" s="97"/>
      <c r="G2000" s="32"/>
      <c r="H2000" s="32"/>
      <c r="I2000" s="33"/>
      <c r="K2000" s="99"/>
      <c r="L2000" s="32"/>
      <c r="M2000" s="32"/>
      <c r="N2000" s="32"/>
      <c r="O2000" s="32"/>
      <c r="P2000" s="32"/>
      <c r="Q2000" s="32"/>
      <c r="R2000" s="32"/>
      <c r="S2000" s="32"/>
      <c r="T2000" s="32"/>
      <c r="V2000" s="32"/>
      <c r="W2000" s="32"/>
      <c r="X2000" s="32"/>
      <c r="AE2000" s="39"/>
      <c r="AF2000" s="39"/>
      <c r="AG2000" s="39"/>
      <c r="AH2000" s="39"/>
      <c r="AI2000" s="39"/>
      <c r="AJ2000" s="39"/>
    </row>
    <row r="2001" ht="15.75" customHeight="1">
      <c r="A2001" s="32"/>
      <c r="B2001" s="32"/>
      <c r="C2001" s="32"/>
      <c r="D2001" s="32"/>
      <c r="E2001" s="32"/>
      <c r="F2001" s="97"/>
      <c r="G2001" s="32"/>
      <c r="H2001" s="32"/>
      <c r="I2001" s="33"/>
      <c r="K2001" s="99"/>
      <c r="L2001" s="32"/>
      <c r="M2001" s="32"/>
      <c r="N2001" s="32"/>
      <c r="O2001" s="32"/>
      <c r="P2001" s="32"/>
      <c r="Q2001" s="32"/>
      <c r="R2001" s="32"/>
      <c r="S2001" s="32"/>
      <c r="T2001" s="32"/>
      <c r="V2001" s="32"/>
      <c r="W2001" s="32"/>
      <c r="X2001" s="32"/>
      <c r="AE2001" s="39"/>
      <c r="AF2001" s="39"/>
      <c r="AG2001" s="39"/>
      <c r="AH2001" s="39"/>
      <c r="AI2001" s="39"/>
      <c r="AJ2001" s="39"/>
    </row>
    <row r="2002" ht="15.75" customHeight="1">
      <c r="A2002" s="32"/>
      <c r="B2002" s="32"/>
      <c r="C2002" s="32"/>
      <c r="D2002" s="32"/>
      <c r="E2002" s="32"/>
      <c r="F2002" s="97"/>
      <c r="G2002" s="32"/>
      <c r="H2002" s="32"/>
      <c r="I2002" s="33"/>
      <c r="K2002" s="99"/>
      <c r="L2002" s="32"/>
      <c r="M2002" s="32"/>
      <c r="N2002" s="32"/>
      <c r="O2002" s="32"/>
      <c r="P2002" s="32"/>
      <c r="Q2002" s="32"/>
      <c r="R2002" s="32"/>
      <c r="S2002" s="32"/>
      <c r="T2002" s="32"/>
      <c r="V2002" s="32"/>
      <c r="W2002" s="32"/>
      <c r="X2002" s="32"/>
      <c r="AE2002" s="39"/>
      <c r="AF2002" s="39"/>
      <c r="AG2002" s="39"/>
      <c r="AH2002" s="39"/>
      <c r="AI2002" s="39"/>
      <c r="AJ2002" s="39"/>
    </row>
    <row r="2003" ht="15.75" customHeight="1">
      <c r="A2003" s="32"/>
      <c r="B2003" s="32"/>
      <c r="C2003" s="32"/>
      <c r="D2003" s="32"/>
      <c r="E2003" s="32"/>
      <c r="F2003" s="97"/>
      <c r="G2003" s="32"/>
      <c r="H2003" s="32"/>
      <c r="I2003" s="33"/>
      <c r="K2003" s="99"/>
      <c r="L2003" s="32"/>
      <c r="M2003" s="32"/>
      <c r="N2003" s="32"/>
      <c r="O2003" s="32"/>
      <c r="P2003" s="32"/>
      <c r="Q2003" s="32"/>
      <c r="R2003" s="32"/>
      <c r="S2003" s="32"/>
      <c r="T2003" s="32"/>
      <c r="V2003" s="32"/>
      <c r="W2003" s="32"/>
      <c r="X2003" s="32"/>
      <c r="AE2003" s="39"/>
      <c r="AF2003" s="39"/>
      <c r="AG2003" s="39"/>
      <c r="AH2003" s="39"/>
      <c r="AI2003" s="39"/>
      <c r="AJ2003" s="39"/>
    </row>
    <row r="2004" ht="15.75" customHeight="1">
      <c r="A2004" s="32"/>
      <c r="B2004" s="32"/>
      <c r="C2004" s="32"/>
      <c r="D2004" s="32"/>
      <c r="E2004" s="32"/>
      <c r="F2004" s="97"/>
      <c r="G2004" s="32"/>
      <c r="H2004" s="32"/>
      <c r="I2004" s="33"/>
      <c r="K2004" s="99"/>
      <c r="L2004" s="32"/>
      <c r="M2004" s="32"/>
      <c r="N2004" s="32"/>
      <c r="O2004" s="32"/>
      <c r="P2004" s="32"/>
      <c r="Q2004" s="32"/>
      <c r="R2004" s="32"/>
      <c r="S2004" s="32"/>
      <c r="T2004" s="32"/>
      <c r="V2004" s="32"/>
      <c r="W2004" s="32"/>
      <c r="X2004" s="32"/>
      <c r="AE2004" s="39"/>
      <c r="AF2004" s="39"/>
      <c r="AG2004" s="39"/>
      <c r="AH2004" s="39"/>
      <c r="AI2004" s="39"/>
      <c r="AJ2004" s="39"/>
    </row>
    <row r="2005" ht="15.75" customHeight="1">
      <c r="A2005" s="32"/>
      <c r="B2005" s="32"/>
      <c r="C2005" s="32"/>
      <c r="D2005" s="32"/>
      <c r="E2005" s="32"/>
      <c r="F2005" s="97"/>
      <c r="G2005" s="32"/>
      <c r="H2005" s="32"/>
      <c r="I2005" s="33"/>
      <c r="K2005" s="99"/>
      <c r="L2005" s="32"/>
      <c r="M2005" s="32"/>
      <c r="N2005" s="32"/>
      <c r="O2005" s="32"/>
      <c r="P2005" s="32"/>
      <c r="Q2005" s="32"/>
      <c r="R2005" s="32"/>
      <c r="S2005" s="32"/>
      <c r="T2005" s="32"/>
      <c r="V2005" s="32"/>
      <c r="W2005" s="32"/>
      <c r="X2005" s="32"/>
      <c r="AE2005" s="39"/>
      <c r="AF2005" s="39"/>
      <c r="AG2005" s="39"/>
      <c r="AH2005" s="39"/>
      <c r="AI2005" s="39"/>
      <c r="AJ2005" s="39"/>
    </row>
    <row r="2006" ht="15.75" customHeight="1">
      <c r="A2006" s="32"/>
      <c r="B2006" s="32"/>
      <c r="C2006" s="32"/>
      <c r="D2006" s="32"/>
      <c r="E2006" s="32"/>
      <c r="F2006" s="97"/>
      <c r="G2006" s="32"/>
      <c r="H2006" s="32"/>
      <c r="I2006" s="33"/>
      <c r="K2006" s="99"/>
      <c r="L2006" s="32"/>
      <c r="M2006" s="32"/>
      <c r="N2006" s="32"/>
      <c r="O2006" s="32"/>
      <c r="P2006" s="32"/>
      <c r="Q2006" s="32"/>
      <c r="R2006" s="32"/>
      <c r="S2006" s="32"/>
      <c r="T2006" s="32"/>
      <c r="V2006" s="32"/>
      <c r="W2006" s="32"/>
      <c r="X2006" s="32"/>
      <c r="AE2006" s="39"/>
      <c r="AF2006" s="39"/>
      <c r="AG2006" s="39"/>
      <c r="AH2006" s="39"/>
      <c r="AI2006" s="39"/>
      <c r="AJ2006" s="39"/>
    </row>
    <row r="2007" ht="15.75" customHeight="1">
      <c r="A2007" s="32"/>
      <c r="B2007" s="32"/>
      <c r="C2007" s="32"/>
      <c r="D2007" s="32"/>
      <c r="E2007" s="32"/>
      <c r="F2007" s="97"/>
      <c r="G2007" s="32"/>
      <c r="H2007" s="32"/>
      <c r="I2007" s="33"/>
      <c r="K2007" s="99"/>
      <c r="L2007" s="32"/>
      <c r="M2007" s="32"/>
      <c r="N2007" s="32"/>
      <c r="O2007" s="32"/>
      <c r="P2007" s="32"/>
      <c r="Q2007" s="32"/>
      <c r="R2007" s="32"/>
      <c r="S2007" s="32"/>
      <c r="T2007" s="32"/>
      <c r="V2007" s="32"/>
      <c r="W2007" s="32"/>
      <c r="X2007" s="32"/>
      <c r="AE2007" s="39"/>
      <c r="AF2007" s="39"/>
      <c r="AG2007" s="39"/>
      <c r="AH2007" s="39"/>
      <c r="AI2007" s="39"/>
      <c r="AJ2007" s="39"/>
    </row>
    <row r="2008" ht="15.75" customHeight="1">
      <c r="A2008" s="32"/>
      <c r="B2008" s="32"/>
      <c r="C2008" s="32"/>
      <c r="D2008" s="32"/>
      <c r="E2008" s="32"/>
      <c r="F2008" s="97"/>
      <c r="G2008" s="32"/>
      <c r="H2008" s="32"/>
      <c r="I2008" s="33"/>
      <c r="K2008" s="99"/>
      <c r="L2008" s="32"/>
      <c r="M2008" s="32"/>
      <c r="N2008" s="32"/>
      <c r="O2008" s="32"/>
      <c r="P2008" s="32"/>
      <c r="Q2008" s="32"/>
      <c r="R2008" s="32"/>
      <c r="S2008" s="32"/>
      <c r="T2008" s="32"/>
      <c r="V2008" s="32"/>
      <c r="W2008" s="32"/>
      <c r="X2008" s="32"/>
      <c r="AE2008" s="39"/>
      <c r="AF2008" s="39"/>
      <c r="AG2008" s="39"/>
      <c r="AH2008" s="39"/>
      <c r="AI2008" s="39"/>
      <c r="AJ2008" s="39"/>
    </row>
    <row r="2009" ht="15.75" customHeight="1">
      <c r="A2009" s="32"/>
      <c r="B2009" s="32"/>
      <c r="C2009" s="32"/>
      <c r="D2009" s="32"/>
      <c r="E2009" s="32"/>
      <c r="F2009" s="97"/>
      <c r="G2009" s="32"/>
      <c r="H2009" s="32"/>
      <c r="I2009" s="33"/>
      <c r="K2009" s="99"/>
      <c r="L2009" s="32"/>
      <c r="M2009" s="32"/>
      <c r="N2009" s="32"/>
      <c r="O2009" s="32"/>
      <c r="P2009" s="32"/>
      <c r="Q2009" s="32"/>
      <c r="R2009" s="32"/>
      <c r="S2009" s="32"/>
      <c r="T2009" s="32"/>
      <c r="V2009" s="32"/>
      <c r="W2009" s="32"/>
      <c r="X2009" s="32"/>
      <c r="AE2009" s="39"/>
      <c r="AF2009" s="39"/>
      <c r="AG2009" s="39"/>
      <c r="AH2009" s="39"/>
      <c r="AI2009" s="39"/>
      <c r="AJ2009" s="39"/>
    </row>
    <row r="2010" ht="15.75" customHeight="1">
      <c r="A2010" s="32"/>
      <c r="B2010" s="32"/>
      <c r="C2010" s="32"/>
      <c r="D2010" s="32"/>
      <c r="E2010" s="32"/>
      <c r="F2010" s="97"/>
      <c r="G2010" s="32"/>
      <c r="H2010" s="32"/>
      <c r="I2010" s="33"/>
      <c r="K2010" s="99"/>
      <c r="L2010" s="32"/>
      <c r="M2010" s="32"/>
      <c r="N2010" s="32"/>
      <c r="O2010" s="32"/>
      <c r="P2010" s="32"/>
      <c r="Q2010" s="32"/>
      <c r="R2010" s="32"/>
      <c r="S2010" s="32"/>
      <c r="T2010" s="32"/>
      <c r="V2010" s="32"/>
      <c r="W2010" s="32"/>
      <c r="X2010" s="32"/>
      <c r="AE2010" s="39"/>
      <c r="AF2010" s="39"/>
      <c r="AG2010" s="39"/>
      <c r="AH2010" s="39"/>
      <c r="AI2010" s="39"/>
      <c r="AJ2010" s="39"/>
    </row>
    <row r="2011" ht="15.75" customHeight="1">
      <c r="A2011" s="32"/>
      <c r="B2011" s="32"/>
      <c r="C2011" s="32"/>
      <c r="D2011" s="32"/>
      <c r="E2011" s="32"/>
      <c r="F2011" s="97"/>
      <c r="G2011" s="32"/>
      <c r="H2011" s="32"/>
      <c r="I2011" s="33"/>
      <c r="K2011" s="99"/>
      <c r="L2011" s="32"/>
      <c r="M2011" s="32"/>
      <c r="N2011" s="32"/>
      <c r="O2011" s="32"/>
      <c r="P2011" s="32"/>
      <c r="Q2011" s="32"/>
      <c r="R2011" s="32"/>
      <c r="S2011" s="32"/>
      <c r="T2011" s="32"/>
      <c r="V2011" s="32"/>
      <c r="W2011" s="32"/>
      <c r="X2011" s="32"/>
      <c r="AE2011" s="39"/>
      <c r="AF2011" s="39"/>
      <c r="AG2011" s="39"/>
      <c r="AH2011" s="39"/>
      <c r="AI2011" s="39"/>
      <c r="AJ2011" s="39"/>
    </row>
    <row r="2012" ht="15.75" customHeight="1">
      <c r="A2012" s="32"/>
      <c r="B2012" s="32"/>
      <c r="C2012" s="32"/>
      <c r="D2012" s="32"/>
      <c r="E2012" s="32"/>
      <c r="F2012" s="97"/>
      <c r="G2012" s="32"/>
      <c r="H2012" s="32"/>
      <c r="I2012" s="33"/>
      <c r="K2012" s="99"/>
      <c r="L2012" s="32"/>
      <c r="M2012" s="32"/>
      <c r="N2012" s="32"/>
      <c r="O2012" s="32"/>
      <c r="P2012" s="32"/>
      <c r="Q2012" s="32"/>
      <c r="R2012" s="32"/>
      <c r="S2012" s="32"/>
      <c r="T2012" s="32"/>
      <c r="V2012" s="32"/>
      <c r="W2012" s="32"/>
      <c r="X2012" s="32"/>
      <c r="AE2012" s="39"/>
      <c r="AF2012" s="39"/>
      <c r="AG2012" s="39"/>
      <c r="AH2012" s="39"/>
      <c r="AI2012" s="39"/>
      <c r="AJ2012" s="39"/>
    </row>
    <row r="2013" ht="15.75" customHeight="1">
      <c r="A2013" s="32"/>
      <c r="B2013" s="32"/>
      <c r="C2013" s="32"/>
      <c r="D2013" s="32"/>
      <c r="E2013" s="32"/>
      <c r="F2013" s="97"/>
      <c r="G2013" s="32"/>
      <c r="H2013" s="32"/>
      <c r="I2013" s="33"/>
      <c r="K2013" s="99"/>
      <c r="L2013" s="32"/>
      <c r="M2013" s="32"/>
      <c r="N2013" s="32"/>
      <c r="O2013" s="32"/>
      <c r="P2013" s="32"/>
      <c r="Q2013" s="32"/>
      <c r="R2013" s="32"/>
      <c r="S2013" s="32"/>
      <c r="T2013" s="32"/>
      <c r="V2013" s="32"/>
      <c r="W2013" s="32"/>
      <c r="X2013" s="32"/>
      <c r="AE2013" s="39"/>
      <c r="AF2013" s="39"/>
      <c r="AG2013" s="39"/>
      <c r="AH2013" s="39"/>
      <c r="AI2013" s="39"/>
      <c r="AJ2013" s="39"/>
    </row>
    <row r="2014" ht="15.75" customHeight="1">
      <c r="A2014" s="32"/>
      <c r="B2014" s="32"/>
      <c r="C2014" s="32"/>
      <c r="D2014" s="32"/>
      <c r="E2014" s="32"/>
      <c r="F2014" s="97"/>
      <c r="G2014" s="32"/>
      <c r="H2014" s="32"/>
      <c r="I2014" s="33"/>
      <c r="K2014" s="99"/>
      <c r="L2014" s="32"/>
      <c r="M2014" s="32"/>
      <c r="N2014" s="32"/>
      <c r="O2014" s="32"/>
      <c r="P2014" s="32"/>
      <c r="Q2014" s="32"/>
      <c r="R2014" s="32"/>
      <c r="S2014" s="32"/>
      <c r="T2014" s="32"/>
      <c r="V2014" s="32"/>
      <c r="W2014" s="32"/>
      <c r="X2014" s="32"/>
      <c r="AE2014" s="39"/>
      <c r="AF2014" s="39"/>
      <c r="AG2014" s="39"/>
      <c r="AH2014" s="39"/>
      <c r="AI2014" s="39"/>
      <c r="AJ2014" s="39"/>
    </row>
    <row r="2015" ht="15.75" customHeight="1">
      <c r="A2015" s="32"/>
      <c r="B2015" s="32"/>
      <c r="C2015" s="32"/>
      <c r="D2015" s="32"/>
      <c r="E2015" s="32"/>
      <c r="F2015" s="97"/>
      <c r="G2015" s="32"/>
      <c r="H2015" s="32"/>
      <c r="I2015" s="33"/>
      <c r="K2015" s="99"/>
      <c r="L2015" s="32"/>
      <c r="M2015" s="32"/>
      <c r="N2015" s="32"/>
      <c r="O2015" s="32"/>
      <c r="P2015" s="32"/>
      <c r="Q2015" s="32"/>
      <c r="R2015" s="32"/>
      <c r="S2015" s="32"/>
      <c r="T2015" s="32"/>
      <c r="V2015" s="32"/>
      <c r="W2015" s="32"/>
      <c r="X2015" s="32"/>
      <c r="AE2015" s="39"/>
      <c r="AF2015" s="39"/>
      <c r="AG2015" s="39"/>
      <c r="AH2015" s="39"/>
      <c r="AI2015" s="39"/>
      <c r="AJ2015" s="39"/>
    </row>
    <row r="2016" ht="15.75" customHeight="1">
      <c r="A2016" s="32"/>
      <c r="B2016" s="32"/>
      <c r="C2016" s="32"/>
      <c r="D2016" s="32"/>
      <c r="E2016" s="32"/>
      <c r="F2016" s="97"/>
      <c r="G2016" s="32"/>
      <c r="H2016" s="32"/>
      <c r="I2016" s="33"/>
      <c r="K2016" s="99"/>
      <c r="L2016" s="32"/>
      <c r="M2016" s="32"/>
      <c r="N2016" s="32"/>
      <c r="O2016" s="32"/>
      <c r="P2016" s="32"/>
      <c r="Q2016" s="32"/>
      <c r="R2016" s="32"/>
      <c r="S2016" s="32"/>
      <c r="T2016" s="32"/>
      <c r="V2016" s="32"/>
      <c r="W2016" s="32"/>
      <c r="X2016" s="32"/>
      <c r="AE2016" s="39"/>
      <c r="AF2016" s="39"/>
      <c r="AG2016" s="39"/>
      <c r="AH2016" s="39"/>
      <c r="AI2016" s="39"/>
      <c r="AJ2016" s="39"/>
    </row>
    <row r="2017" ht="15.75" customHeight="1">
      <c r="A2017" s="32"/>
      <c r="B2017" s="32"/>
      <c r="C2017" s="32"/>
      <c r="D2017" s="32"/>
      <c r="E2017" s="32"/>
      <c r="F2017" s="97"/>
      <c r="G2017" s="32"/>
      <c r="H2017" s="32"/>
      <c r="I2017" s="33"/>
      <c r="K2017" s="99"/>
      <c r="L2017" s="32"/>
      <c r="M2017" s="32"/>
      <c r="N2017" s="32"/>
      <c r="O2017" s="32"/>
      <c r="P2017" s="32"/>
      <c r="Q2017" s="32"/>
      <c r="R2017" s="32"/>
      <c r="S2017" s="32"/>
      <c r="T2017" s="32"/>
      <c r="V2017" s="32"/>
      <c r="W2017" s="32"/>
      <c r="X2017" s="32"/>
      <c r="AE2017" s="39"/>
      <c r="AF2017" s="39"/>
      <c r="AG2017" s="39"/>
      <c r="AH2017" s="39"/>
      <c r="AI2017" s="39"/>
      <c r="AJ2017" s="39"/>
    </row>
    <row r="2018" ht="15.75" customHeight="1">
      <c r="A2018" s="32"/>
      <c r="B2018" s="32"/>
      <c r="C2018" s="32"/>
      <c r="D2018" s="32"/>
      <c r="E2018" s="32"/>
      <c r="F2018" s="97"/>
      <c r="G2018" s="32"/>
      <c r="H2018" s="32"/>
      <c r="I2018" s="33"/>
      <c r="K2018" s="99"/>
      <c r="L2018" s="32"/>
      <c r="M2018" s="32"/>
      <c r="N2018" s="32"/>
      <c r="O2018" s="32"/>
      <c r="P2018" s="32"/>
      <c r="Q2018" s="32"/>
      <c r="R2018" s="32"/>
      <c r="S2018" s="32"/>
      <c r="T2018" s="32"/>
      <c r="V2018" s="32"/>
      <c r="W2018" s="32"/>
      <c r="X2018" s="32"/>
      <c r="AE2018" s="39"/>
      <c r="AF2018" s="39"/>
      <c r="AG2018" s="39"/>
      <c r="AH2018" s="39"/>
      <c r="AI2018" s="39"/>
      <c r="AJ2018" s="39"/>
    </row>
    <row r="2019" ht="15.75" customHeight="1">
      <c r="A2019" s="32"/>
      <c r="B2019" s="32"/>
      <c r="C2019" s="32"/>
      <c r="D2019" s="32"/>
      <c r="E2019" s="32"/>
      <c r="F2019" s="97"/>
      <c r="G2019" s="32"/>
      <c r="H2019" s="32"/>
      <c r="I2019" s="33"/>
      <c r="K2019" s="99"/>
      <c r="L2019" s="32"/>
      <c r="M2019" s="32"/>
      <c r="N2019" s="32"/>
      <c r="O2019" s="32"/>
      <c r="P2019" s="32"/>
      <c r="Q2019" s="32"/>
      <c r="R2019" s="32"/>
      <c r="S2019" s="32"/>
      <c r="T2019" s="32"/>
      <c r="V2019" s="32"/>
      <c r="W2019" s="32"/>
      <c r="X2019" s="32"/>
      <c r="AE2019" s="39"/>
      <c r="AF2019" s="39"/>
      <c r="AG2019" s="39"/>
      <c r="AH2019" s="39"/>
      <c r="AI2019" s="39"/>
      <c r="AJ2019" s="39"/>
    </row>
    <row r="2020" ht="15.75" customHeight="1">
      <c r="A2020" s="32"/>
      <c r="B2020" s="32"/>
      <c r="C2020" s="32"/>
      <c r="D2020" s="32"/>
      <c r="E2020" s="32"/>
      <c r="F2020" s="97"/>
      <c r="G2020" s="32"/>
      <c r="H2020" s="32"/>
      <c r="I2020" s="33"/>
      <c r="K2020" s="99"/>
      <c r="L2020" s="32"/>
      <c r="M2020" s="32"/>
      <c r="N2020" s="32"/>
      <c r="O2020" s="32"/>
      <c r="P2020" s="32"/>
      <c r="Q2020" s="32"/>
      <c r="R2020" s="32"/>
      <c r="S2020" s="32"/>
      <c r="T2020" s="32"/>
      <c r="V2020" s="32"/>
      <c r="W2020" s="32"/>
      <c r="X2020" s="32"/>
      <c r="AE2020" s="39"/>
      <c r="AF2020" s="39"/>
      <c r="AG2020" s="39"/>
      <c r="AH2020" s="39"/>
      <c r="AI2020" s="39"/>
      <c r="AJ2020" s="39"/>
    </row>
    <row r="2021" ht="15.75" customHeight="1">
      <c r="A2021" s="32"/>
      <c r="B2021" s="32"/>
      <c r="C2021" s="32"/>
      <c r="D2021" s="32"/>
      <c r="E2021" s="32"/>
      <c r="F2021" s="97"/>
      <c r="G2021" s="32"/>
      <c r="H2021" s="32"/>
      <c r="I2021" s="33"/>
      <c r="K2021" s="99"/>
      <c r="L2021" s="32"/>
      <c r="M2021" s="32"/>
      <c r="N2021" s="32"/>
      <c r="O2021" s="32"/>
      <c r="P2021" s="32"/>
      <c r="Q2021" s="32"/>
      <c r="R2021" s="32"/>
      <c r="S2021" s="32"/>
      <c r="T2021" s="32"/>
      <c r="V2021" s="32"/>
      <c r="W2021" s="32"/>
      <c r="X2021" s="32"/>
      <c r="AE2021" s="39"/>
      <c r="AF2021" s="39"/>
      <c r="AG2021" s="39"/>
      <c r="AH2021" s="39"/>
      <c r="AI2021" s="39"/>
      <c r="AJ2021" s="39"/>
    </row>
    <row r="2022" ht="15.75" customHeight="1">
      <c r="A2022" s="32"/>
      <c r="B2022" s="32"/>
      <c r="C2022" s="32"/>
      <c r="D2022" s="32"/>
      <c r="E2022" s="32"/>
      <c r="F2022" s="97"/>
      <c r="G2022" s="32"/>
      <c r="H2022" s="32"/>
      <c r="I2022" s="33"/>
      <c r="K2022" s="99"/>
      <c r="L2022" s="32"/>
      <c r="M2022" s="32"/>
      <c r="N2022" s="32"/>
      <c r="O2022" s="32"/>
      <c r="P2022" s="32"/>
      <c r="Q2022" s="32"/>
      <c r="R2022" s="32"/>
      <c r="S2022" s="32"/>
      <c r="T2022" s="32"/>
      <c r="V2022" s="32"/>
      <c r="W2022" s="32"/>
      <c r="X2022" s="32"/>
      <c r="AE2022" s="39"/>
      <c r="AF2022" s="39"/>
      <c r="AG2022" s="39"/>
      <c r="AH2022" s="39"/>
      <c r="AI2022" s="39"/>
      <c r="AJ2022" s="39"/>
    </row>
    <row r="2023" ht="15.75" customHeight="1">
      <c r="A2023" s="32"/>
      <c r="B2023" s="32"/>
      <c r="C2023" s="32"/>
      <c r="D2023" s="32"/>
      <c r="E2023" s="32"/>
      <c r="F2023" s="97"/>
      <c r="G2023" s="32"/>
      <c r="H2023" s="32"/>
      <c r="I2023" s="33"/>
      <c r="K2023" s="99"/>
      <c r="L2023" s="32"/>
      <c r="M2023" s="32"/>
      <c r="N2023" s="32"/>
      <c r="O2023" s="32"/>
      <c r="P2023" s="32"/>
      <c r="Q2023" s="32"/>
      <c r="R2023" s="32"/>
      <c r="S2023" s="32"/>
      <c r="T2023" s="32"/>
      <c r="V2023" s="32"/>
      <c r="W2023" s="32"/>
      <c r="X2023" s="32"/>
      <c r="AE2023" s="39"/>
      <c r="AF2023" s="39"/>
      <c r="AG2023" s="39"/>
      <c r="AH2023" s="39"/>
      <c r="AI2023" s="39"/>
      <c r="AJ2023" s="39"/>
    </row>
    <row r="2024" ht="15.75" customHeight="1">
      <c r="A2024" s="32"/>
      <c r="B2024" s="32"/>
      <c r="C2024" s="32"/>
      <c r="D2024" s="32"/>
      <c r="E2024" s="32"/>
      <c r="F2024" s="97"/>
      <c r="G2024" s="32"/>
      <c r="H2024" s="32"/>
      <c r="I2024" s="33"/>
      <c r="K2024" s="99"/>
      <c r="L2024" s="32"/>
      <c r="M2024" s="32"/>
      <c r="N2024" s="32"/>
      <c r="O2024" s="32"/>
      <c r="P2024" s="32"/>
      <c r="Q2024" s="32"/>
      <c r="R2024" s="32"/>
      <c r="S2024" s="32"/>
      <c r="T2024" s="32"/>
      <c r="V2024" s="32"/>
      <c r="W2024" s="32"/>
      <c r="X2024" s="32"/>
      <c r="AE2024" s="39"/>
      <c r="AF2024" s="39"/>
      <c r="AG2024" s="39"/>
      <c r="AH2024" s="39"/>
      <c r="AI2024" s="39"/>
      <c r="AJ2024" s="39"/>
    </row>
    <row r="2025" ht="15.75" customHeight="1">
      <c r="A2025" s="32"/>
      <c r="B2025" s="32"/>
      <c r="C2025" s="32"/>
      <c r="D2025" s="32"/>
      <c r="E2025" s="32"/>
      <c r="F2025" s="97"/>
      <c r="G2025" s="32"/>
      <c r="H2025" s="32"/>
      <c r="I2025" s="33"/>
      <c r="K2025" s="99"/>
      <c r="L2025" s="32"/>
      <c r="M2025" s="32"/>
      <c r="N2025" s="32"/>
      <c r="O2025" s="32"/>
      <c r="P2025" s="32"/>
      <c r="Q2025" s="32"/>
      <c r="R2025" s="32"/>
      <c r="S2025" s="32"/>
      <c r="T2025" s="32"/>
      <c r="V2025" s="32"/>
      <c r="W2025" s="32"/>
      <c r="X2025" s="32"/>
      <c r="AE2025" s="39"/>
      <c r="AF2025" s="39"/>
      <c r="AG2025" s="39"/>
      <c r="AH2025" s="39"/>
      <c r="AI2025" s="39"/>
      <c r="AJ2025" s="39"/>
    </row>
    <row r="2026" ht="15.75" customHeight="1">
      <c r="A2026" s="32"/>
      <c r="B2026" s="32"/>
      <c r="C2026" s="32"/>
      <c r="D2026" s="32"/>
      <c r="E2026" s="32"/>
      <c r="F2026" s="97"/>
      <c r="G2026" s="32"/>
      <c r="H2026" s="32"/>
      <c r="I2026" s="33"/>
      <c r="K2026" s="99"/>
      <c r="L2026" s="32"/>
      <c r="M2026" s="32"/>
      <c r="N2026" s="32"/>
      <c r="O2026" s="32"/>
      <c r="P2026" s="32"/>
      <c r="Q2026" s="32"/>
      <c r="R2026" s="32"/>
      <c r="S2026" s="32"/>
      <c r="T2026" s="32"/>
      <c r="V2026" s="32"/>
      <c r="W2026" s="32"/>
      <c r="X2026" s="32"/>
      <c r="AE2026" s="39"/>
      <c r="AF2026" s="39"/>
      <c r="AG2026" s="39"/>
      <c r="AH2026" s="39"/>
      <c r="AI2026" s="39"/>
      <c r="AJ2026" s="39"/>
    </row>
    <row r="2027" ht="15.75" customHeight="1">
      <c r="A2027" s="32"/>
      <c r="B2027" s="32"/>
      <c r="C2027" s="32"/>
      <c r="D2027" s="32"/>
      <c r="E2027" s="32"/>
      <c r="F2027" s="97"/>
      <c r="G2027" s="32"/>
      <c r="H2027" s="32"/>
      <c r="I2027" s="33"/>
      <c r="K2027" s="99"/>
      <c r="L2027" s="32"/>
      <c r="M2027" s="32"/>
      <c r="N2027" s="32"/>
      <c r="O2027" s="32"/>
      <c r="P2027" s="32"/>
      <c r="Q2027" s="32"/>
      <c r="R2027" s="32"/>
      <c r="S2027" s="32"/>
      <c r="T2027" s="32"/>
      <c r="V2027" s="32"/>
      <c r="W2027" s="32"/>
      <c r="X2027" s="32"/>
      <c r="AE2027" s="39"/>
      <c r="AF2027" s="39"/>
      <c r="AG2027" s="39"/>
      <c r="AH2027" s="39"/>
      <c r="AI2027" s="39"/>
      <c r="AJ2027" s="39"/>
    </row>
    <row r="2028" ht="15.75" customHeight="1">
      <c r="A2028" s="32"/>
      <c r="B2028" s="32"/>
      <c r="C2028" s="32"/>
      <c r="D2028" s="32"/>
      <c r="E2028" s="32"/>
      <c r="F2028" s="97"/>
      <c r="G2028" s="32"/>
      <c r="H2028" s="32"/>
      <c r="I2028" s="33"/>
      <c r="K2028" s="99"/>
      <c r="L2028" s="32"/>
      <c r="M2028" s="32"/>
      <c r="N2028" s="32"/>
      <c r="O2028" s="32"/>
      <c r="P2028" s="32"/>
      <c r="Q2028" s="32"/>
      <c r="R2028" s="32"/>
      <c r="S2028" s="32"/>
      <c r="T2028" s="32"/>
      <c r="V2028" s="32"/>
      <c r="W2028" s="32"/>
      <c r="X2028" s="32"/>
      <c r="AE2028" s="39"/>
      <c r="AF2028" s="39"/>
      <c r="AG2028" s="39"/>
      <c r="AH2028" s="39"/>
      <c r="AI2028" s="39"/>
      <c r="AJ2028" s="39"/>
    </row>
    <row r="2029" ht="15.75" customHeight="1">
      <c r="A2029" s="32"/>
      <c r="B2029" s="32"/>
      <c r="C2029" s="32"/>
      <c r="D2029" s="32"/>
      <c r="E2029" s="32"/>
      <c r="F2029" s="97"/>
      <c r="G2029" s="32"/>
      <c r="H2029" s="32"/>
      <c r="I2029" s="33"/>
      <c r="K2029" s="99"/>
      <c r="L2029" s="32"/>
      <c r="M2029" s="32"/>
      <c r="N2029" s="32"/>
      <c r="O2029" s="32"/>
      <c r="P2029" s="32"/>
      <c r="Q2029" s="32"/>
      <c r="R2029" s="32"/>
      <c r="S2029" s="32"/>
      <c r="T2029" s="32"/>
      <c r="V2029" s="32"/>
      <c r="W2029" s="32"/>
      <c r="X2029" s="32"/>
      <c r="AE2029" s="39"/>
      <c r="AF2029" s="39"/>
      <c r="AG2029" s="39"/>
      <c r="AH2029" s="39"/>
      <c r="AI2029" s="39"/>
      <c r="AJ2029" s="39"/>
    </row>
    <row r="2030" ht="15.75" customHeight="1">
      <c r="A2030" s="32"/>
      <c r="B2030" s="32"/>
      <c r="C2030" s="32"/>
      <c r="D2030" s="32"/>
      <c r="E2030" s="32"/>
      <c r="F2030" s="97"/>
      <c r="G2030" s="32"/>
      <c r="H2030" s="32"/>
      <c r="I2030" s="33"/>
      <c r="K2030" s="99"/>
      <c r="L2030" s="32"/>
      <c r="M2030" s="32"/>
      <c r="N2030" s="32"/>
      <c r="O2030" s="32"/>
      <c r="P2030" s="32"/>
      <c r="Q2030" s="32"/>
      <c r="R2030" s="32"/>
      <c r="S2030" s="32"/>
      <c r="T2030" s="32"/>
      <c r="V2030" s="32"/>
      <c r="W2030" s="32"/>
      <c r="X2030" s="32"/>
      <c r="AE2030" s="39"/>
      <c r="AF2030" s="39"/>
      <c r="AG2030" s="39"/>
      <c r="AH2030" s="39"/>
      <c r="AI2030" s="39"/>
      <c r="AJ2030" s="39"/>
    </row>
    <row r="2031" ht="15.75" customHeight="1">
      <c r="A2031" s="32"/>
      <c r="B2031" s="32"/>
      <c r="C2031" s="32"/>
      <c r="D2031" s="32"/>
      <c r="E2031" s="32"/>
      <c r="F2031" s="97"/>
      <c r="G2031" s="32"/>
      <c r="H2031" s="32"/>
      <c r="I2031" s="33"/>
      <c r="K2031" s="99"/>
      <c r="L2031" s="32"/>
      <c r="M2031" s="32"/>
      <c r="N2031" s="32"/>
      <c r="O2031" s="32"/>
      <c r="P2031" s="32"/>
      <c r="Q2031" s="32"/>
      <c r="R2031" s="32"/>
      <c r="S2031" s="32"/>
      <c r="T2031" s="32"/>
      <c r="V2031" s="32"/>
      <c r="W2031" s="32"/>
      <c r="X2031" s="32"/>
      <c r="AE2031" s="39"/>
      <c r="AF2031" s="39"/>
      <c r="AG2031" s="39"/>
      <c r="AH2031" s="39"/>
      <c r="AI2031" s="39"/>
      <c r="AJ2031" s="39"/>
    </row>
    <row r="2032" ht="15.75" customHeight="1">
      <c r="A2032" s="32"/>
      <c r="B2032" s="32"/>
      <c r="C2032" s="32"/>
      <c r="D2032" s="32"/>
      <c r="E2032" s="32"/>
      <c r="F2032" s="97"/>
      <c r="G2032" s="32"/>
      <c r="H2032" s="32"/>
      <c r="I2032" s="33"/>
      <c r="K2032" s="99"/>
      <c r="L2032" s="32"/>
      <c r="M2032" s="32"/>
      <c r="N2032" s="32"/>
      <c r="O2032" s="32"/>
      <c r="P2032" s="32"/>
      <c r="Q2032" s="32"/>
      <c r="R2032" s="32"/>
      <c r="S2032" s="32"/>
      <c r="T2032" s="32"/>
      <c r="V2032" s="32"/>
      <c r="W2032" s="32"/>
      <c r="X2032" s="32"/>
      <c r="AE2032" s="39"/>
      <c r="AF2032" s="39"/>
      <c r="AG2032" s="39"/>
      <c r="AH2032" s="39"/>
      <c r="AI2032" s="39"/>
      <c r="AJ2032" s="39"/>
    </row>
    <row r="2033" ht="15.75" customHeight="1">
      <c r="A2033" s="32"/>
      <c r="B2033" s="32"/>
      <c r="C2033" s="32"/>
      <c r="D2033" s="32"/>
      <c r="E2033" s="32"/>
      <c r="F2033" s="97"/>
      <c r="G2033" s="32"/>
      <c r="H2033" s="32"/>
      <c r="I2033" s="33"/>
      <c r="K2033" s="99"/>
      <c r="L2033" s="32"/>
      <c r="M2033" s="32"/>
      <c r="N2033" s="32"/>
      <c r="O2033" s="32"/>
      <c r="P2033" s="32"/>
      <c r="Q2033" s="32"/>
      <c r="R2033" s="32"/>
      <c r="S2033" s="32"/>
      <c r="T2033" s="32"/>
      <c r="V2033" s="32"/>
      <c r="W2033" s="32"/>
      <c r="X2033" s="32"/>
      <c r="AE2033" s="39"/>
      <c r="AF2033" s="39"/>
      <c r="AG2033" s="39"/>
      <c r="AH2033" s="39"/>
      <c r="AI2033" s="39"/>
      <c r="AJ2033" s="39"/>
    </row>
    <row r="2034" ht="15.75" customHeight="1">
      <c r="A2034" s="32"/>
      <c r="B2034" s="32"/>
      <c r="C2034" s="32"/>
      <c r="D2034" s="32"/>
      <c r="E2034" s="32"/>
      <c r="F2034" s="97"/>
      <c r="G2034" s="32"/>
      <c r="H2034" s="32"/>
      <c r="I2034" s="33"/>
      <c r="K2034" s="99"/>
      <c r="L2034" s="32"/>
      <c r="M2034" s="32"/>
      <c r="N2034" s="32"/>
      <c r="O2034" s="32"/>
      <c r="P2034" s="32"/>
      <c r="Q2034" s="32"/>
      <c r="R2034" s="32"/>
      <c r="S2034" s="32"/>
      <c r="T2034" s="32"/>
      <c r="V2034" s="32"/>
      <c r="W2034" s="32"/>
      <c r="X2034" s="32"/>
      <c r="AE2034" s="39"/>
      <c r="AF2034" s="39"/>
      <c r="AG2034" s="39"/>
      <c r="AH2034" s="39"/>
      <c r="AI2034" s="39"/>
      <c r="AJ2034" s="39"/>
    </row>
    <row r="2035" ht="15.75" customHeight="1">
      <c r="A2035" s="32"/>
      <c r="B2035" s="32"/>
      <c r="C2035" s="32"/>
      <c r="D2035" s="32"/>
      <c r="E2035" s="32"/>
      <c r="F2035" s="97"/>
      <c r="G2035" s="32"/>
      <c r="H2035" s="32"/>
      <c r="I2035" s="33"/>
      <c r="K2035" s="99"/>
      <c r="L2035" s="32"/>
      <c r="M2035" s="32"/>
      <c r="N2035" s="32"/>
      <c r="O2035" s="32"/>
      <c r="P2035" s="32"/>
      <c r="Q2035" s="32"/>
      <c r="R2035" s="32"/>
      <c r="S2035" s="32"/>
      <c r="T2035" s="32"/>
      <c r="V2035" s="32"/>
      <c r="W2035" s="32"/>
      <c r="X2035" s="32"/>
      <c r="AE2035" s="39"/>
      <c r="AF2035" s="39"/>
      <c r="AG2035" s="39"/>
      <c r="AH2035" s="39"/>
      <c r="AI2035" s="39"/>
      <c r="AJ2035" s="39"/>
    </row>
    <row r="2036" ht="15.75" customHeight="1">
      <c r="A2036" s="32"/>
      <c r="B2036" s="32"/>
      <c r="C2036" s="32"/>
      <c r="D2036" s="32"/>
      <c r="E2036" s="32"/>
      <c r="F2036" s="97"/>
      <c r="G2036" s="32"/>
      <c r="H2036" s="32"/>
      <c r="I2036" s="33"/>
      <c r="K2036" s="99"/>
      <c r="L2036" s="32"/>
      <c r="M2036" s="32"/>
      <c r="N2036" s="32"/>
      <c r="O2036" s="32"/>
      <c r="P2036" s="32"/>
      <c r="Q2036" s="32"/>
      <c r="R2036" s="32"/>
      <c r="S2036" s="32"/>
      <c r="T2036" s="32"/>
      <c r="V2036" s="32"/>
      <c r="W2036" s="32"/>
      <c r="X2036" s="32"/>
      <c r="AE2036" s="39"/>
      <c r="AF2036" s="39"/>
      <c r="AG2036" s="39"/>
      <c r="AH2036" s="39"/>
      <c r="AI2036" s="39"/>
      <c r="AJ2036" s="39"/>
    </row>
    <row r="2037" ht="15.75" customHeight="1">
      <c r="A2037" s="32"/>
      <c r="B2037" s="32"/>
      <c r="C2037" s="32"/>
      <c r="D2037" s="32"/>
      <c r="E2037" s="32"/>
      <c r="F2037" s="97"/>
      <c r="G2037" s="32"/>
      <c r="H2037" s="32"/>
      <c r="I2037" s="33"/>
      <c r="K2037" s="99"/>
      <c r="L2037" s="32"/>
      <c r="M2037" s="32"/>
      <c r="N2037" s="32"/>
      <c r="O2037" s="32"/>
      <c r="P2037" s="32"/>
      <c r="Q2037" s="32"/>
      <c r="R2037" s="32"/>
      <c r="S2037" s="32"/>
      <c r="T2037" s="32"/>
      <c r="V2037" s="32"/>
      <c r="W2037" s="32"/>
      <c r="X2037" s="32"/>
      <c r="AE2037" s="39"/>
      <c r="AF2037" s="39"/>
      <c r="AG2037" s="39"/>
      <c r="AH2037" s="39"/>
      <c r="AI2037" s="39"/>
      <c r="AJ2037" s="39"/>
    </row>
    <row r="2038" ht="15.75" customHeight="1">
      <c r="A2038" s="32"/>
      <c r="B2038" s="32"/>
      <c r="C2038" s="32"/>
      <c r="D2038" s="32"/>
      <c r="E2038" s="32"/>
      <c r="F2038" s="97"/>
      <c r="G2038" s="32"/>
      <c r="H2038" s="32"/>
      <c r="I2038" s="33"/>
      <c r="K2038" s="99"/>
      <c r="L2038" s="32"/>
      <c r="M2038" s="32"/>
      <c r="N2038" s="32"/>
      <c r="O2038" s="32"/>
      <c r="P2038" s="32"/>
      <c r="Q2038" s="32"/>
      <c r="R2038" s="32"/>
      <c r="S2038" s="32"/>
      <c r="T2038" s="32"/>
      <c r="V2038" s="32"/>
      <c r="W2038" s="32"/>
      <c r="X2038" s="32"/>
      <c r="AE2038" s="39"/>
      <c r="AF2038" s="39"/>
      <c r="AG2038" s="39"/>
      <c r="AH2038" s="39"/>
      <c r="AI2038" s="39"/>
      <c r="AJ2038" s="39"/>
    </row>
    <row r="2039" ht="15.75" customHeight="1">
      <c r="A2039" s="32"/>
      <c r="B2039" s="32"/>
      <c r="C2039" s="32"/>
      <c r="D2039" s="32"/>
      <c r="E2039" s="32"/>
      <c r="F2039" s="97"/>
      <c r="G2039" s="32"/>
      <c r="H2039" s="32"/>
      <c r="I2039" s="33"/>
      <c r="K2039" s="99"/>
      <c r="L2039" s="32"/>
      <c r="M2039" s="32"/>
      <c r="N2039" s="32"/>
      <c r="O2039" s="32"/>
      <c r="P2039" s="32"/>
      <c r="Q2039" s="32"/>
      <c r="R2039" s="32"/>
      <c r="S2039" s="32"/>
      <c r="T2039" s="32"/>
      <c r="V2039" s="32"/>
      <c r="W2039" s="32"/>
      <c r="X2039" s="32"/>
      <c r="AE2039" s="39"/>
      <c r="AF2039" s="39"/>
      <c r="AG2039" s="39"/>
      <c r="AH2039" s="39"/>
      <c r="AI2039" s="39"/>
      <c r="AJ2039" s="39"/>
    </row>
    <row r="2040" ht="15.75" customHeight="1">
      <c r="A2040" s="32"/>
      <c r="B2040" s="32"/>
      <c r="C2040" s="32"/>
      <c r="D2040" s="32"/>
      <c r="E2040" s="32"/>
      <c r="F2040" s="97"/>
      <c r="G2040" s="32"/>
      <c r="H2040" s="32"/>
      <c r="I2040" s="33"/>
      <c r="K2040" s="99"/>
      <c r="L2040" s="32"/>
      <c r="M2040" s="32"/>
      <c r="N2040" s="32"/>
      <c r="O2040" s="32"/>
      <c r="P2040" s="32"/>
      <c r="Q2040" s="32"/>
      <c r="R2040" s="32"/>
      <c r="S2040" s="32"/>
      <c r="T2040" s="32"/>
      <c r="V2040" s="32"/>
      <c r="W2040" s="32"/>
      <c r="X2040" s="32"/>
      <c r="AE2040" s="39"/>
      <c r="AF2040" s="39"/>
      <c r="AG2040" s="39"/>
      <c r="AH2040" s="39"/>
      <c r="AI2040" s="39"/>
      <c r="AJ2040" s="39"/>
    </row>
    <row r="2041" ht="15.75" customHeight="1">
      <c r="A2041" s="32"/>
      <c r="B2041" s="32"/>
      <c r="C2041" s="32"/>
      <c r="D2041" s="32"/>
      <c r="E2041" s="32"/>
      <c r="F2041" s="97"/>
      <c r="G2041" s="32"/>
      <c r="H2041" s="32"/>
      <c r="I2041" s="33"/>
      <c r="K2041" s="99"/>
      <c r="L2041" s="32"/>
      <c r="M2041" s="32"/>
      <c r="N2041" s="32"/>
      <c r="O2041" s="32"/>
      <c r="P2041" s="32"/>
      <c r="Q2041" s="32"/>
      <c r="R2041" s="32"/>
      <c r="S2041" s="32"/>
      <c r="T2041" s="32"/>
      <c r="V2041" s="32"/>
      <c r="W2041" s="32"/>
      <c r="X2041" s="32"/>
      <c r="AE2041" s="39"/>
      <c r="AF2041" s="39"/>
      <c r="AG2041" s="39"/>
      <c r="AH2041" s="39"/>
      <c r="AI2041" s="39"/>
      <c r="AJ2041" s="39"/>
    </row>
    <row r="2042" ht="15.75" customHeight="1">
      <c r="A2042" s="32"/>
      <c r="B2042" s="32"/>
      <c r="C2042" s="32"/>
      <c r="D2042" s="32"/>
      <c r="E2042" s="32"/>
      <c r="F2042" s="97"/>
      <c r="G2042" s="32"/>
      <c r="H2042" s="32"/>
      <c r="I2042" s="33"/>
      <c r="K2042" s="99"/>
      <c r="L2042" s="32"/>
      <c r="M2042" s="32"/>
      <c r="N2042" s="32"/>
      <c r="O2042" s="32"/>
      <c r="P2042" s="32"/>
      <c r="Q2042" s="32"/>
      <c r="R2042" s="32"/>
      <c r="S2042" s="32"/>
      <c r="T2042" s="32"/>
      <c r="V2042" s="32"/>
      <c r="W2042" s="32"/>
      <c r="X2042" s="32"/>
      <c r="AE2042" s="39"/>
      <c r="AF2042" s="39"/>
      <c r="AG2042" s="39"/>
      <c r="AH2042" s="39"/>
      <c r="AI2042" s="39"/>
      <c r="AJ2042" s="39"/>
    </row>
    <row r="2043" ht="15.75" customHeight="1">
      <c r="A2043" s="32"/>
      <c r="B2043" s="32"/>
      <c r="C2043" s="32"/>
      <c r="D2043" s="32"/>
      <c r="E2043" s="32"/>
      <c r="F2043" s="97"/>
      <c r="G2043" s="32"/>
      <c r="H2043" s="32"/>
      <c r="I2043" s="33"/>
      <c r="K2043" s="99"/>
      <c r="L2043" s="32"/>
      <c r="M2043" s="32"/>
      <c r="N2043" s="32"/>
      <c r="O2043" s="32"/>
      <c r="P2043" s="32"/>
      <c r="Q2043" s="32"/>
      <c r="R2043" s="32"/>
      <c r="S2043" s="32"/>
      <c r="T2043" s="32"/>
      <c r="V2043" s="32"/>
      <c r="W2043" s="32"/>
      <c r="X2043" s="32"/>
      <c r="AE2043" s="39"/>
      <c r="AF2043" s="39"/>
      <c r="AG2043" s="39"/>
      <c r="AH2043" s="39"/>
      <c r="AI2043" s="39"/>
      <c r="AJ2043" s="39"/>
    </row>
    <row r="2044" ht="15.75" customHeight="1">
      <c r="A2044" s="32"/>
      <c r="B2044" s="32"/>
      <c r="C2044" s="32"/>
      <c r="D2044" s="32"/>
      <c r="E2044" s="32"/>
      <c r="F2044" s="97"/>
      <c r="G2044" s="32"/>
      <c r="H2044" s="32"/>
      <c r="I2044" s="33"/>
      <c r="K2044" s="99"/>
      <c r="L2044" s="32"/>
      <c r="M2044" s="32"/>
      <c r="N2044" s="32"/>
      <c r="O2044" s="32"/>
      <c r="P2044" s="32"/>
      <c r="Q2044" s="32"/>
      <c r="R2044" s="32"/>
      <c r="S2044" s="32"/>
      <c r="T2044" s="32"/>
      <c r="V2044" s="32"/>
      <c r="W2044" s="32"/>
      <c r="X2044" s="32"/>
      <c r="AE2044" s="39"/>
      <c r="AF2044" s="39"/>
      <c r="AG2044" s="39"/>
      <c r="AH2044" s="39"/>
      <c r="AI2044" s="39"/>
      <c r="AJ2044" s="39"/>
    </row>
    <row r="2045" ht="15.75" customHeight="1">
      <c r="A2045" s="32"/>
      <c r="B2045" s="32"/>
      <c r="C2045" s="32"/>
      <c r="D2045" s="32"/>
      <c r="E2045" s="32"/>
      <c r="F2045" s="97"/>
      <c r="G2045" s="32"/>
      <c r="H2045" s="32"/>
      <c r="I2045" s="33"/>
      <c r="K2045" s="99"/>
      <c r="L2045" s="32"/>
      <c r="M2045" s="32"/>
      <c r="N2045" s="32"/>
      <c r="O2045" s="32"/>
      <c r="P2045" s="32"/>
      <c r="Q2045" s="32"/>
      <c r="R2045" s="32"/>
      <c r="S2045" s="32"/>
      <c r="T2045" s="32"/>
      <c r="V2045" s="32"/>
      <c r="W2045" s="32"/>
      <c r="X2045" s="32"/>
      <c r="AE2045" s="39"/>
      <c r="AF2045" s="39"/>
      <c r="AG2045" s="39"/>
      <c r="AH2045" s="39"/>
      <c r="AI2045" s="39"/>
      <c r="AJ2045" s="39"/>
    </row>
    <row r="2046" ht="15.75" customHeight="1">
      <c r="A2046" s="32"/>
      <c r="B2046" s="32"/>
      <c r="C2046" s="32"/>
      <c r="D2046" s="32"/>
      <c r="E2046" s="32"/>
      <c r="F2046" s="97"/>
      <c r="G2046" s="32"/>
      <c r="H2046" s="32"/>
      <c r="I2046" s="33"/>
      <c r="K2046" s="99"/>
      <c r="L2046" s="32"/>
      <c r="M2046" s="32"/>
      <c r="N2046" s="32"/>
      <c r="O2046" s="32"/>
      <c r="P2046" s="32"/>
      <c r="Q2046" s="32"/>
      <c r="R2046" s="32"/>
      <c r="S2046" s="32"/>
      <c r="T2046" s="32"/>
      <c r="V2046" s="32"/>
      <c r="W2046" s="32"/>
      <c r="X2046" s="32"/>
      <c r="AE2046" s="39"/>
      <c r="AF2046" s="39"/>
      <c r="AG2046" s="39"/>
      <c r="AH2046" s="39"/>
      <c r="AI2046" s="39"/>
      <c r="AJ2046" s="39"/>
    </row>
    <row r="2047" ht="15.75" customHeight="1">
      <c r="A2047" s="32"/>
      <c r="B2047" s="32"/>
      <c r="C2047" s="32"/>
      <c r="D2047" s="32"/>
      <c r="E2047" s="32"/>
      <c r="F2047" s="97"/>
      <c r="G2047" s="32"/>
      <c r="H2047" s="32"/>
      <c r="I2047" s="33"/>
      <c r="K2047" s="99"/>
      <c r="L2047" s="32"/>
      <c r="M2047" s="32"/>
      <c r="N2047" s="32"/>
      <c r="O2047" s="32"/>
      <c r="P2047" s="32"/>
      <c r="Q2047" s="32"/>
      <c r="R2047" s="32"/>
      <c r="S2047" s="32"/>
      <c r="T2047" s="32"/>
      <c r="V2047" s="32"/>
      <c r="W2047" s="32"/>
      <c r="X2047" s="32"/>
      <c r="AE2047" s="39"/>
      <c r="AF2047" s="39"/>
      <c r="AG2047" s="39"/>
      <c r="AH2047" s="39"/>
      <c r="AI2047" s="39"/>
      <c r="AJ2047" s="39"/>
    </row>
    <row r="2048" ht="15.75" customHeight="1">
      <c r="A2048" s="32"/>
      <c r="B2048" s="32"/>
      <c r="C2048" s="32"/>
      <c r="D2048" s="32"/>
      <c r="E2048" s="32"/>
      <c r="F2048" s="97"/>
      <c r="G2048" s="32"/>
      <c r="H2048" s="32"/>
      <c r="I2048" s="33"/>
      <c r="K2048" s="99"/>
      <c r="L2048" s="32"/>
      <c r="M2048" s="32"/>
      <c r="N2048" s="32"/>
      <c r="O2048" s="32"/>
      <c r="P2048" s="32"/>
      <c r="Q2048" s="32"/>
      <c r="R2048" s="32"/>
      <c r="S2048" s="32"/>
      <c r="T2048" s="32"/>
      <c r="V2048" s="32"/>
      <c r="W2048" s="32"/>
      <c r="X2048" s="32"/>
      <c r="AE2048" s="39"/>
      <c r="AF2048" s="39"/>
      <c r="AG2048" s="39"/>
      <c r="AH2048" s="39"/>
      <c r="AI2048" s="39"/>
      <c r="AJ2048" s="39"/>
    </row>
    <row r="2049" ht="15.75" customHeight="1">
      <c r="A2049" s="32"/>
      <c r="B2049" s="32"/>
      <c r="C2049" s="32"/>
      <c r="D2049" s="32"/>
      <c r="E2049" s="32"/>
      <c r="F2049" s="97"/>
      <c r="G2049" s="32"/>
      <c r="H2049" s="32"/>
      <c r="I2049" s="33"/>
      <c r="K2049" s="99"/>
      <c r="L2049" s="32"/>
      <c r="M2049" s="32"/>
      <c r="N2049" s="32"/>
      <c r="O2049" s="32"/>
      <c r="P2049" s="32"/>
      <c r="Q2049" s="32"/>
      <c r="R2049" s="32"/>
      <c r="S2049" s="32"/>
      <c r="T2049" s="32"/>
      <c r="V2049" s="32"/>
      <c r="W2049" s="32"/>
      <c r="X2049" s="32"/>
      <c r="AE2049" s="39"/>
      <c r="AF2049" s="39"/>
      <c r="AG2049" s="39"/>
      <c r="AH2049" s="39"/>
      <c r="AI2049" s="39"/>
      <c r="AJ2049" s="39"/>
    </row>
    <row r="2050" ht="15.75" customHeight="1">
      <c r="A2050" s="32"/>
      <c r="B2050" s="32"/>
      <c r="C2050" s="32"/>
      <c r="D2050" s="32"/>
      <c r="E2050" s="32"/>
      <c r="F2050" s="97"/>
      <c r="G2050" s="32"/>
      <c r="H2050" s="32"/>
      <c r="I2050" s="33"/>
      <c r="K2050" s="99"/>
      <c r="L2050" s="32"/>
      <c r="M2050" s="32"/>
      <c r="N2050" s="32"/>
      <c r="O2050" s="32"/>
      <c r="P2050" s="32"/>
      <c r="Q2050" s="32"/>
      <c r="R2050" s="32"/>
      <c r="S2050" s="32"/>
      <c r="T2050" s="32"/>
      <c r="V2050" s="32"/>
      <c r="W2050" s="32"/>
      <c r="X2050" s="32"/>
      <c r="AE2050" s="39"/>
      <c r="AF2050" s="39"/>
      <c r="AG2050" s="39"/>
      <c r="AH2050" s="39"/>
      <c r="AI2050" s="39"/>
      <c r="AJ2050" s="39"/>
    </row>
    <row r="2051" ht="15.75" customHeight="1">
      <c r="A2051" s="32"/>
      <c r="B2051" s="32"/>
      <c r="C2051" s="32"/>
      <c r="D2051" s="32"/>
      <c r="E2051" s="32"/>
      <c r="F2051" s="97"/>
      <c r="G2051" s="32"/>
      <c r="H2051" s="32"/>
      <c r="I2051" s="33"/>
      <c r="K2051" s="99"/>
      <c r="L2051" s="32"/>
      <c r="M2051" s="32"/>
      <c r="N2051" s="32"/>
      <c r="O2051" s="32"/>
      <c r="P2051" s="32"/>
      <c r="Q2051" s="32"/>
      <c r="R2051" s="32"/>
      <c r="S2051" s="32"/>
      <c r="T2051" s="32"/>
      <c r="V2051" s="32"/>
      <c r="W2051" s="32"/>
      <c r="X2051" s="32"/>
      <c r="AE2051" s="39"/>
      <c r="AF2051" s="39"/>
      <c r="AG2051" s="39"/>
      <c r="AH2051" s="39"/>
      <c r="AI2051" s="39"/>
      <c r="AJ2051" s="39"/>
    </row>
    <row r="2052" ht="15.75" customHeight="1">
      <c r="A2052" s="32"/>
      <c r="B2052" s="32"/>
      <c r="C2052" s="32"/>
      <c r="D2052" s="32"/>
      <c r="E2052" s="32"/>
      <c r="F2052" s="97"/>
      <c r="G2052" s="32"/>
      <c r="H2052" s="32"/>
      <c r="I2052" s="33"/>
      <c r="K2052" s="99"/>
      <c r="L2052" s="32"/>
      <c r="M2052" s="32"/>
      <c r="N2052" s="32"/>
      <c r="O2052" s="32"/>
      <c r="P2052" s="32"/>
      <c r="Q2052" s="32"/>
      <c r="R2052" s="32"/>
      <c r="S2052" s="32"/>
      <c r="T2052" s="32"/>
      <c r="V2052" s="32"/>
      <c r="W2052" s="32"/>
      <c r="X2052" s="32"/>
      <c r="AE2052" s="39"/>
      <c r="AF2052" s="39"/>
      <c r="AG2052" s="39"/>
      <c r="AH2052" s="39"/>
      <c r="AI2052" s="39"/>
      <c r="AJ2052" s="39"/>
    </row>
    <row r="2053" ht="15.75" customHeight="1">
      <c r="A2053" s="32"/>
      <c r="B2053" s="32"/>
      <c r="C2053" s="32"/>
      <c r="D2053" s="32"/>
      <c r="E2053" s="32"/>
      <c r="F2053" s="97"/>
      <c r="G2053" s="32"/>
      <c r="H2053" s="32"/>
      <c r="I2053" s="33"/>
      <c r="K2053" s="99"/>
      <c r="L2053" s="32"/>
      <c r="M2053" s="32"/>
      <c r="N2053" s="32"/>
      <c r="O2053" s="32"/>
      <c r="P2053" s="32"/>
      <c r="Q2053" s="32"/>
      <c r="R2053" s="32"/>
      <c r="S2053" s="32"/>
      <c r="T2053" s="32"/>
      <c r="V2053" s="32"/>
      <c r="W2053" s="32"/>
      <c r="X2053" s="32"/>
      <c r="AE2053" s="39"/>
      <c r="AF2053" s="39"/>
      <c r="AG2053" s="39"/>
      <c r="AH2053" s="39"/>
      <c r="AI2053" s="39"/>
      <c r="AJ2053" s="39"/>
    </row>
    <row r="2054" ht="15.75" customHeight="1">
      <c r="A2054" s="32"/>
      <c r="B2054" s="32"/>
      <c r="C2054" s="32"/>
      <c r="D2054" s="32"/>
      <c r="E2054" s="32"/>
      <c r="F2054" s="97"/>
      <c r="G2054" s="32"/>
      <c r="H2054" s="32"/>
      <c r="I2054" s="33"/>
      <c r="K2054" s="99"/>
      <c r="L2054" s="32"/>
      <c r="M2054" s="32"/>
      <c r="N2054" s="32"/>
      <c r="O2054" s="32"/>
      <c r="P2054" s="32"/>
      <c r="Q2054" s="32"/>
      <c r="R2054" s="32"/>
      <c r="S2054" s="32"/>
      <c r="T2054" s="32"/>
      <c r="V2054" s="32"/>
      <c r="W2054" s="32"/>
      <c r="X2054" s="32"/>
      <c r="AE2054" s="39"/>
      <c r="AF2054" s="39"/>
      <c r="AG2054" s="39"/>
      <c r="AH2054" s="39"/>
      <c r="AI2054" s="39"/>
      <c r="AJ2054" s="39"/>
    </row>
    <row r="2055" ht="15.75" customHeight="1">
      <c r="A2055" s="32"/>
      <c r="B2055" s="32"/>
      <c r="C2055" s="32"/>
      <c r="D2055" s="32"/>
      <c r="E2055" s="32"/>
      <c r="F2055" s="97"/>
      <c r="G2055" s="32"/>
      <c r="H2055" s="32"/>
      <c r="I2055" s="33"/>
      <c r="K2055" s="99"/>
      <c r="L2055" s="32"/>
      <c r="M2055" s="32"/>
      <c r="N2055" s="32"/>
      <c r="O2055" s="32"/>
      <c r="P2055" s="32"/>
      <c r="Q2055" s="32"/>
      <c r="R2055" s="32"/>
      <c r="S2055" s="32"/>
      <c r="T2055" s="32"/>
      <c r="V2055" s="32"/>
      <c r="W2055" s="32"/>
      <c r="X2055" s="32"/>
      <c r="AE2055" s="39"/>
      <c r="AF2055" s="39"/>
      <c r="AG2055" s="39"/>
      <c r="AH2055" s="39"/>
      <c r="AI2055" s="39"/>
      <c r="AJ2055" s="39"/>
    </row>
    <row r="2056" ht="15.75" customHeight="1">
      <c r="A2056" s="32"/>
      <c r="B2056" s="32"/>
      <c r="C2056" s="32"/>
      <c r="D2056" s="32"/>
      <c r="E2056" s="32"/>
      <c r="F2056" s="97"/>
      <c r="G2056" s="32"/>
      <c r="H2056" s="32"/>
      <c r="I2056" s="33"/>
      <c r="K2056" s="99"/>
      <c r="L2056" s="32"/>
      <c r="M2056" s="32"/>
      <c r="N2056" s="32"/>
      <c r="O2056" s="32"/>
      <c r="P2056" s="32"/>
      <c r="Q2056" s="32"/>
      <c r="R2056" s="32"/>
      <c r="S2056" s="32"/>
      <c r="T2056" s="32"/>
      <c r="V2056" s="32"/>
      <c r="W2056" s="32"/>
      <c r="X2056" s="32"/>
      <c r="AE2056" s="39"/>
      <c r="AF2056" s="39"/>
      <c r="AG2056" s="39"/>
      <c r="AH2056" s="39"/>
      <c r="AI2056" s="39"/>
      <c r="AJ2056" s="39"/>
    </row>
    <row r="2057" ht="15.75" customHeight="1">
      <c r="A2057" s="32"/>
      <c r="B2057" s="32"/>
      <c r="C2057" s="32"/>
      <c r="D2057" s="32"/>
      <c r="E2057" s="32"/>
      <c r="F2057" s="97"/>
      <c r="G2057" s="32"/>
      <c r="H2057" s="32"/>
      <c r="I2057" s="33"/>
      <c r="K2057" s="99"/>
      <c r="L2057" s="32"/>
      <c r="M2057" s="32"/>
      <c r="N2057" s="32"/>
      <c r="O2057" s="32"/>
      <c r="P2057" s="32"/>
      <c r="Q2057" s="32"/>
      <c r="R2057" s="32"/>
      <c r="S2057" s="32"/>
      <c r="T2057" s="32"/>
      <c r="V2057" s="32"/>
      <c r="W2057" s="32"/>
      <c r="X2057" s="32"/>
      <c r="AE2057" s="39"/>
      <c r="AF2057" s="39"/>
      <c r="AG2057" s="39"/>
      <c r="AH2057" s="39"/>
      <c r="AI2057" s="39"/>
      <c r="AJ2057" s="39"/>
    </row>
    <row r="2058" ht="15.75" customHeight="1">
      <c r="A2058" s="32"/>
      <c r="B2058" s="32"/>
      <c r="C2058" s="32"/>
      <c r="D2058" s="32"/>
      <c r="E2058" s="32"/>
      <c r="F2058" s="97"/>
      <c r="G2058" s="32"/>
      <c r="H2058" s="32"/>
      <c r="I2058" s="33"/>
      <c r="K2058" s="99"/>
      <c r="L2058" s="32"/>
      <c r="M2058" s="32"/>
      <c r="N2058" s="32"/>
      <c r="O2058" s="32"/>
      <c r="P2058" s="32"/>
      <c r="Q2058" s="32"/>
      <c r="R2058" s="32"/>
      <c r="S2058" s="32"/>
      <c r="T2058" s="32"/>
      <c r="V2058" s="32"/>
      <c r="W2058" s="32"/>
      <c r="X2058" s="32"/>
      <c r="AE2058" s="39"/>
      <c r="AF2058" s="39"/>
      <c r="AG2058" s="39"/>
      <c r="AH2058" s="39"/>
      <c r="AI2058" s="39"/>
      <c r="AJ2058" s="39"/>
    </row>
    <row r="2059" ht="15.75" customHeight="1">
      <c r="A2059" s="32"/>
      <c r="B2059" s="32"/>
      <c r="C2059" s="32"/>
      <c r="D2059" s="32"/>
      <c r="E2059" s="32"/>
      <c r="F2059" s="97"/>
      <c r="G2059" s="32"/>
      <c r="H2059" s="32"/>
      <c r="I2059" s="33"/>
      <c r="K2059" s="99"/>
      <c r="L2059" s="32"/>
      <c r="M2059" s="32"/>
      <c r="N2059" s="32"/>
      <c r="O2059" s="32"/>
      <c r="P2059" s="32"/>
      <c r="Q2059" s="32"/>
      <c r="R2059" s="32"/>
      <c r="S2059" s="32"/>
      <c r="T2059" s="32"/>
      <c r="V2059" s="32"/>
      <c r="W2059" s="32"/>
      <c r="X2059" s="32"/>
      <c r="AE2059" s="39"/>
      <c r="AF2059" s="39"/>
      <c r="AG2059" s="39"/>
      <c r="AH2059" s="39"/>
      <c r="AI2059" s="39"/>
      <c r="AJ2059" s="39"/>
    </row>
    <row r="2060" ht="15.75" customHeight="1">
      <c r="A2060" s="32"/>
      <c r="B2060" s="32"/>
      <c r="C2060" s="32"/>
      <c r="D2060" s="32"/>
      <c r="E2060" s="32"/>
      <c r="F2060" s="97"/>
      <c r="G2060" s="32"/>
      <c r="H2060" s="32"/>
      <c r="I2060" s="33"/>
      <c r="K2060" s="99"/>
      <c r="L2060" s="32"/>
      <c r="M2060" s="32"/>
      <c r="N2060" s="32"/>
      <c r="O2060" s="32"/>
      <c r="P2060" s="32"/>
      <c r="Q2060" s="32"/>
      <c r="R2060" s="32"/>
      <c r="S2060" s="32"/>
      <c r="T2060" s="32"/>
      <c r="V2060" s="32"/>
      <c r="W2060" s="32"/>
      <c r="X2060" s="32"/>
      <c r="AE2060" s="39"/>
      <c r="AF2060" s="39"/>
      <c r="AG2060" s="39"/>
      <c r="AH2060" s="39"/>
      <c r="AI2060" s="39"/>
      <c r="AJ2060" s="39"/>
    </row>
    <row r="2061" ht="15.75" customHeight="1">
      <c r="A2061" s="32"/>
      <c r="B2061" s="32"/>
      <c r="C2061" s="32"/>
      <c r="D2061" s="32"/>
      <c r="E2061" s="32"/>
      <c r="F2061" s="97"/>
      <c r="G2061" s="32"/>
      <c r="H2061" s="32"/>
      <c r="I2061" s="33"/>
      <c r="K2061" s="99"/>
      <c r="L2061" s="32"/>
      <c r="M2061" s="32"/>
      <c r="N2061" s="32"/>
      <c r="O2061" s="32"/>
      <c r="P2061" s="32"/>
      <c r="Q2061" s="32"/>
      <c r="R2061" s="32"/>
      <c r="S2061" s="32"/>
      <c r="T2061" s="32"/>
      <c r="V2061" s="32"/>
      <c r="W2061" s="32"/>
      <c r="X2061" s="32"/>
      <c r="AE2061" s="39"/>
      <c r="AF2061" s="39"/>
      <c r="AG2061" s="39"/>
      <c r="AH2061" s="39"/>
      <c r="AI2061" s="39"/>
      <c r="AJ2061" s="39"/>
    </row>
    <row r="2062" ht="15.75" customHeight="1">
      <c r="A2062" s="32"/>
      <c r="B2062" s="32"/>
      <c r="C2062" s="32"/>
      <c r="D2062" s="32"/>
      <c r="E2062" s="32"/>
      <c r="F2062" s="97"/>
      <c r="G2062" s="32"/>
      <c r="H2062" s="32"/>
      <c r="I2062" s="33"/>
      <c r="K2062" s="99"/>
      <c r="L2062" s="32"/>
      <c r="M2062" s="32"/>
      <c r="N2062" s="32"/>
      <c r="O2062" s="32"/>
      <c r="P2062" s="32"/>
      <c r="Q2062" s="32"/>
      <c r="R2062" s="32"/>
      <c r="S2062" s="32"/>
      <c r="T2062" s="32"/>
      <c r="V2062" s="32"/>
      <c r="W2062" s="32"/>
      <c r="X2062" s="32"/>
      <c r="AE2062" s="39"/>
      <c r="AF2062" s="39"/>
      <c r="AG2062" s="39"/>
      <c r="AH2062" s="39"/>
      <c r="AI2062" s="39"/>
      <c r="AJ2062" s="39"/>
    </row>
    <row r="2063" ht="15.75" customHeight="1">
      <c r="A2063" s="32"/>
      <c r="B2063" s="32"/>
      <c r="C2063" s="32"/>
      <c r="D2063" s="32"/>
      <c r="E2063" s="32"/>
      <c r="F2063" s="97"/>
      <c r="G2063" s="32"/>
      <c r="H2063" s="32"/>
      <c r="I2063" s="33"/>
      <c r="K2063" s="99"/>
      <c r="L2063" s="32"/>
      <c r="M2063" s="32"/>
      <c r="N2063" s="32"/>
      <c r="O2063" s="32"/>
      <c r="P2063" s="32"/>
      <c r="Q2063" s="32"/>
      <c r="R2063" s="32"/>
      <c r="S2063" s="32"/>
      <c r="T2063" s="32"/>
      <c r="V2063" s="32"/>
      <c r="W2063" s="32"/>
      <c r="X2063" s="32"/>
      <c r="AE2063" s="39"/>
      <c r="AF2063" s="39"/>
      <c r="AG2063" s="39"/>
      <c r="AH2063" s="39"/>
      <c r="AI2063" s="39"/>
      <c r="AJ2063" s="39"/>
    </row>
    <row r="2064" ht="15.75" customHeight="1">
      <c r="A2064" s="32"/>
      <c r="B2064" s="32"/>
      <c r="C2064" s="32"/>
      <c r="D2064" s="32"/>
      <c r="E2064" s="32"/>
      <c r="F2064" s="97"/>
      <c r="G2064" s="32"/>
      <c r="H2064" s="32"/>
      <c r="I2064" s="33"/>
      <c r="K2064" s="99"/>
      <c r="L2064" s="32"/>
      <c r="M2064" s="32"/>
      <c r="N2064" s="32"/>
      <c r="O2064" s="32"/>
      <c r="P2064" s="32"/>
      <c r="Q2064" s="32"/>
      <c r="R2064" s="32"/>
      <c r="S2064" s="32"/>
      <c r="T2064" s="32"/>
      <c r="V2064" s="32"/>
      <c r="W2064" s="32"/>
      <c r="X2064" s="32"/>
      <c r="AE2064" s="39"/>
      <c r="AF2064" s="39"/>
      <c r="AG2064" s="39"/>
      <c r="AH2064" s="39"/>
      <c r="AI2064" s="39"/>
      <c r="AJ2064" s="39"/>
    </row>
    <row r="2065" ht="15.75" customHeight="1">
      <c r="A2065" s="32"/>
      <c r="B2065" s="32"/>
      <c r="C2065" s="32"/>
      <c r="D2065" s="32"/>
      <c r="E2065" s="32"/>
      <c r="F2065" s="97"/>
      <c r="G2065" s="32"/>
      <c r="H2065" s="32"/>
      <c r="I2065" s="33"/>
      <c r="K2065" s="99"/>
      <c r="L2065" s="32"/>
      <c r="M2065" s="32"/>
      <c r="N2065" s="32"/>
      <c r="O2065" s="32"/>
      <c r="P2065" s="32"/>
      <c r="Q2065" s="32"/>
      <c r="R2065" s="32"/>
      <c r="S2065" s="32"/>
      <c r="T2065" s="32"/>
      <c r="V2065" s="32"/>
      <c r="W2065" s="32"/>
      <c r="X2065" s="32"/>
      <c r="AE2065" s="39"/>
      <c r="AF2065" s="39"/>
      <c r="AG2065" s="39"/>
      <c r="AH2065" s="39"/>
      <c r="AI2065" s="39"/>
      <c r="AJ2065" s="39"/>
    </row>
    <row r="2066" ht="15.75" customHeight="1">
      <c r="A2066" s="32"/>
      <c r="B2066" s="32"/>
      <c r="C2066" s="32"/>
      <c r="D2066" s="32"/>
      <c r="E2066" s="32"/>
      <c r="F2066" s="97"/>
      <c r="G2066" s="32"/>
      <c r="H2066" s="32"/>
      <c r="I2066" s="33"/>
      <c r="K2066" s="99"/>
      <c r="L2066" s="32"/>
      <c r="M2066" s="32"/>
      <c r="N2066" s="32"/>
      <c r="O2066" s="32"/>
      <c r="P2066" s="32"/>
      <c r="Q2066" s="32"/>
      <c r="R2066" s="32"/>
      <c r="S2066" s="32"/>
      <c r="T2066" s="32"/>
      <c r="V2066" s="32"/>
      <c r="W2066" s="32"/>
      <c r="X2066" s="32"/>
      <c r="AE2066" s="39"/>
      <c r="AF2066" s="39"/>
      <c r="AG2066" s="39"/>
      <c r="AH2066" s="39"/>
      <c r="AI2066" s="39"/>
      <c r="AJ2066" s="39"/>
    </row>
    <row r="2067" ht="15.75" customHeight="1">
      <c r="A2067" s="32"/>
      <c r="B2067" s="32"/>
      <c r="C2067" s="32"/>
      <c r="D2067" s="32"/>
      <c r="E2067" s="32"/>
      <c r="F2067" s="97"/>
      <c r="G2067" s="32"/>
      <c r="H2067" s="32"/>
      <c r="I2067" s="33"/>
      <c r="K2067" s="99"/>
      <c r="L2067" s="32"/>
      <c r="M2067" s="32"/>
      <c r="N2067" s="32"/>
      <c r="O2067" s="32"/>
      <c r="P2067" s="32"/>
      <c r="Q2067" s="32"/>
      <c r="R2067" s="32"/>
      <c r="S2067" s="32"/>
      <c r="T2067" s="32"/>
      <c r="V2067" s="32"/>
      <c r="W2067" s="32"/>
      <c r="X2067" s="32"/>
      <c r="AE2067" s="39"/>
      <c r="AF2067" s="39"/>
      <c r="AG2067" s="39"/>
      <c r="AH2067" s="39"/>
      <c r="AI2067" s="39"/>
      <c r="AJ2067" s="39"/>
    </row>
    <row r="2068" ht="15.75" customHeight="1">
      <c r="A2068" s="32"/>
      <c r="B2068" s="32"/>
      <c r="C2068" s="32"/>
      <c r="D2068" s="32"/>
      <c r="E2068" s="32"/>
      <c r="F2068" s="97"/>
      <c r="G2068" s="32"/>
      <c r="H2068" s="32"/>
      <c r="I2068" s="33"/>
      <c r="K2068" s="99"/>
      <c r="L2068" s="32"/>
      <c r="M2068" s="32"/>
      <c r="N2068" s="32"/>
      <c r="O2068" s="32"/>
      <c r="P2068" s="32"/>
      <c r="Q2068" s="32"/>
      <c r="R2068" s="32"/>
      <c r="S2068" s="32"/>
      <c r="T2068" s="32"/>
      <c r="V2068" s="32"/>
      <c r="W2068" s="32"/>
      <c r="X2068" s="32"/>
      <c r="AE2068" s="39"/>
      <c r="AF2068" s="39"/>
      <c r="AG2068" s="39"/>
      <c r="AH2068" s="39"/>
      <c r="AI2068" s="39"/>
      <c r="AJ2068" s="39"/>
    </row>
    <row r="2069" ht="15.75" customHeight="1">
      <c r="A2069" s="32"/>
      <c r="B2069" s="32"/>
      <c r="C2069" s="32"/>
      <c r="D2069" s="32"/>
      <c r="E2069" s="32"/>
      <c r="F2069" s="97"/>
      <c r="G2069" s="32"/>
      <c r="H2069" s="32"/>
      <c r="I2069" s="33"/>
      <c r="K2069" s="99"/>
      <c r="L2069" s="32"/>
      <c r="M2069" s="32"/>
      <c r="N2069" s="32"/>
      <c r="O2069" s="32"/>
      <c r="P2069" s="32"/>
      <c r="Q2069" s="32"/>
      <c r="R2069" s="32"/>
      <c r="S2069" s="32"/>
      <c r="T2069" s="32"/>
      <c r="V2069" s="32"/>
      <c r="W2069" s="32"/>
      <c r="X2069" s="32"/>
      <c r="AE2069" s="39"/>
      <c r="AF2069" s="39"/>
      <c r="AG2069" s="39"/>
      <c r="AH2069" s="39"/>
      <c r="AI2069" s="39"/>
      <c r="AJ2069" s="39"/>
    </row>
    <row r="2070" ht="15.75" customHeight="1">
      <c r="A2070" s="32"/>
      <c r="B2070" s="32"/>
      <c r="C2070" s="32"/>
      <c r="D2070" s="32"/>
      <c r="E2070" s="32"/>
      <c r="F2070" s="97"/>
      <c r="G2070" s="32"/>
      <c r="H2070" s="32"/>
      <c r="I2070" s="33"/>
      <c r="K2070" s="99"/>
      <c r="L2070" s="32"/>
      <c r="M2070" s="32"/>
      <c r="N2070" s="32"/>
      <c r="O2070" s="32"/>
      <c r="P2070" s="32"/>
      <c r="Q2070" s="32"/>
      <c r="R2070" s="32"/>
      <c r="S2070" s="32"/>
      <c r="T2070" s="32"/>
      <c r="V2070" s="32"/>
      <c r="W2070" s="32"/>
      <c r="X2070" s="32"/>
      <c r="AE2070" s="39"/>
      <c r="AF2070" s="39"/>
      <c r="AG2070" s="39"/>
      <c r="AH2070" s="39"/>
      <c r="AI2070" s="39"/>
      <c r="AJ2070" s="39"/>
    </row>
    <row r="2071" ht="15.75" customHeight="1">
      <c r="A2071" s="32"/>
      <c r="B2071" s="32"/>
      <c r="C2071" s="32"/>
      <c r="D2071" s="32"/>
      <c r="E2071" s="32"/>
      <c r="F2071" s="97"/>
      <c r="G2071" s="32"/>
      <c r="H2071" s="32"/>
      <c r="I2071" s="33"/>
      <c r="K2071" s="99"/>
      <c r="L2071" s="32"/>
      <c r="M2071" s="32"/>
      <c r="N2071" s="32"/>
      <c r="O2071" s="32"/>
      <c r="P2071" s="32"/>
      <c r="Q2071" s="32"/>
      <c r="R2071" s="32"/>
      <c r="S2071" s="32"/>
      <c r="T2071" s="32"/>
      <c r="V2071" s="32"/>
      <c r="W2071" s="32"/>
      <c r="X2071" s="32"/>
      <c r="AE2071" s="39"/>
      <c r="AF2071" s="39"/>
      <c r="AG2071" s="39"/>
      <c r="AH2071" s="39"/>
      <c r="AI2071" s="39"/>
      <c r="AJ2071" s="39"/>
    </row>
    <row r="2072" ht="15.75" customHeight="1">
      <c r="A2072" s="32"/>
      <c r="B2072" s="32"/>
      <c r="C2072" s="32"/>
      <c r="D2072" s="32"/>
      <c r="E2072" s="32"/>
      <c r="F2072" s="97"/>
      <c r="G2072" s="32"/>
      <c r="H2072" s="32"/>
      <c r="I2072" s="33"/>
      <c r="K2072" s="99"/>
      <c r="L2072" s="32"/>
      <c r="M2072" s="32"/>
      <c r="N2072" s="32"/>
      <c r="O2072" s="32"/>
      <c r="P2072" s="32"/>
      <c r="Q2072" s="32"/>
      <c r="R2072" s="32"/>
      <c r="S2072" s="32"/>
      <c r="T2072" s="32"/>
      <c r="V2072" s="32"/>
      <c r="W2072" s="32"/>
      <c r="X2072" s="32"/>
      <c r="AE2072" s="39"/>
      <c r="AF2072" s="39"/>
      <c r="AG2072" s="39"/>
      <c r="AH2072" s="39"/>
      <c r="AI2072" s="39"/>
      <c r="AJ2072" s="39"/>
    </row>
    <row r="2073" ht="15.75" customHeight="1">
      <c r="A2073" s="32"/>
      <c r="B2073" s="32"/>
      <c r="C2073" s="32"/>
      <c r="D2073" s="32"/>
      <c r="E2073" s="32"/>
      <c r="F2073" s="97"/>
      <c r="G2073" s="32"/>
      <c r="H2073" s="32"/>
      <c r="I2073" s="33"/>
      <c r="K2073" s="99"/>
      <c r="L2073" s="32"/>
      <c r="M2073" s="32"/>
      <c r="N2073" s="32"/>
      <c r="O2073" s="32"/>
      <c r="P2073" s="32"/>
      <c r="Q2073" s="32"/>
      <c r="R2073" s="32"/>
      <c r="S2073" s="32"/>
      <c r="T2073" s="32"/>
      <c r="V2073" s="32"/>
      <c r="W2073" s="32"/>
      <c r="X2073" s="32"/>
      <c r="AE2073" s="39"/>
      <c r="AF2073" s="39"/>
      <c r="AG2073" s="39"/>
      <c r="AH2073" s="39"/>
      <c r="AI2073" s="39"/>
      <c r="AJ2073" s="39"/>
    </row>
    <row r="2074" ht="15.75" customHeight="1">
      <c r="A2074" s="32"/>
      <c r="B2074" s="32"/>
      <c r="C2074" s="32"/>
      <c r="D2074" s="32"/>
      <c r="E2074" s="32"/>
      <c r="F2074" s="97"/>
      <c r="G2074" s="32"/>
      <c r="H2074" s="32"/>
      <c r="I2074" s="33"/>
      <c r="K2074" s="99"/>
      <c r="L2074" s="32"/>
      <c r="M2074" s="32"/>
      <c r="N2074" s="32"/>
      <c r="O2074" s="32"/>
      <c r="P2074" s="32"/>
      <c r="Q2074" s="32"/>
      <c r="R2074" s="32"/>
      <c r="S2074" s="32"/>
      <c r="T2074" s="32"/>
      <c r="V2074" s="32"/>
      <c r="W2074" s="32"/>
      <c r="X2074" s="32"/>
      <c r="AE2074" s="39"/>
      <c r="AF2074" s="39"/>
      <c r="AG2074" s="39"/>
      <c r="AH2074" s="39"/>
      <c r="AI2074" s="39"/>
      <c r="AJ2074" s="39"/>
    </row>
    <row r="2075" ht="15.75" customHeight="1">
      <c r="A2075" s="32"/>
      <c r="B2075" s="32"/>
      <c r="C2075" s="32"/>
      <c r="D2075" s="32"/>
      <c r="E2075" s="32"/>
      <c r="F2075" s="97"/>
      <c r="G2075" s="32"/>
      <c r="H2075" s="32"/>
      <c r="I2075" s="33"/>
      <c r="K2075" s="99"/>
      <c r="L2075" s="32"/>
      <c r="M2075" s="32"/>
      <c r="N2075" s="32"/>
      <c r="O2075" s="32"/>
      <c r="P2075" s="32"/>
      <c r="Q2075" s="32"/>
      <c r="R2075" s="32"/>
      <c r="S2075" s="32"/>
      <c r="T2075" s="32"/>
      <c r="V2075" s="32"/>
      <c r="W2075" s="32"/>
      <c r="X2075" s="32"/>
      <c r="AE2075" s="39"/>
      <c r="AF2075" s="39"/>
      <c r="AG2075" s="39"/>
      <c r="AH2075" s="39"/>
      <c r="AI2075" s="39"/>
      <c r="AJ2075" s="39"/>
    </row>
    <row r="2076" ht="15.75" customHeight="1">
      <c r="A2076" s="32"/>
      <c r="B2076" s="32"/>
      <c r="C2076" s="32"/>
      <c r="D2076" s="32"/>
      <c r="E2076" s="32"/>
      <c r="F2076" s="97"/>
      <c r="G2076" s="32"/>
      <c r="H2076" s="32"/>
      <c r="I2076" s="33"/>
      <c r="K2076" s="99"/>
      <c r="L2076" s="32"/>
      <c r="M2076" s="32"/>
      <c r="N2076" s="32"/>
      <c r="O2076" s="32"/>
      <c r="P2076" s="32"/>
      <c r="Q2076" s="32"/>
      <c r="R2076" s="32"/>
      <c r="S2076" s="32"/>
      <c r="T2076" s="32"/>
      <c r="V2076" s="32"/>
      <c r="W2076" s="32"/>
      <c r="X2076" s="32"/>
      <c r="AE2076" s="39"/>
      <c r="AF2076" s="39"/>
      <c r="AG2076" s="39"/>
      <c r="AH2076" s="39"/>
      <c r="AI2076" s="39"/>
      <c r="AJ2076" s="39"/>
    </row>
    <row r="2077" ht="15.75" customHeight="1">
      <c r="A2077" s="32"/>
      <c r="B2077" s="32"/>
      <c r="C2077" s="32"/>
      <c r="D2077" s="32"/>
      <c r="E2077" s="32"/>
      <c r="F2077" s="97"/>
      <c r="G2077" s="32"/>
      <c r="H2077" s="32"/>
      <c r="I2077" s="33"/>
      <c r="K2077" s="99"/>
      <c r="L2077" s="32"/>
      <c r="M2077" s="32"/>
      <c r="N2077" s="32"/>
      <c r="O2077" s="32"/>
      <c r="P2077" s="32"/>
      <c r="Q2077" s="32"/>
      <c r="R2077" s="32"/>
      <c r="S2077" s="32"/>
      <c r="T2077" s="32"/>
      <c r="V2077" s="32"/>
      <c r="W2077" s="32"/>
      <c r="X2077" s="32"/>
      <c r="AE2077" s="39"/>
      <c r="AF2077" s="39"/>
      <c r="AG2077" s="39"/>
      <c r="AH2077" s="39"/>
      <c r="AI2077" s="39"/>
      <c r="AJ2077" s="39"/>
    </row>
    <row r="2078" ht="15.75" customHeight="1">
      <c r="A2078" s="32"/>
      <c r="B2078" s="32"/>
      <c r="C2078" s="32"/>
      <c r="D2078" s="32"/>
      <c r="E2078" s="32"/>
      <c r="F2078" s="97"/>
      <c r="G2078" s="32"/>
      <c r="H2078" s="32"/>
      <c r="I2078" s="33"/>
      <c r="K2078" s="99"/>
      <c r="L2078" s="32"/>
      <c r="M2078" s="32"/>
      <c r="N2078" s="32"/>
      <c r="O2078" s="32"/>
      <c r="P2078" s="32"/>
      <c r="Q2078" s="32"/>
      <c r="R2078" s="32"/>
      <c r="S2078" s="32"/>
      <c r="T2078" s="32"/>
      <c r="V2078" s="32"/>
      <c r="W2078" s="32"/>
      <c r="X2078" s="32"/>
      <c r="AE2078" s="39"/>
      <c r="AF2078" s="39"/>
      <c r="AG2078" s="39"/>
      <c r="AH2078" s="39"/>
      <c r="AI2078" s="39"/>
      <c r="AJ2078" s="39"/>
    </row>
    <row r="2079" ht="15.75" customHeight="1">
      <c r="A2079" s="32"/>
      <c r="B2079" s="32"/>
      <c r="C2079" s="32"/>
      <c r="D2079" s="32"/>
      <c r="E2079" s="32"/>
      <c r="F2079" s="97"/>
      <c r="G2079" s="32"/>
      <c r="H2079" s="32"/>
      <c r="I2079" s="33"/>
      <c r="K2079" s="99"/>
      <c r="L2079" s="32"/>
      <c r="M2079" s="32"/>
      <c r="N2079" s="32"/>
      <c r="O2079" s="32"/>
      <c r="P2079" s="32"/>
      <c r="Q2079" s="32"/>
      <c r="R2079" s="32"/>
      <c r="S2079" s="32"/>
      <c r="T2079" s="32"/>
      <c r="V2079" s="32"/>
      <c r="W2079" s="32"/>
      <c r="X2079" s="32"/>
      <c r="AE2079" s="39"/>
      <c r="AF2079" s="39"/>
      <c r="AG2079" s="39"/>
      <c r="AH2079" s="39"/>
      <c r="AI2079" s="39"/>
      <c r="AJ2079" s="39"/>
    </row>
    <row r="2080" ht="15.75" customHeight="1">
      <c r="A2080" s="32"/>
      <c r="B2080" s="32"/>
      <c r="C2080" s="32"/>
      <c r="D2080" s="32"/>
      <c r="E2080" s="32"/>
      <c r="F2080" s="97"/>
      <c r="G2080" s="32"/>
      <c r="H2080" s="32"/>
      <c r="I2080" s="33"/>
      <c r="K2080" s="99"/>
      <c r="L2080" s="32"/>
      <c r="M2080" s="32"/>
      <c r="N2080" s="32"/>
      <c r="O2080" s="32"/>
      <c r="P2080" s="32"/>
      <c r="Q2080" s="32"/>
      <c r="R2080" s="32"/>
      <c r="S2080" s="32"/>
      <c r="T2080" s="32"/>
      <c r="V2080" s="32"/>
      <c r="W2080" s="32"/>
      <c r="X2080" s="32"/>
      <c r="AE2080" s="39"/>
      <c r="AF2080" s="39"/>
      <c r="AG2080" s="39"/>
      <c r="AH2080" s="39"/>
      <c r="AI2080" s="39"/>
      <c r="AJ2080" s="39"/>
    </row>
    <row r="2081" ht="15.75" customHeight="1">
      <c r="A2081" s="32"/>
      <c r="B2081" s="32"/>
      <c r="C2081" s="32"/>
      <c r="D2081" s="32"/>
      <c r="E2081" s="32"/>
      <c r="F2081" s="97"/>
      <c r="G2081" s="32"/>
      <c r="H2081" s="32"/>
      <c r="I2081" s="33"/>
      <c r="K2081" s="99"/>
      <c r="L2081" s="32"/>
      <c r="M2081" s="32"/>
      <c r="N2081" s="32"/>
      <c r="O2081" s="32"/>
      <c r="P2081" s="32"/>
      <c r="Q2081" s="32"/>
      <c r="R2081" s="32"/>
      <c r="S2081" s="32"/>
      <c r="T2081" s="32"/>
      <c r="V2081" s="32"/>
      <c r="W2081" s="32"/>
      <c r="X2081" s="32"/>
      <c r="AE2081" s="39"/>
      <c r="AF2081" s="39"/>
      <c r="AG2081" s="39"/>
      <c r="AH2081" s="39"/>
      <c r="AI2081" s="39"/>
      <c r="AJ2081" s="39"/>
    </row>
    <row r="2082" ht="15.75" customHeight="1">
      <c r="A2082" s="32"/>
      <c r="B2082" s="32"/>
      <c r="C2082" s="32"/>
      <c r="D2082" s="32"/>
      <c r="E2082" s="32"/>
      <c r="F2082" s="97"/>
      <c r="G2082" s="32"/>
      <c r="H2082" s="32"/>
      <c r="I2082" s="33"/>
      <c r="K2082" s="99"/>
      <c r="L2082" s="32"/>
      <c r="M2082" s="32"/>
      <c r="N2082" s="32"/>
      <c r="O2082" s="32"/>
      <c r="P2082" s="32"/>
      <c r="Q2082" s="32"/>
      <c r="R2082" s="32"/>
      <c r="S2082" s="32"/>
      <c r="T2082" s="32"/>
      <c r="V2082" s="32"/>
      <c r="W2082" s="32"/>
      <c r="X2082" s="32"/>
      <c r="AE2082" s="39"/>
      <c r="AF2082" s="39"/>
      <c r="AG2082" s="39"/>
      <c r="AH2082" s="39"/>
      <c r="AI2082" s="39"/>
      <c r="AJ2082" s="39"/>
    </row>
    <row r="2083" ht="15.75" customHeight="1">
      <c r="A2083" s="32"/>
      <c r="B2083" s="32"/>
      <c r="C2083" s="32"/>
      <c r="D2083" s="32"/>
      <c r="E2083" s="32"/>
      <c r="F2083" s="97"/>
      <c r="G2083" s="32"/>
      <c r="H2083" s="32"/>
      <c r="I2083" s="33"/>
      <c r="K2083" s="99"/>
      <c r="L2083" s="32"/>
      <c r="M2083" s="32"/>
      <c r="N2083" s="32"/>
      <c r="O2083" s="32"/>
      <c r="P2083" s="32"/>
      <c r="Q2083" s="32"/>
      <c r="R2083" s="32"/>
      <c r="S2083" s="32"/>
      <c r="T2083" s="32"/>
      <c r="V2083" s="32"/>
      <c r="W2083" s="32"/>
      <c r="X2083" s="32"/>
      <c r="AE2083" s="39"/>
      <c r="AF2083" s="39"/>
      <c r="AG2083" s="39"/>
      <c r="AH2083" s="39"/>
      <c r="AI2083" s="39"/>
      <c r="AJ2083" s="39"/>
    </row>
    <row r="2084" ht="15.75" customHeight="1">
      <c r="A2084" s="32"/>
      <c r="B2084" s="32"/>
      <c r="C2084" s="32"/>
      <c r="D2084" s="32"/>
      <c r="E2084" s="32"/>
      <c r="F2084" s="97"/>
      <c r="G2084" s="32"/>
      <c r="H2084" s="32"/>
      <c r="I2084" s="33"/>
      <c r="K2084" s="99"/>
      <c r="L2084" s="32"/>
      <c r="M2084" s="32"/>
      <c r="N2084" s="32"/>
      <c r="O2084" s="32"/>
      <c r="P2084" s="32"/>
      <c r="Q2084" s="32"/>
      <c r="R2084" s="32"/>
      <c r="S2084" s="32"/>
      <c r="T2084" s="32"/>
      <c r="V2084" s="32"/>
      <c r="W2084" s="32"/>
      <c r="X2084" s="32"/>
      <c r="AE2084" s="39"/>
      <c r="AF2084" s="39"/>
      <c r="AG2084" s="39"/>
      <c r="AH2084" s="39"/>
      <c r="AI2084" s="39"/>
      <c r="AJ2084" s="39"/>
    </row>
    <row r="2085" ht="15.75" customHeight="1">
      <c r="A2085" s="32"/>
      <c r="B2085" s="32"/>
      <c r="C2085" s="32"/>
      <c r="D2085" s="32"/>
      <c r="E2085" s="32"/>
      <c r="F2085" s="97"/>
      <c r="G2085" s="32"/>
      <c r="H2085" s="32"/>
      <c r="I2085" s="33"/>
      <c r="K2085" s="99"/>
      <c r="L2085" s="32"/>
      <c r="M2085" s="32"/>
      <c r="N2085" s="32"/>
      <c r="O2085" s="32"/>
      <c r="P2085" s="32"/>
      <c r="Q2085" s="32"/>
      <c r="R2085" s="32"/>
      <c r="S2085" s="32"/>
      <c r="T2085" s="32"/>
      <c r="V2085" s="32"/>
      <c r="W2085" s="32"/>
      <c r="X2085" s="32"/>
      <c r="AE2085" s="39"/>
      <c r="AF2085" s="39"/>
      <c r="AG2085" s="39"/>
      <c r="AH2085" s="39"/>
      <c r="AI2085" s="39"/>
      <c r="AJ2085" s="39"/>
    </row>
    <row r="2086" ht="15.75" customHeight="1">
      <c r="A2086" s="32"/>
      <c r="B2086" s="32"/>
      <c r="C2086" s="32"/>
      <c r="D2086" s="32"/>
      <c r="E2086" s="32"/>
      <c r="F2086" s="97"/>
      <c r="G2086" s="32"/>
      <c r="H2086" s="32"/>
      <c r="I2086" s="33"/>
      <c r="K2086" s="99"/>
      <c r="L2086" s="32"/>
      <c r="M2086" s="32"/>
      <c r="N2086" s="32"/>
      <c r="O2086" s="32"/>
      <c r="P2086" s="32"/>
      <c r="Q2086" s="32"/>
      <c r="R2086" s="32"/>
      <c r="S2086" s="32"/>
      <c r="T2086" s="32"/>
      <c r="V2086" s="32"/>
      <c r="W2086" s="32"/>
      <c r="X2086" s="32"/>
      <c r="AE2086" s="39"/>
      <c r="AF2086" s="39"/>
      <c r="AG2086" s="39"/>
      <c r="AH2086" s="39"/>
      <c r="AI2086" s="39"/>
      <c r="AJ2086" s="39"/>
    </row>
    <row r="2087" ht="15.75" customHeight="1">
      <c r="A2087" s="32"/>
      <c r="B2087" s="32"/>
      <c r="C2087" s="32"/>
      <c r="D2087" s="32"/>
      <c r="E2087" s="32"/>
      <c r="F2087" s="97"/>
      <c r="G2087" s="32"/>
      <c r="H2087" s="32"/>
      <c r="I2087" s="33"/>
      <c r="K2087" s="99"/>
      <c r="L2087" s="32"/>
      <c r="M2087" s="32"/>
      <c r="N2087" s="32"/>
      <c r="O2087" s="32"/>
      <c r="P2087" s="32"/>
      <c r="Q2087" s="32"/>
      <c r="R2087" s="32"/>
      <c r="S2087" s="32"/>
      <c r="T2087" s="32"/>
      <c r="V2087" s="32"/>
      <c r="W2087" s="32"/>
      <c r="X2087" s="32"/>
      <c r="AE2087" s="39"/>
      <c r="AF2087" s="39"/>
      <c r="AG2087" s="39"/>
      <c r="AH2087" s="39"/>
      <c r="AI2087" s="39"/>
      <c r="AJ2087" s="39"/>
    </row>
    <row r="2088" ht="15.75" customHeight="1">
      <c r="A2088" s="32"/>
      <c r="B2088" s="32"/>
      <c r="C2088" s="32"/>
      <c r="D2088" s="32"/>
      <c r="E2088" s="32"/>
      <c r="F2088" s="97"/>
      <c r="G2088" s="32"/>
      <c r="H2088" s="32"/>
      <c r="I2088" s="33"/>
      <c r="K2088" s="99"/>
      <c r="L2088" s="32"/>
      <c r="M2088" s="32"/>
      <c r="N2088" s="32"/>
      <c r="O2088" s="32"/>
      <c r="P2088" s="32"/>
      <c r="Q2088" s="32"/>
      <c r="R2088" s="32"/>
      <c r="S2088" s="32"/>
      <c r="T2088" s="32"/>
      <c r="V2088" s="32"/>
      <c r="W2088" s="32"/>
      <c r="X2088" s="32"/>
      <c r="AE2088" s="39"/>
      <c r="AF2088" s="39"/>
      <c r="AG2088" s="39"/>
      <c r="AH2088" s="39"/>
      <c r="AI2088" s="39"/>
      <c r="AJ2088" s="39"/>
    </row>
    <row r="2089" ht="15.75" customHeight="1">
      <c r="A2089" s="32"/>
      <c r="B2089" s="32"/>
      <c r="C2089" s="32"/>
      <c r="D2089" s="32"/>
      <c r="E2089" s="32"/>
      <c r="F2089" s="97"/>
      <c r="G2089" s="32"/>
      <c r="H2089" s="32"/>
      <c r="I2089" s="33"/>
      <c r="K2089" s="99"/>
      <c r="L2089" s="32"/>
      <c r="M2089" s="32"/>
      <c r="N2089" s="32"/>
      <c r="O2089" s="32"/>
      <c r="P2089" s="32"/>
      <c r="Q2089" s="32"/>
      <c r="R2089" s="32"/>
      <c r="S2089" s="32"/>
      <c r="T2089" s="32"/>
      <c r="V2089" s="32"/>
      <c r="W2089" s="32"/>
      <c r="X2089" s="32"/>
      <c r="AE2089" s="39"/>
      <c r="AF2089" s="39"/>
      <c r="AG2089" s="39"/>
      <c r="AH2089" s="39"/>
      <c r="AI2089" s="39"/>
      <c r="AJ2089" s="39"/>
    </row>
    <row r="2090" ht="15.75" customHeight="1">
      <c r="A2090" s="32"/>
      <c r="B2090" s="32"/>
      <c r="C2090" s="32"/>
      <c r="D2090" s="32"/>
      <c r="E2090" s="32"/>
      <c r="F2090" s="97"/>
      <c r="G2090" s="32"/>
      <c r="H2090" s="32"/>
      <c r="I2090" s="33"/>
      <c r="K2090" s="99"/>
      <c r="L2090" s="32"/>
      <c r="M2090" s="32"/>
      <c r="N2090" s="32"/>
      <c r="O2090" s="32"/>
      <c r="P2090" s="32"/>
      <c r="Q2090" s="32"/>
      <c r="R2090" s="32"/>
      <c r="S2090" s="32"/>
      <c r="T2090" s="32"/>
      <c r="V2090" s="32"/>
      <c r="W2090" s="32"/>
      <c r="X2090" s="32"/>
      <c r="AE2090" s="39"/>
      <c r="AF2090" s="39"/>
      <c r="AG2090" s="39"/>
      <c r="AH2090" s="39"/>
      <c r="AI2090" s="39"/>
      <c r="AJ2090" s="39"/>
    </row>
    <row r="2091" ht="15.75" customHeight="1">
      <c r="A2091" s="32"/>
      <c r="B2091" s="32"/>
      <c r="C2091" s="32"/>
      <c r="D2091" s="32"/>
      <c r="E2091" s="32"/>
      <c r="F2091" s="97"/>
      <c r="G2091" s="32"/>
      <c r="H2091" s="32"/>
      <c r="I2091" s="33"/>
      <c r="K2091" s="99"/>
      <c r="L2091" s="32"/>
      <c r="M2091" s="32"/>
      <c r="N2091" s="32"/>
      <c r="O2091" s="32"/>
      <c r="P2091" s="32"/>
      <c r="Q2091" s="32"/>
      <c r="R2091" s="32"/>
      <c r="S2091" s="32"/>
      <c r="T2091" s="32"/>
      <c r="V2091" s="32"/>
      <c r="W2091" s="32"/>
      <c r="X2091" s="32"/>
      <c r="AE2091" s="39"/>
      <c r="AF2091" s="39"/>
      <c r="AG2091" s="39"/>
      <c r="AH2091" s="39"/>
      <c r="AI2091" s="39"/>
      <c r="AJ2091" s="39"/>
    </row>
    <row r="2092" ht="15.75" customHeight="1">
      <c r="A2092" s="32"/>
      <c r="B2092" s="32"/>
      <c r="C2092" s="32"/>
      <c r="D2092" s="32"/>
      <c r="E2092" s="32"/>
      <c r="F2092" s="97"/>
      <c r="G2092" s="32"/>
      <c r="H2092" s="32"/>
      <c r="I2092" s="33"/>
      <c r="K2092" s="99"/>
      <c r="L2092" s="32"/>
      <c r="M2092" s="32"/>
      <c r="N2092" s="32"/>
      <c r="O2092" s="32"/>
      <c r="P2092" s="32"/>
      <c r="Q2092" s="32"/>
      <c r="R2092" s="32"/>
      <c r="S2092" s="32"/>
      <c r="T2092" s="32"/>
      <c r="V2092" s="32"/>
      <c r="W2092" s="32"/>
      <c r="X2092" s="32"/>
      <c r="AE2092" s="39"/>
      <c r="AF2092" s="39"/>
      <c r="AG2092" s="39"/>
      <c r="AH2092" s="39"/>
      <c r="AI2092" s="39"/>
      <c r="AJ2092" s="39"/>
    </row>
    <row r="2093" ht="15.75" customHeight="1">
      <c r="A2093" s="32"/>
      <c r="B2093" s="32"/>
      <c r="C2093" s="32"/>
      <c r="D2093" s="32"/>
      <c r="E2093" s="32"/>
      <c r="F2093" s="97"/>
      <c r="G2093" s="32"/>
      <c r="H2093" s="32"/>
      <c r="I2093" s="33"/>
      <c r="K2093" s="99"/>
      <c r="L2093" s="32"/>
      <c r="M2093" s="32"/>
      <c r="N2093" s="32"/>
      <c r="O2093" s="32"/>
      <c r="P2093" s="32"/>
      <c r="Q2093" s="32"/>
      <c r="R2093" s="32"/>
      <c r="S2093" s="32"/>
      <c r="T2093" s="32"/>
      <c r="V2093" s="32"/>
      <c r="W2093" s="32"/>
      <c r="X2093" s="32"/>
      <c r="AE2093" s="39"/>
      <c r="AF2093" s="39"/>
      <c r="AG2093" s="39"/>
      <c r="AH2093" s="39"/>
      <c r="AI2093" s="39"/>
      <c r="AJ2093" s="39"/>
    </row>
    <row r="2094" ht="15.75" customHeight="1">
      <c r="A2094" s="32"/>
      <c r="B2094" s="32"/>
      <c r="C2094" s="32"/>
      <c r="D2094" s="32"/>
      <c r="E2094" s="32"/>
      <c r="F2094" s="97"/>
      <c r="G2094" s="32"/>
      <c r="H2094" s="32"/>
      <c r="I2094" s="33"/>
      <c r="K2094" s="99"/>
      <c r="L2094" s="32"/>
      <c r="M2094" s="32"/>
      <c r="N2094" s="32"/>
      <c r="O2094" s="32"/>
      <c r="P2094" s="32"/>
      <c r="Q2094" s="32"/>
      <c r="R2094" s="32"/>
      <c r="S2094" s="32"/>
      <c r="T2094" s="32"/>
      <c r="V2094" s="32"/>
      <c r="W2094" s="32"/>
      <c r="X2094" s="32"/>
      <c r="AE2094" s="39"/>
      <c r="AF2094" s="39"/>
      <c r="AG2094" s="39"/>
      <c r="AH2094" s="39"/>
      <c r="AI2094" s="39"/>
      <c r="AJ2094" s="39"/>
    </row>
    <row r="2095" ht="15.75" customHeight="1">
      <c r="A2095" s="32"/>
      <c r="B2095" s="32"/>
      <c r="C2095" s="32"/>
      <c r="D2095" s="32"/>
      <c r="E2095" s="32"/>
      <c r="F2095" s="97"/>
      <c r="G2095" s="32"/>
      <c r="H2095" s="32"/>
      <c r="I2095" s="33"/>
      <c r="K2095" s="99"/>
      <c r="L2095" s="32"/>
      <c r="M2095" s="32"/>
      <c r="N2095" s="32"/>
      <c r="O2095" s="32"/>
      <c r="P2095" s="32"/>
      <c r="Q2095" s="32"/>
      <c r="R2095" s="32"/>
      <c r="S2095" s="32"/>
      <c r="T2095" s="32"/>
      <c r="V2095" s="32"/>
      <c r="W2095" s="32"/>
      <c r="X2095" s="32"/>
      <c r="AE2095" s="39"/>
      <c r="AF2095" s="39"/>
      <c r="AG2095" s="39"/>
      <c r="AH2095" s="39"/>
      <c r="AI2095" s="39"/>
      <c r="AJ2095" s="39"/>
    </row>
    <row r="2096" ht="15.75" customHeight="1">
      <c r="A2096" s="32"/>
      <c r="B2096" s="32"/>
      <c r="C2096" s="32"/>
      <c r="D2096" s="32"/>
      <c r="E2096" s="32"/>
      <c r="F2096" s="97"/>
      <c r="G2096" s="32"/>
      <c r="H2096" s="32"/>
      <c r="I2096" s="33"/>
      <c r="K2096" s="99"/>
      <c r="L2096" s="32"/>
      <c r="M2096" s="32"/>
      <c r="N2096" s="32"/>
      <c r="O2096" s="32"/>
      <c r="P2096" s="32"/>
      <c r="Q2096" s="32"/>
      <c r="R2096" s="32"/>
      <c r="S2096" s="32"/>
      <c r="T2096" s="32"/>
      <c r="V2096" s="32"/>
      <c r="W2096" s="32"/>
      <c r="X2096" s="32"/>
      <c r="AE2096" s="39"/>
      <c r="AF2096" s="39"/>
      <c r="AG2096" s="39"/>
      <c r="AH2096" s="39"/>
      <c r="AI2096" s="39"/>
      <c r="AJ2096" s="39"/>
    </row>
    <row r="2097" ht="15.75" customHeight="1">
      <c r="A2097" s="32"/>
      <c r="B2097" s="32"/>
      <c r="C2097" s="32"/>
      <c r="D2097" s="32"/>
      <c r="E2097" s="32"/>
      <c r="F2097" s="97"/>
      <c r="G2097" s="32"/>
      <c r="H2097" s="32"/>
      <c r="I2097" s="33"/>
      <c r="K2097" s="99"/>
      <c r="L2097" s="32"/>
      <c r="M2097" s="32"/>
      <c r="N2097" s="32"/>
      <c r="O2097" s="32"/>
      <c r="P2097" s="32"/>
      <c r="Q2097" s="32"/>
      <c r="R2097" s="32"/>
      <c r="S2097" s="32"/>
      <c r="T2097" s="32"/>
      <c r="V2097" s="32"/>
      <c r="W2097" s="32"/>
      <c r="X2097" s="32"/>
      <c r="AE2097" s="39"/>
      <c r="AF2097" s="39"/>
      <c r="AG2097" s="39"/>
      <c r="AH2097" s="39"/>
      <c r="AI2097" s="39"/>
      <c r="AJ2097" s="39"/>
    </row>
    <row r="2098" ht="15.75" customHeight="1">
      <c r="A2098" s="32"/>
      <c r="B2098" s="32"/>
      <c r="C2098" s="32"/>
      <c r="D2098" s="32"/>
      <c r="E2098" s="32"/>
      <c r="F2098" s="97"/>
      <c r="G2098" s="32"/>
      <c r="H2098" s="32"/>
      <c r="I2098" s="33"/>
      <c r="K2098" s="99"/>
      <c r="L2098" s="32"/>
      <c r="M2098" s="32"/>
      <c r="N2098" s="32"/>
      <c r="O2098" s="32"/>
      <c r="P2098" s="32"/>
      <c r="Q2098" s="32"/>
      <c r="R2098" s="32"/>
      <c r="S2098" s="32"/>
      <c r="T2098" s="32"/>
      <c r="V2098" s="32"/>
      <c r="W2098" s="32"/>
      <c r="X2098" s="32"/>
      <c r="AE2098" s="39"/>
      <c r="AF2098" s="39"/>
      <c r="AG2098" s="39"/>
      <c r="AH2098" s="39"/>
      <c r="AI2098" s="39"/>
      <c r="AJ2098" s="39"/>
    </row>
    <row r="2099" ht="15.75" customHeight="1">
      <c r="A2099" s="32"/>
      <c r="B2099" s="32"/>
      <c r="C2099" s="32"/>
      <c r="D2099" s="32"/>
      <c r="E2099" s="32"/>
      <c r="F2099" s="97"/>
      <c r="G2099" s="32"/>
      <c r="H2099" s="32"/>
      <c r="I2099" s="33"/>
      <c r="K2099" s="99"/>
      <c r="L2099" s="32"/>
      <c r="M2099" s="32"/>
      <c r="N2099" s="32"/>
      <c r="O2099" s="32"/>
      <c r="P2099" s="32"/>
      <c r="Q2099" s="32"/>
      <c r="R2099" s="32"/>
      <c r="S2099" s="32"/>
      <c r="T2099" s="32"/>
      <c r="V2099" s="32"/>
      <c r="W2099" s="32"/>
      <c r="X2099" s="32"/>
      <c r="AE2099" s="39"/>
      <c r="AF2099" s="39"/>
      <c r="AG2099" s="39"/>
      <c r="AH2099" s="39"/>
      <c r="AI2099" s="39"/>
      <c r="AJ2099" s="39"/>
    </row>
    <row r="2100" ht="15.75" customHeight="1">
      <c r="A2100" s="32"/>
      <c r="B2100" s="32"/>
      <c r="C2100" s="32"/>
      <c r="D2100" s="32"/>
      <c r="E2100" s="32"/>
      <c r="F2100" s="97"/>
      <c r="G2100" s="32"/>
      <c r="H2100" s="32"/>
      <c r="I2100" s="33"/>
      <c r="K2100" s="99"/>
      <c r="L2100" s="32"/>
      <c r="M2100" s="32"/>
      <c r="N2100" s="32"/>
      <c r="O2100" s="32"/>
      <c r="P2100" s="32"/>
      <c r="Q2100" s="32"/>
      <c r="R2100" s="32"/>
      <c r="S2100" s="32"/>
      <c r="T2100" s="32"/>
      <c r="V2100" s="32"/>
      <c r="W2100" s="32"/>
      <c r="X2100" s="32"/>
      <c r="AE2100" s="39"/>
      <c r="AF2100" s="39"/>
      <c r="AG2100" s="39"/>
      <c r="AH2100" s="39"/>
      <c r="AI2100" s="39"/>
      <c r="AJ2100" s="39"/>
    </row>
    <row r="2101" ht="15.75" customHeight="1">
      <c r="A2101" s="32"/>
      <c r="B2101" s="32"/>
      <c r="C2101" s="32"/>
      <c r="D2101" s="32"/>
      <c r="E2101" s="32"/>
      <c r="F2101" s="97"/>
      <c r="G2101" s="32"/>
      <c r="H2101" s="32"/>
      <c r="I2101" s="33"/>
      <c r="K2101" s="99"/>
      <c r="L2101" s="32"/>
      <c r="M2101" s="32"/>
      <c r="N2101" s="32"/>
      <c r="O2101" s="32"/>
      <c r="P2101" s="32"/>
      <c r="Q2101" s="32"/>
      <c r="R2101" s="32"/>
      <c r="S2101" s="32"/>
      <c r="T2101" s="32"/>
      <c r="V2101" s="32"/>
      <c r="W2101" s="32"/>
      <c r="X2101" s="32"/>
      <c r="AE2101" s="39"/>
      <c r="AF2101" s="39"/>
      <c r="AG2101" s="39"/>
      <c r="AH2101" s="39"/>
      <c r="AI2101" s="39"/>
      <c r="AJ2101" s="39"/>
    </row>
    <row r="2102" ht="15.75" customHeight="1">
      <c r="A2102" s="32"/>
      <c r="B2102" s="32"/>
      <c r="C2102" s="32"/>
      <c r="D2102" s="32"/>
      <c r="E2102" s="32"/>
      <c r="F2102" s="97"/>
      <c r="G2102" s="32"/>
      <c r="H2102" s="32"/>
      <c r="I2102" s="33"/>
      <c r="K2102" s="99"/>
      <c r="L2102" s="32"/>
      <c r="M2102" s="32"/>
      <c r="N2102" s="32"/>
      <c r="O2102" s="32"/>
      <c r="P2102" s="32"/>
      <c r="Q2102" s="32"/>
      <c r="R2102" s="32"/>
      <c r="S2102" s="32"/>
      <c r="T2102" s="32"/>
      <c r="V2102" s="32"/>
      <c r="W2102" s="32"/>
      <c r="X2102" s="32"/>
      <c r="AE2102" s="39"/>
      <c r="AF2102" s="39"/>
      <c r="AG2102" s="39"/>
      <c r="AH2102" s="39"/>
      <c r="AI2102" s="39"/>
      <c r="AJ2102" s="39"/>
    </row>
    <row r="2103" ht="15.75" customHeight="1">
      <c r="A2103" s="32"/>
      <c r="B2103" s="32"/>
      <c r="C2103" s="32"/>
      <c r="D2103" s="32"/>
      <c r="E2103" s="32"/>
      <c r="F2103" s="97"/>
      <c r="G2103" s="32"/>
      <c r="H2103" s="32"/>
      <c r="I2103" s="33"/>
      <c r="K2103" s="99"/>
      <c r="L2103" s="32"/>
      <c r="M2103" s="32"/>
      <c r="N2103" s="32"/>
      <c r="O2103" s="32"/>
      <c r="P2103" s="32"/>
      <c r="Q2103" s="32"/>
      <c r="R2103" s="32"/>
      <c r="S2103" s="32"/>
      <c r="T2103" s="32"/>
      <c r="V2103" s="32"/>
      <c r="W2103" s="32"/>
      <c r="X2103" s="32"/>
      <c r="AE2103" s="39"/>
      <c r="AF2103" s="39"/>
      <c r="AG2103" s="39"/>
      <c r="AH2103" s="39"/>
      <c r="AI2103" s="39"/>
      <c r="AJ2103" s="39"/>
    </row>
    <row r="2104" ht="15.75" customHeight="1">
      <c r="A2104" s="32"/>
      <c r="B2104" s="32"/>
      <c r="C2104" s="32"/>
      <c r="D2104" s="32"/>
      <c r="E2104" s="32"/>
      <c r="F2104" s="97"/>
      <c r="G2104" s="32"/>
      <c r="H2104" s="32"/>
      <c r="I2104" s="33"/>
      <c r="K2104" s="99"/>
      <c r="L2104" s="32"/>
      <c r="M2104" s="32"/>
      <c r="N2104" s="32"/>
      <c r="O2104" s="32"/>
      <c r="P2104" s="32"/>
      <c r="Q2104" s="32"/>
      <c r="R2104" s="32"/>
      <c r="S2104" s="32"/>
      <c r="T2104" s="32"/>
      <c r="V2104" s="32"/>
      <c r="W2104" s="32"/>
      <c r="X2104" s="32"/>
      <c r="AE2104" s="39"/>
      <c r="AF2104" s="39"/>
      <c r="AG2104" s="39"/>
      <c r="AH2104" s="39"/>
      <c r="AI2104" s="39"/>
      <c r="AJ2104" s="39"/>
    </row>
    <row r="2105" ht="15.75" customHeight="1">
      <c r="A2105" s="32"/>
      <c r="B2105" s="32"/>
      <c r="C2105" s="32"/>
      <c r="D2105" s="32"/>
      <c r="E2105" s="32"/>
      <c r="F2105" s="97"/>
      <c r="G2105" s="32"/>
      <c r="H2105" s="32"/>
      <c r="I2105" s="33"/>
      <c r="K2105" s="99"/>
      <c r="L2105" s="32"/>
      <c r="M2105" s="32"/>
      <c r="N2105" s="32"/>
      <c r="O2105" s="32"/>
      <c r="P2105" s="32"/>
      <c r="Q2105" s="32"/>
      <c r="R2105" s="32"/>
      <c r="S2105" s="32"/>
      <c r="T2105" s="32"/>
      <c r="V2105" s="32"/>
      <c r="W2105" s="32"/>
      <c r="X2105" s="32"/>
      <c r="AE2105" s="39"/>
      <c r="AF2105" s="39"/>
      <c r="AG2105" s="39"/>
      <c r="AH2105" s="39"/>
      <c r="AI2105" s="39"/>
      <c r="AJ2105" s="39"/>
    </row>
    <row r="2106" ht="15.75" customHeight="1">
      <c r="A2106" s="32"/>
      <c r="B2106" s="32"/>
      <c r="C2106" s="32"/>
      <c r="D2106" s="32"/>
      <c r="E2106" s="32"/>
      <c r="F2106" s="97"/>
      <c r="G2106" s="32"/>
      <c r="H2106" s="32"/>
      <c r="I2106" s="33"/>
      <c r="K2106" s="99"/>
      <c r="L2106" s="32"/>
      <c r="M2106" s="32"/>
      <c r="N2106" s="32"/>
      <c r="O2106" s="32"/>
      <c r="P2106" s="32"/>
      <c r="Q2106" s="32"/>
      <c r="R2106" s="32"/>
      <c r="S2106" s="32"/>
      <c r="T2106" s="32"/>
      <c r="V2106" s="32"/>
      <c r="W2106" s="32"/>
      <c r="X2106" s="32"/>
      <c r="AE2106" s="39"/>
      <c r="AF2106" s="39"/>
      <c r="AG2106" s="39"/>
      <c r="AH2106" s="39"/>
      <c r="AI2106" s="39"/>
      <c r="AJ2106" s="39"/>
    </row>
    <row r="2107" ht="15.75" customHeight="1">
      <c r="A2107" s="32"/>
      <c r="B2107" s="32"/>
      <c r="C2107" s="32"/>
      <c r="D2107" s="32"/>
      <c r="E2107" s="32"/>
      <c r="F2107" s="97"/>
      <c r="G2107" s="32"/>
      <c r="H2107" s="32"/>
      <c r="I2107" s="33"/>
      <c r="K2107" s="99"/>
      <c r="L2107" s="32"/>
      <c r="M2107" s="32"/>
      <c r="N2107" s="32"/>
      <c r="O2107" s="32"/>
      <c r="P2107" s="32"/>
      <c r="Q2107" s="32"/>
      <c r="R2107" s="32"/>
      <c r="S2107" s="32"/>
      <c r="T2107" s="32"/>
      <c r="V2107" s="32"/>
      <c r="W2107" s="32"/>
      <c r="X2107" s="32"/>
      <c r="AE2107" s="39"/>
      <c r="AF2107" s="39"/>
      <c r="AG2107" s="39"/>
      <c r="AH2107" s="39"/>
      <c r="AI2107" s="39"/>
      <c r="AJ2107" s="39"/>
    </row>
    <row r="2108" ht="15.75" customHeight="1">
      <c r="A2108" s="32"/>
      <c r="B2108" s="32"/>
      <c r="C2108" s="32"/>
      <c r="D2108" s="32"/>
      <c r="E2108" s="32"/>
      <c r="F2108" s="97"/>
      <c r="G2108" s="32"/>
      <c r="H2108" s="32"/>
      <c r="I2108" s="33"/>
      <c r="K2108" s="99"/>
      <c r="L2108" s="32"/>
      <c r="M2108" s="32"/>
      <c r="N2108" s="32"/>
      <c r="O2108" s="32"/>
      <c r="P2108" s="32"/>
      <c r="Q2108" s="32"/>
      <c r="R2108" s="32"/>
      <c r="S2108" s="32"/>
      <c r="T2108" s="32"/>
      <c r="V2108" s="32"/>
      <c r="W2108" s="32"/>
      <c r="X2108" s="32"/>
      <c r="AE2108" s="39"/>
      <c r="AF2108" s="39"/>
      <c r="AG2108" s="39"/>
      <c r="AH2108" s="39"/>
      <c r="AI2108" s="39"/>
      <c r="AJ2108" s="39"/>
    </row>
    <row r="2109" ht="15.75" customHeight="1">
      <c r="A2109" s="32"/>
      <c r="B2109" s="32"/>
      <c r="C2109" s="32"/>
      <c r="D2109" s="32"/>
      <c r="E2109" s="32"/>
      <c r="F2109" s="97"/>
      <c r="G2109" s="32"/>
      <c r="H2109" s="32"/>
      <c r="I2109" s="33"/>
      <c r="K2109" s="99"/>
      <c r="L2109" s="32"/>
      <c r="M2109" s="32"/>
      <c r="N2109" s="32"/>
      <c r="O2109" s="32"/>
      <c r="P2109" s="32"/>
      <c r="Q2109" s="32"/>
      <c r="R2109" s="32"/>
      <c r="S2109" s="32"/>
      <c r="T2109" s="32"/>
      <c r="V2109" s="32"/>
      <c r="W2109" s="32"/>
      <c r="X2109" s="32"/>
      <c r="AE2109" s="39"/>
      <c r="AF2109" s="39"/>
      <c r="AG2109" s="39"/>
      <c r="AH2109" s="39"/>
      <c r="AI2109" s="39"/>
      <c r="AJ2109" s="39"/>
    </row>
    <row r="2110" ht="15.75" customHeight="1">
      <c r="A2110" s="32"/>
      <c r="B2110" s="32"/>
      <c r="C2110" s="32"/>
      <c r="D2110" s="32"/>
      <c r="E2110" s="32"/>
      <c r="F2110" s="97"/>
      <c r="G2110" s="32"/>
      <c r="H2110" s="32"/>
      <c r="I2110" s="33"/>
      <c r="K2110" s="99"/>
      <c r="L2110" s="32"/>
      <c r="M2110" s="32"/>
      <c r="N2110" s="32"/>
      <c r="O2110" s="32"/>
      <c r="P2110" s="32"/>
      <c r="Q2110" s="32"/>
      <c r="R2110" s="32"/>
      <c r="S2110" s="32"/>
      <c r="T2110" s="32"/>
      <c r="V2110" s="32"/>
      <c r="W2110" s="32"/>
      <c r="X2110" s="32"/>
      <c r="AE2110" s="39"/>
      <c r="AF2110" s="39"/>
      <c r="AG2110" s="39"/>
      <c r="AH2110" s="39"/>
      <c r="AI2110" s="39"/>
      <c r="AJ2110" s="39"/>
    </row>
    <row r="2111" ht="15.75" customHeight="1">
      <c r="A2111" s="32"/>
      <c r="B2111" s="32"/>
      <c r="C2111" s="32"/>
      <c r="D2111" s="32"/>
      <c r="E2111" s="32"/>
      <c r="F2111" s="97"/>
      <c r="G2111" s="32"/>
      <c r="H2111" s="32"/>
      <c r="I2111" s="33"/>
      <c r="K2111" s="99"/>
      <c r="L2111" s="32"/>
      <c r="M2111" s="32"/>
      <c r="N2111" s="32"/>
      <c r="O2111" s="32"/>
      <c r="P2111" s="32"/>
      <c r="Q2111" s="32"/>
      <c r="R2111" s="32"/>
      <c r="S2111" s="32"/>
      <c r="T2111" s="32"/>
      <c r="V2111" s="32"/>
      <c r="W2111" s="32"/>
      <c r="X2111" s="32"/>
      <c r="AE2111" s="39"/>
      <c r="AF2111" s="39"/>
      <c r="AG2111" s="39"/>
      <c r="AH2111" s="39"/>
      <c r="AI2111" s="39"/>
      <c r="AJ2111" s="39"/>
    </row>
    <row r="2112" ht="15.75" customHeight="1">
      <c r="A2112" s="32"/>
      <c r="B2112" s="32"/>
      <c r="C2112" s="32"/>
      <c r="D2112" s="32"/>
      <c r="E2112" s="32"/>
      <c r="F2112" s="97"/>
      <c r="G2112" s="32"/>
      <c r="H2112" s="32"/>
      <c r="I2112" s="33"/>
      <c r="K2112" s="99"/>
      <c r="L2112" s="32"/>
      <c r="M2112" s="32"/>
      <c r="N2112" s="32"/>
      <c r="O2112" s="32"/>
      <c r="P2112" s="32"/>
      <c r="Q2112" s="32"/>
      <c r="R2112" s="32"/>
      <c r="S2112" s="32"/>
      <c r="T2112" s="32"/>
      <c r="V2112" s="32"/>
      <c r="W2112" s="32"/>
      <c r="X2112" s="32"/>
      <c r="AE2112" s="39"/>
      <c r="AF2112" s="39"/>
      <c r="AG2112" s="39"/>
      <c r="AH2112" s="39"/>
      <c r="AI2112" s="39"/>
      <c r="AJ2112" s="39"/>
    </row>
    <row r="2113" ht="15.75" customHeight="1">
      <c r="A2113" s="32"/>
      <c r="B2113" s="32"/>
      <c r="C2113" s="32"/>
      <c r="D2113" s="32"/>
      <c r="E2113" s="32"/>
      <c r="F2113" s="97"/>
      <c r="G2113" s="32"/>
      <c r="H2113" s="32"/>
      <c r="I2113" s="33"/>
      <c r="K2113" s="99"/>
      <c r="L2113" s="32"/>
      <c r="M2113" s="32"/>
      <c r="N2113" s="32"/>
      <c r="O2113" s="32"/>
      <c r="P2113" s="32"/>
      <c r="Q2113" s="32"/>
      <c r="R2113" s="32"/>
      <c r="S2113" s="32"/>
      <c r="T2113" s="32"/>
      <c r="V2113" s="32"/>
      <c r="W2113" s="32"/>
      <c r="X2113" s="32"/>
      <c r="AE2113" s="39"/>
      <c r="AF2113" s="39"/>
      <c r="AG2113" s="39"/>
      <c r="AH2113" s="39"/>
      <c r="AI2113" s="39"/>
      <c r="AJ2113" s="39"/>
    </row>
    <row r="2114" ht="15.75" customHeight="1">
      <c r="A2114" s="32"/>
      <c r="B2114" s="32"/>
      <c r="C2114" s="32"/>
      <c r="D2114" s="32"/>
      <c r="E2114" s="32"/>
      <c r="F2114" s="97"/>
      <c r="G2114" s="32"/>
      <c r="H2114" s="32"/>
      <c r="I2114" s="33"/>
      <c r="K2114" s="99"/>
      <c r="L2114" s="32"/>
      <c r="M2114" s="32"/>
      <c r="N2114" s="32"/>
      <c r="O2114" s="32"/>
      <c r="P2114" s="32"/>
      <c r="Q2114" s="32"/>
      <c r="R2114" s="32"/>
      <c r="S2114" s="32"/>
      <c r="T2114" s="32"/>
      <c r="V2114" s="32"/>
      <c r="W2114" s="32"/>
      <c r="X2114" s="32"/>
      <c r="AE2114" s="39"/>
      <c r="AF2114" s="39"/>
      <c r="AG2114" s="39"/>
      <c r="AH2114" s="39"/>
      <c r="AI2114" s="39"/>
      <c r="AJ2114" s="39"/>
    </row>
    <row r="2115" ht="15.75" customHeight="1">
      <c r="A2115" s="32"/>
      <c r="B2115" s="32"/>
      <c r="C2115" s="32"/>
      <c r="D2115" s="32"/>
      <c r="E2115" s="32"/>
      <c r="F2115" s="97"/>
      <c r="G2115" s="32"/>
      <c r="H2115" s="32"/>
      <c r="I2115" s="33"/>
      <c r="K2115" s="99"/>
      <c r="L2115" s="32"/>
      <c r="M2115" s="32"/>
      <c r="N2115" s="32"/>
      <c r="O2115" s="32"/>
      <c r="P2115" s="32"/>
      <c r="Q2115" s="32"/>
      <c r="R2115" s="32"/>
      <c r="S2115" s="32"/>
      <c r="T2115" s="32"/>
      <c r="V2115" s="32"/>
      <c r="W2115" s="32"/>
      <c r="X2115" s="32"/>
      <c r="AE2115" s="39"/>
      <c r="AF2115" s="39"/>
      <c r="AG2115" s="39"/>
      <c r="AH2115" s="39"/>
      <c r="AI2115" s="39"/>
      <c r="AJ2115" s="39"/>
    </row>
    <row r="2116" ht="15.75" customHeight="1">
      <c r="A2116" s="32"/>
      <c r="B2116" s="32"/>
      <c r="C2116" s="32"/>
      <c r="D2116" s="32"/>
      <c r="E2116" s="32"/>
      <c r="F2116" s="97"/>
      <c r="G2116" s="32"/>
      <c r="H2116" s="32"/>
      <c r="I2116" s="33"/>
      <c r="K2116" s="99"/>
      <c r="L2116" s="32"/>
      <c r="M2116" s="32"/>
      <c r="N2116" s="32"/>
      <c r="O2116" s="32"/>
      <c r="P2116" s="32"/>
      <c r="Q2116" s="32"/>
      <c r="R2116" s="32"/>
      <c r="S2116" s="32"/>
      <c r="T2116" s="32"/>
      <c r="V2116" s="32"/>
      <c r="W2116" s="32"/>
      <c r="X2116" s="32"/>
      <c r="AE2116" s="39"/>
      <c r="AF2116" s="39"/>
      <c r="AG2116" s="39"/>
      <c r="AH2116" s="39"/>
      <c r="AI2116" s="39"/>
      <c r="AJ2116" s="39"/>
    </row>
    <row r="2117" ht="15.75" customHeight="1">
      <c r="A2117" s="32"/>
      <c r="B2117" s="32"/>
      <c r="C2117" s="32"/>
      <c r="D2117" s="32"/>
      <c r="E2117" s="32"/>
      <c r="F2117" s="97"/>
      <c r="G2117" s="32"/>
      <c r="H2117" s="32"/>
      <c r="I2117" s="33"/>
      <c r="K2117" s="99"/>
      <c r="L2117" s="32"/>
      <c r="M2117" s="32"/>
      <c r="N2117" s="32"/>
      <c r="O2117" s="32"/>
      <c r="P2117" s="32"/>
      <c r="Q2117" s="32"/>
      <c r="R2117" s="32"/>
      <c r="S2117" s="32"/>
      <c r="T2117" s="32"/>
      <c r="V2117" s="32"/>
      <c r="W2117" s="32"/>
      <c r="X2117" s="32"/>
      <c r="AE2117" s="39"/>
      <c r="AF2117" s="39"/>
      <c r="AG2117" s="39"/>
      <c r="AH2117" s="39"/>
      <c r="AI2117" s="39"/>
      <c r="AJ2117" s="39"/>
    </row>
    <row r="2118" ht="15.75" customHeight="1">
      <c r="A2118" s="32"/>
      <c r="B2118" s="32"/>
      <c r="C2118" s="32"/>
      <c r="D2118" s="32"/>
      <c r="E2118" s="32"/>
      <c r="F2118" s="97"/>
      <c r="G2118" s="32"/>
      <c r="H2118" s="32"/>
      <c r="I2118" s="33"/>
      <c r="K2118" s="99"/>
      <c r="L2118" s="32"/>
      <c r="M2118" s="32"/>
      <c r="N2118" s="32"/>
      <c r="O2118" s="32"/>
      <c r="P2118" s="32"/>
      <c r="Q2118" s="32"/>
      <c r="R2118" s="32"/>
      <c r="S2118" s="32"/>
      <c r="T2118" s="32"/>
      <c r="V2118" s="32"/>
      <c r="W2118" s="32"/>
      <c r="X2118" s="32"/>
      <c r="AE2118" s="39"/>
      <c r="AF2118" s="39"/>
      <c r="AG2118" s="39"/>
      <c r="AH2118" s="39"/>
      <c r="AI2118" s="39"/>
      <c r="AJ2118" s="39"/>
    </row>
    <row r="2119" ht="15.75" customHeight="1">
      <c r="A2119" s="32"/>
      <c r="B2119" s="32"/>
      <c r="C2119" s="32"/>
      <c r="D2119" s="32"/>
      <c r="E2119" s="32"/>
      <c r="F2119" s="97"/>
      <c r="G2119" s="32"/>
      <c r="H2119" s="32"/>
      <c r="I2119" s="33"/>
      <c r="K2119" s="99"/>
      <c r="L2119" s="32"/>
      <c r="M2119" s="32"/>
      <c r="N2119" s="32"/>
      <c r="O2119" s="32"/>
      <c r="P2119" s="32"/>
      <c r="Q2119" s="32"/>
      <c r="R2119" s="32"/>
      <c r="S2119" s="32"/>
      <c r="T2119" s="32"/>
      <c r="V2119" s="32"/>
      <c r="W2119" s="32"/>
      <c r="X2119" s="32"/>
      <c r="AE2119" s="39"/>
      <c r="AF2119" s="39"/>
      <c r="AG2119" s="39"/>
      <c r="AH2119" s="39"/>
      <c r="AI2119" s="39"/>
      <c r="AJ2119" s="39"/>
    </row>
    <row r="2120" ht="15.75" customHeight="1">
      <c r="A2120" s="32"/>
      <c r="B2120" s="32"/>
      <c r="C2120" s="32"/>
      <c r="D2120" s="32"/>
      <c r="E2120" s="32"/>
      <c r="F2120" s="97"/>
      <c r="G2120" s="32"/>
      <c r="H2120" s="32"/>
      <c r="I2120" s="33"/>
      <c r="K2120" s="99"/>
      <c r="L2120" s="32"/>
      <c r="M2120" s="32"/>
      <c r="N2120" s="32"/>
      <c r="O2120" s="32"/>
      <c r="P2120" s="32"/>
      <c r="Q2120" s="32"/>
      <c r="R2120" s="32"/>
      <c r="S2120" s="32"/>
      <c r="T2120" s="32"/>
      <c r="V2120" s="32"/>
      <c r="W2120" s="32"/>
      <c r="X2120" s="32"/>
      <c r="AE2120" s="39"/>
      <c r="AF2120" s="39"/>
      <c r="AG2120" s="39"/>
      <c r="AH2120" s="39"/>
      <c r="AI2120" s="39"/>
      <c r="AJ2120" s="39"/>
    </row>
    <row r="2121" ht="15.75" customHeight="1">
      <c r="A2121" s="32"/>
      <c r="B2121" s="32"/>
      <c r="C2121" s="32"/>
      <c r="D2121" s="32"/>
      <c r="E2121" s="32"/>
      <c r="F2121" s="97"/>
      <c r="G2121" s="32"/>
      <c r="H2121" s="32"/>
      <c r="I2121" s="33"/>
      <c r="K2121" s="99"/>
      <c r="L2121" s="32"/>
      <c r="M2121" s="32"/>
      <c r="N2121" s="32"/>
      <c r="O2121" s="32"/>
      <c r="P2121" s="32"/>
      <c r="Q2121" s="32"/>
      <c r="R2121" s="32"/>
      <c r="S2121" s="32"/>
      <c r="T2121" s="32"/>
      <c r="V2121" s="32"/>
      <c r="W2121" s="32"/>
      <c r="X2121" s="32"/>
      <c r="AE2121" s="39"/>
      <c r="AF2121" s="39"/>
      <c r="AG2121" s="39"/>
      <c r="AH2121" s="39"/>
      <c r="AI2121" s="39"/>
      <c r="AJ2121" s="39"/>
    </row>
    <row r="2122" ht="15.75" customHeight="1">
      <c r="A2122" s="32"/>
      <c r="B2122" s="32"/>
      <c r="C2122" s="32"/>
      <c r="D2122" s="32"/>
      <c r="E2122" s="32"/>
      <c r="F2122" s="97"/>
      <c r="G2122" s="32"/>
      <c r="H2122" s="32"/>
      <c r="I2122" s="33"/>
      <c r="K2122" s="99"/>
      <c r="L2122" s="32"/>
      <c r="M2122" s="32"/>
      <c r="N2122" s="32"/>
      <c r="O2122" s="32"/>
      <c r="P2122" s="32"/>
      <c r="Q2122" s="32"/>
      <c r="R2122" s="32"/>
      <c r="S2122" s="32"/>
      <c r="T2122" s="32"/>
      <c r="V2122" s="32"/>
      <c r="W2122" s="32"/>
      <c r="X2122" s="32"/>
      <c r="AE2122" s="39"/>
      <c r="AF2122" s="39"/>
      <c r="AG2122" s="39"/>
      <c r="AH2122" s="39"/>
      <c r="AI2122" s="39"/>
      <c r="AJ2122" s="39"/>
    </row>
    <row r="2123" ht="15.75" customHeight="1">
      <c r="A2123" s="32"/>
      <c r="B2123" s="32"/>
      <c r="C2123" s="32"/>
      <c r="D2123" s="32"/>
      <c r="E2123" s="32"/>
      <c r="F2123" s="97"/>
      <c r="G2123" s="32"/>
      <c r="H2123" s="32"/>
      <c r="I2123" s="33"/>
      <c r="K2123" s="99"/>
      <c r="L2123" s="32"/>
      <c r="M2123" s="32"/>
      <c r="N2123" s="32"/>
      <c r="O2123" s="32"/>
      <c r="P2123" s="32"/>
      <c r="Q2123" s="32"/>
      <c r="R2123" s="32"/>
      <c r="S2123" s="32"/>
      <c r="T2123" s="32"/>
      <c r="V2123" s="32"/>
      <c r="W2123" s="32"/>
      <c r="X2123" s="32"/>
      <c r="AE2123" s="39"/>
      <c r="AF2123" s="39"/>
      <c r="AG2123" s="39"/>
      <c r="AH2123" s="39"/>
      <c r="AI2123" s="39"/>
      <c r="AJ2123" s="39"/>
    </row>
    <row r="2124" ht="15.75" customHeight="1">
      <c r="A2124" s="32"/>
      <c r="B2124" s="32"/>
      <c r="C2124" s="32"/>
      <c r="D2124" s="32"/>
      <c r="E2124" s="32"/>
      <c r="F2124" s="97"/>
      <c r="G2124" s="32"/>
      <c r="H2124" s="32"/>
      <c r="I2124" s="33"/>
      <c r="K2124" s="99"/>
      <c r="L2124" s="32"/>
      <c r="M2124" s="32"/>
      <c r="N2124" s="32"/>
      <c r="O2124" s="32"/>
      <c r="P2124" s="32"/>
      <c r="Q2124" s="32"/>
      <c r="R2124" s="32"/>
      <c r="S2124" s="32"/>
      <c r="T2124" s="32"/>
      <c r="V2124" s="32"/>
      <c r="W2124" s="32"/>
      <c r="X2124" s="32"/>
      <c r="AE2124" s="39"/>
      <c r="AF2124" s="39"/>
      <c r="AG2124" s="39"/>
      <c r="AH2124" s="39"/>
      <c r="AI2124" s="39"/>
      <c r="AJ2124" s="39"/>
    </row>
    <row r="2125" ht="15.75" customHeight="1">
      <c r="A2125" s="32"/>
      <c r="B2125" s="32"/>
      <c r="C2125" s="32"/>
      <c r="D2125" s="32"/>
      <c r="E2125" s="32"/>
      <c r="F2125" s="97"/>
      <c r="G2125" s="32"/>
      <c r="H2125" s="32"/>
      <c r="I2125" s="33"/>
      <c r="K2125" s="99"/>
      <c r="L2125" s="32"/>
      <c r="M2125" s="32"/>
      <c r="N2125" s="32"/>
      <c r="O2125" s="32"/>
      <c r="P2125" s="32"/>
      <c r="Q2125" s="32"/>
      <c r="R2125" s="32"/>
      <c r="S2125" s="32"/>
      <c r="T2125" s="32"/>
      <c r="V2125" s="32"/>
      <c r="W2125" s="32"/>
      <c r="X2125" s="32"/>
      <c r="AE2125" s="39"/>
      <c r="AF2125" s="39"/>
      <c r="AG2125" s="39"/>
      <c r="AH2125" s="39"/>
      <c r="AI2125" s="39"/>
      <c r="AJ2125" s="39"/>
    </row>
    <row r="2126" ht="15.75" customHeight="1">
      <c r="A2126" s="32"/>
      <c r="B2126" s="32"/>
      <c r="C2126" s="32"/>
      <c r="D2126" s="32"/>
      <c r="E2126" s="32"/>
      <c r="F2126" s="97"/>
      <c r="G2126" s="32"/>
      <c r="H2126" s="32"/>
      <c r="I2126" s="33"/>
      <c r="K2126" s="99"/>
      <c r="L2126" s="32"/>
      <c r="M2126" s="32"/>
      <c r="N2126" s="32"/>
      <c r="O2126" s="32"/>
      <c r="P2126" s="32"/>
      <c r="Q2126" s="32"/>
      <c r="R2126" s="32"/>
      <c r="S2126" s="32"/>
      <c r="T2126" s="32"/>
      <c r="V2126" s="32"/>
      <c r="W2126" s="32"/>
      <c r="X2126" s="32"/>
      <c r="AE2126" s="39"/>
      <c r="AF2126" s="39"/>
      <c r="AG2126" s="39"/>
      <c r="AH2126" s="39"/>
      <c r="AI2126" s="39"/>
      <c r="AJ2126" s="39"/>
    </row>
    <row r="2127" ht="15.75" customHeight="1">
      <c r="A2127" s="32"/>
      <c r="B2127" s="32"/>
      <c r="C2127" s="32"/>
      <c r="D2127" s="32"/>
      <c r="E2127" s="32"/>
      <c r="F2127" s="97"/>
      <c r="G2127" s="32"/>
      <c r="H2127" s="32"/>
      <c r="I2127" s="33"/>
      <c r="K2127" s="99"/>
      <c r="L2127" s="32"/>
      <c r="M2127" s="32"/>
      <c r="N2127" s="32"/>
      <c r="O2127" s="32"/>
      <c r="P2127" s="32"/>
      <c r="Q2127" s="32"/>
      <c r="R2127" s="32"/>
      <c r="S2127" s="32"/>
      <c r="T2127" s="32"/>
      <c r="V2127" s="32"/>
      <c r="W2127" s="32"/>
      <c r="X2127" s="32"/>
      <c r="AE2127" s="39"/>
      <c r="AF2127" s="39"/>
      <c r="AG2127" s="39"/>
      <c r="AH2127" s="39"/>
      <c r="AI2127" s="39"/>
      <c r="AJ2127" s="39"/>
    </row>
    <row r="2128" ht="15.75" customHeight="1">
      <c r="A2128" s="32"/>
      <c r="B2128" s="32"/>
      <c r="C2128" s="32"/>
      <c r="D2128" s="32"/>
      <c r="E2128" s="32"/>
      <c r="F2128" s="97"/>
      <c r="G2128" s="32"/>
      <c r="H2128" s="32"/>
      <c r="I2128" s="33"/>
      <c r="K2128" s="99"/>
      <c r="L2128" s="32"/>
      <c r="M2128" s="32"/>
      <c r="N2128" s="32"/>
      <c r="O2128" s="32"/>
      <c r="P2128" s="32"/>
      <c r="Q2128" s="32"/>
      <c r="R2128" s="32"/>
      <c r="S2128" s="32"/>
      <c r="T2128" s="32"/>
      <c r="V2128" s="32"/>
      <c r="W2128" s="32"/>
      <c r="X2128" s="32"/>
      <c r="AE2128" s="39"/>
      <c r="AF2128" s="39"/>
      <c r="AG2128" s="39"/>
      <c r="AH2128" s="39"/>
      <c r="AI2128" s="39"/>
      <c r="AJ2128" s="39"/>
    </row>
    <row r="2129" ht="15.75" customHeight="1">
      <c r="A2129" s="32"/>
      <c r="B2129" s="32"/>
      <c r="C2129" s="32"/>
      <c r="D2129" s="32"/>
      <c r="E2129" s="32"/>
      <c r="F2129" s="97"/>
      <c r="G2129" s="32"/>
      <c r="H2129" s="32"/>
      <c r="I2129" s="33"/>
      <c r="K2129" s="99"/>
      <c r="L2129" s="32"/>
      <c r="M2129" s="32"/>
      <c r="N2129" s="32"/>
      <c r="O2129" s="32"/>
      <c r="P2129" s="32"/>
      <c r="Q2129" s="32"/>
      <c r="R2129" s="32"/>
      <c r="S2129" s="32"/>
      <c r="T2129" s="32"/>
      <c r="V2129" s="32"/>
      <c r="W2129" s="32"/>
      <c r="X2129" s="32"/>
      <c r="AE2129" s="39"/>
      <c r="AF2129" s="39"/>
      <c r="AG2129" s="39"/>
      <c r="AH2129" s="39"/>
      <c r="AI2129" s="39"/>
      <c r="AJ2129" s="39"/>
    </row>
    <row r="2130" ht="15.75" customHeight="1">
      <c r="A2130" s="32"/>
      <c r="B2130" s="32"/>
      <c r="C2130" s="32"/>
      <c r="D2130" s="32"/>
      <c r="E2130" s="32"/>
      <c r="F2130" s="97"/>
      <c r="G2130" s="32"/>
      <c r="H2130" s="32"/>
      <c r="I2130" s="33"/>
      <c r="K2130" s="99"/>
      <c r="L2130" s="32"/>
      <c r="M2130" s="32"/>
      <c r="N2130" s="32"/>
      <c r="O2130" s="32"/>
      <c r="P2130" s="32"/>
      <c r="Q2130" s="32"/>
      <c r="R2130" s="32"/>
      <c r="S2130" s="32"/>
      <c r="T2130" s="32"/>
      <c r="V2130" s="32"/>
      <c r="W2130" s="32"/>
      <c r="X2130" s="32"/>
      <c r="AE2130" s="39"/>
      <c r="AF2130" s="39"/>
      <c r="AG2130" s="39"/>
      <c r="AH2130" s="39"/>
      <c r="AI2130" s="39"/>
      <c r="AJ2130" s="39"/>
    </row>
    <row r="2131" ht="15.75" customHeight="1">
      <c r="A2131" s="32"/>
      <c r="B2131" s="32"/>
      <c r="C2131" s="32"/>
      <c r="D2131" s="32"/>
      <c r="E2131" s="32"/>
      <c r="F2131" s="97"/>
      <c r="G2131" s="32"/>
      <c r="H2131" s="32"/>
      <c r="I2131" s="33"/>
      <c r="K2131" s="99"/>
      <c r="L2131" s="32"/>
      <c r="M2131" s="32"/>
      <c r="N2131" s="32"/>
      <c r="O2131" s="32"/>
      <c r="P2131" s="32"/>
      <c r="Q2131" s="32"/>
      <c r="R2131" s="32"/>
      <c r="S2131" s="32"/>
      <c r="T2131" s="32"/>
      <c r="V2131" s="32"/>
      <c r="W2131" s="32"/>
      <c r="X2131" s="32"/>
      <c r="AE2131" s="39"/>
      <c r="AF2131" s="39"/>
      <c r="AG2131" s="39"/>
      <c r="AH2131" s="39"/>
      <c r="AI2131" s="39"/>
      <c r="AJ2131" s="39"/>
    </row>
    <row r="2132" ht="15.75" customHeight="1">
      <c r="A2132" s="32"/>
      <c r="B2132" s="32"/>
      <c r="C2132" s="32"/>
      <c r="D2132" s="32"/>
      <c r="E2132" s="32"/>
      <c r="F2132" s="97"/>
      <c r="G2132" s="32"/>
      <c r="H2132" s="32"/>
      <c r="I2132" s="33"/>
      <c r="K2132" s="99"/>
      <c r="L2132" s="32"/>
      <c r="M2132" s="32"/>
      <c r="N2132" s="32"/>
      <c r="O2132" s="32"/>
      <c r="P2132" s="32"/>
      <c r="Q2132" s="32"/>
      <c r="R2132" s="32"/>
      <c r="S2132" s="32"/>
      <c r="T2132" s="32"/>
      <c r="V2132" s="32"/>
      <c r="W2132" s="32"/>
      <c r="X2132" s="32"/>
      <c r="AE2132" s="39"/>
      <c r="AF2132" s="39"/>
      <c r="AG2132" s="39"/>
      <c r="AH2132" s="39"/>
      <c r="AI2132" s="39"/>
      <c r="AJ2132" s="39"/>
    </row>
    <row r="2133" ht="15.75" customHeight="1">
      <c r="A2133" s="32"/>
      <c r="B2133" s="32"/>
      <c r="C2133" s="32"/>
      <c r="D2133" s="32"/>
      <c r="E2133" s="32"/>
      <c r="F2133" s="97"/>
      <c r="G2133" s="32"/>
      <c r="H2133" s="32"/>
      <c r="I2133" s="33"/>
      <c r="K2133" s="99"/>
      <c r="L2133" s="32"/>
      <c r="M2133" s="32"/>
      <c r="N2133" s="32"/>
      <c r="O2133" s="32"/>
      <c r="P2133" s="32"/>
      <c r="Q2133" s="32"/>
      <c r="R2133" s="32"/>
      <c r="S2133" s="32"/>
      <c r="T2133" s="32"/>
      <c r="V2133" s="32"/>
      <c r="W2133" s="32"/>
      <c r="X2133" s="32"/>
      <c r="AE2133" s="39"/>
      <c r="AF2133" s="39"/>
      <c r="AG2133" s="39"/>
      <c r="AH2133" s="39"/>
      <c r="AI2133" s="39"/>
      <c r="AJ2133" s="39"/>
    </row>
    <row r="2134" ht="15.75" customHeight="1">
      <c r="A2134" s="32"/>
      <c r="B2134" s="32"/>
      <c r="C2134" s="32"/>
      <c r="D2134" s="32"/>
      <c r="E2134" s="32"/>
      <c r="F2134" s="97"/>
      <c r="G2134" s="32"/>
      <c r="H2134" s="32"/>
      <c r="I2134" s="33"/>
      <c r="K2134" s="99"/>
      <c r="L2134" s="32"/>
      <c r="M2134" s="32"/>
      <c r="N2134" s="32"/>
      <c r="O2134" s="32"/>
      <c r="P2134" s="32"/>
      <c r="Q2134" s="32"/>
      <c r="R2134" s="32"/>
      <c r="S2134" s="32"/>
      <c r="T2134" s="32"/>
      <c r="V2134" s="32"/>
      <c r="W2134" s="32"/>
      <c r="X2134" s="32"/>
      <c r="AE2134" s="39"/>
      <c r="AF2134" s="39"/>
      <c r="AG2134" s="39"/>
      <c r="AH2134" s="39"/>
      <c r="AI2134" s="39"/>
      <c r="AJ2134" s="39"/>
    </row>
    <row r="2135" ht="15.75" customHeight="1">
      <c r="A2135" s="32"/>
      <c r="B2135" s="32"/>
      <c r="C2135" s="32"/>
      <c r="D2135" s="32"/>
      <c r="E2135" s="32"/>
      <c r="F2135" s="97"/>
      <c r="G2135" s="32"/>
      <c r="H2135" s="32"/>
      <c r="I2135" s="33"/>
      <c r="K2135" s="99"/>
      <c r="L2135" s="32"/>
      <c r="M2135" s="32"/>
      <c r="N2135" s="32"/>
      <c r="O2135" s="32"/>
      <c r="P2135" s="32"/>
      <c r="Q2135" s="32"/>
      <c r="R2135" s="32"/>
      <c r="S2135" s="32"/>
      <c r="T2135" s="32"/>
      <c r="V2135" s="32"/>
      <c r="W2135" s="32"/>
      <c r="X2135" s="32"/>
      <c r="AE2135" s="39"/>
      <c r="AF2135" s="39"/>
      <c r="AG2135" s="39"/>
      <c r="AH2135" s="39"/>
      <c r="AI2135" s="39"/>
      <c r="AJ2135" s="39"/>
    </row>
    <row r="2136" ht="15.75" customHeight="1">
      <c r="A2136" s="32"/>
      <c r="B2136" s="32"/>
      <c r="C2136" s="32"/>
      <c r="D2136" s="32"/>
      <c r="E2136" s="32"/>
      <c r="F2136" s="97"/>
      <c r="G2136" s="32"/>
      <c r="H2136" s="32"/>
      <c r="I2136" s="33"/>
      <c r="K2136" s="99"/>
      <c r="L2136" s="32"/>
      <c r="M2136" s="32"/>
      <c r="N2136" s="32"/>
      <c r="O2136" s="32"/>
      <c r="P2136" s="32"/>
      <c r="Q2136" s="32"/>
      <c r="R2136" s="32"/>
      <c r="S2136" s="32"/>
      <c r="T2136" s="32"/>
      <c r="V2136" s="32"/>
      <c r="W2136" s="32"/>
      <c r="X2136" s="32"/>
      <c r="AE2136" s="39"/>
      <c r="AF2136" s="39"/>
      <c r="AG2136" s="39"/>
      <c r="AH2136" s="39"/>
      <c r="AI2136" s="39"/>
      <c r="AJ2136" s="39"/>
    </row>
    <row r="2137" ht="15.75" customHeight="1">
      <c r="A2137" s="32"/>
      <c r="B2137" s="32"/>
      <c r="C2137" s="32"/>
      <c r="D2137" s="32"/>
      <c r="E2137" s="32"/>
      <c r="F2137" s="97"/>
      <c r="G2137" s="32"/>
      <c r="H2137" s="32"/>
      <c r="I2137" s="33"/>
      <c r="K2137" s="99"/>
      <c r="L2137" s="32"/>
      <c r="M2137" s="32"/>
      <c r="N2137" s="32"/>
      <c r="O2137" s="32"/>
      <c r="P2137" s="32"/>
      <c r="Q2137" s="32"/>
      <c r="R2137" s="32"/>
      <c r="S2137" s="32"/>
      <c r="T2137" s="32"/>
      <c r="V2137" s="32"/>
      <c r="W2137" s="32"/>
      <c r="X2137" s="32"/>
      <c r="AE2137" s="39"/>
      <c r="AF2137" s="39"/>
      <c r="AG2137" s="39"/>
      <c r="AH2137" s="39"/>
      <c r="AI2137" s="39"/>
      <c r="AJ2137" s="39"/>
    </row>
    <row r="2138" ht="15.75" customHeight="1">
      <c r="A2138" s="32"/>
      <c r="B2138" s="32"/>
      <c r="C2138" s="32"/>
      <c r="D2138" s="32"/>
      <c r="E2138" s="32"/>
      <c r="F2138" s="97"/>
      <c r="G2138" s="32"/>
      <c r="H2138" s="32"/>
      <c r="I2138" s="33"/>
      <c r="K2138" s="99"/>
      <c r="L2138" s="32"/>
      <c r="M2138" s="32"/>
      <c r="N2138" s="32"/>
      <c r="O2138" s="32"/>
      <c r="P2138" s="32"/>
      <c r="Q2138" s="32"/>
      <c r="R2138" s="32"/>
      <c r="S2138" s="32"/>
      <c r="T2138" s="32"/>
      <c r="V2138" s="32"/>
      <c r="W2138" s="32"/>
      <c r="X2138" s="32"/>
      <c r="AE2138" s="39"/>
      <c r="AF2138" s="39"/>
      <c r="AG2138" s="39"/>
      <c r="AH2138" s="39"/>
      <c r="AI2138" s="39"/>
      <c r="AJ2138" s="39"/>
    </row>
    <row r="2139" ht="15.75" customHeight="1">
      <c r="A2139" s="32"/>
      <c r="B2139" s="32"/>
      <c r="C2139" s="32"/>
      <c r="D2139" s="32"/>
      <c r="E2139" s="32"/>
      <c r="F2139" s="97"/>
      <c r="G2139" s="32"/>
      <c r="H2139" s="32"/>
      <c r="I2139" s="33"/>
      <c r="K2139" s="99"/>
      <c r="L2139" s="32"/>
      <c r="M2139" s="32"/>
      <c r="N2139" s="32"/>
      <c r="O2139" s="32"/>
      <c r="P2139" s="32"/>
      <c r="Q2139" s="32"/>
      <c r="R2139" s="32"/>
      <c r="S2139" s="32"/>
      <c r="T2139" s="32"/>
      <c r="V2139" s="32"/>
      <c r="W2139" s="32"/>
      <c r="X2139" s="32"/>
      <c r="AE2139" s="39"/>
      <c r="AF2139" s="39"/>
      <c r="AG2139" s="39"/>
      <c r="AH2139" s="39"/>
      <c r="AI2139" s="39"/>
      <c r="AJ2139" s="39"/>
    </row>
    <row r="2140" ht="15.75" customHeight="1">
      <c r="A2140" s="32"/>
      <c r="B2140" s="32"/>
      <c r="C2140" s="32"/>
      <c r="D2140" s="32"/>
      <c r="E2140" s="32"/>
      <c r="F2140" s="97"/>
      <c r="G2140" s="32"/>
      <c r="H2140" s="32"/>
      <c r="I2140" s="33"/>
      <c r="K2140" s="99"/>
      <c r="L2140" s="32"/>
      <c r="M2140" s="32"/>
      <c r="N2140" s="32"/>
      <c r="O2140" s="32"/>
      <c r="P2140" s="32"/>
      <c r="Q2140" s="32"/>
      <c r="R2140" s="32"/>
      <c r="S2140" s="32"/>
      <c r="T2140" s="32"/>
      <c r="V2140" s="32"/>
      <c r="W2140" s="32"/>
      <c r="X2140" s="32"/>
      <c r="AE2140" s="39"/>
      <c r="AF2140" s="39"/>
      <c r="AG2140" s="39"/>
      <c r="AH2140" s="39"/>
      <c r="AI2140" s="39"/>
      <c r="AJ2140" s="39"/>
    </row>
    <row r="2141" ht="15.75" customHeight="1">
      <c r="A2141" s="32"/>
      <c r="B2141" s="32"/>
      <c r="C2141" s="32"/>
      <c r="D2141" s="32"/>
      <c r="E2141" s="32"/>
      <c r="F2141" s="97"/>
      <c r="G2141" s="32"/>
      <c r="H2141" s="32"/>
      <c r="I2141" s="33"/>
      <c r="K2141" s="99"/>
      <c r="L2141" s="32"/>
      <c r="M2141" s="32"/>
      <c r="N2141" s="32"/>
      <c r="O2141" s="32"/>
      <c r="P2141" s="32"/>
      <c r="Q2141" s="32"/>
      <c r="R2141" s="32"/>
      <c r="S2141" s="32"/>
      <c r="T2141" s="32"/>
      <c r="V2141" s="32"/>
      <c r="W2141" s="32"/>
      <c r="X2141" s="32"/>
      <c r="AE2141" s="39"/>
      <c r="AF2141" s="39"/>
      <c r="AG2141" s="39"/>
      <c r="AH2141" s="39"/>
      <c r="AI2141" s="39"/>
      <c r="AJ2141" s="39"/>
    </row>
    <row r="2142" ht="15.75" customHeight="1">
      <c r="A2142" s="32"/>
      <c r="B2142" s="32"/>
      <c r="C2142" s="32"/>
      <c r="D2142" s="32"/>
      <c r="E2142" s="32"/>
      <c r="F2142" s="97"/>
      <c r="G2142" s="32"/>
      <c r="H2142" s="32"/>
      <c r="I2142" s="33"/>
      <c r="K2142" s="99"/>
      <c r="L2142" s="32"/>
      <c r="M2142" s="32"/>
      <c r="N2142" s="32"/>
      <c r="O2142" s="32"/>
      <c r="P2142" s="32"/>
      <c r="Q2142" s="32"/>
      <c r="R2142" s="32"/>
      <c r="S2142" s="32"/>
      <c r="T2142" s="32"/>
      <c r="V2142" s="32"/>
      <c r="W2142" s="32"/>
      <c r="X2142" s="32"/>
      <c r="AE2142" s="39"/>
      <c r="AF2142" s="39"/>
      <c r="AG2142" s="39"/>
      <c r="AH2142" s="39"/>
      <c r="AI2142" s="39"/>
      <c r="AJ2142" s="39"/>
    </row>
    <row r="2143" ht="15.75" customHeight="1">
      <c r="A2143" s="32"/>
      <c r="B2143" s="32"/>
      <c r="C2143" s="32"/>
      <c r="D2143" s="32"/>
      <c r="E2143" s="32"/>
      <c r="F2143" s="97"/>
      <c r="G2143" s="32"/>
      <c r="H2143" s="32"/>
      <c r="I2143" s="33"/>
      <c r="K2143" s="99"/>
      <c r="L2143" s="32"/>
      <c r="M2143" s="32"/>
      <c r="N2143" s="32"/>
      <c r="O2143" s="32"/>
      <c r="P2143" s="32"/>
      <c r="Q2143" s="32"/>
      <c r="R2143" s="32"/>
      <c r="S2143" s="32"/>
      <c r="T2143" s="32"/>
      <c r="V2143" s="32"/>
      <c r="W2143" s="32"/>
      <c r="X2143" s="32"/>
      <c r="AE2143" s="39"/>
      <c r="AF2143" s="39"/>
      <c r="AG2143" s="39"/>
      <c r="AH2143" s="39"/>
      <c r="AI2143" s="39"/>
      <c r="AJ2143" s="39"/>
    </row>
    <row r="2144" ht="15.75" customHeight="1">
      <c r="A2144" s="32"/>
      <c r="B2144" s="32"/>
      <c r="C2144" s="32"/>
      <c r="D2144" s="32"/>
      <c r="E2144" s="32"/>
      <c r="F2144" s="97"/>
      <c r="G2144" s="32"/>
      <c r="H2144" s="32"/>
      <c r="I2144" s="33"/>
      <c r="K2144" s="99"/>
      <c r="L2144" s="32"/>
      <c r="M2144" s="32"/>
      <c r="N2144" s="32"/>
      <c r="O2144" s="32"/>
      <c r="P2144" s="32"/>
      <c r="Q2144" s="32"/>
      <c r="R2144" s="32"/>
      <c r="S2144" s="32"/>
      <c r="T2144" s="32"/>
      <c r="V2144" s="32"/>
      <c r="W2144" s="32"/>
      <c r="X2144" s="32"/>
      <c r="AE2144" s="39"/>
      <c r="AF2144" s="39"/>
      <c r="AG2144" s="39"/>
      <c r="AH2144" s="39"/>
      <c r="AI2144" s="39"/>
      <c r="AJ2144" s="39"/>
    </row>
    <row r="2145" ht="15.75" customHeight="1">
      <c r="A2145" s="32"/>
      <c r="B2145" s="32"/>
      <c r="C2145" s="32"/>
      <c r="D2145" s="32"/>
      <c r="E2145" s="32"/>
      <c r="F2145" s="97"/>
      <c r="G2145" s="32"/>
      <c r="H2145" s="32"/>
      <c r="I2145" s="33"/>
      <c r="K2145" s="99"/>
      <c r="L2145" s="32"/>
      <c r="M2145" s="32"/>
      <c r="N2145" s="32"/>
      <c r="O2145" s="32"/>
      <c r="P2145" s="32"/>
      <c r="Q2145" s="32"/>
      <c r="R2145" s="32"/>
      <c r="S2145" s="32"/>
      <c r="T2145" s="32"/>
      <c r="V2145" s="32"/>
      <c r="W2145" s="32"/>
      <c r="X2145" s="32"/>
      <c r="AE2145" s="39"/>
      <c r="AF2145" s="39"/>
      <c r="AG2145" s="39"/>
      <c r="AH2145" s="39"/>
      <c r="AI2145" s="39"/>
      <c r="AJ2145" s="39"/>
    </row>
    <row r="2146" ht="15.75" customHeight="1">
      <c r="A2146" s="32"/>
      <c r="B2146" s="32"/>
      <c r="C2146" s="32"/>
      <c r="D2146" s="32"/>
      <c r="E2146" s="32"/>
      <c r="F2146" s="97"/>
      <c r="G2146" s="32"/>
      <c r="H2146" s="32"/>
      <c r="I2146" s="33"/>
      <c r="K2146" s="99"/>
      <c r="L2146" s="32"/>
      <c r="M2146" s="32"/>
      <c r="N2146" s="32"/>
      <c r="O2146" s="32"/>
      <c r="P2146" s="32"/>
      <c r="Q2146" s="32"/>
      <c r="R2146" s="32"/>
      <c r="S2146" s="32"/>
      <c r="T2146" s="32"/>
      <c r="V2146" s="32"/>
      <c r="W2146" s="32"/>
      <c r="X2146" s="32"/>
      <c r="AE2146" s="39"/>
      <c r="AF2146" s="39"/>
      <c r="AG2146" s="39"/>
      <c r="AH2146" s="39"/>
      <c r="AI2146" s="39"/>
      <c r="AJ2146" s="39"/>
    </row>
    <row r="2147" ht="15.75" customHeight="1">
      <c r="A2147" s="32"/>
      <c r="B2147" s="32"/>
      <c r="C2147" s="32"/>
      <c r="D2147" s="32"/>
      <c r="E2147" s="32"/>
      <c r="F2147" s="97"/>
      <c r="G2147" s="32"/>
      <c r="H2147" s="32"/>
      <c r="I2147" s="33"/>
      <c r="K2147" s="99"/>
      <c r="L2147" s="32"/>
      <c r="M2147" s="32"/>
      <c r="N2147" s="32"/>
      <c r="O2147" s="32"/>
      <c r="P2147" s="32"/>
      <c r="Q2147" s="32"/>
      <c r="R2147" s="32"/>
      <c r="S2147" s="32"/>
      <c r="T2147" s="32"/>
      <c r="V2147" s="32"/>
      <c r="W2147" s="32"/>
      <c r="X2147" s="32"/>
      <c r="AE2147" s="39"/>
      <c r="AF2147" s="39"/>
      <c r="AG2147" s="39"/>
      <c r="AH2147" s="39"/>
      <c r="AI2147" s="39"/>
      <c r="AJ2147" s="39"/>
    </row>
    <row r="2148" ht="15.75" customHeight="1">
      <c r="A2148" s="32"/>
      <c r="B2148" s="32"/>
      <c r="C2148" s="32"/>
      <c r="D2148" s="32"/>
      <c r="E2148" s="32"/>
      <c r="F2148" s="97"/>
      <c r="G2148" s="32"/>
      <c r="H2148" s="32"/>
      <c r="I2148" s="33"/>
      <c r="K2148" s="99"/>
      <c r="L2148" s="32"/>
      <c r="M2148" s="32"/>
      <c r="N2148" s="32"/>
      <c r="O2148" s="32"/>
      <c r="P2148" s="32"/>
      <c r="Q2148" s="32"/>
      <c r="R2148" s="32"/>
      <c r="S2148" s="32"/>
      <c r="T2148" s="32"/>
      <c r="V2148" s="32"/>
      <c r="W2148" s="32"/>
      <c r="X2148" s="32"/>
      <c r="AE2148" s="39"/>
      <c r="AF2148" s="39"/>
      <c r="AG2148" s="39"/>
      <c r="AH2148" s="39"/>
      <c r="AI2148" s="39"/>
      <c r="AJ2148" s="39"/>
    </row>
    <row r="2149" ht="15.75" customHeight="1">
      <c r="A2149" s="32"/>
      <c r="B2149" s="32"/>
      <c r="C2149" s="32"/>
      <c r="D2149" s="32"/>
      <c r="E2149" s="32"/>
      <c r="F2149" s="97"/>
      <c r="G2149" s="32"/>
      <c r="H2149" s="32"/>
      <c r="I2149" s="33"/>
      <c r="K2149" s="99"/>
      <c r="L2149" s="32"/>
      <c r="M2149" s="32"/>
      <c r="N2149" s="32"/>
      <c r="O2149" s="32"/>
      <c r="P2149" s="32"/>
      <c r="Q2149" s="32"/>
      <c r="R2149" s="32"/>
      <c r="S2149" s="32"/>
      <c r="T2149" s="32"/>
      <c r="V2149" s="32"/>
      <c r="W2149" s="32"/>
      <c r="X2149" s="32"/>
      <c r="AE2149" s="39"/>
      <c r="AF2149" s="39"/>
      <c r="AG2149" s="39"/>
      <c r="AH2149" s="39"/>
      <c r="AI2149" s="39"/>
      <c r="AJ2149" s="39"/>
    </row>
    <row r="2150" ht="15.75" customHeight="1">
      <c r="A2150" s="32"/>
      <c r="B2150" s="32"/>
      <c r="C2150" s="32"/>
      <c r="D2150" s="32"/>
      <c r="E2150" s="32"/>
      <c r="F2150" s="97"/>
      <c r="G2150" s="32"/>
      <c r="H2150" s="32"/>
      <c r="I2150" s="33"/>
      <c r="K2150" s="99"/>
      <c r="L2150" s="32"/>
      <c r="M2150" s="32"/>
      <c r="N2150" s="32"/>
      <c r="O2150" s="32"/>
      <c r="P2150" s="32"/>
      <c r="Q2150" s="32"/>
      <c r="R2150" s="32"/>
      <c r="S2150" s="32"/>
      <c r="T2150" s="32"/>
      <c r="V2150" s="32"/>
      <c r="W2150" s="32"/>
      <c r="X2150" s="32"/>
      <c r="AE2150" s="39"/>
      <c r="AF2150" s="39"/>
      <c r="AG2150" s="39"/>
      <c r="AH2150" s="39"/>
      <c r="AI2150" s="39"/>
      <c r="AJ2150" s="39"/>
    </row>
    <row r="2151" ht="15.75" customHeight="1">
      <c r="A2151" s="32"/>
      <c r="B2151" s="32"/>
      <c r="C2151" s="32"/>
      <c r="D2151" s="32"/>
      <c r="E2151" s="32"/>
      <c r="F2151" s="97"/>
      <c r="G2151" s="32"/>
      <c r="H2151" s="32"/>
      <c r="I2151" s="33"/>
      <c r="K2151" s="99"/>
      <c r="L2151" s="32"/>
      <c r="M2151" s="32"/>
      <c r="N2151" s="32"/>
      <c r="O2151" s="32"/>
      <c r="P2151" s="32"/>
      <c r="Q2151" s="32"/>
      <c r="R2151" s="32"/>
      <c r="S2151" s="32"/>
      <c r="T2151" s="32"/>
      <c r="V2151" s="32"/>
      <c r="W2151" s="32"/>
      <c r="X2151" s="32"/>
      <c r="AE2151" s="39"/>
      <c r="AF2151" s="39"/>
      <c r="AG2151" s="39"/>
      <c r="AH2151" s="39"/>
      <c r="AI2151" s="39"/>
      <c r="AJ2151" s="39"/>
    </row>
    <row r="2152" ht="15.75" customHeight="1">
      <c r="A2152" s="32"/>
      <c r="B2152" s="32"/>
      <c r="C2152" s="32"/>
      <c r="D2152" s="32"/>
      <c r="E2152" s="32"/>
      <c r="F2152" s="97"/>
      <c r="G2152" s="32"/>
      <c r="H2152" s="32"/>
      <c r="I2152" s="33"/>
      <c r="K2152" s="99"/>
      <c r="L2152" s="32"/>
      <c r="M2152" s="32"/>
      <c r="N2152" s="32"/>
      <c r="O2152" s="32"/>
      <c r="P2152" s="32"/>
      <c r="Q2152" s="32"/>
      <c r="R2152" s="32"/>
      <c r="S2152" s="32"/>
      <c r="T2152" s="32"/>
      <c r="V2152" s="32"/>
      <c r="W2152" s="32"/>
      <c r="X2152" s="32"/>
      <c r="AE2152" s="39"/>
      <c r="AF2152" s="39"/>
      <c r="AG2152" s="39"/>
      <c r="AH2152" s="39"/>
      <c r="AI2152" s="39"/>
      <c r="AJ2152" s="39"/>
    </row>
    <row r="2153" ht="15.75" customHeight="1">
      <c r="A2153" s="32"/>
      <c r="B2153" s="32"/>
      <c r="C2153" s="32"/>
      <c r="D2153" s="32"/>
      <c r="E2153" s="32"/>
      <c r="F2153" s="97"/>
      <c r="G2153" s="32"/>
      <c r="H2153" s="32"/>
      <c r="I2153" s="33"/>
      <c r="K2153" s="99"/>
      <c r="L2153" s="32"/>
      <c r="M2153" s="32"/>
      <c r="N2153" s="32"/>
      <c r="O2153" s="32"/>
      <c r="P2153" s="32"/>
      <c r="Q2153" s="32"/>
      <c r="R2153" s="32"/>
      <c r="S2153" s="32"/>
      <c r="T2153" s="32"/>
      <c r="V2153" s="32"/>
      <c r="W2153" s="32"/>
      <c r="X2153" s="32"/>
      <c r="AE2153" s="39"/>
      <c r="AF2153" s="39"/>
      <c r="AG2153" s="39"/>
      <c r="AH2153" s="39"/>
      <c r="AI2153" s="39"/>
      <c r="AJ2153" s="39"/>
    </row>
    <row r="2154" ht="15.75" customHeight="1">
      <c r="A2154" s="32"/>
      <c r="B2154" s="32"/>
      <c r="C2154" s="32"/>
      <c r="D2154" s="32"/>
      <c r="E2154" s="32"/>
      <c r="F2154" s="97"/>
      <c r="G2154" s="32"/>
      <c r="H2154" s="32"/>
      <c r="I2154" s="33"/>
      <c r="K2154" s="99"/>
      <c r="L2154" s="32"/>
      <c r="M2154" s="32"/>
      <c r="N2154" s="32"/>
      <c r="O2154" s="32"/>
      <c r="P2154" s="32"/>
      <c r="Q2154" s="32"/>
      <c r="R2154" s="32"/>
      <c r="S2154" s="32"/>
      <c r="T2154" s="32"/>
      <c r="V2154" s="32"/>
      <c r="W2154" s="32"/>
      <c r="X2154" s="32"/>
      <c r="AE2154" s="39"/>
      <c r="AF2154" s="39"/>
      <c r="AG2154" s="39"/>
      <c r="AH2154" s="39"/>
      <c r="AI2154" s="39"/>
      <c r="AJ2154" s="39"/>
    </row>
    <row r="2155" ht="15.75" customHeight="1">
      <c r="A2155" s="32"/>
      <c r="B2155" s="32"/>
      <c r="C2155" s="32"/>
      <c r="D2155" s="32"/>
      <c r="E2155" s="32"/>
      <c r="F2155" s="97"/>
      <c r="G2155" s="32"/>
      <c r="H2155" s="32"/>
      <c r="I2155" s="33"/>
      <c r="K2155" s="99"/>
      <c r="L2155" s="32"/>
      <c r="M2155" s="32"/>
      <c r="N2155" s="32"/>
      <c r="O2155" s="32"/>
      <c r="P2155" s="32"/>
      <c r="Q2155" s="32"/>
      <c r="R2155" s="32"/>
      <c r="S2155" s="32"/>
      <c r="T2155" s="32"/>
      <c r="V2155" s="32"/>
      <c r="W2155" s="32"/>
      <c r="X2155" s="32"/>
      <c r="AE2155" s="39"/>
      <c r="AF2155" s="39"/>
      <c r="AG2155" s="39"/>
      <c r="AH2155" s="39"/>
      <c r="AI2155" s="39"/>
      <c r="AJ2155" s="39"/>
    </row>
    <row r="2156" ht="15.75" customHeight="1">
      <c r="A2156" s="32"/>
      <c r="B2156" s="32"/>
      <c r="C2156" s="32"/>
      <c r="D2156" s="32"/>
      <c r="E2156" s="32"/>
      <c r="F2156" s="97"/>
      <c r="G2156" s="32"/>
      <c r="H2156" s="32"/>
      <c r="I2156" s="33"/>
      <c r="K2156" s="99"/>
      <c r="L2156" s="32"/>
      <c r="M2156" s="32"/>
      <c r="N2156" s="32"/>
      <c r="O2156" s="32"/>
      <c r="P2156" s="32"/>
      <c r="Q2156" s="32"/>
      <c r="R2156" s="32"/>
      <c r="S2156" s="32"/>
      <c r="T2156" s="32"/>
      <c r="V2156" s="32"/>
      <c r="W2156" s="32"/>
      <c r="X2156" s="32"/>
      <c r="AE2156" s="39"/>
      <c r="AF2156" s="39"/>
      <c r="AG2156" s="39"/>
      <c r="AH2156" s="39"/>
      <c r="AI2156" s="39"/>
      <c r="AJ2156" s="39"/>
    </row>
    <row r="2157" ht="15.75" customHeight="1">
      <c r="A2157" s="32"/>
      <c r="B2157" s="32"/>
      <c r="C2157" s="32"/>
      <c r="D2157" s="32"/>
      <c r="E2157" s="32"/>
      <c r="F2157" s="97"/>
      <c r="G2157" s="32"/>
      <c r="H2157" s="32"/>
      <c r="I2157" s="33"/>
      <c r="K2157" s="99"/>
      <c r="L2157" s="32"/>
      <c r="M2157" s="32"/>
      <c r="N2157" s="32"/>
      <c r="O2157" s="32"/>
      <c r="P2157" s="32"/>
      <c r="Q2157" s="32"/>
      <c r="R2157" s="32"/>
      <c r="S2157" s="32"/>
      <c r="T2157" s="32"/>
      <c r="V2157" s="32"/>
      <c r="W2157" s="32"/>
      <c r="X2157" s="32"/>
      <c r="AE2157" s="39"/>
      <c r="AF2157" s="39"/>
      <c r="AG2157" s="39"/>
      <c r="AH2157" s="39"/>
      <c r="AI2157" s="39"/>
      <c r="AJ2157" s="39"/>
    </row>
    <row r="2158" ht="15.75" customHeight="1">
      <c r="A2158" s="32"/>
      <c r="B2158" s="32"/>
      <c r="C2158" s="32"/>
      <c r="D2158" s="32"/>
      <c r="E2158" s="32"/>
      <c r="F2158" s="97"/>
      <c r="G2158" s="32"/>
      <c r="H2158" s="32"/>
      <c r="I2158" s="33"/>
      <c r="K2158" s="99"/>
      <c r="L2158" s="32"/>
      <c r="M2158" s="32"/>
      <c r="N2158" s="32"/>
      <c r="O2158" s="32"/>
      <c r="P2158" s="32"/>
      <c r="Q2158" s="32"/>
      <c r="R2158" s="32"/>
      <c r="S2158" s="32"/>
      <c r="T2158" s="32"/>
      <c r="V2158" s="32"/>
      <c r="W2158" s="32"/>
      <c r="X2158" s="32"/>
      <c r="AE2158" s="39"/>
      <c r="AF2158" s="39"/>
      <c r="AG2158" s="39"/>
      <c r="AH2158" s="39"/>
      <c r="AI2158" s="39"/>
      <c r="AJ2158" s="39"/>
    </row>
    <row r="2159" ht="15.75" customHeight="1">
      <c r="A2159" s="32"/>
      <c r="B2159" s="32"/>
      <c r="C2159" s="32"/>
      <c r="D2159" s="32"/>
      <c r="E2159" s="32"/>
      <c r="F2159" s="97"/>
      <c r="G2159" s="32"/>
      <c r="H2159" s="32"/>
      <c r="I2159" s="33"/>
      <c r="K2159" s="99"/>
      <c r="L2159" s="32"/>
      <c r="M2159" s="32"/>
      <c r="N2159" s="32"/>
      <c r="O2159" s="32"/>
      <c r="P2159" s="32"/>
      <c r="Q2159" s="32"/>
      <c r="R2159" s="32"/>
      <c r="S2159" s="32"/>
      <c r="T2159" s="32"/>
      <c r="V2159" s="32"/>
      <c r="W2159" s="32"/>
      <c r="X2159" s="32"/>
      <c r="AE2159" s="39"/>
      <c r="AF2159" s="39"/>
      <c r="AG2159" s="39"/>
      <c r="AH2159" s="39"/>
      <c r="AI2159" s="39"/>
      <c r="AJ2159" s="39"/>
    </row>
    <row r="2160" ht="15.75" customHeight="1">
      <c r="A2160" s="32"/>
      <c r="B2160" s="32"/>
      <c r="C2160" s="32"/>
      <c r="D2160" s="32"/>
      <c r="E2160" s="32"/>
      <c r="F2160" s="97"/>
      <c r="G2160" s="32"/>
      <c r="H2160" s="32"/>
      <c r="I2160" s="33"/>
      <c r="K2160" s="99"/>
      <c r="L2160" s="32"/>
      <c r="M2160" s="32"/>
      <c r="N2160" s="32"/>
      <c r="O2160" s="32"/>
      <c r="P2160" s="32"/>
      <c r="Q2160" s="32"/>
      <c r="R2160" s="32"/>
      <c r="S2160" s="32"/>
      <c r="T2160" s="32"/>
      <c r="V2160" s="32"/>
      <c r="W2160" s="32"/>
      <c r="X2160" s="32"/>
      <c r="AE2160" s="39"/>
      <c r="AF2160" s="39"/>
      <c r="AG2160" s="39"/>
      <c r="AH2160" s="39"/>
      <c r="AI2160" s="39"/>
      <c r="AJ2160" s="39"/>
    </row>
    <row r="2161" ht="15.75" customHeight="1">
      <c r="A2161" s="32"/>
      <c r="B2161" s="32"/>
      <c r="C2161" s="32"/>
      <c r="D2161" s="32"/>
      <c r="E2161" s="32"/>
      <c r="F2161" s="97"/>
      <c r="G2161" s="32"/>
      <c r="H2161" s="32"/>
      <c r="I2161" s="33"/>
      <c r="K2161" s="99"/>
      <c r="L2161" s="32"/>
      <c r="M2161" s="32"/>
      <c r="N2161" s="32"/>
      <c r="O2161" s="32"/>
      <c r="P2161" s="32"/>
      <c r="Q2161" s="32"/>
      <c r="R2161" s="32"/>
      <c r="S2161" s="32"/>
      <c r="T2161" s="32"/>
      <c r="V2161" s="32"/>
      <c r="W2161" s="32"/>
      <c r="X2161" s="32"/>
      <c r="AE2161" s="39"/>
      <c r="AF2161" s="39"/>
      <c r="AG2161" s="39"/>
      <c r="AH2161" s="39"/>
      <c r="AI2161" s="39"/>
      <c r="AJ2161" s="39"/>
    </row>
    <row r="2162" ht="15.75" customHeight="1">
      <c r="A2162" s="32"/>
      <c r="B2162" s="32"/>
      <c r="C2162" s="32"/>
      <c r="D2162" s="32"/>
      <c r="E2162" s="32"/>
      <c r="F2162" s="97"/>
      <c r="G2162" s="32"/>
      <c r="H2162" s="32"/>
      <c r="I2162" s="33"/>
      <c r="K2162" s="99"/>
      <c r="L2162" s="32"/>
      <c r="M2162" s="32"/>
      <c r="N2162" s="32"/>
      <c r="O2162" s="32"/>
      <c r="P2162" s="32"/>
      <c r="Q2162" s="32"/>
      <c r="R2162" s="32"/>
      <c r="S2162" s="32"/>
      <c r="T2162" s="32"/>
      <c r="V2162" s="32"/>
      <c r="W2162" s="32"/>
      <c r="X2162" s="32"/>
      <c r="AE2162" s="39"/>
      <c r="AF2162" s="39"/>
      <c r="AG2162" s="39"/>
      <c r="AH2162" s="39"/>
      <c r="AI2162" s="39"/>
      <c r="AJ2162" s="39"/>
    </row>
    <row r="2163" ht="15.75" customHeight="1">
      <c r="A2163" s="32"/>
      <c r="B2163" s="32"/>
      <c r="C2163" s="32"/>
      <c r="D2163" s="32"/>
      <c r="E2163" s="32"/>
      <c r="F2163" s="97"/>
      <c r="G2163" s="32"/>
      <c r="H2163" s="32"/>
      <c r="I2163" s="33"/>
      <c r="K2163" s="99"/>
      <c r="L2163" s="32"/>
      <c r="M2163" s="32"/>
      <c r="N2163" s="32"/>
      <c r="O2163" s="32"/>
      <c r="P2163" s="32"/>
      <c r="Q2163" s="32"/>
      <c r="R2163" s="32"/>
      <c r="S2163" s="32"/>
      <c r="T2163" s="32"/>
      <c r="V2163" s="32"/>
      <c r="W2163" s="32"/>
      <c r="X2163" s="32"/>
      <c r="AE2163" s="39"/>
      <c r="AF2163" s="39"/>
      <c r="AG2163" s="39"/>
      <c r="AH2163" s="39"/>
      <c r="AI2163" s="39"/>
      <c r="AJ2163" s="39"/>
    </row>
    <row r="2164" ht="15.75" customHeight="1">
      <c r="A2164" s="32"/>
      <c r="B2164" s="32"/>
      <c r="C2164" s="32"/>
      <c r="D2164" s="32"/>
      <c r="E2164" s="32"/>
      <c r="F2164" s="97"/>
      <c r="G2164" s="32"/>
      <c r="H2164" s="32"/>
      <c r="I2164" s="33"/>
      <c r="K2164" s="99"/>
      <c r="L2164" s="32"/>
      <c r="M2164" s="32"/>
      <c r="N2164" s="32"/>
      <c r="O2164" s="32"/>
      <c r="P2164" s="32"/>
      <c r="Q2164" s="32"/>
      <c r="R2164" s="32"/>
      <c r="S2164" s="32"/>
      <c r="T2164" s="32"/>
      <c r="V2164" s="32"/>
      <c r="W2164" s="32"/>
      <c r="X2164" s="32"/>
      <c r="AE2164" s="39"/>
      <c r="AF2164" s="39"/>
      <c r="AG2164" s="39"/>
      <c r="AH2164" s="39"/>
      <c r="AI2164" s="39"/>
      <c r="AJ2164" s="39"/>
    </row>
    <row r="2165" ht="15.75" customHeight="1">
      <c r="A2165" s="32"/>
      <c r="B2165" s="32"/>
      <c r="C2165" s="32"/>
      <c r="D2165" s="32"/>
      <c r="E2165" s="32"/>
      <c r="F2165" s="97"/>
      <c r="G2165" s="32"/>
      <c r="H2165" s="32"/>
      <c r="I2165" s="33"/>
      <c r="K2165" s="99"/>
      <c r="L2165" s="32"/>
      <c r="M2165" s="32"/>
      <c r="N2165" s="32"/>
      <c r="O2165" s="32"/>
      <c r="P2165" s="32"/>
      <c r="Q2165" s="32"/>
      <c r="R2165" s="32"/>
      <c r="S2165" s="32"/>
      <c r="T2165" s="32"/>
      <c r="V2165" s="32"/>
      <c r="W2165" s="32"/>
      <c r="X2165" s="32"/>
      <c r="AE2165" s="39"/>
      <c r="AF2165" s="39"/>
      <c r="AG2165" s="39"/>
      <c r="AH2165" s="39"/>
      <c r="AI2165" s="39"/>
      <c r="AJ2165" s="39"/>
    </row>
    <row r="2166" ht="15.75" customHeight="1">
      <c r="A2166" s="32"/>
      <c r="B2166" s="32"/>
      <c r="C2166" s="32"/>
      <c r="D2166" s="32"/>
      <c r="E2166" s="32"/>
      <c r="F2166" s="97"/>
      <c r="G2166" s="32"/>
      <c r="H2166" s="32"/>
      <c r="I2166" s="33"/>
      <c r="K2166" s="99"/>
      <c r="L2166" s="32"/>
      <c r="M2166" s="32"/>
      <c r="N2166" s="32"/>
      <c r="O2166" s="32"/>
      <c r="P2166" s="32"/>
      <c r="Q2166" s="32"/>
      <c r="R2166" s="32"/>
      <c r="S2166" s="32"/>
      <c r="T2166" s="32"/>
      <c r="V2166" s="32"/>
      <c r="W2166" s="32"/>
      <c r="X2166" s="32"/>
      <c r="AE2166" s="39"/>
      <c r="AF2166" s="39"/>
      <c r="AG2166" s="39"/>
      <c r="AH2166" s="39"/>
      <c r="AI2166" s="39"/>
      <c r="AJ2166" s="39"/>
    </row>
    <row r="2167" ht="15.75" customHeight="1">
      <c r="A2167" s="32"/>
      <c r="B2167" s="32"/>
      <c r="C2167" s="32"/>
      <c r="D2167" s="32"/>
      <c r="E2167" s="32"/>
      <c r="F2167" s="97"/>
      <c r="G2167" s="32"/>
      <c r="H2167" s="32"/>
      <c r="I2167" s="33"/>
      <c r="K2167" s="99"/>
      <c r="L2167" s="32"/>
      <c r="M2167" s="32"/>
      <c r="N2167" s="32"/>
      <c r="O2167" s="32"/>
      <c r="P2167" s="32"/>
      <c r="Q2167" s="32"/>
      <c r="R2167" s="32"/>
      <c r="S2167" s="32"/>
      <c r="T2167" s="32"/>
      <c r="V2167" s="32"/>
      <c r="W2167" s="32"/>
      <c r="X2167" s="32"/>
      <c r="AE2167" s="39"/>
      <c r="AF2167" s="39"/>
      <c r="AG2167" s="39"/>
      <c r="AH2167" s="39"/>
      <c r="AI2167" s="39"/>
      <c r="AJ2167" s="39"/>
    </row>
    <row r="2168" ht="15.75" customHeight="1">
      <c r="A2168" s="32"/>
      <c r="B2168" s="32"/>
      <c r="C2168" s="32"/>
      <c r="D2168" s="32"/>
      <c r="E2168" s="32"/>
      <c r="F2168" s="97"/>
      <c r="G2168" s="32"/>
      <c r="H2168" s="32"/>
      <c r="I2168" s="33"/>
      <c r="K2168" s="99"/>
      <c r="L2168" s="32"/>
      <c r="M2168" s="32"/>
      <c r="N2168" s="32"/>
      <c r="O2168" s="32"/>
      <c r="P2168" s="32"/>
      <c r="Q2168" s="32"/>
      <c r="R2168" s="32"/>
      <c r="S2168" s="32"/>
      <c r="T2168" s="32"/>
      <c r="V2168" s="32"/>
      <c r="W2168" s="32"/>
      <c r="X2168" s="32"/>
      <c r="AE2168" s="39"/>
      <c r="AF2168" s="39"/>
      <c r="AG2168" s="39"/>
      <c r="AH2168" s="39"/>
      <c r="AI2168" s="39"/>
      <c r="AJ2168" s="39"/>
    </row>
    <row r="2169" ht="15.75" customHeight="1">
      <c r="A2169" s="32"/>
      <c r="B2169" s="32"/>
      <c r="C2169" s="32"/>
      <c r="D2169" s="32"/>
      <c r="E2169" s="32"/>
      <c r="F2169" s="97"/>
      <c r="G2169" s="32"/>
      <c r="H2169" s="32"/>
      <c r="I2169" s="33"/>
      <c r="K2169" s="99"/>
      <c r="L2169" s="32"/>
      <c r="M2169" s="32"/>
      <c r="N2169" s="32"/>
      <c r="O2169" s="32"/>
      <c r="P2169" s="32"/>
      <c r="Q2169" s="32"/>
      <c r="R2169" s="32"/>
      <c r="S2169" s="32"/>
      <c r="T2169" s="32"/>
      <c r="V2169" s="32"/>
      <c r="W2169" s="32"/>
      <c r="X2169" s="32"/>
      <c r="AE2169" s="39"/>
      <c r="AF2169" s="39"/>
      <c r="AG2169" s="39"/>
      <c r="AH2169" s="39"/>
      <c r="AI2169" s="39"/>
      <c r="AJ2169" s="39"/>
    </row>
    <row r="2170" ht="15.75" customHeight="1">
      <c r="A2170" s="32"/>
      <c r="B2170" s="32"/>
      <c r="C2170" s="32"/>
      <c r="D2170" s="32"/>
      <c r="E2170" s="32"/>
      <c r="F2170" s="97"/>
      <c r="G2170" s="32"/>
      <c r="H2170" s="32"/>
      <c r="I2170" s="33"/>
      <c r="K2170" s="99"/>
      <c r="L2170" s="32"/>
      <c r="M2170" s="32"/>
      <c r="N2170" s="32"/>
      <c r="O2170" s="32"/>
      <c r="P2170" s="32"/>
      <c r="Q2170" s="32"/>
      <c r="R2170" s="32"/>
      <c r="S2170" s="32"/>
      <c r="T2170" s="32"/>
      <c r="V2170" s="32"/>
      <c r="W2170" s="32"/>
      <c r="X2170" s="32"/>
      <c r="AE2170" s="39"/>
      <c r="AF2170" s="39"/>
      <c r="AG2170" s="39"/>
      <c r="AH2170" s="39"/>
      <c r="AI2170" s="39"/>
      <c r="AJ2170" s="39"/>
    </row>
    <row r="2171" ht="15.75" customHeight="1">
      <c r="A2171" s="32"/>
      <c r="B2171" s="32"/>
      <c r="C2171" s="32"/>
      <c r="D2171" s="32"/>
      <c r="E2171" s="32"/>
      <c r="F2171" s="97"/>
      <c r="G2171" s="32"/>
      <c r="H2171" s="32"/>
      <c r="I2171" s="33"/>
      <c r="K2171" s="99"/>
      <c r="L2171" s="32"/>
      <c r="M2171" s="32"/>
      <c r="N2171" s="32"/>
      <c r="O2171" s="32"/>
      <c r="P2171" s="32"/>
      <c r="Q2171" s="32"/>
      <c r="R2171" s="32"/>
      <c r="S2171" s="32"/>
      <c r="T2171" s="32"/>
      <c r="V2171" s="32"/>
      <c r="W2171" s="32"/>
      <c r="X2171" s="32"/>
      <c r="AE2171" s="39"/>
      <c r="AF2171" s="39"/>
      <c r="AG2171" s="39"/>
      <c r="AH2171" s="39"/>
      <c r="AI2171" s="39"/>
      <c r="AJ2171" s="39"/>
    </row>
    <row r="2172" ht="15.75" customHeight="1">
      <c r="A2172" s="32"/>
      <c r="B2172" s="32"/>
      <c r="C2172" s="32"/>
      <c r="D2172" s="32"/>
      <c r="E2172" s="32"/>
      <c r="F2172" s="97"/>
      <c r="G2172" s="32"/>
      <c r="H2172" s="32"/>
      <c r="I2172" s="33"/>
      <c r="K2172" s="99"/>
      <c r="L2172" s="32"/>
      <c r="M2172" s="32"/>
      <c r="N2172" s="32"/>
      <c r="O2172" s="32"/>
      <c r="P2172" s="32"/>
      <c r="Q2172" s="32"/>
      <c r="R2172" s="32"/>
      <c r="S2172" s="32"/>
      <c r="T2172" s="32"/>
      <c r="V2172" s="32"/>
      <c r="W2172" s="32"/>
      <c r="X2172" s="32"/>
      <c r="AE2172" s="39"/>
      <c r="AF2172" s="39"/>
      <c r="AG2172" s="39"/>
      <c r="AH2172" s="39"/>
      <c r="AI2172" s="39"/>
      <c r="AJ2172" s="39"/>
    </row>
    <row r="2173" ht="15.75" customHeight="1">
      <c r="A2173" s="32"/>
      <c r="B2173" s="32"/>
      <c r="C2173" s="32"/>
      <c r="D2173" s="32"/>
      <c r="E2173" s="32"/>
      <c r="F2173" s="97"/>
      <c r="G2173" s="32"/>
      <c r="H2173" s="32"/>
      <c r="I2173" s="33"/>
      <c r="K2173" s="99"/>
      <c r="L2173" s="32"/>
      <c r="M2173" s="32"/>
      <c r="N2173" s="32"/>
      <c r="O2173" s="32"/>
      <c r="P2173" s="32"/>
      <c r="Q2173" s="32"/>
      <c r="R2173" s="32"/>
      <c r="S2173" s="32"/>
      <c r="T2173" s="32"/>
      <c r="V2173" s="32"/>
      <c r="W2173" s="32"/>
      <c r="X2173" s="32"/>
      <c r="AE2173" s="39"/>
      <c r="AF2173" s="39"/>
      <c r="AG2173" s="39"/>
      <c r="AH2173" s="39"/>
      <c r="AI2173" s="39"/>
      <c r="AJ2173" s="39"/>
    </row>
    <row r="2174" ht="15.75" customHeight="1">
      <c r="A2174" s="32"/>
      <c r="B2174" s="32"/>
      <c r="C2174" s="32"/>
      <c r="D2174" s="32"/>
      <c r="E2174" s="32"/>
      <c r="F2174" s="97"/>
      <c r="G2174" s="32"/>
      <c r="H2174" s="32"/>
      <c r="I2174" s="33"/>
      <c r="K2174" s="99"/>
      <c r="L2174" s="32"/>
      <c r="M2174" s="32"/>
      <c r="N2174" s="32"/>
      <c r="O2174" s="32"/>
      <c r="P2174" s="32"/>
      <c r="Q2174" s="32"/>
      <c r="R2174" s="32"/>
      <c r="S2174" s="32"/>
      <c r="T2174" s="32"/>
      <c r="V2174" s="32"/>
      <c r="W2174" s="32"/>
      <c r="X2174" s="32"/>
      <c r="AE2174" s="39"/>
      <c r="AF2174" s="39"/>
      <c r="AG2174" s="39"/>
      <c r="AH2174" s="39"/>
      <c r="AI2174" s="39"/>
      <c r="AJ2174" s="39"/>
    </row>
    <row r="2175" ht="15.75" customHeight="1">
      <c r="A2175" s="32"/>
      <c r="B2175" s="32"/>
      <c r="C2175" s="32"/>
      <c r="D2175" s="32"/>
      <c r="E2175" s="32"/>
      <c r="F2175" s="97"/>
      <c r="G2175" s="32"/>
      <c r="H2175" s="32"/>
      <c r="I2175" s="33"/>
      <c r="K2175" s="99"/>
      <c r="L2175" s="32"/>
      <c r="M2175" s="32"/>
      <c r="N2175" s="32"/>
      <c r="O2175" s="32"/>
      <c r="P2175" s="32"/>
      <c r="Q2175" s="32"/>
      <c r="R2175" s="32"/>
      <c r="S2175" s="32"/>
      <c r="T2175" s="32"/>
      <c r="V2175" s="32"/>
      <c r="W2175" s="32"/>
      <c r="X2175" s="32"/>
      <c r="AE2175" s="39"/>
      <c r="AF2175" s="39"/>
      <c r="AG2175" s="39"/>
      <c r="AH2175" s="39"/>
      <c r="AI2175" s="39"/>
      <c r="AJ2175" s="39"/>
    </row>
    <row r="2176" ht="15.75" customHeight="1">
      <c r="A2176" s="32"/>
      <c r="B2176" s="32"/>
      <c r="C2176" s="32"/>
      <c r="D2176" s="32"/>
      <c r="E2176" s="32"/>
      <c r="F2176" s="97"/>
      <c r="G2176" s="32"/>
      <c r="H2176" s="32"/>
      <c r="I2176" s="33"/>
      <c r="K2176" s="99"/>
      <c r="L2176" s="32"/>
      <c r="M2176" s="32"/>
      <c r="N2176" s="32"/>
      <c r="O2176" s="32"/>
      <c r="P2176" s="32"/>
      <c r="Q2176" s="32"/>
      <c r="R2176" s="32"/>
      <c r="S2176" s="32"/>
      <c r="T2176" s="32"/>
      <c r="V2176" s="32"/>
      <c r="W2176" s="32"/>
      <c r="X2176" s="32"/>
      <c r="AE2176" s="39"/>
      <c r="AF2176" s="39"/>
      <c r="AG2176" s="39"/>
      <c r="AH2176" s="39"/>
      <c r="AI2176" s="39"/>
      <c r="AJ2176" s="39"/>
    </row>
    <row r="2177" ht="15.75" customHeight="1">
      <c r="A2177" s="32"/>
      <c r="B2177" s="32"/>
      <c r="C2177" s="32"/>
      <c r="D2177" s="32"/>
      <c r="E2177" s="32"/>
      <c r="F2177" s="97"/>
      <c r="G2177" s="32"/>
      <c r="H2177" s="32"/>
      <c r="I2177" s="33"/>
      <c r="K2177" s="99"/>
      <c r="L2177" s="32"/>
      <c r="M2177" s="32"/>
      <c r="N2177" s="32"/>
      <c r="O2177" s="32"/>
      <c r="P2177" s="32"/>
      <c r="Q2177" s="32"/>
      <c r="R2177" s="32"/>
      <c r="S2177" s="32"/>
      <c r="T2177" s="32"/>
      <c r="V2177" s="32"/>
      <c r="W2177" s="32"/>
      <c r="X2177" s="32"/>
      <c r="AE2177" s="39"/>
      <c r="AF2177" s="39"/>
      <c r="AG2177" s="39"/>
      <c r="AH2177" s="39"/>
      <c r="AI2177" s="39"/>
      <c r="AJ2177" s="39"/>
    </row>
    <row r="2178" ht="15.75" customHeight="1">
      <c r="A2178" s="32"/>
      <c r="B2178" s="32"/>
      <c r="C2178" s="32"/>
      <c r="D2178" s="32"/>
      <c r="E2178" s="32"/>
      <c r="F2178" s="97"/>
      <c r="G2178" s="32"/>
      <c r="H2178" s="32"/>
      <c r="I2178" s="33"/>
      <c r="K2178" s="99"/>
      <c r="L2178" s="32"/>
      <c r="M2178" s="32"/>
      <c r="N2178" s="32"/>
      <c r="O2178" s="32"/>
      <c r="P2178" s="32"/>
      <c r="Q2178" s="32"/>
      <c r="R2178" s="32"/>
      <c r="S2178" s="32"/>
      <c r="T2178" s="32"/>
      <c r="V2178" s="32"/>
      <c r="W2178" s="32"/>
      <c r="X2178" s="32"/>
      <c r="AE2178" s="39"/>
      <c r="AF2178" s="39"/>
      <c r="AG2178" s="39"/>
      <c r="AH2178" s="39"/>
      <c r="AI2178" s="39"/>
      <c r="AJ2178" s="39"/>
    </row>
    <row r="2179" ht="15.75" customHeight="1">
      <c r="A2179" s="32"/>
      <c r="B2179" s="32"/>
      <c r="C2179" s="32"/>
      <c r="D2179" s="32"/>
      <c r="E2179" s="32"/>
      <c r="F2179" s="97"/>
      <c r="G2179" s="32"/>
      <c r="H2179" s="32"/>
      <c r="I2179" s="33"/>
      <c r="K2179" s="99"/>
      <c r="L2179" s="32"/>
      <c r="M2179" s="32"/>
      <c r="N2179" s="32"/>
      <c r="O2179" s="32"/>
      <c r="P2179" s="32"/>
      <c r="Q2179" s="32"/>
      <c r="R2179" s="32"/>
      <c r="S2179" s="32"/>
      <c r="T2179" s="32"/>
      <c r="V2179" s="32"/>
      <c r="W2179" s="32"/>
      <c r="X2179" s="32"/>
      <c r="AE2179" s="39"/>
      <c r="AF2179" s="39"/>
      <c r="AG2179" s="39"/>
      <c r="AH2179" s="39"/>
      <c r="AI2179" s="39"/>
      <c r="AJ2179" s="39"/>
    </row>
    <row r="2180" ht="15.75" customHeight="1">
      <c r="A2180" s="32"/>
      <c r="B2180" s="32"/>
      <c r="C2180" s="32"/>
      <c r="D2180" s="32"/>
      <c r="E2180" s="32"/>
      <c r="F2180" s="97"/>
      <c r="G2180" s="32"/>
      <c r="H2180" s="32"/>
      <c r="I2180" s="33"/>
      <c r="K2180" s="99"/>
      <c r="L2180" s="32"/>
      <c r="M2180" s="32"/>
      <c r="N2180" s="32"/>
      <c r="O2180" s="32"/>
      <c r="P2180" s="32"/>
      <c r="Q2180" s="32"/>
      <c r="R2180" s="32"/>
      <c r="S2180" s="32"/>
      <c r="T2180" s="32"/>
      <c r="V2180" s="32"/>
      <c r="W2180" s="32"/>
      <c r="X2180" s="32"/>
      <c r="AE2180" s="39"/>
      <c r="AF2180" s="39"/>
      <c r="AG2180" s="39"/>
      <c r="AH2180" s="39"/>
      <c r="AI2180" s="39"/>
      <c r="AJ2180" s="39"/>
    </row>
    <row r="2181" ht="15.75" customHeight="1">
      <c r="A2181" s="32"/>
      <c r="B2181" s="32"/>
      <c r="C2181" s="32"/>
      <c r="D2181" s="32"/>
      <c r="E2181" s="32"/>
      <c r="F2181" s="97"/>
      <c r="G2181" s="32"/>
      <c r="H2181" s="32"/>
      <c r="I2181" s="33"/>
      <c r="K2181" s="99"/>
      <c r="L2181" s="32"/>
      <c r="M2181" s="32"/>
      <c r="N2181" s="32"/>
      <c r="O2181" s="32"/>
      <c r="P2181" s="32"/>
      <c r="Q2181" s="32"/>
      <c r="R2181" s="32"/>
      <c r="S2181" s="32"/>
      <c r="T2181" s="32"/>
      <c r="V2181" s="32"/>
      <c r="W2181" s="32"/>
      <c r="X2181" s="32"/>
      <c r="AE2181" s="39"/>
      <c r="AF2181" s="39"/>
      <c r="AG2181" s="39"/>
      <c r="AH2181" s="39"/>
      <c r="AI2181" s="39"/>
      <c r="AJ2181" s="39"/>
    </row>
    <row r="2182" ht="15.75" customHeight="1">
      <c r="A2182" s="32"/>
      <c r="B2182" s="32"/>
      <c r="C2182" s="32"/>
      <c r="D2182" s="32"/>
      <c r="E2182" s="32"/>
      <c r="F2182" s="97"/>
      <c r="G2182" s="32"/>
      <c r="H2182" s="32"/>
      <c r="I2182" s="33"/>
      <c r="K2182" s="99"/>
      <c r="L2182" s="32"/>
      <c r="M2182" s="32"/>
      <c r="N2182" s="32"/>
      <c r="O2182" s="32"/>
      <c r="P2182" s="32"/>
      <c r="Q2182" s="32"/>
      <c r="R2182" s="32"/>
      <c r="S2182" s="32"/>
      <c r="T2182" s="32"/>
      <c r="V2182" s="32"/>
      <c r="W2182" s="32"/>
      <c r="X2182" s="32"/>
      <c r="AE2182" s="39"/>
      <c r="AF2182" s="39"/>
      <c r="AG2182" s="39"/>
      <c r="AH2182" s="39"/>
      <c r="AI2182" s="39"/>
      <c r="AJ2182" s="39"/>
    </row>
    <row r="2183" ht="15.75" customHeight="1">
      <c r="A2183" s="32"/>
      <c r="B2183" s="32"/>
      <c r="C2183" s="32"/>
      <c r="D2183" s="32"/>
      <c r="E2183" s="32"/>
      <c r="F2183" s="97"/>
      <c r="G2183" s="32"/>
      <c r="H2183" s="32"/>
      <c r="I2183" s="33"/>
      <c r="K2183" s="99"/>
      <c r="L2183" s="32"/>
      <c r="M2183" s="32"/>
      <c r="N2183" s="32"/>
      <c r="O2183" s="32"/>
      <c r="P2183" s="32"/>
      <c r="Q2183" s="32"/>
      <c r="R2183" s="32"/>
      <c r="S2183" s="32"/>
      <c r="T2183" s="32"/>
      <c r="V2183" s="32"/>
      <c r="W2183" s="32"/>
      <c r="X2183" s="32"/>
      <c r="AE2183" s="39"/>
      <c r="AF2183" s="39"/>
      <c r="AG2183" s="39"/>
      <c r="AH2183" s="39"/>
      <c r="AI2183" s="39"/>
      <c r="AJ2183" s="39"/>
    </row>
    <row r="2184" ht="15.75" customHeight="1">
      <c r="A2184" s="32"/>
      <c r="B2184" s="32"/>
      <c r="C2184" s="32"/>
      <c r="D2184" s="32"/>
      <c r="E2184" s="32"/>
      <c r="F2184" s="97"/>
      <c r="G2184" s="32"/>
      <c r="H2184" s="32"/>
      <c r="I2184" s="33"/>
      <c r="K2184" s="99"/>
      <c r="L2184" s="32"/>
      <c r="M2184" s="32"/>
      <c r="N2184" s="32"/>
      <c r="O2184" s="32"/>
      <c r="P2184" s="32"/>
      <c r="Q2184" s="32"/>
      <c r="R2184" s="32"/>
      <c r="S2184" s="32"/>
      <c r="T2184" s="32"/>
      <c r="V2184" s="32"/>
      <c r="W2184" s="32"/>
      <c r="X2184" s="32"/>
      <c r="AE2184" s="39"/>
      <c r="AF2184" s="39"/>
      <c r="AG2184" s="39"/>
      <c r="AH2184" s="39"/>
      <c r="AI2184" s="39"/>
      <c r="AJ2184" s="39"/>
    </row>
    <row r="2185" ht="15.75" customHeight="1">
      <c r="A2185" s="32"/>
      <c r="B2185" s="32"/>
      <c r="C2185" s="32"/>
      <c r="D2185" s="32"/>
      <c r="E2185" s="32"/>
      <c r="F2185" s="97"/>
      <c r="G2185" s="32"/>
      <c r="H2185" s="32"/>
      <c r="I2185" s="33"/>
      <c r="K2185" s="99"/>
      <c r="L2185" s="32"/>
      <c r="M2185" s="32"/>
      <c r="N2185" s="32"/>
      <c r="O2185" s="32"/>
      <c r="P2185" s="32"/>
      <c r="Q2185" s="32"/>
      <c r="R2185" s="32"/>
      <c r="S2185" s="32"/>
      <c r="T2185" s="32"/>
      <c r="V2185" s="32"/>
      <c r="W2185" s="32"/>
      <c r="X2185" s="32"/>
      <c r="AE2185" s="39"/>
      <c r="AF2185" s="39"/>
      <c r="AG2185" s="39"/>
      <c r="AH2185" s="39"/>
      <c r="AI2185" s="39"/>
      <c r="AJ2185" s="39"/>
    </row>
    <row r="2186" ht="15.75" customHeight="1">
      <c r="A2186" s="32"/>
      <c r="B2186" s="32"/>
      <c r="C2186" s="32"/>
      <c r="D2186" s="32"/>
      <c r="E2186" s="32"/>
      <c r="F2186" s="97"/>
      <c r="G2186" s="32"/>
      <c r="H2186" s="32"/>
      <c r="I2186" s="33"/>
      <c r="K2186" s="99"/>
      <c r="L2186" s="32"/>
      <c r="M2186" s="32"/>
      <c r="N2186" s="32"/>
      <c r="O2186" s="32"/>
      <c r="P2186" s="32"/>
      <c r="Q2186" s="32"/>
      <c r="R2186" s="32"/>
      <c r="S2186" s="32"/>
      <c r="T2186" s="32"/>
      <c r="V2186" s="32"/>
      <c r="W2186" s="32"/>
      <c r="X2186" s="32"/>
      <c r="AE2186" s="39"/>
      <c r="AF2186" s="39"/>
      <c r="AG2186" s="39"/>
      <c r="AH2186" s="39"/>
      <c r="AI2186" s="39"/>
      <c r="AJ2186" s="39"/>
    </row>
    <row r="2187" ht="15.75" customHeight="1">
      <c r="A2187" s="32"/>
      <c r="B2187" s="32"/>
      <c r="C2187" s="32"/>
      <c r="D2187" s="32"/>
      <c r="E2187" s="32"/>
      <c r="F2187" s="97"/>
      <c r="G2187" s="32"/>
      <c r="H2187" s="32"/>
      <c r="I2187" s="33"/>
      <c r="K2187" s="99"/>
      <c r="L2187" s="32"/>
      <c r="M2187" s="32"/>
      <c r="N2187" s="32"/>
      <c r="O2187" s="32"/>
      <c r="P2187" s="32"/>
      <c r="Q2187" s="32"/>
      <c r="R2187" s="32"/>
      <c r="S2187" s="32"/>
      <c r="T2187" s="32"/>
      <c r="V2187" s="32"/>
      <c r="W2187" s="32"/>
      <c r="X2187" s="32"/>
      <c r="AE2187" s="39"/>
      <c r="AF2187" s="39"/>
      <c r="AG2187" s="39"/>
      <c r="AH2187" s="39"/>
      <c r="AI2187" s="39"/>
      <c r="AJ2187" s="39"/>
    </row>
    <row r="2188" ht="15.75" customHeight="1">
      <c r="A2188" s="32"/>
      <c r="B2188" s="32"/>
      <c r="C2188" s="32"/>
      <c r="D2188" s="32"/>
      <c r="E2188" s="32"/>
      <c r="F2188" s="97"/>
      <c r="G2188" s="32"/>
      <c r="H2188" s="32"/>
      <c r="I2188" s="33"/>
      <c r="K2188" s="99"/>
      <c r="L2188" s="32"/>
      <c r="M2188" s="32"/>
      <c r="N2188" s="32"/>
      <c r="O2188" s="32"/>
      <c r="P2188" s="32"/>
      <c r="Q2188" s="32"/>
      <c r="R2188" s="32"/>
      <c r="S2188" s="32"/>
      <c r="T2188" s="32"/>
      <c r="V2188" s="32"/>
      <c r="W2188" s="32"/>
      <c r="X2188" s="32"/>
      <c r="AE2188" s="39"/>
      <c r="AF2188" s="39"/>
      <c r="AG2188" s="39"/>
      <c r="AH2188" s="39"/>
      <c r="AI2188" s="39"/>
      <c r="AJ2188" s="39"/>
    </row>
    <row r="2189" ht="15.75" customHeight="1">
      <c r="A2189" s="32"/>
      <c r="B2189" s="32"/>
      <c r="C2189" s="32"/>
      <c r="D2189" s="32"/>
      <c r="E2189" s="32"/>
      <c r="F2189" s="97"/>
      <c r="G2189" s="32"/>
      <c r="H2189" s="32"/>
      <c r="I2189" s="33"/>
      <c r="K2189" s="99"/>
      <c r="L2189" s="32"/>
      <c r="M2189" s="32"/>
      <c r="N2189" s="32"/>
      <c r="O2189" s="32"/>
      <c r="P2189" s="32"/>
      <c r="Q2189" s="32"/>
      <c r="R2189" s="32"/>
      <c r="S2189" s="32"/>
      <c r="T2189" s="32"/>
      <c r="V2189" s="32"/>
      <c r="W2189" s="32"/>
      <c r="X2189" s="32"/>
      <c r="AE2189" s="39"/>
      <c r="AF2189" s="39"/>
      <c r="AG2189" s="39"/>
      <c r="AH2189" s="39"/>
      <c r="AI2189" s="39"/>
      <c r="AJ2189" s="39"/>
    </row>
    <row r="2190" ht="15.75" customHeight="1">
      <c r="A2190" s="32"/>
      <c r="B2190" s="32"/>
      <c r="C2190" s="32"/>
      <c r="D2190" s="32"/>
      <c r="E2190" s="32"/>
      <c r="F2190" s="97"/>
      <c r="G2190" s="32"/>
      <c r="H2190" s="32"/>
      <c r="I2190" s="33"/>
      <c r="K2190" s="99"/>
      <c r="L2190" s="32"/>
      <c r="M2190" s="32"/>
      <c r="N2190" s="32"/>
      <c r="O2190" s="32"/>
      <c r="P2190" s="32"/>
      <c r="Q2190" s="32"/>
      <c r="R2190" s="32"/>
      <c r="S2190" s="32"/>
      <c r="T2190" s="32"/>
      <c r="V2190" s="32"/>
      <c r="W2190" s="32"/>
      <c r="X2190" s="32"/>
      <c r="AE2190" s="39"/>
      <c r="AF2190" s="39"/>
      <c r="AG2190" s="39"/>
      <c r="AH2190" s="39"/>
      <c r="AI2190" s="39"/>
      <c r="AJ2190" s="39"/>
    </row>
    <row r="2191" ht="15.75" customHeight="1">
      <c r="A2191" s="32"/>
      <c r="B2191" s="32"/>
      <c r="C2191" s="32"/>
      <c r="D2191" s="32"/>
      <c r="E2191" s="32"/>
      <c r="F2191" s="97"/>
      <c r="G2191" s="32"/>
      <c r="H2191" s="32"/>
      <c r="I2191" s="33"/>
      <c r="K2191" s="99"/>
      <c r="L2191" s="32"/>
      <c r="M2191" s="32"/>
      <c r="N2191" s="32"/>
      <c r="O2191" s="32"/>
      <c r="P2191" s="32"/>
      <c r="Q2191" s="32"/>
      <c r="R2191" s="32"/>
      <c r="S2191" s="32"/>
      <c r="T2191" s="32"/>
      <c r="V2191" s="32"/>
      <c r="W2191" s="32"/>
      <c r="X2191" s="32"/>
      <c r="AE2191" s="39"/>
      <c r="AF2191" s="39"/>
      <c r="AG2191" s="39"/>
      <c r="AH2191" s="39"/>
      <c r="AI2191" s="39"/>
      <c r="AJ2191" s="39"/>
    </row>
    <row r="2192" ht="15.75" customHeight="1">
      <c r="A2192" s="32"/>
      <c r="B2192" s="32"/>
      <c r="C2192" s="32"/>
      <c r="D2192" s="32"/>
      <c r="E2192" s="32"/>
      <c r="F2192" s="97"/>
      <c r="G2192" s="32"/>
      <c r="H2192" s="32"/>
      <c r="I2192" s="33"/>
      <c r="K2192" s="99"/>
      <c r="L2192" s="32"/>
      <c r="M2192" s="32"/>
      <c r="N2192" s="32"/>
      <c r="O2192" s="32"/>
      <c r="P2192" s="32"/>
      <c r="Q2192" s="32"/>
      <c r="R2192" s="32"/>
      <c r="S2192" s="32"/>
      <c r="T2192" s="32"/>
      <c r="V2192" s="32"/>
      <c r="W2192" s="32"/>
      <c r="X2192" s="32"/>
      <c r="AE2192" s="39"/>
      <c r="AF2192" s="39"/>
      <c r="AG2192" s="39"/>
      <c r="AH2192" s="39"/>
      <c r="AI2192" s="39"/>
      <c r="AJ2192" s="39"/>
    </row>
    <row r="2193" ht="15.75" customHeight="1">
      <c r="A2193" s="32"/>
      <c r="B2193" s="32"/>
      <c r="C2193" s="32"/>
      <c r="D2193" s="32"/>
      <c r="E2193" s="32"/>
      <c r="F2193" s="97"/>
      <c r="G2193" s="32"/>
      <c r="H2193" s="32"/>
      <c r="I2193" s="33"/>
      <c r="K2193" s="99"/>
      <c r="L2193" s="32"/>
      <c r="M2193" s="32"/>
      <c r="N2193" s="32"/>
      <c r="O2193" s="32"/>
      <c r="P2193" s="32"/>
      <c r="Q2193" s="32"/>
      <c r="R2193" s="32"/>
      <c r="S2193" s="32"/>
      <c r="T2193" s="32"/>
      <c r="V2193" s="32"/>
      <c r="W2193" s="32"/>
      <c r="X2193" s="32"/>
      <c r="AE2193" s="39"/>
      <c r="AF2193" s="39"/>
      <c r="AG2193" s="39"/>
      <c r="AH2193" s="39"/>
      <c r="AI2193" s="39"/>
      <c r="AJ2193" s="39"/>
    </row>
    <row r="2194" ht="15.75" customHeight="1">
      <c r="A2194" s="32"/>
      <c r="B2194" s="32"/>
      <c r="C2194" s="32"/>
      <c r="D2194" s="32"/>
      <c r="E2194" s="32"/>
      <c r="F2194" s="97"/>
      <c r="G2194" s="32"/>
      <c r="H2194" s="32"/>
      <c r="I2194" s="33"/>
      <c r="K2194" s="99"/>
      <c r="L2194" s="32"/>
      <c r="M2194" s="32"/>
      <c r="N2194" s="32"/>
      <c r="O2194" s="32"/>
      <c r="P2194" s="32"/>
      <c r="Q2194" s="32"/>
      <c r="R2194" s="32"/>
      <c r="S2194" s="32"/>
      <c r="T2194" s="32"/>
      <c r="V2194" s="32"/>
      <c r="W2194" s="32"/>
      <c r="X2194" s="32"/>
      <c r="AE2194" s="39"/>
      <c r="AF2194" s="39"/>
      <c r="AG2194" s="39"/>
      <c r="AH2194" s="39"/>
      <c r="AI2194" s="39"/>
      <c r="AJ2194" s="39"/>
    </row>
    <row r="2195" ht="15.75" customHeight="1">
      <c r="A2195" s="32"/>
      <c r="B2195" s="32"/>
      <c r="C2195" s="32"/>
      <c r="D2195" s="32"/>
      <c r="E2195" s="32"/>
      <c r="F2195" s="97"/>
      <c r="G2195" s="32"/>
      <c r="H2195" s="32"/>
      <c r="I2195" s="33"/>
      <c r="K2195" s="99"/>
      <c r="L2195" s="32"/>
      <c r="M2195" s="32"/>
      <c r="N2195" s="32"/>
      <c r="O2195" s="32"/>
      <c r="P2195" s="32"/>
      <c r="Q2195" s="32"/>
      <c r="R2195" s="32"/>
      <c r="S2195" s="32"/>
      <c r="T2195" s="32"/>
      <c r="V2195" s="32"/>
      <c r="W2195" s="32"/>
      <c r="X2195" s="32"/>
      <c r="AE2195" s="39"/>
      <c r="AF2195" s="39"/>
      <c r="AG2195" s="39"/>
      <c r="AH2195" s="39"/>
      <c r="AI2195" s="39"/>
      <c r="AJ2195" s="39"/>
    </row>
    <row r="2196" ht="15.75" customHeight="1">
      <c r="A2196" s="32"/>
      <c r="B2196" s="32"/>
      <c r="C2196" s="32"/>
      <c r="D2196" s="32"/>
      <c r="E2196" s="32"/>
      <c r="F2196" s="97"/>
      <c r="G2196" s="32"/>
      <c r="H2196" s="32"/>
      <c r="I2196" s="33"/>
      <c r="K2196" s="99"/>
      <c r="L2196" s="32"/>
      <c r="M2196" s="32"/>
      <c r="N2196" s="32"/>
      <c r="O2196" s="32"/>
      <c r="P2196" s="32"/>
      <c r="Q2196" s="32"/>
      <c r="R2196" s="32"/>
      <c r="S2196" s="32"/>
      <c r="T2196" s="32"/>
      <c r="V2196" s="32"/>
      <c r="W2196" s="32"/>
      <c r="X2196" s="32"/>
      <c r="AE2196" s="39"/>
      <c r="AF2196" s="39"/>
      <c r="AG2196" s="39"/>
      <c r="AH2196" s="39"/>
      <c r="AI2196" s="39"/>
      <c r="AJ2196" s="39"/>
    </row>
    <row r="2197" ht="15.75" customHeight="1">
      <c r="A2197" s="32"/>
      <c r="B2197" s="32"/>
      <c r="C2197" s="32"/>
      <c r="D2197" s="32"/>
      <c r="E2197" s="32"/>
      <c r="F2197" s="97"/>
      <c r="G2197" s="32"/>
      <c r="H2197" s="32"/>
      <c r="I2197" s="33"/>
      <c r="K2197" s="99"/>
      <c r="L2197" s="32"/>
      <c r="M2197" s="32"/>
      <c r="N2197" s="32"/>
      <c r="O2197" s="32"/>
      <c r="P2197" s="32"/>
      <c r="Q2197" s="32"/>
      <c r="R2197" s="32"/>
      <c r="S2197" s="32"/>
      <c r="T2197" s="32"/>
      <c r="V2197" s="32"/>
      <c r="W2197" s="32"/>
      <c r="X2197" s="32"/>
      <c r="AE2197" s="39"/>
      <c r="AF2197" s="39"/>
      <c r="AG2197" s="39"/>
      <c r="AH2197" s="39"/>
      <c r="AI2197" s="39"/>
      <c r="AJ2197" s="39"/>
    </row>
    <row r="2198" ht="15.75" customHeight="1">
      <c r="A2198" s="32"/>
      <c r="B2198" s="32"/>
      <c r="C2198" s="32"/>
      <c r="D2198" s="32"/>
      <c r="E2198" s="32"/>
      <c r="F2198" s="97"/>
      <c r="G2198" s="32"/>
      <c r="H2198" s="32"/>
      <c r="I2198" s="33"/>
      <c r="K2198" s="99"/>
      <c r="L2198" s="32"/>
      <c r="M2198" s="32"/>
      <c r="N2198" s="32"/>
      <c r="O2198" s="32"/>
      <c r="P2198" s="32"/>
      <c r="Q2198" s="32"/>
      <c r="R2198" s="32"/>
      <c r="S2198" s="32"/>
      <c r="T2198" s="32"/>
      <c r="V2198" s="32"/>
      <c r="W2198" s="32"/>
      <c r="X2198" s="32"/>
      <c r="AE2198" s="39"/>
      <c r="AF2198" s="39"/>
      <c r="AG2198" s="39"/>
      <c r="AH2198" s="39"/>
      <c r="AI2198" s="39"/>
      <c r="AJ2198" s="39"/>
    </row>
    <row r="2199" ht="15.75" customHeight="1">
      <c r="A2199" s="32"/>
      <c r="B2199" s="32"/>
      <c r="C2199" s="32"/>
      <c r="D2199" s="32"/>
      <c r="E2199" s="32"/>
      <c r="F2199" s="97"/>
      <c r="G2199" s="32"/>
      <c r="H2199" s="32"/>
      <c r="I2199" s="33"/>
      <c r="K2199" s="99"/>
      <c r="L2199" s="32"/>
      <c r="M2199" s="32"/>
      <c r="N2199" s="32"/>
      <c r="O2199" s="32"/>
      <c r="P2199" s="32"/>
      <c r="Q2199" s="32"/>
      <c r="R2199" s="32"/>
      <c r="S2199" s="32"/>
      <c r="T2199" s="32"/>
      <c r="V2199" s="32"/>
      <c r="W2199" s="32"/>
      <c r="X2199" s="32"/>
      <c r="AE2199" s="39"/>
      <c r="AF2199" s="39"/>
      <c r="AG2199" s="39"/>
      <c r="AH2199" s="39"/>
      <c r="AI2199" s="39"/>
      <c r="AJ2199" s="39"/>
    </row>
    <row r="2200" ht="15.75" customHeight="1">
      <c r="A2200" s="32"/>
      <c r="B2200" s="32"/>
      <c r="C2200" s="32"/>
      <c r="D2200" s="32"/>
      <c r="E2200" s="32"/>
      <c r="F2200" s="97"/>
      <c r="G2200" s="32"/>
      <c r="H2200" s="32"/>
      <c r="I2200" s="33"/>
      <c r="K2200" s="99"/>
      <c r="L2200" s="32"/>
      <c r="M2200" s="32"/>
      <c r="N2200" s="32"/>
      <c r="O2200" s="32"/>
      <c r="P2200" s="32"/>
      <c r="Q2200" s="32"/>
      <c r="R2200" s="32"/>
      <c r="S2200" s="32"/>
      <c r="T2200" s="32"/>
      <c r="V2200" s="32"/>
      <c r="W2200" s="32"/>
      <c r="X2200" s="32"/>
      <c r="AE2200" s="39"/>
      <c r="AF2200" s="39"/>
      <c r="AG2200" s="39"/>
      <c r="AH2200" s="39"/>
      <c r="AI2200" s="39"/>
      <c r="AJ2200" s="39"/>
    </row>
    <row r="2201" ht="15.75" customHeight="1">
      <c r="A2201" s="32"/>
      <c r="B2201" s="32"/>
      <c r="C2201" s="32"/>
      <c r="D2201" s="32"/>
      <c r="E2201" s="32"/>
      <c r="F2201" s="97"/>
      <c r="G2201" s="32"/>
      <c r="H2201" s="32"/>
      <c r="I2201" s="33"/>
      <c r="K2201" s="99"/>
      <c r="L2201" s="32"/>
      <c r="M2201" s="32"/>
      <c r="N2201" s="32"/>
      <c r="O2201" s="32"/>
      <c r="P2201" s="32"/>
      <c r="Q2201" s="32"/>
      <c r="R2201" s="32"/>
      <c r="S2201" s="32"/>
      <c r="T2201" s="32"/>
      <c r="V2201" s="32"/>
      <c r="W2201" s="32"/>
      <c r="X2201" s="32"/>
      <c r="AE2201" s="39"/>
      <c r="AF2201" s="39"/>
      <c r="AG2201" s="39"/>
      <c r="AH2201" s="39"/>
      <c r="AI2201" s="39"/>
      <c r="AJ2201" s="39"/>
    </row>
    <row r="2202" ht="15.75" customHeight="1">
      <c r="A2202" s="32"/>
      <c r="B2202" s="32"/>
      <c r="C2202" s="32"/>
      <c r="D2202" s="32"/>
      <c r="E2202" s="32"/>
      <c r="F2202" s="97"/>
      <c r="G2202" s="32"/>
      <c r="H2202" s="32"/>
      <c r="I2202" s="33"/>
      <c r="K2202" s="99"/>
      <c r="L2202" s="32"/>
      <c r="M2202" s="32"/>
      <c r="N2202" s="32"/>
      <c r="O2202" s="32"/>
      <c r="P2202" s="32"/>
      <c r="Q2202" s="32"/>
      <c r="R2202" s="32"/>
      <c r="S2202" s="32"/>
      <c r="T2202" s="32"/>
      <c r="V2202" s="32"/>
      <c r="W2202" s="32"/>
      <c r="X2202" s="32"/>
      <c r="AE2202" s="39"/>
      <c r="AF2202" s="39"/>
      <c r="AG2202" s="39"/>
      <c r="AH2202" s="39"/>
      <c r="AI2202" s="39"/>
      <c r="AJ2202" s="39"/>
    </row>
    <row r="2203" ht="15.75" customHeight="1">
      <c r="A2203" s="32"/>
      <c r="B2203" s="32"/>
      <c r="C2203" s="32"/>
      <c r="D2203" s="32"/>
      <c r="E2203" s="32"/>
      <c r="F2203" s="97"/>
      <c r="G2203" s="32"/>
      <c r="H2203" s="32"/>
      <c r="I2203" s="33"/>
      <c r="K2203" s="99"/>
      <c r="L2203" s="32"/>
      <c r="M2203" s="32"/>
      <c r="N2203" s="32"/>
      <c r="O2203" s="32"/>
      <c r="P2203" s="32"/>
      <c r="Q2203" s="32"/>
      <c r="R2203" s="32"/>
      <c r="S2203" s="32"/>
      <c r="T2203" s="32"/>
      <c r="V2203" s="32"/>
      <c r="W2203" s="32"/>
      <c r="X2203" s="32"/>
      <c r="AE2203" s="39"/>
      <c r="AF2203" s="39"/>
      <c r="AG2203" s="39"/>
      <c r="AH2203" s="39"/>
      <c r="AI2203" s="39"/>
      <c r="AJ2203" s="39"/>
    </row>
    <row r="2204" ht="15.75" customHeight="1">
      <c r="A2204" s="32"/>
      <c r="B2204" s="32"/>
      <c r="C2204" s="32"/>
      <c r="D2204" s="32"/>
      <c r="E2204" s="32"/>
      <c r="F2204" s="97"/>
      <c r="G2204" s="32"/>
      <c r="H2204" s="32"/>
      <c r="I2204" s="33"/>
      <c r="K2204" s="99"/>
      <c r="L2204" s="32"/>
      <c r="M2204" s="32"/>
      <c r="N2204" s="32"/>
      <c r="O2204" s="32"/>
      <c r="P2204" s="32"/>
      <c r="Q2204" s="32"/>
      <c r="R2204" s="32"/>
      <c r="S2204" s="32"/>
      <c r="T2204" s="32"/>
      <c r="V2204" s="32"/>
      <c r="W2204" s="32"/>
      <c r="X2204" s="32"/>
      <c r="AE2204" s="39"/>
      <c r="AF2204" s="39"/>
      <c r="AG2204" s="39"/>
      <c r="AH2204" s="39"/>
      <c r="AI2204" s="39"/>
      <c r="AJ2204" s="39"/>
    </row>
    <row r="2205" ht="15.75" customHeight="1">
      <c r="A2205" s="32"/>
      <c r="B2205" s="32"/>
      <c r="C2205" s="32"/>
      <c r="D2205" s="32"/>
      <c r="E2205" s="32"/>
      <c r="F2205" s="97"/>
      <c r="G2205" s="32"/>
      <c r="H2205" s="32"/>
      <c r="I2205" s="33"/>
      <c r="K2205" s="99"/>
      <c r="L2205" s="32"/>
      <c r="M2205" s="32"/>
      <c r="N2205" s="32"/>
      <c r="O2205" s="32"/>
      <c r="P2205" s="32"/>
      <c r="Q2205" s="32"/>
      <c r="R2205" s="32"/>
      <c r="S2205" s="32"/>
      <c r="T2205" s="32"/>
      <c r="V2205" s="32"/>
      <c r="W2205" s="32"/>
      <c r="X2205" s="32"/>
      <c r="AE2205" s="39"/>
      <c r="AF2205" s="39"/>
      <c r="AG2205" s="39"/>
      <c r="AH2205" s="39"/>
      <c r="AI2205" s="39"/>
      <c r="AJ2205" s="39"/>
    </row>
    <row r="2206" ht="15.75" customHeight="1">
      <c r="A2206" s="32"/>
      <c r="B2206" s="32"/>
      <c r="C2206" s="32"/>
      <c r="D2206" s="32"/>
      <c r="E2206" s="32"/>
      <c r="F2206" s="97"/>
      <c r="G2206" s="32"/>
      <c r="H2206" s="32"/>
      <c r="I2206" s="33"/>
      <c r="K2206" s="99"/>
      <c r="L2206" s="32"/>
      <c r="M2206" s="32"/>
      <c r="N2206" s="32"/>
      <c r="O2206" s="32"/>
      <c r="P2206" s="32"/>
      <c r="Q2206" s="32"/>
      <c r="R2206" s="32"/>
      <c r="S2206" s="32"/>
      <c r="T2206" s="32"/>
      <c r="V2206" s="32"/>
      <c r="W2206" s="32"/>
      <c r="X2206" s="32"/>
      <c r="AE2206" s="39"/>
      <c r="AF2206" s="39"/>
      <c r="AG2206" s="39"/>
      <c r="AH2206" s="39"/>
      <c r="AI2206" s="39"/>
      <c r="AJ2206" s="39"/>
    </row>
    <row r="2207" ht="15.75" customHeight="1">
      <c r="A2207" s="32"/>
      <c r="B2207" s="32"/>
      <c r="C2207" s="32"/>
      <c r="D2207" s="32"/>
      <c r="E2207" s="32"/>
      <c r="F2207" s="97"/>
      <c r="G2207" s="32"/>
      <c r="H2207" s="32"/>
      <c r="I2207" s="33"/>
      <c r="K2207" s="99"/>
      <c r="L2207" s="32"/>
      <c r="M2207" s="32"/>
      <c r="N2207" s="32"/>
      <c r="O2207" s="32"/>
      <c r="P2207" s="32"/>
      <c r="Q2207" s="32"/>
      <c r="R2207" s="32"/>
      <c r="S2207" s="32"/>
      <c r="T2207" s="32"/>
      <c r="V2207" s="32"/>
      <c r="W2207" s="32"/>
      <c r="X2207" s="32"/>
      <c r="AE2207" s="39"/>
      <c r="AF2207" s="39"/>
      <c r="AG2207" s="39"/>
      <c r="AH2207" s="39"/>
      <c r="AI2207" s="39"/>
      <c r="AJ2207" s="39"/>
    </row>
    <row r="2208" ht="15.75" customHeight="1">
      <c r="A2208" s="32"/>
      <c r="B2208" s="32"/>
      <c r="C2208" s="32"/>
      <c r="D2208" s="32"/>
      <c r="E2208" s="32"/>
      <c r="F2208" s="97"/>
      <c r="G2208" s="32"/>
      <c r="H2208" s="32"/>
      <c r="I2208" s="33"/>
      <c r="K2208" s="99"/>
      <c r="L2208" s="32"/>
      <c r="M2208" s="32"/>
      <c r="N2208" s="32"/>
      <c r="O2208" s="32"/>
      <c r="P2208" s="32"/>
      <c r="Q2208" s="32"/>
      <c r="R2208" s="32"/>
      <c r="S2208" s="32"/>
      <c r="T2208" s="32"/>
      <c r="V2208" s="32"/>
      <c r="W2208" s="32"/>
      <c r="X2208" s="32"/>
      <c r="AE2208" s="39"/>
      <c r="AF2208" s="39"/>
      <c r="AG2208" s="39"/>
      <c r="AH2208" s="39"/>
      <c r="AI2208" s="39"/>
      <c r="AJ2208" s="39"/>
    </row>
    <row r="2209" ht="15.75" customHeight="1">
      <c r="A2209" s="32"/>
      <c r="B2209" s="32"/>
      <c r="C2209" s="32"/>
      <c r="D2209" s="32"/>
      <c r="E2209" s="32"/>
      <c r="F2209" s="97"/>
      <c r="G2209" s="32"/>
      <c r="H2209" s="32"/>
      <c r="I2209" s="33"/>
      <c r="K2209" s="99"/>
      <c r="L2209" s="32"/>
      <c r="M2209" s="32"/>
      <c r="N2209" s="32"/>
      <c r="O2209" s="32"/>
      <c r="P2209" s="32"/>
      <c r="Q2209" s="32"/>
      <c r="R2209" s="32"/>
      <c r="S2209" s="32"/>
      <c r="T2209" s="32"/>
      <c r="V2209" s="32"/>
      <c r="W2209" s="32"/>
      <c r="X2209" s="32"/>
      <c r="AE2209" s="39"/>
      <c r="AF2209" s="39"/>
      <c r="AG2209" s="39"/>
      <c r="AH2209" s="39"/>
      <c r="AI2209" s="39"/>
      <c r="AJ2209" s="39"/>
    </row>
    <row r="2210" ht="15.75" customHeight="1">
      <c r="A2210" s="32"/>
      <c r="B2210" s="32"/>
      <c r="C2210" s="32"/>
      <c r="D2210" s="32"/>
      <c r="E2210" s="32"/>
      <c r="F2210" s="97"/>
      <c r="G2210" s="32"/>
      <c r="H2210" s="32"/>
      <c r="I2210" s="33"/>
      <c r="K2210" s="99"/>
      <c r="L2210" s="32"/>
      <c r="M2210" s="32"/>
      <c r="N2210" s="32"/>
      <c r="O2210" s="32"/>
      <c r="P2210" s="32"/>
      <c r="Q2210" s="32"/>
      <c r="R2210" s="32"/>
      <c r="S2210" s="32"/>
      <c r="T2210" s="32"/>
      <c r="V2210" s="32"/>
      <c r="W2210" s="32"/>
      <c r="X2210" s="32"/>
      <c r="AE2210" s="39"/>
      <c r="AF2210" s="39"/>
      <c r="AG2210" s="39"/>
      <c r="AH2210" s="39"/>
      <c r="AI2210" s="39"/>
      <c r="AJ2210" s="39"/>
    </row>
    <row r="2211" ht="15.75" customHeight="1">
      <c r="A2211" s="32"/>
      <c r="B2211" s="32"/>
      <c r="C2211" s="32"/>
      <c r="D2211" s="32"/>
      <c r="E2211" s="32"/>
      <c r="F2211" s="97"/>
      <c r="G2211" s="32"/>
      <c r="H2211" s="32"/>
      <c r="I2211" s="33"/>
      <c r="K2211" s="99"/>
      <c r="L2211" s="32"/>
      <c r="M2211" s="32"/>
      <c r="N2211" s="32"/>
      <c r="O2211" s="32"/>
      <c r="P2211" s="32"/>
      <c r="Q2211" s="32"/>
      <c r="R2211" s="32"/>
      <c r="S2211" s="32"/>
      <c r="T2211" s="32"/>
      <c r="V2211" s="32"/>
      <c r="W2211" s="32"/>
      <c r="X2211" s="32"/>
      <c r="AE2211" s="39"/>
      <c r="AF2211" s="39"/>
      <c r="AG2211" s="39"/>
      <c r="AH2211" s="39"/>
      <c r="AI2211" s="39"/>
      <c r="AJ2211" s="39"/>
    </row>
    <row r="2212" ht="15.75" customHeight="1">
      <c r="A2212" s="32"/>
      <c r="B2212" s="32"/>
      <c r="C2212" s="32"/>
      <c r="D2212" s="32"/>
      <c r="E2212" s="32"/>
      <c r="F2212" s="97"/>
      <c r="G2212" s="32"/>
      <c r="H2212" s="32"/>
      <c r="I2212" s="33"/>
      <c r="K2212" s="99"/>
      <c r="L2212" s="32"/>
      <c r="M2212" s="32"/>
      <c r="N2212" s="32"/>
      <c r="O2212" s="32"/>
      <c r="P2212" s="32"/>
      <c r="Q2212" s="32"/>
      <c r="R2212" s="32"/>
      <c r="S2212" s="32"/>
      <c r="T2212" s="32"/>
      <c r="V2212" s="32"/>
      <c r="W2212" s="32"/>
      <c r="X2212" s="32"/>
      <c r="AE2212" s="39"/>
      <c r="AF2212" s="39"/>
      <c r="AG2212" s="39"/>
      <c r="AH2212" s="39"/>
      <c r="AI2212" s="39"/>
      <c r="AJ2212" s="39"/>
    </row>
    <row r="2213" ht="15.75" customHeight="1">
      <c r="A2213" s="32"/>
      <c r="B2213" s="32"/>
      <c r="C2213" s="32"/>
      <c r="D2213" s="32"/>
      <c r="E2213" s="32"/>
      <c r="F2213" s="97"/>
      <c r="G2213" s="32"/>
      <c r="H2213" s="32"/>
      <c r="I2213" s="33"/>
      <c r="K2213" s="99"/>
      <c r="L2213" s="32"/>
      <c r="M2213" s="32"/>
      <c r="N2213" s="32"/>
      <c r="O2213" s="32"/>
      <c r="P2213" s="32"/>
      <c r="Q2213" s="32"/>
      <c r="R2213" s="32"/>
      <c r="S2213" s="32"/>
      <c r="T2213" s="32"/>
      <c r="V2213" s="32"/>
      <c r="W2213" s="32"/>
      <c r="X2213" s="32"/>
      <c r="AE2213" s="39"/>
      <c r="AF2213" s="39"/>
      <c r="AG2213" s="39"/>
      <c r="AH2213" s="39"/>
      <c r="AI2213" s="39"/>
      <c r="AJ2213" s="39"/>
    </row>
    <row r="2214" ht="15.75" customHeight="1">
      <c r="A2214" s="32"/>
      <c r="B2214" s="32"/>
      <c r="C2214" s="32"/>
      <c r="D2214" s="32"/>
      <c r="E2214" s="32"/>
      <c r="F2214" s="97"/>
      <c r="G2214" s="32"/>
      <c r="H2214" s="32"/>
      <c r="I2214" s="33"/>
      <c r="K2214" s="99"/>
      <c r="L2214" s="32"/>
      <c r="M2214" s="32"/>
      <c r="N2214" s="32"/>
      <c r="O2214" s="32"/>
      <c r="P2214" s="32"/>
      <c r="Q2214" s="32"/>
      <c r="R2214" s="32"/>
      <c r="S2214" s="32"/>
      <c r="T2214" s="32"/>
      <c r="V2214" s="32"/>
      <c r="W2214" s="32"/>
      <c r="X2214" s="32"/>
      <c r="AE2214" s="39"/>
      <c r="AF2214" s="39"/>
      <c r="AG2214" s="39"/>
      <c r="AH2214" s="39"/>
      <c r="AI2214" s="39"/>
      <c r="AJ2214" s="39"/>
    </row>
    <row r="2215" ht="15.75" customHeight="1">
      <c r="A2215" s="32"/>
      <c r="B2215" s="32"/>
      <c r="C2215" s="32"/>
      <c r="D2215" s="32"/>
      <c r="E2215" s="32"/>
      <c r="F2215" s="97"/>
      <c r="G2215" s="32"/>
      <c r="H2215" s="32"/>
      <c r="I2215" s="33"/>
      <c r="K2215" s="99"/>
      <c r="L2215" s="32"/>
      <c r="M2215" s="32"/>
      <c r="N2215" s="32"/>
      <c r="O2215" s="32"/>
      <c r="P2215" s="32"/>
      <c r="Q2215" s="32"/>
      <c r="R2215" s="32"/>
      <c r="S2215" s="32"/>
      <c r="T2215" s="32"/>
      <c r="V2215" s="32"/>
      <c r="W2215" s="32"/>
      <c r="X2215" s="32"/>
      <c r="AE2215" s="39"/>
      <c r="AF2215" s="39"/>
      <c r="AG2215" s="39"/>
      <c r="AH2215" s="39"/>
      <c r="AI2215" s="39"/>
      <c r="AJ2215" s="39"/>
    </row>
    <row r="2216" ht="15.75" customHeight="1">
      <c r="A2216" s="32"/>
      <c r="B2216" s="32"/>
      <c r="C2216" s="32"/>
      <c r="D2216" s="32"/>
      <c r="E2216" s="32"/>
      <c r="F2216" s="97"/>
      <c r="G2216" s="32"/>
      <c r="H2216" s="32"/>
      <c r="I2216" s="33"/>
      <c r="K2216" s="99"/>
      <c r="L2216" s="32"/>
      <c r="M2216" s="32"/>
      <c r="N2216" s="32"/>
      <c r="O2216" s="32"/>
      <c r="P2216" s="32"/>
      <c r="Q2216" s="32"/>
      <c r="R2216" s="32"/>
      <c r="S2216" s="32"/>
      <c r="T2216" s="32"/>
      <c r="V2216" s="32"/>
      <c r="W2216" s="32"/>
      <c r="X2216" s="32"/>
      <c r="AE2216" s="39"/>
      <c r="AF2216" s="39"/>
      <c r="AG2216" s="39"/>
      <c r="AH2216" s="39"/>
      <c r="AI2216" s="39"/>
      <c r="AJ2216" s="39"/>
    </row>
    <row r="2217" ht="15.75" customHeight="1">
      <c r="A2217" s="32"/>
      <c r="B2217" s="32"/>
      <c r="C2217" s="32"/>
      <c r="D2217" s="32"/>
      <c r="E2217" s="32"/>
      <c r="F2217" s="97"/>
      <c r="G2217" s="32"/>
      <c r="H2217" s="32"/>
      <c r="I2217" s="33"/>
      <c r="K2217" s="99"/>
      <c r="L2217" s="32"/>
      <c r="M2217" s="32"/>
      <c r="N2217" s="32"/>
      <c r="O2217" s="32"/>
      <c r="P2217" s="32"/>
      <c r="Q2217" s="32"/>
      <c r="R2217" s="32"/>
      <c r="S2217" s="32"/>
      <c r="T2217" s="32"/>
      <c r="V2217" s="32"/>
      <c r="W2217" s="32"/>
      <c r="X2217" s="32"/>
      <c r="AE2217" s="39"/>
      <c r="AF2217" s="39"/>
      <c r="AG2217" s="39"/>
      <c r="AH2217" s="39"/>
      <c r="AI2217" s="39"/>
      <c r="AJ2217" s="39"/>
    </row>
    <row r="2218" ht="15.75" customHeight="1">
      <c r="A2218" s="32"/>
      <c r="B2218" s="32"/>
      <c r="C2218" s="32"/>
      <c r="D2218" s="32"/>
      <c r="E2218" s="32"/>
      <c r="F2218" s="97"/>
      <c r="G2218" s="32"/>
      <c r="H2218" s="32"/>
      <c r="I2218" s="33"/>
      <c r="K2218" s="99"/>
      <c r="L2218" s="32"/>
      <c r="M2218" s="32"/>
      <c r="N2218" s="32"/>
      <c r="O2218" s="32"/>
      <c r="P2218" s="32"/>
      <c r="Q2218" s="32"/>
      <c r="R2218" s="32"/>
      <c r="S2218" s="32"/>
      <c r="T2218" s="32"/>
      <c r="V2218" s="32"/>
      <c r="W2218" s="32"/>
      <c r="X2218" s="32"/>
      <c r="AE2218" s="39"/>
      <c r="AF2218" s="39"/>
      <c r="AG2218" s="39"/>
      <c r="AH2218" s="39"/>
      <c r="AI2218" s="39"/>
      <c r="AJ2218" s="39"/>
    </row>
    <row r="2219" ht="15.75" customHeight="1">
      <c r="A2219" s="32"/>
      <c r="B2219" s="32"/>
      <c r="C2219" s="32"/>
      <c r="D2219" s="32"/>
      <c r="E2219" s="32"/>
      <c r="F2219" s="97"/>
      <c r="G2219" s="32"/>
      <c r="H2219" s="32"/>
      <c r="I2219" s="33"/>
      <c r="K2219" s="99"/>
      <c r="L2219" s="32"/>
      <c r="M2219" s="32"/>
      <c r="N2219" s="32"/>
      <c r="O2219" s="32"/>
      <c r="P2219" s="32"/>
      <c r="Q2219" s="32"/>
      <c r="R2219" s="32"/>
      <c r="S2219" s="32"/>
      <c r="T2219" s="32"/>
      <c r="V2219" s="32"/>
      <c r="W2219" s="32"/>
      <c r="X2219" s="32"/>
      <c r="AE2219" s="39"/>
      <c r="AF2219" s="39"/>
      <c r="AG2219" s="39"/>
      <c r="AH2219" s="39"/>
      <c r="AI2219" s="39"/>
      <c r="AJ2219" s="39"/>
    </row>
    <row r="2220" ht="15.75" customHeight="1">
      <c r="A2220" s="32"/>
      <c r="B2220" s="32"/>
      <c r="C2220" s="32"/>
      <c r="D2220" s="32"/>
      <c r="E2220" s="32"/>
      <c r="F2220" s="97"/>
      <c r="G2220" s="32"/>
      <c r="H2220" s="32"/>
      <c r="I2220" s="33"/>
      <c r="K2220" s="99"/>
      <c r="L2220" s="32"/>
      <c r="M2220" s="32"/>
      <c r="N2220" s="32"/>
      <c r="O2220" s="32"/>
      <c r="P2220" s="32"/>
      <c r="Q2220" s="32"/>
      <c r="R2220" s="32"/>
      <c r="S2220" s="32"/>
      <c r="T2220" s="32"/>
      <c r="V2220" s="32"/>
      <c r="W2220" s="32"/>
      <c r="X2220" s="32"/>
      <c r="AE2220" s="39"/>
      <c r="AF2220" s="39"/>
      <c r="AG2220" s="39"/>
      <c r="AH2220" s="39"/>
      <c r="AI2220" s="39"/>
      <c r="AJ2220" s="39"/>
    </row>
    <row r="2221" ht="15.75" customHeight="1">
      <c r="A2221" s="32"/>
      <c r="B2221" s="32"/>
      <c r="C2221" s="32"/>
      <c r="D2221" s="32"/>
      <c r="E2221" s="32"/>
      <c r="F2221" s="97"/>
      <c r="G2221" s="32"/>
      <c r="H2221" s="32"/>
      <c r="I2221" s="33"/>
      <c r="K2221" s="99"/>
      <c r="L2221" s="32"/>
      <c r="M2221" s="32"/>
      <c r="N2221" s="32"/>
      <c r="O2221" s="32"/>
      <c r="P2221" s="32"/>
      <c r="Q2221" s="32"/>
      <c r="R2221" s="32"/>
      <c r="S2221" s="32"/>
      <c r="T2221" s="32"/>
      <c r="V2221" s="32"/>
      <c r="W2221" s="32"/>
      <c r="X2221" s="32"/>
      <c r="AE2221" s="39"/>
      <c r="AF2221" s="39"/>
      <c r="AG2221" s="39"/>
      <c r="AH2221" s="39"/>
      <c r="AI2221" s="39"/>
      <c r="AJ2221" s="39"/>
    </row>
    <row r="2222" ht="15.75" customHeight="1">
      <c r="A2222" s="32"/>
      <c r="B2222" s="32"/>
      <c r="C2222" s="32"/>
      <c r="D2222" s="32"/>
      <c r="E2222" s="32"/>
      <c r="F2222" s="97"/>
      <c r="G2222" s="32"/>
      <c r="H2222" s="32"/>
      <c r="I2222" s="33"/>
      <c r="K2222" s="99"/>
      <c r="L2222" s="32"/>
      <c r="M2222" s="32"/>
      <c r="N2222" s="32"/>
      <c r="O2222" s="32"/>
      <c r="P2222" s="32"/>
      <c r="Q2222" s="32"/>
      <c r="R2222" s="32"/>
      <c r="S2222" s="32"/>
      <c r="T2222" s="32"/>
      <c r="V2222" s="32"/>
      <c r="W2222" s="32"/>
      <c r="X2222" s="32"/>
      <c r="AE2222" s="39"/>
      <c r="AF2222" s="39"/>
      <c r="AG2222" s="39"/>
      <c r="AH2222" s="39"/>
      <c r="AI2222" s="39"/>
      <c r="AJ2222" s="39"/>
    </row>
    <row r="2223" ht="15.75" customHeight="1">
      <c r="A2223" s="32"/>
      <c r="B2223" s="32"/>
      <c r="C2223" s="32"/>
      <c r="D2223" s="32"/>
      <c r="E2223" s="32"/>
      <c r="F2223" s="97"/>
      <c r="G2223" s="32"/>
      <c r="H2223" s="32"/>
      <c r="I2223" s="33"/>
      <c r="K2223" s="99"/>
      <c r="L2223" s="32"/>
      <c r="M2223" s="32"/>
      <c r="N2223" s="32"/>
      <c r="O2223" s="32"/>
      <c r="P2223" s="32"/>
      <c r="Q2223" s="32"/>
      <c r="R2223" s="32"/>
      <c r="S2223" s="32"/>
      <c r="T2223" s="32"/>
      <c r="V2223" s="32"/>
      <c r="W2223" s="32"/>
      <c r="X2223" s="32"/>
      <c r="AE2223" s="39"/>
      <c r="AF2223" s="39"/>
      <c r="AG2223" s="39"/>
      <c r="AH2223" s="39"/>
      <c r="AI2223" s="39"/>
      <c r="AJ2223" s="39"/>
    </row>
    <row r="2224" ht="15.75" customHeight="1">
      <c r="A2224" s="32"/>
      <c r="B2224" s="32"/>
      <c r="C2224" s="32"/>
      <c r="D2224" s="32"/>
      <c r="E2224" s="32"/>
      <c r="F2224" s="97"/>
      <c r="G2224" s="32"/>
      <c r="H2224" s="32"/>
      <c r="I2224" s="33"/>
      <c r="K2224" s="99"/>
      <c r="L2224" s="32"/>
      <c r="M2224" s="32"/>
      <c r="N2224" s="32"/>
      <c r="O2224" s="32"/>
      <c r="P2224" s="32"/>
      <c r="Q2224" s="32"/>
      <c r="R2224" s="32"/>
      <c r="S2224" s="32"/>
      <c r="T2224" s="32"/>
      <c r="V2224" s="32"/>
      <c r="W2224" s="32"/>
      <c r="X2224" s="32"/>
      <c r="AE2224" s="39"/>
      <c r="AF2224" s="39"/>
      <c r="AG2224" s="39"/>
      <c r="AH2224" s="39"/>
      <c r="AI2224" s="39"/>
      <c r="AJ2224" s="39"/>
    </row>
    <row r="2225" ht="15.75" customHeight="1">
      <c r="A2225" s="32"/>
      <c r="B2225" s="32"/>
      <c r="C2225" s="32"/>
      <c r="D2225" s="32"/>
      <c r="E2225" s="32"/>
      <c r="F2225" s="97"/>
      <c r="G2225" s="32"/>
      <c r="H2225" s="32"/>
      <c r="I2225" s="33"/>
      <c r="K2225" s="99"/>
      <c r="L2225" s="32"/>
      <c r="M2225" s="32"/>
      <c r="N2225" s="32"/>
      <c r="O2225" s="32"/>
      <c r="P2225" s="32"/>
      <c r="Q2225" s="32"/>
      <c r="R2225" s="32"/>
      <c r="S2225" s="32"/>
      <c r="T2225" s="32"/>
      <c r="V2225" s="32"/>
      <c r="W2225" s="32"/>
      <c r="X2225" s="32"/>
      <c r="AE2225" s="39"/>
      <c r="AF2225" s="39"/>
      <c r="AG2225" s="39"/>
      <c r="AH2225" s="39"/>
      <c r="AI2225" s="39"/>
      <c r="AJ2225" s="39"/>
    </row>
    <row r="2226" ht="15.75" customHeight="1">
      <c r="A2226" s="32"/>
      <c r="B2226" s="32"/>
      <c r="C2226" s="32"/>
      <c r="D2226" s="32"/>
      <c r="E2226" s="32"/>
      <c r="F2226" s="97"/>
      <c r="G2226" s="32"/>
      <c r="H2226" s="32"/>
      <c r="I2226" s="33"/>
      <c r="K2226" s="99"/>
      <c r="L2226" s="32"/>
      <c r="M2226" s="32"/>
      <c r="N2226" s="32"/>
      <c r="O2226" s="32"/>
      <c r="P2226" s="32"/>
      <c r="Q2226" s="32"/>
      <c r="R2226" s="32"/>
      <c r="S2226" s="32"/>
      <c r="T2226" s="32"/>
      <c r="V2226" s="32"/>
      <c r="W2226" s="32"/>
      <c r="X2226" s="32"/>
      <c r="AE2226" s="39"/>
      <c r="AF2226" s="39"/>
      <c r="AG2226" s="39"/>
      <c r="AH2226" s="39"/>
      <c r="AI2226" s="39"/>
      <c r="AJ2226" s="39"/>
    </row>
    <row r="2227" ht="15.75" customHeight="1">
      <c r="A2227" s="32"/>
      <c r="B2227" s="32"/>
      <c r="C2227" s="32"/>
      <c r="D2227" s="32"/>
      <c r="E2227" s="32"/>
      <c r="F2227" s="97"/>
      <c r="G2227" s="32"/>
      <c r="H2227" s="32"/>
      <c r="I2227" s="33"/>
      <c r="K2227" s="99"/>
      <c r="L2227" s="32"/>
      <c r="M2227" s="32"/>
      <c r="N2227" s="32"/>
      <c r="O2227" s="32"/>
      <c r="P2227" s="32"/>
      <c r="Q2227" s="32"/>
      <c r="R2227" s="32"/>
      <c r="S2227" s="32"/>
      <c r="T2227" s="32"/>
      <c r="V2227" s="32"/>
      <c r="W2227" s="32"/>
      <c r="X2227" s="32"/>
      <c r="AE2227" s="39"/>
      <c r="AF2227" s="39"/>
      <c r="AG2227" s="39"/>
      <c r="AH2227" s="39"/>
      <c r="AI2227" s="39"/>
      <c r="AJ2227" s="39"/>
    </row>
    <row r="2228" ht="15.75" customHeight="1">
      <c r="A2228" s="32"/>
      <c r="B2228" s="32"/>
      <c r="C2228" s="32"/>
      <c r="D2228" s="32"/>
      <c r="E2228" s="32"/>
      <c r="F2228" s="97"/>
      <c r="G2228" s="32"/>
      <c r="H2228" s="32"/>
      <c r="I2228" s="33"/>
      <c r="K2228" s="99"/>
      <c r="L2228" s="32"/>
      <c r="M2228" s="32"/>
      <c r="N2228" s="32"/>
      <c r="O2228" s="32"/>
      <c r="P2228" s="32"/>
      <c r="Q2228" s="32"/>
      <c r="R2228" s="32"/>
      <c r="S2228" s="32"/>
      <c r="T2228" s="32"/>
      <c r="V2228" s="32"/>
      <c r="W2228" s="32"/>
      <c r="X2228" s="32"/>
      <c r="AE2228" s="39"/>
      <c r="AF2228" s="39"/>
      <c r="AG2228" s="39"/>
      <c r="AH2228" s="39"/>
      <c r="AI2228" s="39"/>
      <c r="AJ2228" s="39"/>
    </row>
    <row r="2229" ht="15.75" customHeight="1">
      <c r="A2229" s="32"/>
      <c r="B2229" s="32"/>
      <c r="C2229" s="32"/>
      <c r="D2229" s="32"/>
      <c r="E2229" s="32"/>
      <c r="F2229" s="97"/>
      <c r="G2229" s="32"/>
      <c r="H2229" s="32"/>
      <c r="I2229" s="33"/>
      <c r="K2229" s="99"/>
      <c r="L2229" s="32"/>
      <c r="M2229" s="32"/>
      <c r="N2229" s="32"/>
      <c r="O2229" s="32"/>
      <c r="P2229" s="32"/>
      <c r="Q2229" s="32"/>
      <c r="R2229" s="32"/>
      <c r="S2229" s="32"/>
      <c r="T2229" s="32"/>
      <c r="V2229" s="32"/>
      <c r="W2229" s="32"/>
      <c r="X2229" s="32"/>
      <c r="AE2229" s="39"/>
      <c r="AF2229" s="39"/>
      <c r="AG2229" s="39"/>
      <c r="AH2229" s="39"/>
      <c r="AI2229" s="39"/>
      <c r="AJ2229" s="39"/>
    </row>
    <row r="2230" ht="15.75" customHeight="1">
      <c r="A2230" s="32"/>
      <c r="B2230" s="32"/>
      <c r="C2230" s="32"/>
      <c r="D2230" s="32"/>
      <c r="E2230" s="32"/>
      <c r="F2230" s="97"/>
      <c r="G2230" s="32"/>
      <c r="H2230" s="32"/>
      <c r="I2230" s="33"/>
      <c r="K2230" s="99"/>
      <c r="L2230" s="32"/>
      <c r="M2230" s="32"/>
      <c r="N2230" s="32"/>
      <c r="O2230" s="32"/>
      <c r="P2230" s="32"/>
      <c r="Q2230" s="32"/>
      <c r="R2230" s="32"/>
      <c r="S2230" s="32"/>
      <c r="T2230" s="32"/>
      <c r="V2230" s="32"/>
      <c r="W2230" s="32"/>
      <c r="X2230" s="32"/>
      <c r="AE2230" s="39"/>
      <c r="AF2230" s="39"/>
      <c r="AG2230" s="39"/>
      <c r="AH2230" s="39"/>
      <c r="AI2230" s="39"/>
      <c r="AJ2230" s="39"/>
    </row>
    <row r="2231" ht="15.75" customHeight="1">
      <c r="A2231" s="32"/>
      <c r="B2231" s="32"/>
      <c r="C2231" s="32"/>
      <c r="D2231" s="32"/>
      <c r="E2231" s="32"/>
      <c r="F2231" s="97"/>
      <c r="G2231" s="32"/>
      <c r="H2231" s="32"/>
      <c r="I2231" s="33"/>
      <c r="K2231" s="99"/>
      <c r="L2231" s="32"/>
      <c r="M2231" s="32"/>
      <c r="N2231" s="32"/>
      <c r="O2231" s="32"/>
      <c r="P2231" s="32"/>
      <c r="Q2231" s="32"/>
      <c r="R2231" s="32"/>
      <c r="S2231" s="32"/>
      <c r="T2231" s="32"/>
      <c r="V2231" s="32"/>
      <c r="W2231" s="32"/>
      <c r="X2231" s="32"/>
      <c r="AE2231" s="39"/>
      <c r="AF2231" s="39"/>
      <c r="AG2231" s="39"/>
      <c r="AH2231" s="39"/>
      <c r="AI2231" s="39"/>
      <c r="AJ2231" s="39"/>
    </row>
    <row r="2232" ht="15.75" customHeight="1">
      <c r="A2232" s="32"/>
      <c r="B2232" s="32"/>
      <c r="C2232" s="32"/>
      <c r="D2232" s="32"/>
      <c r="E2232" s="32"/>
      <c r="F2232" s="97"/>
      <c r="G2232" s="32"/>
      <c r="H2232" s="32"/>
      <c r="I2232" s="33"/>
      <c r="K2232" s="99"/>
      <c r="L2232" s="32"/>
      <c r="M2232" s="32"/>
      <c r="N2232" s="32"/>
      <c r="O2232" s="32"/>
      <c r="P2232" s="32"/>
      <c r="Q2232" s="32"/>
      <c r="R2232" s="32"/>
      <c r="S2232" s="32"/>
      <c r="T2232" s="32"/>
      <c r="V2232" s="32"/>
      <c r="W2232" s="32"/>
      <c r="X2232" s="32"/>
      <c r="AE2232" s="39"/>
      <c r="AF2232" s="39"/>
      <c r="AG2232" s="39"/>
      <c r="AH2232" s="39"/>
      <c r="AI2232" s="39"/>
      <c r="AJ2232" s="39"/>
    </row>
    <row r="2233" ht="15.75" customHeight="1">
      <c r="A2233" s="32"/>
      <c r="B2233" s="32"/>
      <c r="C2233" s="32"/>
      <c r="D2233" s="32"/>
      <c r="E2233" s="32"/>
      <c r="F2233" s="97"/>
      <c r="G2233" s="32"/>
      <c r="H2233" s="32"/>
      <c r="I2233" s="33"/>
      <c r="K2233" s="99"/>
      <c r="L2233" s="32"/>
      <c r="M2233" s="32"/>
      <c r="N2233" s="32"/>
      <c r="O2233" s="32"/>
      <c r="P2233" s="32"/>
      <c r="Q2233" s="32"/>
      <c r="R2233" s="32"/>
      <c r="S2233" s="32"/>
      <c r="T2233" s="32"/>
      <c r="V2233" s="32"/>
      <c r="W2233" s="32"/>
      <c r="X2233" s="32"/>
      <c r="AE2233" s="39"/>
      <c r="AF2233" s="39"/>
      <c r="AG2233" s="39"/>
      <c r="AH2233" s="39"/>
      <c r="AI2233" s="39"/>
      <c r="AJ2233" s="39"/>
    </row>
    <row r="2234" ht="15.75" customHeight="1">
      <c r="A2234" s="32"/>
      <c r="B2234" s="32"/>
      <c r="C2234" s="32"/>
      <c r="D2234" s="32"/>
      <c r="E2234" s="32"/>
      <c r="F2234" s="97"/>
      <c r="G2234" s="32"/>
      <c r="H2234" s="32"/>
      <c r="I2234" s="33"/>
      <c r="K2234" s="99"/>
      <c r="L2234" s="32"/>
      <c r="M2234" s="32"/>
      <c r="N2234" s="32"/>
      <c r="O2234" s="32"/>
      <c r="P2234" s="32"/>
      <c r="Q2234" s="32"/>
      <c r="R2234" s="32"/>
      <c r="S2234" s="32"/>
      <c r="T2234" s="32"/>
      <c r="V2234" s="32"/>
      <c r="W2234" s="32"/>
      <c r="X2234" s="32"/>
      <c r="AE2234" s="39"/>
      <c r="AF2234" s="39"/>
      <c r="AG2234" s="39"/>
      <c r="AH2234" s="39"/>
      <c r="AI2234" s="39"/>
      <c r="AJ2234" s="39"/>
    </row>
    <row r="2235" ht="15.75" customHeight="1">
      <c r="A2235" s="32"/>
      <c r="B2235" s="32"/>
      <c r="C2235" s="32"/>
      <c r="D2235" s="32"/>
      <c r="E2235" s="32"/>
      <c r="F2235" s="97"/>
      <c r="G2235" s="32"/>
      <c r="H2235" s="32"/>
      <c r="I2235" s="33"/>
      <c r="K2235" s="99"/>
      <c r="L2235" s="32"/>
      <c r="M2235" s="32"/>
      <c r="N2235" s="32"/>
      <c r="O2235" s="32"/>
      <c r="P2235" s="32"/>
      <c r="Q2235" s="32"/>
      <c r="R2235" s="32"/>
      <c r="S2235" s="32"/>
      <c r="T2235" s="32"/>
      <c r="V2235" s="32"/>
      <c r="W2235" s="32"/>
      <c r="X2235" s="32"/>
      <c r="AE2235" s="39"/>
      <c r="AF2235" s="39"/>
      <c r="AG2235" s="39"/>
      <c r="AH2235" s="39"/>
      <c r="AI2235" s="39"/>
      <c r="AJ2235" s="39"/>
    </row>
    <row r="2236" ht="15.75" customHeight="1">
      <c r="A2236" s="32"/>
      <c r="B2236" s="32"/>
      <c r="C2236" s="32"/>
      <c r="D2236" s="32"/>
      <c r="E2236" s="32"/>
      <c r="F2236" s="97"/>
      <c r="G2236" s="32"/>
      <c r="H2236" s="32"/>
      <c r="I2236" s="33"/>
      <c r="K2236" s="99"/>
      <c r="L2236" s="32"/>
      <c r="M2236" s="32"/>
      <c r="N2236" s="32"/>
      <c r="O2236" s="32"/>
      <c r="P2236" s="32"/>
      <c r="Q2236" s="32"/>
      <c r="R2236" s="32"/>
      <c r="S2236" s="32"/>
      <c r="T2236" s="32"/>
      <c r="V2236" s="32"/>
      <c r="W2236" s="32"/>
      <c r="X2236" s="32"/>
      <c r="AE2236" s="39"/>
      <c r="AF2236" s="39"/>
      <c r="AG2236" s="39"/>
      <c r="AH2236" s="39"/>
      <c r="AI2236" s="39"/>
      <c r="AJ2236" s="39"/>
    </row>
    <row r="2237" ht="15.75" customHeight="1">
      <c r="A2237" s="32"/>
      <c r="B2237" s="32"/>
      <c r="C2237" s="32"/>
      <c r="D2237" s="32"/>
      <c r="E2237" s="32"/>
      <c r="F2237" s="97"/>
      <c r="G2237" s="32"/>
      <c r="H2237" s="32"/>
      <c r="I2237" s="33"/>
      <c r="K2237" s="99"/>
      <c r="L2237" s="32"/>
      <c r="M2237" s="32"/>
      <c r="N2237" s="32"/>
      <c r="O2237" s="32"/>
      <c r="P2237" s="32"/>
      <c r="Q2237" s="32"/>
      <c r="R2237" s="32"/>
      <c r="S2237" s="32"/>
      <c r="T2237" s="32"/>
      <c r="V2237" s="32"/>
      <c r="W2237" s="32"/>
      <c r="X2237" s="32"/>
      <c r="AE2237" s="39"/>
      <c r="AF2237" s="39"/>
      <c r="AG2237" s="39"/>
      <c r="AH2237" s="39"/>
      <c r="AI2237" s="39"/>
      <c r="AJ2237" s="39"/>
    </row>
    <row r="2238" ht="15.75" customHeight="1">
      <c r="A2238" s="32"/>
      <c r="B2238" s="32"/>
      <c r="C2238" s="32"/>
      <c r="D2238" s="32"/>
      <c r="E2238" s="32"/>
      <c r="F2238" s="97"/>
      <c r="G2238" s="32"/>
      <c r="H2238" s="32"/>
      <c r="I2238" s="33"/>
      <c r="K2238" s="99"/>
      <c r="L2238" s="32"/>
      <c r="M2238" s="32"/>
      <c r="N2238" s="32"/>
      <c r="O2238" s="32"/>
      <c r="P2238" s="32"/>
      <c r="Q2238" s="32"/>
      <c r="R2238" s="32"/>
      <c r="S2238" s="32"/>
      <c r="T2238" s="32"/>
      <c r="V2238" s="32"/>
      <c r="W2238" s="32"/>
      <c r="X2238" s="32"/>
      <c r="AE2238" s="39"/>
      <c r="AF2238" s="39"/>
      <c r="AG2238" s="39"/>
      <c r="AH2238" s="39"/>
      <c r="AI2238" s="39"/>
      <c r="AJ2238" s="39"/>
    </row>
    <row r="2239" ht="15.75" customHeight="1">
      <c r="A2239" s="32"/>
      <c r="B2239" s="32"/>
      <c r="C2239" s="32"/>
      <c r="D2239" s="32"/>
      <c r="E2239" s="32"/>
      <c r="F2239" s="97"/>
      <c r="G2239" s="32"/>
      <c r="H2239" s="32"/>
      <c r="I2239" s="33"/>
      <c r="K2239" s="99"/>
      <c r="L2239" s="32"/>
      <c r="M2239" s="32"/>
      <c r="N2239" s="32"/>
      <c r="O2239" s="32"/>
      <c r="P2239" s="32"/>
      <c r="Q2239" s="32"/>
      <c r="R2239" s="32"/>
      <c r="S2239" s="32"/>
      <c r="T2239" s="32"/>
      <c r="V2239" s="32"/>
      <c r="W2239" s="32"/>
      <c r="X2239" s="32"/>
      <c r="AE2239" s="39"/>
      <c r="AF2239" s="39"/>
      <c r="AG2239" s="39"/>
      <c r="AH2239" s="39"/>
      <c r="AI2239" s="39"/>
      <c r="AJ2239" s="39"/>
    </row>
    <row r="2240" ht="15.75" customHeight="1">
      <c r="A2240" s="32"/>
      <c r="B2240" s="32"/>
      <c r="C2240" s="32"/>
      <c r="D2240" s="32"/>
      <c r="E2240" s="32"/>
      <c r="F2240" s="97"/>
      <c r="G2240" s="32"/>
      <c r="H2240" s="32"/>
      <c r="I2240" s="33"/>
      <c r="K2240" s="99"/>
      <c r="L2240" s="32"/>
      <c r="M2240" s="32"/>
      <c r="N2240" s="32"/>
      <c r="O2240" s="32"/>
      <c r="P2240" s="32"/>
      <c r="Q2240" s="32"/>
      <c r="R2240" s="32"/>
      <c r="S2240" s="32"/>
      <c r="T2240" s="32"/>
      <c r="V2240" s="32"/>
      <c r="W2240" s="32"/>
      <c r="X2240" s="32"/>
      <c r="AE2240" s="39"/>
      <c r="AF2240" s="39"/>
      <c r="AG2240" s="39"/>
      <c r="AH2240" s="39"/>
      <c r="AI2240" s="39"/>
      <c r="AJ2240" s="39"/>
    </row>
    <row r="2241" ht="15.75" customHeight="1">
      <c r="A2241" s="32"/>
      <c r="B2241" s="32"/>
      <c r="C2241" s="32"/>
      <c r="D2241" s="32"/>
      <c r="E2241" s="32"/>
      <c r="F2241" s="97"/>
      <c r="G2241" s="32"/>
      <c r="H2241" s="32"/>
      <c r="I2241" s="33"/>
      <c r="K2241" s="99"/>
      <c r="L2241" s="32"/>
      <c r="M2241" s="32"/>
      <c r="N2241" s="32"/>
      <c r="O2241" s="32"/>
      <c r="P2241" s="32"/>
      <c r="Q2241" s="32"/>
      <c r="R2241" s="32"/>
      <c r="S2241" s="32"/>
      <c r="T2241" s="32"/>
      <c r="V2241" s="32"/>
      <c r="W2241" s="32"/>
      <c r="X2241" s="32"/>
      <c r="AE2241" s="39"/>
      <c r="AF2241" s="39"/>
      <c r="AG2241" s="39"/>
      <c r="AH2241" s="39"/>
      <c r="AI2241" s="39"/>
      <c r="AJ2241" s="39"/>
    </row>
    <row r="2242" ht="15.75" customHeight="1">
      <c r="A2242" s="32"/>
      <c r="B2242" s="32"/>
      <c r="C2242" s="32"/>
      <c r="D2242" s="32"/>
      <c r="E2242" s="32"/>
      <c r="F2242" s="97"/>
      <c r="G2242" s="32"/>
      <c r="H2242" s="32"/>
      <c r="I2242" s="33"/>
      <c r="K2242" s="99"/>
      <c r="L2242" s="32"/>
      <c r="M2242" s="32"/>
      <c r="N2242" s="32"/>
      <c r="O2242" s="32"/>
      <c r="P2242" s="32"/>
      <c r="Q2242" s="32"/>
      <c r="R2242" s="32"/>
      <c r="S2242" s="32"/>
      <c r="T2242" s="32"/>
      <c r="V2242" s="32"/>
      <c r="W2242" s="32"/>
      <c r="X2242" s="32"/>
      <c r="AE2242" s="39"/>
      <c r="AF2242" s="39"/>
      <c r="AG2242" s="39"/>
      <c r="AH2242" s="39"/>
      <c r="AI2242" s="39"/>
      <c r="AJ2242" s="39"/>
    </row>
    <row r="2243" ht="15.75" customHeight="1">
      <c r="A2243" s="32"/>
      <c r="B2243" s="32"/>
      <c r="C2243" s="32"/>
      <c r="D2243" s="32"/>
      <c r="E2243" s="32"/>
      <c r="F2243" s="97"/>
      <c r="G2243" s="32"/>
      <c r="H2243" s="32"/>
      <c r="I2243" s="33"/>
      <c r="K2243" s="99"/>
      <c r="L2243" s="32"/>
      <c r="M2243" s="32"/>
      <c r="N2243" s="32"/>
      <c r="O2243" s="32"/>
      <c r="P2243" s="32"/>
      <c r="Q2243" s="32"/>
      <c r="R2243" s="32"/>
      <c r="S2243" s="32"/>
      <c r="T2243" s="32"/>
      <c r="V2243" s="32"/>
      <c r="W2243" s="32"/>
      <c r="X2243" s="32"/>
      <c r="AE2243" s="39"/>
      <c r="AF2243" s="39"/>
      <c r="AG2243" s="39"/>
      <c r="AH2243" s="39"/>
      <c r="AI2243" s="39"/>
      <c r="AJ2243" s="39"/>
    </row>
    <row r="2244" ht="15.75" customHeight="1">
      <c r="A2244" s="32"/>
      <c r="B2244" s="32"/>
      <c r="C2244" s="32"/>
      <c r="D2244" s="32"/>
      <c r="E2244" s="32"/>
      <c r="F2244" s="97"/>
      <c r="G2244" s="32"/>
      <c r="H2244" s="32"/>
      <c r="I2244" s="33"/>
      <c r="K2244" s="99"/>
      <c r="L2244" s="32"/>
      <c r="M2244" s="32"/>
      <c r="N2244" s="32"/>
      <c r="O2244" s="32"/>
      <c r="P2244" s="32"/>
      <c r="Q2244" s="32"/>
      <c r="R2244" s="32"/>
      <c r="S2244" s="32"/>
      <c r="T2244" s="32"/>
      <c r="V2244" s="32"/>
      <c r="W2244" s="32"/>
      <c r="X2244" s="32"/>
      <c r="AE2244" s="39"/>
      <c r="AF2244" s="39"/>
      <c r="AG2244" s="39"/>
      <c r="AH2244" s="39"/>
      <c r="AI2244" s="39"/>
      <c r="AJ2244" s="39"/>
    </row>
    <row r="2245" ht="15.75" customHeight="1">
      <c r="A2245" s="32"/>
      <c r="B2245" s="32"/>
      <c r="C2245" s="32"/>
      <c r="D2245" s="32"/>
      <c r="E2245" s="32"/>
      <c r="F2245" s="97"/>
      <c r="G2245" s="32"/>
      <c r="H2245" s="32"/>
      <c r="I2245" s="33"/>
      <c r="K2245" s="99"/>
      <c r="L2245" s="32"/>
      <c r="M2245" s="32"/>
      <c r="N2245" s="32"/>
      <c r="O2245" s="32"/>
      <c r="P2245" s="32"/>
      <c r="Q2245" s="32"/>
      <c r="R2245" s="32"/>
      <c r="S2245" s="32"/>
      <c r="T2245" s="32"/>
      <c r="V2245" s="32"/>
      <c r="W2245" s="32"/>
      <c r="X2245" s="32"/>
      <c r="AE2245" s="39"/>
      <c r="AF2245" s="39"/>
      <c r="AG2245" s="39"/>
      <c r="AH2245" s="39"/>
      <c r="AI2245" s="39"/>
      <c r="AJ2245" s="39"/>
    </row>
    <row r="2246" ht="15.75" customHeight="1">
      <c r="A2246" s="32"/>
      <c r="B2246" s="32"/>
      <c r="C2246" s="32"/>
      <c r="D2246" s="32"/>
      <c r="E2246" s="32"/>
      <c r="F2246" s="97"/>
      <c r="G2246" s="32"/>
      <c r="H2246" s="32"/>
      <c r="I2246" s="33"/>
      <c r="K2246" s="99"/>
      <c r="L2246" s="32"/>
      <c r="M2246" s="32"/>
      <c r="N2246" s="32"/>
      <c r="O2246" s="32"/>
      <c r="P2246" s="32"/>
      <c r="Q2246" s="32"/>
      <c r="R2246" s="32"/>
      <c r="S2246" s="32"/>
      <c r="T2246" s="32"/>
      <c r="V2246" s="32"/>
      <c r="W2246" s="32"/>
      <c r="X2246" s="32"/>
      <c r="AE2246" s="39"/>
      <c r="AF2246" s="39"/>
      <c r="AG2246" s="39"/>
      <c r="AH2246" s="39"/>
      <c r="AI2246" s="39"/>
      <c r="AJ2246" s="39"/>
    </row>
    <row r="2247" ht="15.75" customHeight="1">
      <c r="A2247" s="32"/>
      <c r="B2247" s="32"/>
      <c r="C2247" s="32"/>
      <c r="D2247" s="32"/>
      <c r="E2247" s="32"/>
      <c r="F2247" s="97"/>
      <c r="G2247" s="32"/>
      <c r="H2247" s="32"/>
      <c r="I2247" s="33"/>
      <c r="K2247" s="99"/>
      <c r="L2247" s="32"/>
      <c r="M2247" s="32"/>
      <c r="N2247" s="32"/>
      <c r="O2247" s="32"/>
      <c r="P2247" s="32"/>
      <c r="Q2247" s="32"/>
      <c r="R2247" s="32"/>
      <c r="S2247" s="32"/>
      <c r="T2247" s="32"/>
      <c r="V2247" s="32"/>
      <c r="W2247" s="32"/>
      <c r="X2247" s="32"/>
      <c r="AE2247" s="39"/>
      <c r="AF2247" s="39"/>
      <c r="AG2247" s="39"/>
      <c r="AH2247" s="39"/>
      <c r="AI2247" s="39"/>
      <c r="AJ2247" s="39"/>
    </row>
    <row r="2248" ht="15.75" customHeight="1">
      <c r="A2248" s="32"/>
      <c r="B2248" s="32"/>
      <c r="C2248" s="32"/>
      <c r="D2248" s="32"/>
      <c r="E2248" s="32"/>
      <c r="F2248" s="97"/>
      <c r="G2248" s="32"/>
      <c r="H2248" s="32"/>
      <c r="I2248" s="33"/>
      <c r="K2248" s="99"/>
      <c r="L2248" s="32"/>
      <c r="M2248" s="32"/>
      <c r="N2248" s="32"/>
      <c r="O2248" s="32"/>
      <c r="P2248" s="32"/>
      <c r="Q2248" s="32"/>
      <c r="R2248" s="32"/>
      <c r="S2248" s="32"/>
      <c r="T2248" s="32"/>
      <c r="V2248" s="32"/>
      <c r="W2248" s="32"/>
      <c r="X2248" s="32"/>
      <c r="AE2248" s="39"/>
      <c r="AF2248" s="39"/>
      <c r="AG2248" s="39"/>
      <c r="AH2248" s="39"/>
      <c r="AI2248" s="39"/>
      <c r="AJ2248" s="39"/>
    </row>
    <row r="2249" ht="15.75" customHeight="1">
      <c r="A2249" s="32"/>
      <c r="B2249" s="32"/>
      <c r="C2249" s="32"/>
      <c r="D2249" s="32"/>
      <c r="E2249" s="32"/>
      <c r="F2249" s="97"/>
      <c r="G2249" s="32"/>
      <c r="H2249" s="32"/>
      <c r="I2249" s="33"/>
      <c r="K2249" s="99"/>
      <c r="L2249" s="32"/>
      <c r="M2249" s="32"/>
      <c r="N2249" s="32"/>
      <c r="O2249" s="32"/>
      <c r="P2249" s="32"/>
      <c r="Q2249" s="32"/>
      <c r="R2249" s="32"/>
      <c r="S2249" s="32"/>
      <c r="T2249" s="32"/>
      <c r="V2249" s="32"/>
      <c r="W2249" s="32"/>
      <c r="X2249" s="32"/>
      <c r="AE2249" s="39"/>
      <c r="AF2249" s="39"/>
      <c r="AG2249" s="39"/>
      <c r="AH2249" s="39"/>
      <c r="AI2249" s="39"/>
      <c r="AJ2249" s="39"/>
    </row>
    <row r="2250" ht="15.75" customHeight="1">
      <c r="A2250" s="32"/>
      <c r="B2250" s="32"/>
      <c r="C2250" s="32"/>
      <c r="D2250" s="32"/>
      <c r="E2250" s="32"/>
      <c r="F2250" s="97"/>
      <c r="G2250" s="32"/>
      <c r="H2250" s="32"/>
      <c r="I2250" s="33"/>
      <c r="K2250" s="99"/>
      <c r="L2250" s="32"/>
      <c r="M2250" s="32"/>
      <c r="N2250" s="32"/>
      <c r="O2250" s="32"/>
      <c r="P2250" s="32"/>
      <c r="Q2250" s="32"/>
      <c r="R2250" s="32"/>
      <c r="S2250" s="32"/>
      <c r="T2250" s="32"/>
      <c r="V2250" s="32"/>
      <c r="W2250" s="32"/>
      <c r="X2250" s="32"/>
      <c r="AE2250" s="39"/>
      <c r="AF2250" s="39"/>
      <c r="AG2250" s="39"/>
      <c r="AH2250" s="39"/>
      <c r="AI2250" s="39"/>
      <c r="AJ2250" s="39"/>
    </row>
    <row r="2251" ht="15.75" customHeight="1">
      <c r="A2251" s="32"/>
      <c r="B2251" s="32"/>
      <c r="C2251" s="32"/>
      <c r="D2251" s="32"/>
      <c r="E2251" s="32"/>
      <c r="F2251" s="97"/>
      <c r="G2251" s="32"/>
      <c r="H2251" s="32"/>
      <c r="I2251" s="33"/>
      <c r="K2251" s="99"/>
      <c r="L2251" s="32"/>
      <c r="M2251" s="32"/>
      <c r="N2251" s="32"/>
      <c r="O2251" s="32"/>
      <c r="P2251" s="32"/>
      <c r="Q2251" s="32"/>
      <c r="R2251" s="32"/>
      <c r="S2251" s="32"/>
      <c r="T2251" s="32"/>
      <c r="V2251" s="32"/>
      <c r="W2251" s="32"/>
      <c r="X2251" s="32"/>
      <c r="AE2251" s="39"/>
      <c r="AF2251" s="39"/>
      <c r="AG2251" s="39"/>
      <c r="AH2251" s="39"/>
      <c r="AI2251" s="39"/>
      <c r="AJ2251" s="39"/>
    </row>
    <row r="2252" ht="15.75" customHeight="1">
      <c r="A2252" s="32"/>
      <c r="B2252" s="32"/>
      <c r="C2252" s="32"/>
      <c r="D2252" s="32"/>
      <c r="E2252" s="32"/>
      <c r="F2252" s="97"/>
      <c r="G2252" s="32"/>
      <c r="H2252" s="32"/>
      <c r="I2252" s="33"/>
      <c r="K2252" s="99"/>
      <c r="L2252" s="32"/>
      <c r="M2252" s="32"/>
      <c r="N2252" s="32"/>
      <c r="O2252" s="32"/>
      <c r="P2252" s="32"/>
      <c r="Q2252" s="32"/>
      <c r="R2252" s="32"/>
      <c r="S2252" s="32"/>
      <c r="T2252" s="32"/>
      <c r="V2252" s="32"/>
      <c r="W2252" s="32"/>
      <c r="X2252" s="32"/>
      <c r="AE2252" s="39"/>
      <c r="AF2252" s="39"/>
      <c r="AG2252" s="39"/>
      <c r="AH2252" s="39"/>
      <c r="AI2252" s="39"/>
      <c r="AJ2252" s="39"/>
    </row>
    <row r="2253" ht="15.75" customHeight="1">
      <c r="A2253" s="32"/>
      <c r="B2253" s="32"/>
      <c r="C2253" s="32"/>
      <c r="D2253" s="32"/>
      <c r="E2253" s="32"/>
      <c r="F2253" s="97"/>
      <c r="G2253" s="32"/>
      <c r="H2253" s="32"/>
      <c r="I2253" s="33"/>
      <c r="K2253" s="99"/>
      <c r="L2253" s="32"/>
      <c r="M2253" s="32"/>
      <c r="N2253" s="32"/>
      <c r="O2253" s="32"/>
      <c r="P2253" s="32"/>
      <c r="Q2253" s="32"/>
      <c r="R2253" s="32"/>
      <c r="S2253" s="32"/>
      <c r="T2253" s="32"/>
      <c r="V2253" s="32"/>
      <c r="W2253" s="32"/>
      <c r="X2253" s="32"/>
      <c r="AE2253" s="39"/>
      <c r="AF2253" s="39"/>
      <c r="AG2253" s="39"/>
      <c r="AH2253" s="39"/>
      <c r="AI2253" s="39"/>
      <c r="AJ2253" s="39"/>
    </row>
    <row r="2254" ht="15.75" customHeight="1">
      <c r="A2254" s="32"/>
      <c r="B2254" s="32"/>
      <c r="C2254" s="32"/>
      <c r="D2254" s="32"/>
      <c r="E2254" s="32"/>
      <c r="F2254" s="97"/>
      <c r="G2254" s="32"/>
      <c r="H2254" s="32"/>
      <c r="I2254" s="33"/>
      <c r="K2254" s="99"/>
      <c r="L2254" s="32"/>
      <c r="M2254" s="32"/>
      <c r="N2254" s="32"/>
      <c r="O2254" s="32"/>
      <c r="P2254" s="32"/>
      <c r="Q2254" s="32"/>
      <c r="R2254" s="32"/>
      <c r="S2254" s="32"/>
      <c r="T2254" s="32"/>
      <c r="V2254" s="32"/>
      <c r="W2254" s="32"/>
      <c r="X2254" s="32"/>
      <c r="AE2254" s="39"/>
      <c r="AF2254" s="39"/>
      <c r="AG2254" s="39"/>
      <c r="AH2254" s="39"/>
      <c r="AI2254" s="39"/>
      <c r="AJ2254" s="39"/>
    </row>
    <row r="2255" ht="15.75" customHeight="1">
      <c r="A2255" s="32"/>
      <c r="B2255" s="32"/>
      <c r="C2255" s="32"/>
      <c r="D2255" s="32"/>
      <c r="E2255" s="32"/>
      <c r="F2255" s="97"/>
      <c r="G2255" s="32"/>
      <c r="H2255" s="32"/>
      <c r="I2255" s="33"/>
      <c r="K2255" s="99"/>
      <c r="L2255" s="32"/>
      <c r="M2255" s="32"/>
      <c r="N2255" s="32"/>
      <c r="O2255" s="32"/>
      <c r="P2255" s="32"/>
      <c r="Q2255" s="32"/>
      <c r="R2255" s="32"/>
      <c r="S2255" s="32"/>
      <c r="T2255" s="32"/>
      <c r="V2255" s="32"/>
      <c r="W2255" s="32"/>
      <c r="X2255" s="32"/>
      <c r="AE2255" s="39"/>
      <c r="AF2255" s="39"/>
      <c r="AG2255" s="39"/>
      <c r="AH2255" s="39"/>
      <c r="AI2255" s="39"/>
      <c r="AJ2255" s="39"/>
    </row>
    <row r="2256" ht="15.75" customHeight="1">
      <c r="A2256" s="32"/>
      <c r="B2256" s="32"/>
      <c r="C2256" s="32"/>
      <c r="D2256" s="32"/>
      <c r="E2256" s="32"/>
      <c r="F2256" s="97"/>
      <c r="G2256" s="32"/>
      <c r="H2256" s="32"/>
      <c r="I2256" s="33"/>
      <c r="K2256" s="99"/>
      <c r="L2256" s="32"/>
      <c r="M2256" s="32"/>
      <c r="N2256" s="32"/>
      <c r="O2256" s="32"/>
      <c r="P2256" s="32"/>
      <c r="Q2256" s="32"/>
      <c r="R2256" s="32"/>
      <c r="S2256" s="32"/>
      <c r="T2256" s="32"/>
      <c r="V2256" s="32"/>
      <c r="W2256" s="32"/>
      <c r="X2256" s="32"/>
      <c r="AE2256" s="39"/>
      <c r="AF2256" s="39"/>
      <c r="AG2256" s="39"/>
      <c r="AH2256" s="39"/>
      <c r="AI2256" s="39"/>
      <c r="AJ2256" s="39"/>
    </row>
    <row r="2257" ht="15.75" customHeight="1">
      <c r="A2257" s="32"/>
      <c r="B2257" s="32"/>
      <c r="C2257" s="32"/>
      <c r="D2257" s="32"/>
      <c r="E2257" s="32"/>
      <c r="F2257" s="97"/>
      <c r="G2257" s="32"/>
      <c r="H2257" s="32"/>
      <c r="I2257" s="33"/>
      <c r="K2257" s="99"/>
      <c r="L2257" s="32"/>
      <c r="M2257" s="32"/>
      <c r="N2257" s="32"/>
      <c r="O2257" s="32"/>
      <c r="P2257" s="32"/>
      <c r="Q2257" s="32"/>
      <c r="R2257" s="32"/>
      <c r="S2257" s="32"/>
      <c r="T2257" s="32"/>
      <c r="V2257" s="32"/>
      <c r="W2257" s="32"/>
      <c r="X2257" s="32"/>
      <c r="AE2257" s="39"/>
      <c r="AF2257" s="39"/>
      <c r="AG2257" s="39"/>
      <c r="AH2257" s="39"/>
      <c r="AI2257" s="39"/>
      <c r="AJ2257" s="39"/>
    </row>
    <row r="2258" ht="15.75" customHeight="1">
      <c r="A2258" s="32"/>
      <c r="B2258" s="32"/>
      <c r="C2258" s="32"/>
      <c r="D2258" s="32"/>
      <c r="E2258" s="32"/>
      <c r="F2258" s="97"/>
      <c r="G2258" s="32"/>
      <c r="H2258" s="32"/>
      <c r="I2258" s="33"/>
      <c r="K2258" s="99"/>
      <c r="L2258" s="32"/>
      <c r="M2258" s="32"/>
      <c r="N2258" s="32"/>
      <c r="O2258" s="32"/>
      <c r="P2258" s="32"/>
      <c r="Q2258" s="32"/>
      <c r="R2258" s="32"/>
      <c r="S2258" s="32"/>
      <c r="T2258" s="32"/>
      <c r="V2258" s="32"/>
      <c r="W2258" s="32"/>
      <c r="X2258" s="32"/>
      <c r="AE2258" s="39"/>
      <c r="AF2258" s="39"/>
      <c r="AG2258" s="39"/>
      <c r="AH2258" s="39"/>
      <c r="AI2258" s="39"/>
      <c r="AJ2258" s="39"/>
    </row>
    <row r="2259" ht="15.75" customHeight="1">
      <c r="A2259" s="32"/>
      <c r="B2259" s="32"/>
      <c r="C2259" s="32"/>
      <c r="D2259" s="32"/>
      <c r="E2259" s="32"/>
      <c r="F2259" s="97"/>
      <c r="G2259" s="32"/>
      <c r="H2259" s="32"/>
      <c r="I2259" s="33"/>
      <c r="K2259" s="99"/>
      <c r="L2259" s="32"/>
      <c r="M2259" s="32"/>
      <c r="N2259" s="32"/>
      <c r="O2259" s="32"/>
      <c r="P2259" s="32"/>
      <c r="Q2259" s="32"/>
      <c r="R2259" s="32"/>
      <c r="S2259" s="32"/>
      <c r="T2259" s="32"/>
      <c r="V2259" s="32"/>
      <c r="W2259" s="32"/>
      <c r="X2259" s="32"/>
      <c r="AE2259" s="39"/>
      <c r="AF2259" s="39"/>
      <c r="AG2259" s="39"/>
      <c r="AH2259" s="39"/>
      <c r="AI2259" s="39"/>
      <c r="AJ2259" s="39"/>
    </row>
    <row r="2260" ht="15.75" customHeight="1">
      <c r="A2260" s="32"/>
      <c r="B2260" s="32"/>
      <c r="C2260" s="32"/>
      <c r="D2260" s="32"/>
      <c r="E2260" s="32"/>
      <c r="F2260" s="97"/>
      <c r="G2260" s="32"/>
      <c r="H2260" s="32"/>
      <c r="I2260" s="33"/>
      <c r="K2260" s="99"/>
      <c r="L2260" s="32"/>
      <c r="M2260" s="32"/>
      <c r="N2260" s="32"/>
      <c r="O2260" s="32"/>
      <c r="P2260" s="32"/>
      <c r="Q2260" s="32"/>
      <c r="R2260" s="32"/>
      <c r="S2260" s="32"/>
      <c r="T2260" s="32"/>
      <c r="V2260" s="32"/>
      <c r="W2260" s="32"/>
      <c r="X2260" s="32"/>
      <c r="AE2260" s="39"/>
      <c r="AF2260" s="39"/>
      <c r="AG2260" s="39"/>
      <c r="AH2260" s="39"/>
      <c r="AI2260" s="39"/>
      <c r="AJ2260" s="39"/>
    </row>
    <row r="2261" ht="15.75" customHeight="1">
      <c r="A2261" s="32"/>
      <c r="B2261" s="32"/>
      <c r="C2261" s="32"/>
      <c r="D2261" s="32"/>
      <c r="E2261" s="32"/>
      <c r="F2261" s="97"/>
      <c r="G2261" s="32"/>
      <c r="H2261" s="32"/>
      <c r="I2261" s="33"/>
      <c r="K2261" s="99"/>
      <c r="L2261" s="32"/>
      <c r="M2261" s="32"/>
      <c r="N2261" s="32"/>
      <c r="O2261" s="32"/>
      <c r="P2261" s="32"/>
      <c r="Q2261" s="32"/>
      <c r="R2261" s="32"/>
      <c r="S2261" s="32"/>
      <c r="T2261" s="32"/>
      <c r="V2261" s="32"/>
      <c r="W2261" s="32"/>
      <c r="X2261" s="32"/>
      <c r="AE2261" s="39"/>
      <c r="AF2261" s="39"/>
      <c r="AG2261" s="39"/>
      <c r="AH2261" s="39"/>
      <c r="AI2261" s="39"/>
      <c r="AJ2261" s="39"/>
    </row>
    <row r="2262" ht="15.75" customHeight="1">
      <c r="A2262" s="32"/>
      <c r="B2262" s="32"/>
      <c r="C2262" s="32"/>
      <c r="D2262" s="32"/>
      <c r="E2262" s="32"/>
      <c r="F2262" s="97"/>
      <c r="G2262" s="32"/>
      <c r="H2262" s="32"/>
      <c r="I2262" s="33"/>
      <c r="K2262" s="99"/>
      <c r="L2262" s="32"/>
      <c r="M2262" s="32"/>
      <c r="N2262" s="32"/>
      <c r="O2262" s="32"/>
      <c r="P2262" s="32"/>
      <c r="Q2262" s="32"/>
      <c r="R2262" s="32"/>
      <c r="S2262" s="32"/>
      <c r="T2262" s="32"/>
      <c r="V2262" s="32"/>
      <c r="W2262" s="32"/>
      <c r="X2262" s="32"/>
      <c r="AE2262" s="39"/>
      <c r="AF2262" s="39"/>
      <c r="AG2262" s="39"/>
      <c r="AH2262" s="39"/>
      <c r="AI2262" s="39"/>
      <c r="AJ2262" s="39"/>
    </row>
    <row r="2263" ht="15.75" customHeight="1">
      <c r="A2263" s="32"/>
      <c r="B2263" s="32"/>
      <c r="C2263" s="32"/>
      <c r="D2263" s="32"/>
      <c r="E2263" s="32"/>
      <c r="F2263" s="97"/>
      <c r="G2263" s="32"/>
      <c r="H2263" s="32"/>
      <c r="I2263" s="33"/>
      <c r="K2263" s="99"/>
      <c r="L2263" s="32"/>
      <c r="M2263" s="32"/>
      <c r="N2263" s="32"/>
      <c r="O2263" s="32"/>
      <c r="P2263" s="32"/>
      <c r="Q2263" s="32"/>
      <c r="R2263" s="32"/>
      <c r="S2263" s="32"/>
      <c r="T2263" s="32"/>
      <c r="V2263" s="32"/>
      <c r="W2263" s="32"/>
      <c r="X2263" s="32"/>
      <c r="AE2263" s="39"/>
      <c r="AF2263" s="39"/>
      <c r="AG2263" s="39"/>
      <c r="AH2263" s="39"/>
      <c r="AI2263" s="39"/>
      <c r="AJ2263" s="39"/>
    </row>
    <row r="2264" ht="15.75" customHeight="1">
      <c r="A2264" s="32"/>
      <c r="B2264" s="32"/>
      <c r="C2264" s="32"/>
      <c r="D2264" s="32"/>
      <c r="E2264" s="32"/>
      <c r="F2264" s="97"/>
      <c r="G2264" s="32"/>
      <c r="H2264" s="32"/>
      <c r="I2264" s="33"/>
      <c r="K2264" s="99"/>
      <c r="L2264" s="32"/>
      <c r="M2264" s="32"/>
      <c r="N2264" s="32"/>
      <c r="O2264" s="32"/>
      <c r="P2264" s="32"/>
      <c r="Q2264" s="32"/>
      <c r="R2264" s="32"/>
      <c r="S2264" s="32"/>
      <c r="T2264" s="32"/>
      <c r="V2264" s="32"/>
      <c r="W2264" s="32"/>
      <c r="X2264" s="32"/>
      <c r="AE2264" s="39"/>
      <c r="AF2264" s="39"/>
      <c r="AG2264" s="39"/>
      <c r="AH2264" s="39"/>
      <c r="AI2264" s="39"/>
      <c r="AJ2264" s="39"/>
    </row>
    <row r="2265" ht="15.75" customHeight="1">
      <c r="A2265" s="32"/>
      <c r="B2265" s="32"/>
      <c r="C2265" s="32"/>
      <c r="D2265" s="32"/>
      <c r="E2265" s="32"/>
      <c r="F2265" s="97"/>
      <c r="G2265" s="32"/>
      <c r="H2265" s="32"/>
      <c r="I2265" s="33"/>
      <c r="K2265" s="99"/>
      <c r="L2265" s="32"/>
      <c r="M2265" s="32"/>
      <c r="N2265" s="32"/>
      <c r="O2265" s="32"/>
      <c r="P2265" s="32"/>
      <c r="Q2265" s="32"/>
      <c r="R2265" s="32"/>
      <c r="S2265" s="32"/>
      <c r="T2265" s="32"/>
      <c r="V2265" s="32"/>
      <c r="W2265" s="32"/>
      <c r="X2265" s="32"/>
      <c r="AE2265" s="39"/>
      <c r="AF2265" s="39"/>
      <c r="AG2265" s="39"/>
      <c r="AH2265" s="39"/>
      <c r="AI2265" s="39"/>
      <c r="AJ2265" s="39"/>
    </row>
    <row r="2266" ht="15.75" customHeight="1">
      <c r="A2266" s="32"/>
      <c r="B2266" s="32"/>
      <c r="C2266" s="32"/>
      <c r="D2266" s="32"/>
      <c r="E2266" s="32"/>
      <c r="F2266" s="97"/>
      <c r="G2266" s="32"/>
      <c r="H2266" s="32"/>
      <c r="I2266" s="33"/>
      <c r="K2266" s="99"/>
      <c r="L2266" s="32"/>
      <c r="M2266" s="32"/>
      <c r="N2266" s="32"/>
      <c r="O2266" s="32"/>
      <c r="P2266" s="32"/>
      <c r="Q2266" s="32"/>
      <c r="R2266" s="32"/>
      <c r="S2266" s="32"/>
      <c r="T2266" s="32"/>
      <c r="V2266" s="32"/>
      <c r="W2266" s="32"/>
      <c r="X2266" s="32"/>
      <c r="AE2266" s="39"/>
      <c r="AF2266" s="39"/>
      <c r="AG2266" s="39"/>
      <c r="AH2266" s="39"/>
      <c r="AI2266" s="39"/>
      <c r="AJ2266" s="39"/>
    </row>
    <row r="2267" ht="15.75" customHeight="1">
      <c r="A2267" s="32"/>
      <c r="B2267" s="32"/>
      <c r="C2267" s="32"/>
      <c r="D2267" s="32"/>
      <c r="E2267" s="32"/>
      <c r="F2267" s="97"/>
      <c r="G2267" s="32"/>
      <c r="H2267" s="32"/>
      <c r="I2267" s="33"/>
      <c r="K2267" s="99"/>
      <c r="L2267" s="32"/>
      <c r="M2267" s="32"/>
      <c r="N2267" s="32"/>
      <c r="O2267" s="32"/>
      <c r="P2267" s="32"/>
      <c r="Q2267" s="32"/>
      <c r="R2267" s="32"/>
      <c r="S2267" s="32"/>
      <c r="T2267" s="32"/>
      <c r="V2267" s="32"/>
      <c r="W2267" s="32"/>
      <c r="X2267" s="32"/>
      <c r="AE2267" s="39"/>
      <c r="AF2267" s="39"/>
      <c r="AG2267" s="39"/>
      <c r="AH2267" s="39"/>
      <c r="AI2267" s="39"/>
      <c r="AJ2267" s="39"/>
    </row>
    <row r="2268" ht="15.75" customHeight="1">
      <c r="A2268" s="32"/>
      <c r="B2268" s="32"/>
      <c r="C2268" s="32"/>
      <c r="D2268" s="32"/>
      <c r="E2268" s="32"/>
      <c r="F2268" s="97"/>
      <c r="G2268" s="32"/>
      <c r="H2268" s="32"/>
      <c r="I2268" s="33"/>
      <c r="K2268" s="99"/>
      <c r="L2268" s="32"/>
      <c r="M2268" s="32"/>
      <c r="N2268" s="32"/>
      <c r="O2268" s="32"/>
      <c r="P2268" s="32"/>
      <c r="Q2268" s="32"/>
      <c r="R2268" s="32"/>
      <c r="S2268" s="32"/>
      <c r="T2268" s="32"/>
      <c r="V2268" s="32"/>
      <c r="W2268" s="32"/>
      <c r="X2268" s="32"/>
      <c r="AE2268" s="39"/>
      <c r="AF2268" s="39"/>
      <c r="AG2268" s="39"/>
      <c r="AH2268" s="39"/>
      <c r="AI2268" s="39"/>
      <c r="AJ2268" s="39"/>
    </row>
    <row r="2269" ht="15.75" customHeight="1">
      <c r="A2269" s="32"/>
      <c r="B2269" s="32"/>
      <c r="C2269" s="32"/>
      <c r="D2269" s="32"/>
      <c r="E2269" s="32"/>
      <c r="F2269" s="97"/>
      <c r="G2269" s="32"/>
      <c r="H2269" s="32"/>
      <c r="I2269" s="33"/>
      <c r="K2269" s="99"/>
      <c r="L2269" s="32"/>
      <c r="M2269" s="32"/>
      <c r="N2269" s="32"/>
      <c r="O2269" s="32"/>
      <c r="P2269" s="32"/>
      <c r="Q2269" s="32"/>
      <c r="R2269" s="32"/>
      <c r="S2269" s="32"/>
      <c r="T2269" s="32"/>
      <c r="V2269" s="32"/>
      <c r="W2269" s="32"/>
      <c r="X2269" s="32"/>
      <c r="AE2269" s="39"/>
      <c r="AF2269" s="39"/>
      <c r="AG2269" s="39"/>
      <c r="AH2269" s="39"/>
      <c r="AI2269" s="39"/>
      <c r="AJ2269" s="39"/>
    </row>
    <row r="2270" ht="15.75" customHeight="1">
      <c r="A2270" s="32"/>
      <c r="B2270" s="32"/>
      <c r="C2270" s="32"/>
      <c r="D2270" s="32"/>
      <c r="E2270" s="32"/>
      <c r="F2270" s="97"/>
      <c r="G2270" s="32"/>
      <c r="H2270" s="32"/>
      <c r="I2270" s="33"/>
      <c r="K2270" s="99"/>
      <c r="L2270" s="32"/>
      <c r="M2270" s="32"/>
      <c r="N2270" s="32"/>
      <c r="O2270" s="32"/>
      <c r="P2270" s="32"/>
      <c r="Q2270" s="32"/>
      <c r="R2270" s="32"/>
      <c r="S2270" s="32"/>
      <c r="T2270" s="32"/>
      <c r="V2270" s="32"/>
      <c r="W2270" s="32"/>
      <c r="X2270" s="32"/>
      <c r="AE2270" s="39"/>
      <c r="AF2270" s="39"/>
      <c r="AG2270" s="39"/>
      <c r="AH2270" s="39"/>
      <c r="AI2270" s="39"/>
      <c r="AJ2270" s="39"/>
    </row>
    <row r="2271" ht="15.75" customHeight="1">
      <c r="A2271" s="32"/>
      <c r="B2271" s="32"/>
      <c r="C2271" s="32"/>
      <c r="D2271" s="32"/>
      <c r="E2271" s="32"/>
      <c r="F2271" s="97"/>
      <c r="G2271" s="32"/>
      <c r="H2271" s="32"/>
      <c r="I2271" s="33"/>
      <c r="K2271" s="99"/>
      <c r="L2271" s="32"/>
      <c r="M2271" s="32"/>
      <c r="N2271" s="32"/>
      <c r="O2271" s="32"/>
      <c r="P2271" s="32"/>
      <c r="Q2271" s="32"/>
      <c r="R2271" s="32"/>
      <c r="S2271" s="32"/>
      <c r="T2271" s="32"/>
      <c r="V2271" s="32"/>
      <c r="W2271" s="32"/>
      <c r="X2271" s="32"/>
      <c r="AE2271" s="39"/>
      <c r="AF2271" s="39"/>
      <c r="AG2271" s="39"/>
      <c r="AH2271" s="39"/>
      <c r="AI2271" s="39"/>
      <c r="AJ2271" s="39"/>
    </row>
    <row r="2272" ht="15.75" customHeight="1">
      <c r="A2272" s="32"/>
      <c r="B2272" s="32"/>
      <c r="C2272" s="32"/>
      <c r="D2272" s="32"/>
      <c r="E2272" s="32"/>
      <c r="F2272" s="97"/>
      <c r="G2272" s="32"/>
      <c r="H2272" s="32"/>
      <c r="I2272" s="33"/>
      <c r="K2272" s="99"/>
      <c r="L2272" s="32"/>
      <c r="M2272" s="32"/>
      <c r="N2272" s="32"/>
      <c r="O2272" s="32"/>
      <c r="P2272" s="32"/>
      <c r="Q2272" s="32"/>
      <c r="R2272" s="32"/>
      <c r="S2272" s="32"/>
      <c r="T2272" s="32"/>
      <c r="V2272" s="32"/>
      <c r="W2272" s="32"/>
      <c r="X2272" s="32"/>
      <c r="AE2272" s="39"/>
      <c r="AF2272" s="39"/>
      <c r="AG2272" s="39"/>
      <c r="AH2272" s="39"/>
      <c r="AI2272" s="39"/>
      <c r="AJ2272" s="39"/>
    </row>
    <row r="2273" ht="15.75" customHeight="1">
      <c r="A2273" s="32"/>
      <c r="B2273" s="32"/>
      <c r="C2273" s="32"/>
      <c r="D2273" s="32"/>
      <c r="E2273" s="32"/>
      <c r="F2273" s="97"/>
      <c r="G2273" s="32"/>
      <c r="H2273" s="32"/>
      <c r="I2273" s="33"/>
      <c r="K2273" s="99"/>
      <c r="L2273" s="32"/>
      <c r="M2273" s="32"/>
      <c r="N2273" s="32"/>
      <c r="O2273" s="32"/>
      <c r="P2273" s="32"/>
      <c r="Q2273" s="32"/>
      <c r="R2273" s="32"/>
      <c r="S2273" s="32"/>
      <c r="T2273" s="32"/>
      <c r="V2273" s="32"/>
      <c r="W2273" s="32"/>
      <c r="X2273" s="32"/>
      <c r="AE2273" s="39"/>
      <c r="AF2273" s="39"/>
      <c r="AG2273" s="39"/>
      <c r="AH2273" s="39"/>
      <c r="AI2273" s="39"/>
      <c r="AJ2273" s="39"/>
    </row>
    <row r="2274" ht="15.75" customHeight="1">
      <c r="A2274" s="32"/>
      <c r="B2274" s="32"/>
      <c r="C2274" s="32"/>
      <c r="D2274" s="32"/>
      <c r="E2274" s="32"/>
      <c r="F2274" s="97"/>
      <c r="G2274" s="32"/>
      <c r="H2274" s="32"/>
      <c r="I2274" s="33"/>
      <c r="K2274" s="99"/>
      <c r="L2274" s="32"/>
      <c r="M2274" s="32"/>
      <c r="N2274" s="32"/>
      <c r="O2274" s="32"/>
      <c r="P2274" s="32"/>
      <c r="Q2274" s="32"/>
      <c r="R2274" s="32"/>
      <c r="S2274" s="32"/>
      <c r="T2274" s="32"/>
      <c r="V2274" s="32"/>
      <c r="W2274" s="32"/>
      <c r="X2274" s="32"/>
      <c r="AE2274" s="39"/>
      <c r="AF2274" s="39"/>
      <c r="AG2274" s="39"/>
      <c r="AH2274" s="39"/>
      <c r="AI2274" s="39"/>
      <c r="AJ2274" s="39"/>
    </row>
    <row r="2275" ht="15.75" customHeight="1">
      <c r="A2275" s="32"/>
      <c r="B2275" s="32"/>
      <c r="C2275" s="32"/>
      <c r="D2275" s="32"/>
      <c r="E2275" s="32"/>
      <c r="F2275" s="97"/>
      <c r="G2275" s="32"/>
      <c r="H2275" s="32"/>
      <c r="I2275" s="33"/>
      <c r="K2275" s="99"/>
      <c r="L2275" s="32"/>
      <c r="M2275" s="32"/>
      <c r="N2275" s="32"/>
      <c r="O2275" s="32"/>
      <c r="P2275" s="32"/>
      <c r="Q2275" s="32"/>
      <c r="R2275" s="32"/>
      <c r="S2275" s="32"/>
      <c r="T2275" s="32"/>
      <c r="V2275" s="32"/>
      <c r="W2275" s="32"/>
      <c r="X2275" s="32"/>
      <c r="AE2275" s="39"/>
      <c r="AF2275" s="39"/>
      <c r="AG2275" s="39"/>
      <c r="AH2275" s="39"/>
      <c r="AI2275" s="39"/>
      <c r="AJ2275" s="39"/>
    </row>
    <row r="2276" ht="15.75" customHeight="1">
      <c r="A2276" s="32"/>
      <c r="B2276" s="32"/>
      <c r="C2276" s="32"/>
      <c r="D2276" s="32"/>
      <c r="E2276" s="32"/>
      <c r="F2276" s="97"/>
      <c r="G2276" s="32"/>
      <c r="H2276" s="32"/>
      <c r="I2276" s="33"/>
      <c r="K2276" s="99"/>
      <c r="L2276" s="32"/>
      <c r="M2276" s="32"/>
      <c r="N2276" s="32"/>
      <c r="O2276" s="32"/>
      <c r="P2276" s="32"/>
      <c r="Q2276" s="32"/>
      <c r="R2276" s="32"/>
      <c r="S2276" s="32"/>
      <c r="T2276" s="32"/>
      <c r="V2276" s="32"/>
      <c r="W2276" s="32"/>
      <c r="X2276" s="32"/>
      <c r="AE2276" s="39"/>
      <c r="AF2276" s="39"/>
      <c r="AG2276" s="39"/>
      <c r="AH2276" s="39"/>
      <c r="AI2276" s="39"/>
      <c r="AJ2276" s="39"/>
    </row>
    <row r="2277" ht="15.75" customHeight="1">
      <c r="A2277" s="32"/>
      <c r="B2277" s="32"/>
      <c r="C2277" s="32"/>
      <c r="D2277" s="32"/>
      <c r="E2277" s="32"/>
      <c r="F2277" s="97"/>
      <c r="G2277" s="32"/>
      <c r="H2277" s="32"/>
      <c r="I2277" s="33"/>
      <c r="K2277" s="99"/>
      <c r="L2277" s="32"/>
      <c r="M2277" s="32"/>
      <c r="N2277" s="32"/>
      <c r="O2277" s="32"/>
      <c r="P2277" s="32"/>
      <c r="Q2277" s="32"/>
      <c r="R2277" s="32"/>
      <c r="S2277" s="32"/>
      <c r="T2277" s="32"/>
      <c r="V2277" s="32"/>
      <c r="W2277" s="32"/>
      <c r="X2277" s="32"/>
      <c r="AE2277" s="39"/>
      <c r="AF2277" s="39"/>
      <c r="AG2277" s="39"/>
      <c r="AH2277" s="39"/>
      <c r="AI2277" s="39"/>
      <c r="AJ2277" s="39"/>
    </row>
    <row r="2278" ht="15.75" customHeight="1">
      <c r="A2278" s="32"/>
      <c r="B2278" s="32"/>
      <c r="C2278" s="32"/>
      <c r="D2278" s="32"/>
      <c r="E2278" s="32"/>
      <c r="F2278" s="97"/>
      <c r="G2278" s="32"/>
      <c r="H2278" s="32"/>
      <c r="I2278" s="33"/>
      <c r="K2278" s="99"/>
      <c r="L2278" s="32"/>
      <c r="M2278" s="32"/>
      <c r="N2278" s="32"/>
      <c r="O2278" s="32"/>
      <c r="P2278" s="32"/>
      <c r="Q2278" s="32"/>
      <c r="R2278" s="32"/>
      <c r="S2278" s="32"/>
      <c r="T2278" s="32"/>
      <c r="V2278" s="32"/>
      <c r="W2278" s="32"/>
      <c r="X2278" s="32"/>
      <c r="AE2278" s="39"/>
      <c r="AF2278" s="39"/>
      <c r="AG2278" s="39"/>
      <c r="AH2278" s="39"/>
      <c r="AI2278" s="39"/>
      <c r="AJ2278" s="39"/>
    </row>
    <row r="2279" ht="15.75" customHeight="1">
      <c r="A2279" s="32"/>
      <c r="B2279" s="32"/>
      <c r="C2279" s="32"/>
      <c r="D2279" s="32"/>
      <c r="E2279" s="32"/>
      <c r="F2279" s="97"/>
      <c r="G2279" s="32"/>
      <c r="H2279" s="32"/>
      <c r="I2279" s="33"/>
      <c r="K2279" s="99"/>
      <c r="L2279" s="32"/>
      <c r="M2279" s="32"/>
      <c r="N2279" s="32"/>
      <c r="O2279" s="32"/>
      <c r="P2279" s="32"/>
      <c r="Q2279" s="32"/>
      <c r="R2279" s="32"/>
      <c r="S2279" s="32"/>
      <c r="T2279" s="32"/>
      <c r="V2279" s="32"/>
      <c r="W2279" s="32"/>
      <c r="X2279" s="32"/>
      <c r="AE2279" s="39"/>
      <c r="AF2279" s="39"/>
      <c r="AG2279" s="39"/>
      <c r="AH2279" s="39"/>
      <c r="AI2279" s="39"/>
      <c r="AJ2279" s="39"/>
    </row>
    <row r="2280" ht="15.75" customHeight="1">
      <c r="A2280" s="32"/>
      <c r="B2280" s="32"/>
      <c r="C2280" s="32"/>
      <c r="D2280" s="32"/>
      <c r="E2280" s="32"/>
      <c r="F2280" s="97"/>
      <c r="G2280" s="32"/>
      <c r="H2280" s="32"/>
      <c r="I2280" s="33"/>
      <c r="K2280" s="99"/>
      <c r="L2280" s="32"/>
      <c r="M2280" s="32"/>
      <c r="N2280" s="32"/>
      <c r="O2280" s="32"/>
      <c r="P2280" s="32"/>
      <c r="Q2280" s="32"/>
      <c r="R2280" s="32"/>
      <c r="S2280" s="32"/>
      <c r="T2280" s="32"/>
      <c r="V2280" s="32"/>
      <c r="W2280" s="32"/>
      <c r="X2280" s="32"/>
      <c r="AE2280" s="39"/>
      <c r="AF2280" s="39"/>
      <c r="AG2280" s="39"/>
      <c r="AH2280" s="39"/>
      <c r="AI2280" s="39"/>
      <c r="AJ2280" s="39"/>
    </row>
    <row r="2281" ht="15.75" customHeight="1">
      <c r="A2281" s="32"/>
      <c r="B2281" s="32"/>
      <c r="C2281" s="32"/>
      <c r="D2281" s="32"/>
      <c r="E2281" s="32"/>
      <c r="F2281" s="97"/>
      <c r="G2281" s="32"/>
      <c r="H2281" s="32"/>
      <c r="I2281" s="33"/>
      <c r="K2281" s="99"/>
      <c r="L2281" s="32"/>
      <c r="M2281" s="32"/>
      <c r="N2281" s="32"/>
      <c r="O2281" s="32"/>
      <c r="P2281" s="32"/>
      <c r="Q2281" s="32"/>
      <c r="R2281" s="32"/>
      <c r="S2281" s="32"/>
      <c r="T2281" s="32"/>
      <c r="V2281" s="32"/>
      <c r="W2281" s="32"/>
      <c r="X2281" s="32"/>
      <c r="AE2281" s="39"/>
      <c r="AF2281" s="39"/>
      <c r="AG2281" s="39"/>
      <c r="AH2281" s="39"/>
      <c r="AI2281" s="39"/>
      <c r="AJ2281" s="39"/>
    </row>
    <row r="2282" ht="15.75" customHeight="1">
      <c r="A2282" s="32"/>
      <c r="B2282" s="32"/>
      <c r="C2282" s="32"/>
      <c r="D2282" s="32"/>
      <c r="E2282" s="32"/>
      <c r="F2282" s="97"/>
      <c r="G2282" s="32"/>
      <c r="H2282" s="32"/>
      <c r="I2282" s="33"/>
      <c r="K2282" s="99"/>
      <c r="L2282" s="32"/>
      <c r="M2282" s="32"/>
      <c r="N2282" s="32"/>
      <c r="O2282" s="32"/>
      <c r="P2282" s="32"/>
      <c r="Q2282" s="32"/>
      <c r="R2282" s="32"/>
      <c r="S2282" s="32"/>
      <c r="T2282" s="32"/>
      <c r="V2282" s="32"/>
      <c r="W2282" s="32"/>
      <c r="X2282" s="32"/>
      <c r="AE2282" s="39"/>
      <c r="AF2282" s="39"/>
      <c r="AG2282" s="39"/>
      <c r="AH2282" s="39"/>
      <c r="AI2282" s="39"/>
      <c r="AJ2282" s="39"/>
    </row>
    <row r="2283" ht="15.75" customHeight="1">
      <c r="A2283" s="32"/>
      <c r="B2283" s="32"/>
      <c r="C2283" s="32"/>
      <c r="D2283" s="32"/>
      <c r="E2283" s="32"/>
      <c r="F2283" s="97"/>
      <c r="G2283" s="32"/>
      <c r="H2283" s="32"/>
      <c r="I2283" s="33"/>
      <c r="K2283" s="99"/>
      <c r="L2283" s="32"/>
      <c r="M2283" s="32"/>
      <c r="N2283" s="32"/>
      <c r="O2283" s="32"/>
      <c r="P2283" s="32"/>
      <c r="Q2283" s="32"/>
      <c r="R2283" s="32"/>
      <c r="S2283" s="32"/>
      <c r="T2283" s="32"/>
      <c r="V2283" s="32"/>
      <c r="W2283" s="32"/>
      <c r="X2283" s="32"/>
      <c r="AE2283" s="39"/>
      <c r="AF2283" s="39"/>
      <c r="AG2283" s="39"/>
      <c r="AH2283" s="39"/>
      <c r="AI2283" s="39"/>
      <c r="AJ2283" s="39"/>
    </row>
    <row r="2284" ht="15.75" customHeight="1">
      <c r="A2284" s="32"/>
      <c r="B2284" s="32"/>
      <c r="C2284" s="32"/>
      <c r="D2284" s="32"/>
      <c r="E2284" s="32"/>
      <c r="F2284" s="97"/>
      <c r="G2284" s="32"/>
      <c r="H2284" s="32"/>
      <c r="I2284" s="33"/>
      <c r="K2284" s="99"/>
      <c r="L2284" s="32"/>
      <c r="M2284" s="32"/>
      <c r="N2284" s="32"/>
      <c r="O2284" s="32"/>
      <c r="P2284" s="32"/>
      <c r="Q2284" s="32"/>
      <c r="R2284" s="32"/>
      <c r="S2284" s="32"/>
      <c r="T2284" s="32"/>
      <c r="V2284" s="32"/>
      <c r="W2284" s="32"/>
      <c r="X2284" s="32"/>
      <c r="AE2284" s="39"/>
      <c r="AF2284" s="39"/>
      <c r="AG2284" s="39"/>
      <c r="AH2284" s="39"/>
      <c r="AI2284" s="39"/>
      <c r="AJ2284" s="39"/>
    </row>
    <row r="2285" ht="15.75" customHeight="1">
      <c r="A2285" s="32"/>
      <c r="B2285" s="32"/>
      <c r="C2285" s="32"/>
      <c r="D2285" s="32"/>
      <c r="E2285" s="32"/>
      <c r="F2285" s="97"/>
      <c r="G2285" s="32"/>
      <c r="H2285" s="32"/>
      <c r="I2285" s="33"/>
      <c r="K2285" s="99"/>
      <c r="L2285" s="32"/>
      <c r="M2285" s="32"/>
      <c r="N2285" s="32"/>
      <c r="O2285" s="32"/>
      <c r="P2285" s="32"/>
      <c r="Q2285" s="32"/>
      <c r="R2285" s="32"/>
      <c r="S2285" s="32"/>
      <c r="T2285" s="32"/>
      <c r="V2285" s="32"/>
      <c r="W2285" s="32"/>
      <c r="X2285" s="32"/>
      <c r="AE2285" s="39"/>
      <c r="AF2285" s="39"/>
      <c r="AG2285" s="39"/>
      <c r="AH2285" s="39"/>
      <c r="AI2285" s="39"/>
      <c r="AJ2285" s="39"/>
    </row>
    <row r="2286" ht="15.75" customHeight="1">
      <c r="A2286" s="32"/>
      <c r="B2286" s="32"/>
      <c r="C2286" s="32"/>
      <c r="D2286" s="32"/>
      <c r="E2286" s="32"/>
      <c r="F2286" s="97"/>
      <c r="G2286" s="32"/>
      <c r="H2286" s="32"/>
      <c r="I2286" s="33"/>
      <c r="K2286" s="99"/>
      <c r="L2286" s="32"/>
      <c r="M2286" s="32"/>
      <c r="N2286" s="32"/>
      <c r="O2286" s="32"/>
      <c r="P2286" s="32"/>
      <c r="Q2286" s="32"/>
      <c r="R2286" s="32"/>
      <c r="S2286" s="32"/>
      <c r="T2286" s="32"/>
      <c r="V2286" s="32"/>
      <c r="W2286" s="32"/>
      <c r="X2286" s="32"/>
      <c r="AE2286" s="39"/>
      <c r="AF2286" s="39"/>
      <c r="AG2286" s="39"/>
      <c r="AH2286" s="39"/>
      <c r="AI2286" s="39"/>
      <c r="AJ2286" s="39"/>
    </row>
    <row r="2287" ht="15.75" customHeight="1">
      <c r="A2287" s="32"/>
      <c r="B2287" s="32"/>
      <c r="C2287" s="32"/>
      <c r="D2287" s="32"/>
      <c r="E2287" s="32"/>
      <c r="F2287" s="97"/>
      <c r="G2287" s="32"/>
      <c r="H2287" s="32"/>
      <c r="I2287" s="33"/>
      <c r="K2287" s="99"/>
      <c r="L2287" s="32"/>
      <c r="M2287" s="32"/>
      <c r="N2287" s="32"/>
      <c r="O2287" s="32"/>
      <c r="P2287" s="32"/>
      <c r="Q2287" s="32"/>
      <c r="R2287" s="32"/>
      <c r="S2287" s="32"/>
      <c r="T2287" s="32"/>
      <c r="V2287" s="32"/>
      <c r="W2287" s="32"/>
      <c r="X2287" s="32"/>
      <c r="AE2287" s="39"/>
      <c r="AF2287" s="39"/>
      <c r="AG2287" s="39"/>
      <c r="AH2287" s="39"/>
      <c r="AI2287" s="39"/>
      <c r="AJ2287" s="39"/>
    </row>
    <row r="2288" ht="15.75" customHeight="1">
      <c r="A2288" s="32"/>
      <c r="B2288" s="32"/>
      <c r="C2288" s="32"/>
      <c r="D2288" s="32"/>
      <c r="E2288" s="32"/>
      <c r="F2288" s="97"/>
      <c r="G2288" s="32"/>
      <c r="H2288" s="32"/>
      <c r="I2288" s="33"/>
      <c r="K2288" s="99"/>
      <c r="L2288" s="32"/>
      <c r="M2288" s="32"/>
      <c r="N2288" s="32"/>
      <c r="O2288" s="32"/>
      <c r="P2288" s="32"/>
      <c r="Q2288" s="32"/>
      <c r="R2288" s="32"/>
      <c r="S2288" s="32"/>
      <c r="T2288" s="32"/>
      <c r="V2288" s="32"/>
      <c r="W2288" s="32"/>
      <c r="X2288" s="32"/>
      <c r="AE2288" s="39"/>
      <c r="AF2288" s="39"/>
      <c r="AG2288" s="39"/>
      <c r="AH2288" s="39"/>
      <c r="AI2288" s="39"/>
      <c r="AJ2288" s="39"/>
    </row>
    <row r="2289" ht="15.75" customHeight="1">
      <c r="A2289" s="32"/>
      <c r="B2289" s="32"/>
      <c r="C2289" s="32"/>
      <c r="D2289" s="32"/>
      <c r="E2289" s="32"/>
      <c r="F2289" s="97"/>
      <c r="G2289" s="32"/>
      <c r="H2289" s="32"/>
      <c r="I2289" s="33"/>
      <c r="K2289" s="99"/>
      <c r="L2289" s="32"/>
      <c r="M2289" s="32"/>
      <c r="N2289" s="32"/>
      <c r="O2289" s="32"/>
      <c r="P2289" s="32"/>
      <c r="Q2289" s="32"/>
      <c r="R2289" s="32"/>
      <c r="S2289" s="32"/>
      <c r="T2289" s="32"/>
      <c r="V2289" s="32"/>
      <c r="W2289" s="32"/>
      <c r="X2289" s="32"/>
      <c r="AE2289" s="39"/>
      <c r="AF2289" s="39"/>
      <c r="AG2289" s="39"/>
      <c r="AH2289" s="39"/>
      <c r="AI2289" s="39"/>
      <c r="AJ2289" s="39"/>
    </row>
    <row r="2290" ht="15.75" customHeight="1">
      <c r="A2290" s="32"/>
      <c r="B2290" s="32"/>
      <c r="C2290" s="32"/>
      <c r="D2290" s="32"/>
      <c r="E2290" s="32"/>
      <c r="F2290" s="97"/>
      <c r="G2290" s="32"/>
      <c r="H2290" s="32"/>
      <c r="I2290" s="33"/>
      <c r="K2290" s="99"/>
      <c r="L2290" s="32"/>
      <c r="M2290" s="32"/>
      <c r="N2290" s="32"/>
      <c r="O2290" s="32"/>
      <c r="P2290" s="32"/>
      <c r="Q2290" s="32"/>
      <c r="R2290" s="32"/>
      <c r="S2290" s="32"/>
      <c r="T2290" s="32"/>
      <c r="V2290" s="32"/>
      <c r="W2290" s="32"/>
      <c r="X2290" s="32"/>
      <c r="AE2290" s="39"/>
      <c r="AF2290" s="39"/>
      <c r="AG2290" s="39"/>
      <c r="AH2290" s="39"/>
      <c r="AI2290" s="39"/>
      <c r="AJ2290" s="39"/>
    </row>
    <row r="2291" ht="15.75" customHeight="1">
      <c r="A2291" s="32"/>
      <c r="B2291" s="32"/>
      <c r="C2291" s="32"/>
      <c r="D2291" s="32"/>
      <c r="E2291" s="32"/>
      <c r="F2291" s="97"/>
      <c r="G2291" s="32"/>
      <c r="H2291" s="32"/>
      <c r="I2291" s="33"/>
      <c r="K2291" s="99"/>
      <c r="L2291" s="32"/>
      <c r="M2291" s="32"/>
      <c r="N2291" s="32"/>
      <c r="O2291" s="32"/>
      <c r="P2291" s="32"/>
      <c r="Q2291" s="32"/>
      <c r="R2291" s="32"/>
      <c r="S2291" s="32"/>
      <c r="T2291" s="32"/>
      <c r="V2291" s="32"/>
      <c r="W2291" s="32"/>
      <c r="X2291" s="32"/>
      <c r="AE2291" s="39"/>
      <c r="AF2291" s="39"/>
      <c r="AG2291" s="39"/>
      <c r="AH2291" s="39"/>
      <c r="AI2291" s="39"/>
      <c r="AJ2291" s="39"/>
    </row>
    <row r="2292" ht="15.75" customHeight="1">
      <c r="A2292" s="32"/>
      <c r="B2292" s="32"/>
      <c r="C2292" s="32"/>
      <c r="D2292" s="32"/>
      <c r="E2292" s="32"/>
      <c r="F2292" s="97"/>
      <c r="G2292" s="32"/>
      <c r="H2292" s="32"/>
      <c r="I2292" s="33"/>
      <c r="K2292" s="99"/>
      <c r="L2292" s="32"/>
      <c r="M2292" s="32"/>
      <c r="N2292" s="32"/>
      <c r="O2292" s="32"/>
      <c r="P2292" s="32"/>
      <c r="Q2292" s="32"/>
      <c r="R2292" s="32"/>
      <c r="S2292" s="32"/>
      <c r="T2292" s="32"/>
      <c r="V2292" s="32"/>
      <c r="W2292" s="32"/>
      <c r="X2292" s="32"/>
      <c r="AE2292" s="39"/>
      <c r="AF2292" s="39"/>
      <c r="AG2292" s="39"/>
      <c r="AH2292" s="39"/>
      <c r="AI2292" s="39"/>
      <c r="AJ2292" s="39"/>
    </row>
    <row r="2293" ht="15.75" customHeight="1">
      <c r="A2293" s="32"/>
      <c r="B2293" s="32"/>
      <c r="C2293" s="32"/>
      <c r="D2293" s="32"/>
      <c r="E2293" s="32"/>
      <c r="F2293" s="97"/>
      <c r="G2293" s="32"/>
      <c r="H2293" s="32"/>
      <c r="I2293" s="33"/>
      <c r="K2293" s="99"/>
      <c r="L2293" s="32"/>
      <c r="M2293" s="32"/>
      <c r="N2293" s="32"/>
      <c r="O2293" s="32"/>
      <c r="P2293" s="32"/>
      <c r="Q2293" s="32"/>
      <c r="R2293" s="32"/>
      <c r="S2293" s="32"/>
      <c r="T2293" s="32"/>
      <c r="V2293" s="32"/>
      <c r="W2293" s="32"/>
      <c r="X2293" s="32"/>
      <c r="AE2293" s="39"/>
      <c r="AF2293" s="39"/>
      <c r="AG2293" s="39"/>
      <c r="AH2293" s="39"/>
      <c r="AI2293" s="39"/>
      <c r="AJ2293" s="39"/>
    </row>
    <row r="2294" ht="15.75" customHeight="1">
      <c r="A2294" s="32"/>
      <c r="B2294" s="32"/>
      <c r="C2294" s="32"/>
      <c r="D2294" s="32"/>
      <c r="E2294" s="32"/>
      <c r="F2294" s="97"/>
      <c r="G2294" s="32"/>
      <c r="H2294" s="32"/>
      <c r="I2294" s="33"/>
      <c r="K2294" s="99"/>
      <c r="L2294" s="32"/>
      <c r="M2294" s="32"/>
      <c r="N2294" s="32"/>
      <c r="O2294" s="32"/>
      <c r="P2294" s="32"/>
      <c r="Q2294" s="32"/>
      <c r="R2294" s="32"/>
      <c r="S2294" s="32"/>
      <c r="T2294" s="32"/>
      <c r="V2294" s="32"/>
      <c r="W2294" s="32"/>
      <c r="X2294" s="32"/>
      <c r="AE2294" s="39"/>
      <c r="AF2294" s="39"/>
      <c r="AG2294" s="39"/>
      <c r="AH2294" s="39"/>
      <c r="AI2294" s="39"/>
      <c r="AJ2294" s="39"/>
    </row>
    <row r="2295" ht="15.75" customHeight="1">
      <c r="A2295" s="32"/>
      <c r="B2295" s="32"/>
      <c r="C2295" s="32"/>
      <c r="D2295" s="32"/>
      <c r="E2295" s="32"/>
      <c r="F2295" s="97"/>
      <c r="G2295" s="32"/>
      <c r="H2295" s="32"/>
      <c r="I2295" s="33"/>
      <c r="K2295" s="99"/>
      <c r="L2295" s="32"/>
      <c r="M2295" s="32"/>
      <c r="N2295" s="32"/>
      <c r="O2295" s="32"/>
      <c r="P2295" s="32"/>
      <c r="Q2295" s="32"/>
      <c r="R2295" s="32"/>
      <c r="S2295" s="32"/>
      <c r="T2295" s="32"/>
      <c r="V2295" s="32"/>
      <c r="W2295" s="32"/>
      <c r="X2295" s="32"/>
      <c r="AE2295" s="39"/>
      <c r="AF2295" s="39"/>
      <c r="AG2295" s="39"/>
      <c r="AH2295" s="39"/>
      <c r="AI2295" s="39"/>
      <c r="AJ2295" s="39"/>
    </row>
    <row r="2296" ht="15.75" customHeight="1">
      <c r="A2296" s="32"/>
      <c r="B2296" s="32"/>
      <c r="C2296" s="32"/>
      <c r="D2296" s="32"/>
      <c r="E2296" s="32"/>
      <c r="F2296" s="97"/>
      <c r="G2296" s="32"/>
      <c r="H2296" s="32"/>
      <c r="I2296" s="33"/>
      <c r="K2296" s="99"/>
      <c r="L2296" s="32"/>
      <c r="M2296" s="32"/>
      <c r="N2296" s="32"/>
      <c r="O2296" s="32"/>
      <c r="P2296" s="32"/>
      <c r="Q2296" s="32"/>
      <c r="R2296" s="32"/>
      <c r="S2296" s="32"/>
      <c r="T2296" s="32"/>
      <c r="V2296" s="32"/>
      <c r="W2296" s="32"/>
      <c r="X2296" s="32"/>
      <c r="AE2296" s="39"/>
      <c r="AF2296" s="39"/>
      <c r="AG2296" s="39"/>
      <c r="AH2296" s="39"/>
      <c r="AI2296" s="39"/>
      <c r="AJ2296" s="39"/>
    </row>
    <row r="2297" ht="15.75" customHeight="1">
      <c r="A2297" s="32"/>
      <c r="B2297" s="32"/>
      <c r="C2297" s="32"/>
      <c r="D2297" s="32"/>
      <c r="E2297" s="32"/>
      <c r="F2297" s="97"/>
      <c r="G2297" s="32"/>
      <c r="H2297" s="32"/>
      <c r="I2297" s="33"/>
      <c r="K2297" s="99"/>
      <c r="L2297" s="32"/>
      <c r="M2297" s="32"/>
      <c r="N2297" s="32"/>
      <c r="O2297" s="32"/>
      <c r="P2297" s="32"/>
      <c r="Q2297" s="32"/>
      <c r="R2297" s="32"/>
      <c r="S2297" s="32"/>
      <c r="T2297" s="32"/>
      <c r="V2297" s="32"/>
      <c r="W2297" s="32"/>
      <c r="X2297" s="32"/>
      <c r="AE2297" s="39"/>
      <c r="AF2297" s="39"/>
      <c r="AG2297" s="39"/>
      <c r="AH2297" s="39"/>
      <c r="AI2297" s="39"/>
      <c r="AJ2297" s="39"/>
    </row>
    <row r="2298" ht="15.75" customHeight="1">
      <c r="A2298" s="32"/>
      <c r="B2298" s="32"/>
      <c r="C2298" s="32"/>
      <c r="D2298" s="32"/>
      <c r="E2298" s="32"/>
      <c r="F2298" s="97"/>
      <c r="G2298" s="32"/>
      <c r="H2298" s="32"/>
      <c r="I2298" s="33"/>
      <c r="K2298" s="99"/>
      <c r="L2298" s="32"/>
      <c r="M2298" s="32"/>
      <c r="N2298" s="32"/>
      <c r="O2298" s="32"/>
      <c r="P2298" s="32"/>
      <c r="Q2298" s="32"/>
      <c r="R2298" s="32"/>
      <c r="S2298" s="32"/>
      <c r="T2298" s="32"/>
      <c r="V2298" s="32"/>
      <c r="W2298" s="32"/>
      <c r="X2298" s="32"/>
      <c r="AE2298" s="39"/>
      <c r="AF2298" s="39"/>
      <c r="AG2298" s="39"/>
      <c r="AH2298" s="39"/>
      <c r="AI2298" s="39"/>
      <c r="AJ2298" s="39"/>
    </row>
    <row r="2299" ht="15.75" customHeight="1">
      <c r="A2299" s="32"/>
      <c r="B2299" s="32"/>
      <c r="C2299" s="32"/>
      <c r="D2299" s="32"/>
      <c r="E2299" s="32"/>
      <c r="F2299" s="97"/>
      <c r="G2299" s="32"/>
      <c r="H2299" s="32"/>
      <c r="I2299" s="33"/>
      <c r="K2299" s="99"/>
      <c r="L2299" s="32"/>
      <c r="M2299" s="32"/>
      <c r="N2299" s="32"/>
      <c r="O2299" s="32"/>
      <c r="P2299" s="32"/>
      <c r="Q2299" s="32"/>
      <c r="R2299" s="32"/>
      <c r="S2299" s="32"/>
      <c r="T2299" s="32"/>
      <c r="V2299" s="32"/>
      <c r="W2299" s="32"/>
      <c r="X2299" s="32"/>
      <c r="AE2299" s="39"/>
      <c r="AF2299" s="39"/>
      <c r="AG2299" s="39"/>
      <c r="AH2299" s="39"/>
      <c r="AI2299" s="39"/>
      <c r="AJ2299" s="39"/>
    </row>
    <row r="2300" ht="15.75" customHeight="1">
      <c r="A2300" s="32"/>
      <c r="B2300" s="32"/>
      <c r="C2300" s="32"/>
      <c r="D2300" s="32"/>
      <c r="E2300" s="32"/>
      <c r="F2300" s="97"/>
      <c r="G2300" s="32"/>
      <c r="H2300" s="32"/>
      <c r="I2300" s="33"/>
      <c r="K2300" s="99"/>
      <c r="L2300" s="32"/>
      <c r="M2300" s="32"/>
      <c r="N2300" s="32"/>
      <c r="O2300" s="32"/>
      <c r="P2300" s="32"/>
      <c r="Q2300" s="32"/>
      <c r="R2300" s="32"/>
      <c r="S2300" s="32"/>
      <c r="T2300" s="32"/>
      <c r="V2300" s="32"/>
      <c r="W2300" s="32"/>
      <c r="X2300" s="32"/>
      <c r="AE2300" s="39"/>
      <c r="AF2300" s="39"/>
      <c r="AG2300" s="39"/>
      <c r="AH2300" s="39"/>
      <c r="AI2300" s="39"/>
      <c r="AJ2300" s="39"/>
    </row>
    <row r="2301" ht="15.75" customHeight="1">
      <c r="A2301" s="32"/>
      <c r="B2301" s="32"/>
      <c r="C2301" s="32"/>
      <c r="D2301" s="32"/>
      <c r="E2301" s="32"/>
      <c r="F2301" s="97"/>
      <c r="G2301" s="32"/>
      <c r="H2301" s="32"/>
      <c r="I2301" s="33"/>
      <c r="K2301" s="99"/>
      <c r="L2301" s="32"/>
      <c r="M2301" s="32"/>
      <c r="N2301" s="32"/>
      <c r="O2301" s="32"/>
      <c r="P2301" s="32"/>
      <c r="Q2301" s="32"/>
      <c r="R2301" s="32"/>
      <c r="S2301" s="32"/>
      <c r="T2301" s="32"/>
      <c r="V2301" s="32"/>
      <c r="W2301" s="32"/>
      <c r="X2301" s="32"/>
      <c r="AE2301" s="39"/>
      <c r="AF2301" s="39"/>
      <c r="AG2301" s="39"/>
      <c r="AH2301" s="39"/>
      <c r="AI2301" s="39"/>
      <c r="AJ2301" s="39"/>
    </row>
    <row r="2302" ht="15.75" customHeight="1">
      <c r="A2302" s="32"/>
      <c r="B2302" s="32"/>
      <c r="C2302" s="32"/>
      <c r="D2302" s="32"/>
      <c r="E2302" s="32"/>
      <c r="F2302" s="97"/>
      <c r="G2302" s="32"/>
      <c r="H2302" s="32"/>
      <c r="I2302" s="33"/>
      <c r="K2302" s="99"/>
      <c r="L2302" s="32"/>
      <c r="M2302" s="32"/>
      <c r="N2302" s="32"/>
      <c r="O2302" s="32"/>
      <c r="P2302" s="32"/>
      <c r="Q2302" s="32"/>
      <c r="R2302" s="32"/>
      <c r="S2302" s="32"/>
      <c r="T2302" s="32"/>
      <c r="V2302" s="32"/>
      <c r="W2302" s="32"/>
      <c r="X2302" s="32"/>
      <c r="AE2302" s="39"/>
      <c r="AF2302" s="39"/>
      <c r="AG2302" s="39"/>
      <c r="AH2302" s="39"/>
      <c r="AI2302" s="39"/>
      <c r="AJ2302" s="39"/>
    </row>
    <row r="2303" ht="15.75" customHeight="1">
      <c r="A2303" s="32"/>
      <c r="B2303" s="32"/>
      <c r="C2303" s="32"/>
      <c r="D2303" s="32"/>
      <c r="E2303" s="32"/>
      <c r="F2303" s="97"/>
      <c r="G2303" s="32"/>
      <c r="H2303" s="32"/>
      <c r="I2303" s="33"/>
      <c r="K2303" s="99"/>
      <c r="L2303" s="32"/>
      <c r="M2303" s="32"/>
      <c r="N2303" s="32"/>
      <c r="O2303" s="32"/>
      <c r="P2303" s="32"/>
      <c r="Q2303" s="32"/>
      <c r="R2303" s="32"/>
      <c r="S2303" s="32"/>
      <c r="T2303" s="32"/>
      <c r="V2303" s="32"/>
      <c r="W2303" s="32"/>
      <c r="X2303" s="32"/>
      <c r="AE2303" s="39"/>
      <c r="AF2303" s="39"/>
      <c r="AG2303" s="39"/>
      <c r="AH2303" s="39"/>
      <c r="AI2303" s="39"/>
      <c r="AJ2303" s="39"/>
    </row>
    <row r="2304" ht="15.75" customHeight="1">
      <c r="A2304" s="32"/>
      <c r="B2304" s="32"/>
      <c r="C2304" s="32"/>
      <c r="D2304" s="32"/>
      <c r="E2304" s="32"/>
      <c r="F2304" s="97"/>
      <c r="G2304" s="32"/>
      <c r="H2304" s="32"/>
      <c r="I2304" s="33"/>
      <c r="K2304" s="99"/>
      <c r="L2304" s="32"/>
      <c r="M2304" s="32"/>
      <c r="N2304" s="32"/>
      <c r="O2304" s="32"/>
      <c r="P2304" s="32"/>
      <c r="Q2304" s="32"/>
      <c r="R2304" s="32"/>
      <c r="S2304" s="32"/>
      <c r="T2304" s="32"/>
      <c r="V2304" s="32"/>
      <c r="W2304" s="32"/>
      <c r="X2304" s="32"/>
      <c r="AE2304" s="39"/>
      <c r="AF2304" s="39"/>
      <c r="AG2304" s="39"/>
      <c r="AH2304" s="39"/>
      <c r="AI2304" s="39"/>
      <c r="AJ2304" s="39"/>
    </row>
    <row r="2305" ht="15.75" customHeight="1">
      <c r="A2305" s="32"/>
      <c r="B2305" s="32"/>
      <c r="C2305" s="32"/>
      <c r="D2305" s="32"/>
      <c r="E2305" s="32"/>
      <c r="F2305" s="97"/>
      <c r="G2305" s="32"/>
      <c r="H2305" s="32"/>
      <c r="I2305" s="33"/>
      <c r="K2305" s="99"/>
      <c r="L2305" s="32"/>
      <c r="M2305" s="32"/>
      <c r="N2305" s="32"/>
      <c r="O2305" s="32"/>
      <c r="P2305" s="32"/>
      <c r="Q2305" s="32"/>
      <c r="R2305" s="32"/>
      <c r="S2305" s="32"/>
      <c r="T2305" s="32"/>
      <c r="V2305" s="32"/>
      <c r="W2305" s="32"/>
      <c r="X2305" s="32"/>
      <c r="AE2305" s="39"/>
      <c r="AF2305" s="39"/>
      <c r="AG2305" s="39"/>
      <c r="AH2305" s="39"/>
      <c r="AI2305" s="39"/>
      <c r="AJ2305" s="39"/>
    </row>
    <row r="2306" ht="15.75" customHeight="1">
      <c r="A2306" s="32"/>
      <c r="B2306" s="32"/>
      <c r="C2306" s="32"/>
      <c r="D2306" s="32"/>
      <c r="E2306" s="32"/>
      <c r="F2306" s="97"/>
      <c r="G2306" s="32"/>
      <c r="H2306" s="32"/>
      <c r="I2306" s="33"/>
      <c r="K2306" s="99"/>
      <c r="L2306" s="32"/>
      <c r="M2306" s="32"/>
      <c r="N2306" s="32"/>
      <c r="O2306" s="32"/>
      <c r="P2306" s="32"/>
      <c r="Q2306" s="32"/>
      <c r="R2306" s="32"/>
      <c r="S2306" s="32"/>
      <c r="T2306" s="32"/>
      <c r="V2306" s="32"/>
      <c r="W2306" s="32"/>
      <c r="X2306" s="32"/>
      <c r="AE2306" s="39"/>
      <c r="AF2306" s="39"/>
      <c r="AG2306" s="39"/>
      <c r="AH2306" s="39"/>
      <c r="AI2306" s="39"/>
      <c r="AJ2306" s="39"/>
    </row>
    <row r="2307" ht="15.75" customHeight="1">
      <c r="A2307" s="32"/>
      <c r="B2307" s="32"/>
      <c r="C2307" s="32"/>
      <c r="D2307" s="32"/>
      <c r="E2307" s="32"/>
      <c r="F2307" s="97"/>
      <c r="G2307" s="32"/>
      <c r="H2307" s="32"/>
      <c r="I2307" s="33"/>
      <c r="K2307" s="99"/>
      <c r="L2307" s="32"/>
      <c r="M2307" s="32"/>
      <c r="N2307" s="32"/>
      <c r="O2307" s="32"/>
      <c r="P2307" s="32"/>
      <c r="Q2307" s="32"/>
      <c r="R2307" s="32"/>
      <c r="S2307" s="32"/>
      <c r="T2307" s="32"/>
      <c r="V2307" s="32"/>
      <c r="W2307" s="32"/>
      <c r="X2307" s="32"/>
      <c r="AE2307" s="39"/>
      <c r="AF2307" s="39"/>
      <c r="AG2307" s="39"/>
      <c r="AH2307" s="39"/>
      <c r="AI2307" s="39"/>
      <c r="AJ2307" s="39"/>
    </row>
    <row r="2308" ht="15.75" customHeight="1">
      <c r="A2308" s="32"/>
      <c r="B2308" s="32"/>
      <c r="C2308" s="32"/>
      <c r="D2308" s="32"/>
      <c r="E2308" s="32"/>
      <c r="F2308" s="97"/>
      <c r="G2308" s="32"/>
      <c r="H2308" s="32"/>
      <c r="I2308" s="33"/>
      <c r="K2308" s="99"/>
      <c r="L2308" s="32"/>
      <c r="M2308" s="32"/>
      <c r="N2308" s="32"/>
      <c r="O2308" s="32"/>
      <c r="P2308" s="32"/>
      <c r="Q2308" s="32"/>
      <c r="R2308" s="32"/>
      <c r="S2308" s="32"/>
      <c r="T2308" s="32"/>
      <c r="V2308" s="32"/>
      <c r="W2308" s="32"/>
      <c r="X2308" s="32"/>
      <c r="AE2308" s="39"/>
      <c r="AF2308" s="39"/>
      <c r="AG2308" s="39"/>
      <c r="AH2308" s="39"/>
      <c r="AI2308" s="39"/>
      <c r="AJ2308" s="39"/>
    </row>
    <row r="2309" ht="15.75" customHeight="1">
      <c r="A2309" s="32"/>
      <c r="B2309" s="32"/>
      <c r="C2309" s="32"/>
      <c r="D2309" s="32"/>
      <c r="E2309" s="32"/>
      <c r="F2309" s="97"/>
      <c r="G2309" s="32"/>
      <c r="H2309" s="32"/>
      <c r="I2309" s="33"/>
      <c r="K2309" s="99"/>
      <c r="L2309" s="32"/>
      <c r="M2309" s="32"/>
      <c r="N2309" s="32"/>
      <c r="O2309" s="32"/>
      <c r="P2309" s="32"/>
      <c r="Q2309" s="32"/>
      <c r="R2309" s="32"/>
      <c r="S2309" s="32"/>
      <c r="T2309" s="32"/>
      <c r="V2309" s="32"/>
      <c r="W2309" s="32"/>
      <c r="X2309" s="32"/>
      <c r="AE2309" s="39"/>
      <c r="AF2309" s="39"/>
      <c r="AG2309" s="39"/>
      <c r="AH2309" s="39"/>
      <c r="AI2309" s="39"/>
      <c r="AJ2309" s="39"/>
    </row>
    <row r="2310" ht="15.75" customHeight="1">
      <c r="A2310" s="32"/>
      <c r="B2310" s="32"/>
      <c r="C2310" s="32"/>
      <c r="D2310" s="32"/>
      <c r="E2310" s="32"/>
      <c r="F2310" s="97"/>
      <c r="G2310" s="32"/>
      <c r="H2310" s="32"/>
      <c r="I2310" s="33"/>
      <c r="K2310" s="99"/>
      <c r="L2310" s="32"/>
      <c r="M2310" s="32"/>
      <c r="N2310" s="32"/>
      <c r="O2310" s="32"/>
      <c r="P2310" s="32"/>
      <c r="Q2310" s="32"/>
      <c r="R2310" s="32"/>
      <c r="S2310" s="32"/>
      <c r="T2310" s="32"/>
      <c r="V2310" s="32"/>
      <c r="W2310" s="32"/>
      <c r="X2310" s="32"/>
      <c r="AE2310" s="39"/>
      <c r="AF2310" s="39"/>
      <c r="AG2310" s="39"/>
      <c r="AH2310" s="39"/>
      <c r="AI2310" s="39"/>
      <c r="AJ2310" s="39"/>
    </row>
    <row r="2311" ht="15.75" customHeight="1">
      <c r="A2311" s="32"/>
      <c r="B2311" s="32"/>
      <c r="C2311" s="32"/>
      <c r="D2311" s="32"/>
      <c r="E2311" s="32"/>
      <c r="F2311" s="97"/>
      <c r="G2311" s="32"/>
      <c r="H2311" s="32"/>
      <c r="I2311" s="33"/>
      <c r="K2311" s="99"/>
      <c r="L2311" s="32"/>
      <c r="M2311" s="32"/>
      <c r="N2311" s="32"/>
      <c r="O2311" s="32"/>
      <c r="P2311" s="32"/>
      <c r="Q2311" s="32"/>
      <c r="R2311" s="32"/>
      <c r="S2311" s="32"/>
      <c r="T2311" s="32"/>
      <c r="V2311" s="32"/>
      <c r="W2311" s="32"/>
      <c r="X2311" s="32"/>
      <c r="AE2311" s="39"/>
      <c r="AF2311" s="39"/>
      <c r="AG2311" s="39"/>
      <c r="AH2311" s="39"/>
      <c r="AI2311" s="39"/>
      <c r="AJ2311" s="39"/>
    </row>
    <row r="2312" ht="15.75" customHeight="1">
      <c r="A2312" s="32"/>
      <c r="B2312" s="32"/>
      <c r="C2312" s="32"/>
      <c r="D2312" s="32"/>
      <c r="E2312" s="32"/>
      <c r="F2312" s="97"/>
      <c r="G2312" s="32"/>
      <c r="H2312" s="32"/>
      <c r="I2312" s="33"/>
      <c r="K2312" s="99"/>
      <c r="L2312" s="32"/>
      <c r="M2312" s="32"/>
      <c r="N2312" s="32"/>
      <c r="O2312" s="32"/>
      <c r="P2312" s="32"/>
      <c r="Q2312" s="32"/>
      <c r="R2312" s="32"/>
      <c r="S2312" s="32"/>
      <c r="T2312" s="32"/>
      <c r="V2312" s="32"/>
      <c r="W2312" s="32"/>
      <c r="X2312" s="32"/>
      <c r="AE2312" s="39"/>
      <c r="AF2312" s="39"/>
      <c r="AG2312" s="39"/>
      <c r="AH2312" s="39"/>
      <c r="AI2312" s="39"/>
      <c r="AJ2312" s="39"/>
    </row>
    <row r="2313" ht="15.75" customHeight="1">
      <c r="A2313" s="32"/>
      <c r="B2313" s="32"/>
      <c r="C2313" s="32"/>
      <c r="D2313" s="32"/>
      <c r="E2313" s="32"/>
      <c r="F2313" s="97"/>
      <c r="G2313" s="32"/>
      <c r="H2313" s="32"/>
      <c r="I2313" s="33"/>
      <c r="K2313" s="99"/>
      <c r="L2313" s="32"/>
      <c r="M2313" s="32"/>
      <c r="N2313" s="32"/>
      <c r="O2313" s="32"/>
      <c r="P2313" s="32"/>
      <c r="Q2313" s="32"/>
      <c r="R2313" s="32"/>
      <c r="S2313" s="32"/>
      <c r="T2313" s="32"/>
      <c r="V2313" s="32"/>
      <c r="W2313" s="32"/>
      <c r="X2313" s="32"/>
      <c r="AE2313" s="39"/>
      <c r="AF2313" s="39"/>
      <c r="AG2313" s="39"/>
      <c r="AH2313" s="39"/>
      <c r="AI2313" s="39"/>
      <c r="AJ2313" s="39"/>
    </row>
    <row r="2314" ht="15.75" customHeight="1">
      <c r="A2314" s="32"/>
      <c r="B2314" s="32"/>
      <c r="C2314" s="32"/>
      <c r="D2314" s="32"/>
      <c r="E2314" s="32"/>
      <c r="F2314" s="97"/>
      <c r="G2314" s="32"/>
      <c r="H2314" s="32"/>
      <c r="I2314" s="33"/>
      <c r="K2314" s="99"/>
      <c r="L2314" s="32"/>
      <c r="M2314" s="32"/>
      <c r="N2314" s="32"/>
      <c r="O2314" s="32"/>
      <c r="P2314" s="32"/>
      <c r="Q2314" s="32"/>
      <c r="R2314" s="32"/>
      <c r="S2314" s="32"/>
      <c r="T2314" s="32"/>
      <c r="V2314" s="32"/>
      <c r="W2314" s="32"/>
      <c r="X2314" s="32"/>
      <c r="AE2314" s="39"/>
      <c r="AF2314" s="39"/>
      <c r="AG2314" s="39"/>
      <c r="AH2314" s="39"/>
      <c r="AI2314" s="39"/>
      <c r="AJ2314" s="39"/>
    </row>
    <row r="2315" ht="15.75" customHeight="1">
      <c r="A2315" s="32"/>
      <c r="B2315" s="32"/>
      <c r="C2315" s="32"/>
      <c r="D2315" s="32"/>
      <c r="E2315" s="32"/>
      <c r="F2315" s="97"/>
      <c r="G2315" s="32"/>
      <c r="H2315" s="32"/>
      <c r="I2315" s="33"/>
      <c r="K2315" s="99"/>
      <c r="L2315" s="32"/>
      <c r="M2315" s="32"/>
      <c r="N2315" s="32"/>
      <c r="O2315" s="32"/>
      <c r="P2315" s="32"/>
      <c r="Q2315" s="32"/>
      <c r="R2315" s="32"/>
      <c r="S2315" s="32"/>
      <c r="T2315" s="32"/>
      <c r="V2315" s="32"/>
      <c r="W2315" s="32"/>
      <c r="X2315" s="32"/>
      <c r="AE2315" s="39"/>
      <c r="AF2315" s="39"/>
      <c r="AG2315" s="39"/>
      <c r="AH2315" s="39"/>
      <c r="AI2315" s="39"/>
      <c r="AJ2315" s="39"/>
    </row>
    <row r="2316" ht="15.75" customHeight="1">
      <c r="A2316" s="32"/>
      <c r="B2316" s="32"/>
      <c r="C2316" s="32"/>
      <c r="D2316" s="32"/>
      <c r="E2316" s="32"/>
      <c r="F2316" s="97"/>
      <c r="G2316" s="32"/>
      <c r="H2316" s="32"/>
      <c r="I2316" s="33"/>
      <c r="K2316" s="99"/>
      <c r="L2316" s="32"/>
      <c r="M2316" s="32"/>
      <c r="N2316" s="32"/>
      <c r="O2316" s="32"/>
      <c r="P2316" s="32"/>
      <c r="Q2316" s="32"/>
      <c r="R2316" s="32"/>
      <c r="S2316" s="32"/>
      <c r="T2316" s="32"/>
      <c r="V2316" s="32"/>
      <c r="W2316" s="32"/>
      <c r="X2316" s="32"/>
      <c r="AE2316" s="39"/>
      <c r="AF2316" s="39"/>
      <c r="AG2316" s="39"/>
      <c r="AH2316" s="39"/>
      <c r="AI2316" s="39"/>
      <c r="AJ2316" s="39"/>
    </row>
    <row r="2317" ht="15.75" customHeight="1">
      <c r="A2317" s="32"/>
      <c r="B2317" s="32"/>
      <c r="C2317" s="32"/>
      <c r="D2317" s="32"/>
      <c r="E2317" s="32"/>
      <c r="F2317" s="97"/>
      <c r="G2317" s="32"/>
      <c r="H2317" s="32"/>
      <c r="I2317" s="33"/>
      <c r="K2317" s="99"/>
      <c r="L2317" s="32"/>
      <c r="M2317" s="32"/>
      <c r="N2317" s="32"/>
      <c r="O2317" s="32"/>
      <c r="P2317" s="32"/>
      <c r="Q2317" s="32"/>
      <c r="R2317" s="32"/>
      <c r="S2317" s="32"/>
      <c r="T2317" s="32"/>
      <c r="V2317" s="32"/>
      <c r="W2317" s="32"/>
      <c r="X2317" s="32"/>
      <c r="AE2317" s="39"/>
      <c r="AF2317" s="39"/>
      <c r="AG2317" s="39"/>
      <c r="AH2317" s="39"/>
      <c r="AI2317" s="39"/>
      <c r="AJ2317" s="39"/>
    </row>
    <row r="2318" ht="15.75" customHeight="1">
      <c r="A2318" s="32"/>
      <c r="B2318" s="32"/>
      <c r="C2318" s="32"/>
      <c r="D2318" s="32"/>
      <c r="E2318" s="32"/>
      <c r="F2318" s="97"/>
      <c r="G2318" s="32"/>
      <c r="H2318" s="32"/>
      <c r="I2318" s="33"/>
      <c r="K2318" s="99"/>
      <c r="L2318" s="32"/>
      <c r="M2318" s="32"/>
      <c r="N2318" s="32"/>
      <c r="O2318" s="32"/>
      <c r="P2318" s="32"/>
      <c r="Q2318" s="32"/>
      <c r="R2318" s="32"/>
      <c r="S2318" s="32"/>
      <c r="T2318" s="32"/>
      <c r="V2318" s="32"/>
      <c r="W2318" s="32"/>
      <c r="X2318" s="32"/>
      <c r="AE2318" s="39"/>
      <c r="AF2318" s="39"/>
      <c r="AG2318" s="39"/>
      <c r="AH2318" s="39"/>
      <c r="AI2318" s="39"/>
      <c r="AJ2318" s="39"/>
    </row>
    <row r="2319" ht="15.75" customHeight="1">
      <c r="A2319" s="32"/>
      <c r="B2319" s="32"/>
      <c r="C2319" s="32"/>
      <c r="D2319" s="32"/>
      <c r="E2319" s="32"/>
      <c r="F2319" s="97"/>
      <c r="G2319" s="32"/>
      <c r="H2319" s="32"/>
      <c r="I2319" s="33"/>
      <c r="K2319" s="99"/>
      <c r="L2319" s="32"/>
      <c r="M2319" s="32"/>
      <c r="N2319" s="32"/>
      <c r="O2319" s="32"/>
      <c r="P2319" s="32"/>
      <c r="Q2319" s="32"/>
      <c r="R2319" s="32"/>
      <c r="S2319" s="32"/>
      <c r="T2319" s="32"/>
      <c r="V2319" s="32"/>
      <c r="W2319" s="32"/>
      <c r="X2319" s="32"/>
      <c r="AE2319" s="39"/>
      <c r="AF2319" s="39"/>
      <c r="AG2319" s="39"/>
      <c r="AH2319" s="39"/>
      <c r="AI2319" s="39"/>
      <c r="AJ2319" s="39"/>
    </row>
    <row r="2320" ht="15.75" customHeight="1">
      <c r="A2320" s="32"/>
      <c r="B2320" s="32"/>
      <c r="C2320" s="32"/>
      <c r="D2320" s="32"/>
      <c r="E2320" s="32"/>
      <c r="F2320" s="97"/>
      <c r="G2320" s="32"/>
      <c r="H2320" s="32"/>
      <c r="I2320" s="33"/>
      <c r="K2320" s="99"/>
      <c r="L2320" s="32"/>
      <c r="M2320" s="32"/>
      <c r="N2320" s="32"/>
      <c r="O2320" s="32"/>
      <c r="P2320" s="32"/>
      <c r="Q2320" s="32"/>
      <c r="R2320" s="32"/>
      <c r="S2320" s="32"/>
      <c r="T2320" s="32"/>
      <c r="V2320" s="32"/>
      <c r="W2320" s="32"/>
      <c r="X2320" s="32"/>
      <c r="AE2320" s="39"/>
      <c r="AF2320" s="39"/>
      <c r="AG2320" s="39"/>
      <c r="AH2320" s="39"/>
      <c r="AI2320" s="39"/>
      <c r="AJ2320" s="39"/>
    </row>
    <row r="2321" ht="15.75" customHeight="1">
      <c r="A2321" s="32"/>
      <c r="B2321" s="32"/>
      <c r="C2321" s="32"/>
      <c r="D2321" s="32"/>
      <c r="E2321" s="32"/>
      <c r="F2321" s="97"/>
      <c r="G2321" s="32"/>
      <c r="H2321" s="32"/>
      <c r="I2321" s="33"/>
      <c r="K2321" s="99"/>
      <c r="L2321" s="32"/>
      <c r="M2321" s="32"/>
      <c r="N2321" s="32"/>
      <c r="O2321" s="32"/>
      <c r="P2321" s="32"/>
      <c r="Q2321" s="32"/>
      <c r="R2321" s="32"/>
      <c r="S2321" s="32"/>
      <c r="T2321" s="32"/>
      <c r="V2321" s="32"/>
      <c r="W2321" s="32"/>
      <c r="X2321" s="32"/>
      <c r="AE2321" s="39"/>
      <c r="AF2321" s="39"/>
      <c r="AG2321" s="39"/>
      <c r="AH2321" s="39"/>
      <c r="AI2321" s="39"/>
      <c r="AJ2321" s="39"/>
    </row>
    <row r="2322" ht="15.75" customHeight="1">
      <c r="A2322" s="32"/>
      <c r="B2322" s="32"/>
      <c r="C2322" s="32"/>
      <c r="D2322" s="32"/>
      <c r="E2322" s="32"/>
      <c r="F2322" s="97"/>
      <c r="G2322" s="32"/>
      <c r="H2322" s="32"/>
      <c r="I2322" s="33"/>
      <c r="K2322" s="99"/>
      <c r="L2322" s="32"/>
      <c r="M2322" s="32"/>
      <c r="N2322" s="32"/>
      <c r="O2322" s="32"/>
      <c r="P2322" s="32"/>
      <c r="Q2322" s="32"/>
      <c r="R2322" s="32"/>
      <c r="S2322" s="32"/>
      <c r="T2322" s="32"/>
      <c r="V2322" s="32"/>
      <c r="W2322" s="32"/>
      <c r="X2322" s="32"/>
      <c r="AE2322" s="39"/>
      <c r="AF2322" s="39"/>
      <c r="AG2322" s="39"/>
      <c r="AH2322" s="39"/>
      <c r="AI2322" s="39"/>
      <c r="AJ2322" s="39"/>
    </row>
    <row r="2323" ht="15.75" customHeight="1">
      <c r="A2323" s="32"/>
      <c r="B2323" s="32"/>
      <c r="C2323" s="32"/>
      <c r="D2323" s="32"/>
      <c r="E2323" s="32"/>
      <c r="F2323" s="97"/>
      <c r="G2323" s="32"/>
      <c r="H2323" s="32"/>
      <c r="I2323" s="33"/>
      <c r="K2323" s="99"/>
      <c r="L2323" s="32"/>
      <c r="M2323" s="32"/>
      <c r="N2323" s="32"/>
      <c r="O2323" s="32"/>
      <c r="P2323" s="32"/>
      <c r="Q2323" s="32"/>
      <c r="R2323" s="32"/>
      <c r="S2323" s="32"/>
      <c r="T2323" s="32"/>
      <c r="V2323" s="32"/>
      <c r="W2323" s="32"/>
      <c r="X2323" s="32"/>
      <c r="AE2323" s="39"/>
      <c r="AF2323" s="39"/>
      <c r="AG2323" s="39"/>
      <c r="AH2323" s="39"/>
      <c r="AI2323" s="39"/>
      <c r="AJ2323" s="39"/>
    </row>
    <row r="2324" ht="15.75" customHeight="1">
      <c r="A2324" s="32"/>
      <c r="B2324" s="32"/>
      <c r="C2324" s="32"/>
      <c r="D2324" s="32"/>
      <c r="E2324" s="32"/>
      <c r="F2324" s="97"/>
      <c r="G2324" s="32"/>
      <c r="H2324" s="32"/>
      <c r="I2324" s="33"/>
      <c r="K2324" s="99"/>
      <c r="L2324" s="32"/>
      <c r="M2324" s="32"/>
      <c r="N2324" s="32"/>
      <c r="O2324" s="32"/>
      <c r="P2324" s="32"/>
      <c r="Q2324" s="32"/>
      <c r="R2324" s="32"/>
      <c r="S2324" s="32"/>
      <c r="T2324" s="32"/>
      <c r="V2324" s="32"/>
      <c r="W2324" s="32"/>
      <c r="X2324" s="32"/>
      <c r="AE2324" s="39"/>
      <c r="AF2324" s="39"/>
      <c r="AG2324" s="39"/>
      <c r="AH2324" s="39"/>
      <c r="AI2324" s="39"/>
      <c r="AJ2324" s="39"/>
    </row>
    <row r="2325" ht="15.75" customHeight="1">
      <c r="A2325" s="32"/>
      <c r="B2325" s="32"/>
      <c r="C2325" s="32"/>
      <c r="D2325" s="32"/>
      <c r="E2325" s="32"/>
      <c r="F2325" s="97"/>
      <c r="G2325" s="32"/>
      <c r="H2325" s="32"/>
      <c r="I2325" s="33"/>
      <c r="K2325" s="99"/>
      <c r="L2325" s="32"/>
      <c r="M2325" s="32"/>
      <c r="N2325" s="32"/>
      <c r="O2325" s="32"/>
      <c r="P2325" s="32"/>
      <c r="Q2325" s="32"/>
      <c r="R2325" s="32"/>
      <c r="S2325" s="32"/>
      <c r="T2325" s="32"/>
      <c r="V2325" s="32"/>
      <c r="W2325" s="32"/>
      <c r="X2325" s="32"/>
      <c r="AE2325" s="39"/>
      <c r="AF2325" s="39"/>
      <c r="AG2325" s="39"/>
      <c r="AH2325" s="39"/>
      <c r="AI2325" s="39"/>
      <c r="AJ2325" s="39"/>
    </row>
    <row r="2326" ht="15.75" customHeight="1">
      <c r="A2326" s="32"/>
      <c r="B2326" s="32"/>
      <c r="C2326" s="32"/>
      <c r="D2326" s="32"/>
      <c r="E2326" s="32"/>
      <c r="F2326" s="97"/>
      <c r="G2326" s="32"/>
      <c r="H2326" s="32"/>
      <c r="I2326" s="33"/>
      <c r="K2326" s="99"/>
      <c r="L2326" s="32"/>
      <c r="M2326" s="32"/>
      <c r="N2326" s="32"/>
      <c r="O2326" s="32"/>
      <c r="P2326" s="32"/>
      <c r="Q2326" s="32"/>
      <c r="R2326" s="32"/>
      <c r="S2326" s="32"/>
      <c r="T2326" s="32"/>
      <c r="V2326" s="32"/>
      <c r="W2326" s="32"/>
      <c r="X2326" s="32"/>
      <c r="AE2326" s="39"/>
      <c r="AF2326" s="39"/>
      <c r="AG2326" s="39"/>
      <c r="AH2326" s="39"/>
      <c r="AI2326" s="39"/>
      <c r="AJ2326" s="39"/>
    </row>
    <row r="2327" ht="15.75" customHeight="1">
      <c r="A2327" s="32"/>
      <c r="B2327" s="32"/>
      <c r="C2327" s="32"/>
      <c r="D2327" s="32"/>
      <c r="E2327" s="32"/>
      <c r="F2327" s="97"/>
      <c r="G2327" s="32"/>
      <c r="H2327" s="32"/>
      <c r="I2327" s="33"/>
      <c r="K2327" s="99"/>
      <c r="L2327" s="32"/>
      <c r="M2327" s="32"/>
      <c r="N2327" s="32"/>
      <c r="O2327" s="32"/>
      <c r="P2327" s="32"/>
      <c r="Q2327" s="32"/>
      <c r="R2327" s="32"/>
      <c r="S2327" s="32"/>
      <c r="T2327" s="32"/>
      <c r="V2327" s="32"/>
      <c r="W2327" s="32"/>
      <c r="X2327" s="32"/>
      <c r="AE2327" s="39"/>
      <c r="AF2327" s="39"/>
      <c r="AG2327" s="39"/>
      <c r="AH2327" s="39"/>
      <c r="AI2327" s="39"/>
      <c r="AJ2327" s="39"/>
    </row>
    <row r="2328" ht="15.75" customHeight="1">
      <c r="A2328" s="32"/>
      <c r="B2328" s="32"/>
      <c r="C2328" s="32"/>
      <c r="D2328" s="32"/>
      <c r="E2328" s="32"/>
      <c r="F2328" s="97"/>
      <c r="G2328" s="32"/>
      <c r="H2328" s="32"/>
      <c r="I2328" s="33"/>
      <c r="K2328" s="99"/>
      <c r="L2328" s="32"/>
      <c r="M2328" s="32"/>
      <c r="N2328" s="32"/>
      <c r="O2328" s="32"/>
      <c r="P2328" s="32"/>
      <c r="Q2328" s="32"/>
      <c r="R2328" s="32"/>
      <c r="S2328" s="32"/>
      <c r="T2328" s="32"/>
      <c r="V2328" s="32"/>
      <c r="W2328" s="32"/>
      <c r="X2328" s="32"/>
      <c r="AE2328" s="39"/>
      <c r="AF2328" s="39"/>
      <c r="AG2328" s="39"/>
      <c r="AH2328" s="39"/>
      <c r="AI2328" s="39"/>
      <c r="AJ2328" s="39"/>
    </row>
    <row r="2329" ht="15.75" customHeight="1">
      <c r="A2329" s="32"/>
      <c r="B2329" s="32"/>
      <c r="C2329" s="32"/>
      <c r="D2329" s="32"/>
      <c r="E2329" s="32"/>
      <c r="F2329" s="97"/>
      <c r="G2329" s="32"/>
      <c r="H2329" s="32"/>
      <c r="I2329" s="33"/>
      <c r="K2329" s="99"/>
      <c r="L2329" s="32"/>
      <c r="M2329" s="32"/>
      <c r="N2329" s="32"/>
      <c r="O2329" s="32"/>
      <c r="P2329" s="32"/>
      <c r="Q2329" s="32"/>
      <c r="R2329" s="32"/>
      <c r="S2329" s="32"/>
      <c r="T2329" s="32"/>
      <c r="V2329" s="32"/>
      <c r="W2329" s="32"/>
      <c r="X2329" s="32"/>
      <c r="AE2329" s="39"/>
      <c r="AF2329" s="39"/>
      <c r="AG2329" s="39"/>
      <c r="AH2329" s="39"/>
      <c r="AI2329" s="39"/>
      <c r="AJ2329" s="39"/>
    </row>
    <row r="2330" ht="15.75" customHeight="1">
      <c r="A2330" s="32"/>
      <c r="B2330" s="32"/>
      <c r="C2330" s="32"/>
      <c r="D2330" s="32"/>
      <c r="E2330" s="32"/>
      <c r="F2330" s="97"/>
      <c r="G2330" s="32"/>
      <c r="H2330" s="32"/>
      <c r="I2330" s="33"/>
      <c r="K2330" s="99"/>
      <c r="L2330" s="32"/>
      <c r="M2330" s="32"/>
      <c r="N2330" s="32"/>
      <c r="O2330" s="32"/>
      <c r="P2330" s="32"/>
      <c r="Q2330" s="32"/>
      <c r="R2330" s="32"/>
      <c r="S2330" s="32"/>
      <c r="T2330" s="32"/>
      <c r="V2330" s="32"/>
      <c r="W2330" s="32"/>
      <c r="X2330" s="32"/>
      <c r="AE2330" s="39"/>
      <c r="AF2330" s="39"/>
      <c r="AG2330" s="39"/>
      <c r="AH2330" s="39"/>
      <c r="AI2330" s="39"/>
      <c r="AJ2330" s="39"/>
    </row>
    <row r="2331" ht="15.75" customHeight="1">
      <c r="A2331" s="32"/>
      <c r="B2331" s="32"/>
      <c r="C2331" s="32"/>
      <c r="D2331" s="32"/>
      <c r="E2331" s="32"/>
      <c r="F2331" s="97"/>
      <c r="G2331" s="32"/>
      <c r="H2331" s="32"/>
      <c r="I2331" s="33"/>
      <c r="K2331" s="99"/>
      <c r="L2331" s="32"/>
      <c r="M2331" s="32"/>
      <c r="N2331" s="32"/>
      <c r="O2331" s="32"/>
      <c r="P2331" s="32"/>
      <c r="Q2331" s="32"/>
      <c r="R2331" s="32"/>
      <c r="S2331" s="32"/>
      <c r="T2331" s="32"/>
      <c r="V2331" s="32"/>
      <c r="W2331" s="32"/>
      <c r="X2331" s="32"/>
      <c r="AE2331" s="39"/>
      <c r="AF2331" s="39"/>
      <c r="AG2331" s="39"/>
      <c r="AH2331" s="39"/>
      <c r="AI2331" s="39"/>
      <c r="AJ2331" s="39"/>
    </row>
    <row r="2332" ht="15.75" customHeight="1">
      <c r="A2332" s="32"/>
      <c r="B2332" s="32"/>
      <c r="C2332" s="32"/>
      <c r="D2332" s="32"/>
      <c r="E2332" s="32"/>
      <c r="F2332" s="97"/>
      <c r="G2332" s="32"/>
      <c r="H2332" s="32"/>
      <c r="I2332" s="33"/>
      <c r="K2332" s="99"/>
      <c r="L2332" s="32"/>
      <c r="M2332" s="32"/>
      <c r="N2332" s="32"/>
      <c r="O2332" s="32"/>
      <c r="P2332" s="32"/>
      <c r="Q2332" s="32"/>
      <c r="R2332" s="32"/>
      <c r="S2332" s="32"/>
      <c r="T2332" s="32"/>
      <c r="V2332" s="32"/>
      <c r="W2332" s="32"/>
      <c r="X2332" s="32"/>
      <c r="AE2332" s="39"/>
      <c r="AF2332" s="39"/>
      <c r="AG2332" s="39"/>
      <c r="AH2332" s="39"/>
      <c r="AI2332" s="39"/>
      <c r="AJ2332" s="39"/>
    </row>
    <row r="2333" ht="15.75" customHeight="1">
      <c r="A2333" s="32"/>
      <c r="B2333" s="32"/>
      <c r="C2333" s="32"/>
      <c r="D2333" s="32"/>
      <c r="E2333" s="32"/>
      <c r="F2333" s="97"/>
      <c r="G2333" s="32"/>
      <c r="H2333" s="32"/>
      <c r="I2333" s="33"/>
      <c r="K2333" s="99"/>
      <c r="L2333" s="32"/>
      <c r="M2333" s="32"/>
      <c r="N2333" s="32"/>
      <c r="O2333" s="32"/>
      <c r="P2333" s="32"/>
      <c r="Q2333" s="32"/>
      <c r="R2333" s="32"/>
      <c r="S2333" s="32"/>
      <c r="T2333" s="32"/>
      <c r="V2333" s="32"/>
      <c r="W2333" s="32"/>
      <c r="X2333" s="32"/>
      <c r="AE2333" s="39"/>
      <c r="AF2333" s="39"/>
      <c r="AG2333" s="39"/>
      <c r="AH2333" s="39"/>
      <c r="AI2333" s="39"/>
      <c r="AJ2333" s="39"/>
    </row>
    <row r="2334" ht="15.75" customHeight="1">
      <c r="A2334" s="32"/>
      <c r="B2334" s="32"/>
      <c r="C2334" s="32"/>
      <c r="D2334" s="32"/>
      <c r="E2334" s="32"/>
      <c r="F2334" s="97"/>
      <c r="G2334" s="32"/>
      <c r="H2334" s="32"/>
      <c r="I2334" s="33"/>
      <c r="K2334" s="99"/>
      <c r="L2334" s="32"/>
      <c r="M2334" s="32"/>
      <c r="N2334" s="32"/>
      <c r="O2334" s="32"/>
      <c r="P2334" s="32"/>
      <c r="Q2334" s="32"/>
      <c r="R2334" s="32"/>
      <c r="S2334" s="32"/>
      <c r="T2334" s="32"/>
      <c r="V2334" s="32"/>
      <c r="W2334" s="32"/>
      <c r="X2334" s="32"/>
      <c r="AE2334" s="39"/>
      <c r="AF2334" s="39"/>
      <c r="AG2334" s="39"/>
      <c r="AH2334" s="39"/>
      <c r="AI2334" s="39"/>
      <c r="AJ2334" s="39"/>
    </row>
    <row r="2335" ht="15.75" customHeight="1">
      <c r="A2335" s="32"/>
      <c r="B2335" s="32"/>
      <c r="C2335" s="32"/>
      <c r="D2335" s="32"/>
      <c r="E2335" s="32"/>
      <c r="F2335" s="97"/>
      <c r="G2335" s="32"/>
      <c r="H2335" s="32"/>
      <c r="I2335" s="33"/>
      <c r="K2335" s="99"/>
      <c r="L2335" s="32"/>
      <c r="M2335" s="32"/>
      <c r="N2335" s="32"/>
      <c r="O2335" s="32"/>
      <c r="P2335" s="32"/>
      <c r="Q2335" s="32"/>
      <c r="R2335" s="32"/>
      <c r="S2335" s="32"/>
      <c r="T2335" s="32"/>
      <c r="V2335" s="32"/>
      <c r="W2335" s="32"/>
      <c r="X2335" s="32"/>
      <c r="AE2335" s="39"/>
      <c r="AF2335" s="39"/>
      <c r="AG2335" s="39"/>
      <c r="AH2335" s="39"/>
      <c r="AI2335" s="39"/>
      <c r="AJ2335" s="39"/>
    </row>
    <row r="2336" ht="15.75" customHeight="1">
      <c r="A2336" s="32"/>
      <c r="B2336" s="32"/>
      <c r="C2336" s="32"/>
      <c r="D2336" s="32"/>
      <c r="E2336" s="32"/>
      <c r="F2336" s="97"/>
      <c r="G2336" s="32"/>
      <c r="H2336" s="32"/>
      <c r="I2336" s="33"/>
      <c r="K2336" s="99"/>
      <c r="L2336" s="32"/>
      <c r="M2336" s="32"/>
      <c r="N2336" s="32"/>
      <c r="O2336" s="32"/>
      <c r="P2336" s="32"/>
      <c r="Q2336" s="32"/>
      <c r="R2336" s="32"/>
      <c r="S2336" s="32"/>
      <c r="T2336" s="32"/>
      <c r="V2336" s="32"/>
      <c r="W2336" s="32"/>
      <c r="X2336" s="32"/>
      <c r="AE2336" s="39"/>
      <c r="AF2336" s="39"/>
      <c r="AG2336" s="39"/>
      <c r="AH2336" s="39"/>
      <c r="AI2336" s="39"/>
      <c r="AJ2336" s="39"/>
    </row>
    <row r="2337" ht="15.75" customHeight="1">
      <c r="A2337" s="32"/>
      <c r="B2337" s="32"/>
      <c r="C2337" s="32"/>
      <c r="D2337" s="32"/>
      <c r="E2337" s="32"/>
      <c r="F2337" s="97"/>
      <c r="G2337" s="32"/>
      <c r="H2337" s="32"/>
      <c r="I2337" s="33"/>
      <c r="K2337" s="99"/>
      <c r="L2337" s="32"/>
      <c r="M2337" s="32"/>
      <c r="N2337" s="32"/>
      <c r="O2337" s="32"/>
      <c r="P2337" s="32"/>
      <c r="Q2337" s="32"/>
      <c r="R2337" s="32"/>
      <c r="S2337" s="32"/>
      <c r="T2337" s="32"/>
      <c r="V2337" s="32"/>
      <c r="W2337" s="32"/>
      <c r="X2337" s="32"/>
      <c r="AE2337" s="39"/>
      <c r="AF2337" s="39"/>
      <c r="AG2337" s="39"/>
      <c r="AH2337" s="39"/>
      <c r="AI2337" s="39"/>
      <c r="AJ2337" s="39"/>
    </row>
    <row r="2338" ht="15.75" customHeight="1">
      <c r="A2338" s="32"/>
      <c r="B2338" s="32"/>
      <c r="C2338" s="32"/>
      <c r="D2338" s="32"/>
      <c r="E2338" s="32"/>
      <c r="F2338" s="97"/>
      <c r="G2338" s="32"/>
      <c r="H2338" s="32"/>
      <c r="I2338" s="33"/>
      <c r="K2338" s="99"/>
      <c r="L2338" s="32"/>
      <c r="M2338" s="32"/>
      <c r="N2338" s="32"/>
      <c r="O2338" s="32"/>
      <c r="P2338" s="32"/>
      <c r="Q2338" s="32"/>
      <c r="R2338" s="32"/>
      <c r="S2338" s="32"/>
      <c r="T2338" s="32"/>
      <c r="V2338" s="32"/>
      <c r="W2338" s="32"/>
      <c r="X2338" s="32"/>
      <c r="AE2338" s="39"/>
      <c r="AF2338" s="39"/>
      <c r="AG2338" s="39"/>
      <c r="AH2338" s="39"/>
      <c r="AI2338" s="39"/>
      <c r="AJ2338" s="39"/>
    </row>
    <row r="2339" ht="15.75" customHeight="1">
      <c r="A2339" s="32"/>
      <c r="B2339" s="32"/>
      <c r="C2339" s="32"/>
      <c r="D2339" s="32"/>
      <c r="E2339" s="32"/>
      <c r="F2339" s="97"/>
      <c r="G2339" s="32"/>
      <c r="H2339" s="32"/>
      <c r="I2339" s="33"/>
      <c r="K2339" s="99"/>
      <c r="L2339" s="32"/>
      <c r="M2339" s="32"/>
      <c r="N2339" s="32"/>
      <c r="O2339" s="32"/>
      <c r="P2339" s="32"/>
      <c r="Q2339" s="32"/>
      <c r="R2339" s="32"/>
      <c r="S2339" s="32"/>
      <c r="T2339" s="32"/>
      <c r="V2339" s="32"/>
      <c r="W2339" s="32"/>
      <c r="X2339" s="32"/>
      <c r="AE2339" s="39"/>
      <c r="AF2339" s="39"/>
      <c r="AG2339" s="39"/>
      <c r="AH2339" s="39"/>
      <c r="AI2339" s="39"/>
      <c r="AJ2339" s="39"/>
    </row>
    <row r="2340" ht="15.75" customHeight="1">
      <c r="A2340" s="32"/>
      <c r="B2340" s="32"/>
      <c r="C2340" s="32"/>
      <c r="D2340" s="32"/>
      <c r="E2340" s="32"/>
      <c r="F2340" s="97"/>
      <c r="G2340" s="32"/>
      <c r="H2340" s="32"/>
      <c r="I2340" s="33"/>
      <c r="K2340" s="99"/>
      <c r="L2340" s="32"/>
      <c r="M2340" s="32"/>
      <c r="N2340" s="32"/>
      <c r="O2340" s="32"/>
      <c r="P2340" s="32"/>
      <c r="Q2340" s="32"/>
      <c r="R2340" s="32"/>
      <c r="S2340" s="32"/>
      <c r="T2340" s="32"/>
      <c r="V2340" s="32"/>
      <c r="W2340" s="32"/>
      <c r="X2340" s="32"/>
      <c r="AE2340" s="39"/>
      <c r="AF2340" s="39"/>
      <c r="AG2340" s="39"/>
      <c r="AH2340" s="39"/>
      <c r="AI2340" s="39"/>
      <c r="AJ2340" s="39"/>
    </row>
    <row r="2341" ht="15.75" customHeight="1">
      <c r="A2341" s="32"/>
      <c r="B2341" s="32"/>
      <c r="C2341" s="32"/>
      <c r="D2341" s="32"/>
      <c r="E2341" s="32"/>
      <c r="F2341" s="97"/>
      <c r="G2341" s="32"/>
      <c r="H2341" s="32"/>
      <c r="I2341" s="33"/>
      <c r="K2341" s="99"/>
      <c r="L2341" s="32"/>
      <c r="M2341" s="32"/>
      <c r="N2341" s="32"/>
      <c r="O2341" s="32"/>
      <c r="P2341" s="32"/>
      <c r="Q2341" s="32"/>
      <c r="R2341" s="32"/>
      <c r="S2341" s="32"/>
      <c r="T2341" s="32"/>
      <c r="V2341" s="32"/>
      <c r="W2341" s="32"/>
      <c r="X2341" s="32"/>
      <c r="AE2341" s="39"/>
      <c r="AF2341" s="39"/>
      <c r="AG2341" s="39"/>
      <c r="AH2341" s="39"/>
      <c r="AI2341" s="39"/>
      <c r="AJ2341" s="39"/>
    </row>
    <row r="2342" ht="15.75" customHeight="1">
      <c r="A2342" s="32"/>
      <c r="B2342" s="32"/>
      <c r="C2342" s="32"/>
      <c r="D2342" s="32"/>
      <c r="E2342" s="32"/>
      <c r="F2342" s="97"/>
      <c r="G2342" s="32"/>
      <c r="H2342" s="32"/>
      <c r="I2342" s="33"/>
      <c r="K2342" s="99"/>
      <c r="L2342" s="32"/>
      <c r="M2342" s="32"/>
      <c r="N2342" s="32"/>
      <c r="O2342" s="32"/>
      <c r="P2342" s="32"/>
      <c r="Q2342" s="32"/>
      <c r="R2342" s="32"/>
      <c r="S2342" s="32"/>
      <c r="T2342" s="32"/>
      <c r="V2342" s="32"/>
      <c r="W2342" s="32"/>
      <c r="X2342" s="32"/>
      <c r="AE2342" s="39"/>
      <c r="AF2342" s="39"/>
      <c r="AG2342" s="39"/>
      <c r="AH2342" s="39"/>
      <c r="AI2342" s="39"/>
      <c r="AJ2342" s="39"/>
    </row>
    <row r="2343" ht="15.75" customHeight="1">
      <c r="A2343" s="32"/>
      <c r="B2343" s="32"/>
      <c r="C2343" s="32"/>
      <c r="D2343" s="32"/>
      <c r="E2343" s="32"/>
      <c r="F2343" s="97"/>
      <c r="G2343" s="32"/>
      <c r="H2343" s="32"/>
      <c r="I2343" s="33"/>
      <c r="K2343" s="99"/>
      <c r="L2343" s="32"/>
      <c r="M2343" s="32"/>
      <c r="N2343" s="32"/>
      <c r="O2343" s="32"/>
      <c r="P2343" s="32"/>
      <c r="Q2343" s="32"/>
      <c r="R2343" s="32"/>
      <c r="S2343" s="32"/>
      <c r="T2343" s="32"/>
      <c r="V2343" s="32"/>
      <c r="W2343" s="32"/>
      <c r="X2343" s="32"/>
      <c r="AE2343" s="39"/>
      <c r="AF2343" s="39"/>
      <c r="AG2343" s="39"/>
      <c r="AH2343" s="39"/>
      <c r="AI2343" s="39"/>
      <c r="AJ2343" s="39"/>
    </row>
    <row r="2344" ht="15.75" customHeight="1">
      <c r="A2344" s="32"/>
      <c r="B2344" s="32"/>
      <c r="C2344" s="32"/>
      <c r="D2344" s="32"/>
      <c r="E2344" s="32"/>
      <c r="F2344" s="97"/>
      <c r="G2344" s="32"/>
      <c r="H2344" s="32"/>
      <c r="I2344" s="33"/>
      <c r="K2344" s="99"/>
      <c r="L2344" s="32"/>
      <c r="M2344" s="32"/>
      <c r="N2344" s="32"/>
      <c r="O2344" s="32"/>
      <c r="P2344" s="32"/>
      <c r="Q2344" s="32"/>
      <c r="R2344" s="32"/>
      <c r="S2344" s="32"/>
      <c r="T2344" s="32"/>
      <c r="V2344" s="32"/>
      <c r="W2344" s="32"/>
      <c r="X2344" s="32"/>
      <c r="AE2344" s="39"/>
      <c r="AF2344" s="39"/>
      <c r="AG2344" s="39"/>
      <c r="AH2344" s="39"/>
      <c r="AI2344" s="39"/>
      <c r="AJ2344" s="39"/>
    </row>
    <row r="2345" ht="15.75" customHeight="1">
      <c r="A2345" s="32"/>
      <c r="B2345" s="32"/>
      <c r="C2345" s="32"/>
      <c r="D2345" s="32"/>
      <c r="E2345" s="32"/>
      <c r="F2345" s="97"/>
      <c r="G2345" s="32"/>
      <c r="H2345" s="32"/>
      <c r="I2345" s="33"/>
      <c r="K2345" s="99"/>
      <c r="L2345" s="32"/>
      <c r="M2345" s="32"/>
      <c r="N2345" s="32"/>
      <c r="O2345" s="32"/>
      <c r="P2345" s="32"/>
      <c r="Q2345" s="32"/>
      <c r="R2345" s="32"/>
      <c r="S2345" s="32"/>
      <c r="T2345" s="32"/>
      <c r="V2345" s="32"/>
      <c r="W2345" s="32"/>
      <c r="X2345" s="32"/>
      <c r="AE2345" s="39"/>
      <c r="AF2345" s="39"/>
      <c r="AG2345" s="39"/>
      <c r="AH2345" s="39"/>
      <c r="AI2345" s="39"/>
      <c r="AJ2345" s="39"/>
    </row>
    <row r="2346" ht="15.75" customHeight="1">
      <c r="A2346" s="32"/>
      <c r="B2346" s="32"/>
      <c r="C2346" s="32"/>
      <c r="D2346" s="32"/>
      <c r="E2346" s="32"/>
      <c r="F2346" s="97"/>
      <c r="G2346" s="32"/>
      <c r="H2346" s="32"/>
      <c r="I2346" s="33"/>
      <c r="K2346" s="99"/>
      <c r="L2346" s="32"/>
      <c r="M2346" s="32"/>
      <c r="N2346" s="32"/>
      <c r="O2346" s="32"/>
      <c r="P2346" s="32"/>
      <c r="Q2346" s="32"/>
      <c r="R2346" s="32"/>
      <c r="S2346" s="32"/>
      <c r="T2346" s="32"/>
      <c r="V2346" s="32"/>
      <c r="W2346" s="32"/>
      <c r="X2346" s="32"/>
      <c r="AE2346" s="39"/>
      <c r="AF2346" s="39"/>
      <c r="AG2346" s="39"/>
      <c r="AH2346" s="39"/>
      <c r="AI2346" s="39"/>
      <c r="AJ2346" s="39"/>
    </row>
    <row r="2347" ht="15.75" customHeight="1">
      <c r="A2347" s="32"/>
      <c r="B2347" s="32"/>
      <c r="C2347" s="32"/>
      <c r="D2347" s="32"/>
      <c r="E2347" s="32"/>
      <c r="F2347" s="97"/>
      <c r="G2347" s="32"/>
      <c r="H2347" s="32"/>
      <c r="I2347" s="33"/>
      <c r="K2347" s="99"/>
      <c r="L2347" s="32"/>
      <c r="M2347" s="32"/>
      <c r="N2347" s="32"/>
      <c r="O2347" s="32"/>
      <c r="P2347" s="32"/>
      <c r="Q2347" s="32"/>
      <c r="R2347" s="32"/>
      <c r="S2347" s="32"/>
      <c r="T2347" s="32"/>
      <c r="V2347" s="32"/>
      <c r="W2347" s="32"/>
      <c r="X2347" s="32"/>
      <c r="AE2347" s="39"/>
      <c r="AF2347" s="39"/>
      <c r="AG2347" s="39"/>
      <c r="AH2347" s="39"/>
      <c r="AI2347" s="39"/>
      <c r="AJ2347" s="39"/>
    </row>
    <row r="2348" ht="15.75" customHeight="1">
      <c r="A2348" s="32"/>
      <c r="B2348" s="32"/>
      <c r="C2348" s="32"/>
      <c r="D2348" s="32"/>
      <c r="E2348" s="32"/>
      <c r="F2348" s="97"/>
      <c r="G2348" s="32"/>
      <c r="H2348" s="32"/>
      <c r="I2348" s="33"/>
      <c r="K2348" s="99"/>
      <c r="L2348" s="32"/>
      <c r="M2348" s="32"/>
      <c r="N2348" s="32"/>
      <c r="O2348" s="32"/>
      <c r="P2348" s="32"/>
      <c r="Q2348" s="32"/>
      <c r="R2348" s="32"/>
      <c r="S2348" s="32"/>
      <c r="T2348" s="32"/>
      <c r="V2348" s="32"/>
      <c r="W2348" s="32"/>
      <c r="X2348" s="32"/>
      <c r="AE2348" s="39"/>
      <c r="AF2348" s="39"/>
      <c r="AG2348" s="39"/>
      <c r="AH2348" s="39"/>
      <c r="AI2348" s="39"/>
      <c r="AJ2348" s="39"/>
    </row>
    <row r="2349" ht="15.75" customHeight="1">
      <c r="A2349" s="32"/>
      <c r="B2349" s="32"/>
      <c r="C2349" s="32"/>
      <c r="D2349" s="32"/>
      <c r="E2349" s="32"/>
      <c r="F2349" s="97"/>
      <c r="G2349" s="32"/>
      <c r="H2349" s="32"/>
      <c r="I2349" s="33"/>
      <c r="K2349" s="99"/>
      <c r="L2349" s="32"/>
      <c r="M2349" s="32"/>
      <c r="N2349" s="32"/>
      <c r="O2349" s="32"/>
      <c r="P2349" s="32"/>
      <c r="Q2349" s="32"/>
      <c r="R2349" s="32"/>
      <c r="S2349" s="32"/>
      <c r="T2349" s="32"/>
      <c r="V2349" s="32"/>
      <c r="W2349" s="32"/>
      <c r="X2349" s="32"/>
      <c r="AE2349" s="39"/>
      <c r="AF2349" s="39"/>
      <c r="AG2349" s="39"/>
      <c r="AH2349" s="39"/>
      <c r="AI2349" s="39"/>
      <c r="AJ2349" s="39"/>
    </row>
    <row r="2350" ht="15.75" customHeight="1">
      <c r="A2350" s="32"/>
      <c r="B2350" s="32"/>
      <c r="C2350" s="32"/>
      <c r="D2350" s="32"/>
      <c r="E2350" s="32"/>
      <c r="F2350" s="97"/>
      <c r="G2350" s="32"/>
      <c r="H2350" s="32"/>
      <c r="I2350" s="33"/>
      <c r="K2350" s="99"/>
      <c r="L2350" s="32"/>
      <c r="M2350" s="32"/>
      <c r="N2350" s="32"/>
      <c r="O2350" s="32"/>
      <c r="P2350" s="32"/>
      <c r="Q2350" s="32"/>
      <c r="R2350" s="32"/>
      <c r="S2350" s="32"/>
      <c r="T2350" s="32"/>
      <c r="V2350" s="32"/>
      <c r="W2350" s="32"/>
      <c r="X2350" s="32"/>
      <c r="AE2350" s="39"/>
      <c r="AF2350" s="39"/>
      <c r="AG2350" s="39"/>
      <c r="AH2350" s="39"/>
      <c r="AI2350" s="39"/>
      <c r="AJ2350" s="39"/>
    </row>
    <row r="2351" ht="15.75" customHeight="1">
      <c r="A2351" s="32"/>
      <c r="B2351" s="32"/>
      <c r="C2351" s="32"/>
      <c r="D2351" s="32"/>
      <c r="E2351" s="32"/>
      <c r="F2351" s="97"/>
      <c r="G2351" s="32"/>
      <c r="H2351" s="32"/>
      <c r="I2351" s="33"/>
      <c r="K2351" s="99"/>
      <c r="L2351" s="32"/>
      <c r="M2351" s="32"/>
      <c r="N2351" s="32"/>
      <c r="O2351" s="32"/>
      <c r="P2351" s="32"/>
      <c r="Q2351" s="32"/>
      <c r="R2351" s="32"/>
      <c r="S2351" s="32"/>
      <c r="T2351" s="32"/>
      <c r="V2351" s="32"/>
      <c r="W2351" s="32"/>
      <c r="X2351" s="32"/>
      <c r="AE2351" s="39"/>
      <c r="AF2351" s="39"/>
      <c r="AG2351" s="39"/>
      <c r="AH2351" s="39"/>
      <c r="AI2351" s="39"/>
      <c r="AJ2351" s="39"/>
    </row>
    <row r="2352" ht="15.75" customHeight="1">
      <c r="A2352" s="32"/>
      <c r="B2352" s="32"/>
      <c r="C2352" s="32"/>
      <c r="D2352" s="32"/>
      <c r="E2352" s="32"/>
      <c r="F2352" s="97"/>
      <c r="G2352" s="32"/>
      <c r="H2352" s="32"/>
      <c r="I2352" s="33"/>
      <c r="K2352" s="99"/>
      <c r="L2352" s="32"/>
      <c r="M2352" s="32"/>
      <c r="N2352" s="32"/>
      <c r="O2352" s="32"/>
      <c r="P2352" s="32"/>
      <c r="Q2352" s="32"/>
      <c r="R2352" s="32"/>
      <c r="S2352" s="32"/>
      <c r="T2352" s="32"/>
      <c r="V2352" s="32"/>
      <c r="W2352" s="32"/>
      <c r="X2352" s="32"/>
      <c r="AE2352" s="39"/>
      <c r="AF2352" s="39"/>
      <c r="AG2352" s="39"/>
      <c r="AH2352" s="39"/>
      <c r="AI2352" s="39"/>
      <c r="AJ2352" s="39"/>
    </row>
    <row r="2353" ht="15.75" customHeight="1">
      <c r="A2353" s="32"/>
      <c r="B2353" s="32"/>
      <c r="C2353" s="32"/>
      <c r="D2353" s="32"/>
      <c r="E2353" s="32"/>
      <c r="F2353" s="97"/>
      <c r="G2353" s="32"/>
      <c r="H2353" s="32"/>
      <c r="I2353" s="33"/>
      <c r="K2353" s="99"/>
      <c r="L2353" s="32"/>
      <c r="M2353" s="32"/>
      <c r="N2353" s="32"/>
      <c r="O2353" s="32"/>
      <c r="P2353" s="32"/>
      <c r="Q2353" s="32"/>
      <c r="R2353" s="32"/>
      <c r="S2353" s="32"/>
      <c r="T2353" s="32"/>
      <c r="V2353" s="32"/>
      <c r="W2353" s="32"/>
      <c r="X2353" s="32"/>
      <c r="AE2353" s="39"/>
      <c r="AF2353" s="39"/>
      <c r="AG2353" s="39"/>
      <c r="AH2353" s="39"/>
      <c r="AI2353" s="39"/>
      <c r="AJ2353" s="39"/>
    </row>
    <row r="2354" ht="15.75" customHeight="1">
      <c r="A2354" s="32"/>
      <c r="B2354" s="32"/>
      <c r="C2354" s="32"/>
      <c r="D2354" s="32"/>
      <c r="E2354" s="32"/>
      <c r="F2354" s="97"/>
      <c r="G2354" s="32"/>
      <c r="H2354" s="32"/>
      <c r="I2354" s="33"/>
      <c r="K2354" s="99"/>
      <c r="L2354" s="32"/>
      <c r="M2354" s="32"/>
      <c r="N2354" s="32"/>
      <c r="O2354" s="32"/>
      <c r="P2354" s="32"/>
      <c r="Q2354" s="32"/>
      <c r="R2354" s="32"/>
      <c r="S2354" s="32"/>
      <c r="T2354" s="32"/>
      <c r="V2354" s="32"/>
      <c r="W2354" s="32"/>
      <c r="X2354" s="32"/>
      <c r="AE2354" s="39"/>
      <c r="AF2354" s="39"/>
      <c r="AG2354" s="39"/>
      <c r="AH2354" s="39"/>
      <c r="AI2354" s="39"/>
      <c r="AJ2354" s="39"/>
    </row>
    <row r="2355" ht="15.75" customHeight="1">
      <c r="A2355" s="32"/>
      <c r="B2355" s="32"/>
      <c r="C2355" s="32"/>
      <c r="D2355" s="32"/>
      <c r="E2355" s="32"/>
      <c r="F2355" s="97"/>
      <c r="G2355" s="32"/>
      <c r="H2355" s="32"/>
      <c r="I2355" s="33"/>
      <c r="K2355" s="99"/>
      <c r="L2355" s="32"/>
      <c r="M2355" s="32"/>
      <c r="N2355" s="32"/>
      <c r="O2355" s="32"/>
      <c r="P2355" s="32"/>
      <c r="Q2355" s="32"/>
      <c r="R2355" s="32"/>
      <c r="S2355" s="32"/>
      <c r="T2355" s="32"/>
      <c r="V2355" s="32"/>
      <c r="W2355" s="32"/>
      <c r="X2355" s="32"/>
      <c r="AE2355" s="39"/>
      <c r="AF2355" s="39"/>
      <c r="AG2355" s="39"/>
      <c r="AH2355" s="39"/>
      <c r="AI2355" s="39"/>
      <c r="AJ2355" s="39"/>
    </row>
    <row r="2356" ht="15.75" customHeight="1">
      <c r="A2356" s="32"/>
      <c r="B2356" s="32"/>
      <c r="C2356" s="32"/>
      <c r="D2356" s="32"/>
      <c r="E2356" s="32"/>
      <c r="F2356" s="97"/>
      <c r="G2356" s="32"/>
      <c r="H2356" s="32"/>
      <c r="I2356" s="33"/>
      <c r="K2356" s="99"/>
      <c r="L2356" s="32"/>
      <c r="M2356" s="32"/>
      <c r="N2356" s="32"/>
      <c r="O2356" s="32"/>
      <c r="P2356" s="32"/>
      <c r="Q2356" s="32"/>
      <c r="R2356" s="32"/>
      <c r="S2356" s="32"/>
      <c r="T2356" s="32"/>
      <c r="V2356" s="32"/>
      <c r="W2356" s="32"/>
      <c r="X2356" s="32"/>
      <c r="AE2356" s="39"/>
      <c r="AF2356" s="39"/>
      <c r="AG2356" s="39"/>
      <c r="AH2356" s="39"/>
      <c r="AI2356" s="39"/>
      <c r="AJ2356" s="39"/>
    </row>
    <row r="2357" ht="15.75" customHeight="1">
      <c r="A2357" s="32"/>
      <c r="B2357" s="32"/>
      <c r="C2357" s="32"/>
      <c r="D2357" s="32"/>
      <c r="E2357" s="32"/>
      <c r="F2357" s="97"/>
      <c r="G2357" s="32"/>
      <c r="H2357" s="32"/>
      <c r="I2357" s="33"/>
      <c r="K2357" s="99"/>
      <c r="L2357" s="32"/>
      <c r="M2357" s="32"/>
      <c r="N2357" s="32"/>
      <c r="O2357" s="32"/>
      <c r="P2357" s="32"/>
      <c r="Q2357" s="32"/>
      <c r="R2357" s="32"/>
      <c r="S2357" s="32"/>
      <c r="T2357" s="32"/>
      <c r="V2357" s="32"/>
      <c r="W2357" s="32"/>
      <c r="X2357" s="32"/>
      <c r="AE2357" s="39"/>
      <c r="AF2357" s="39"/>
      <c r="AG2357" s="39"/>
      <c r="AH2357" s="39"/>
      <c r="AI2357" s="39"/>
      <c r="AJ2357" s="39"/>
    </row>
    <row r="2358" ht="15.75" customHeight="1">
      <c r="A2358" s="32"/>
      <c r="B2358" s="32"/>
      <c r="C2358" s="32"/>
      <c r="D2358" s="32"/>
      <c r="E2358" s="32"/>
      <c r="F2358" s="97"/>
      <c r="G2358" s="32"/>
      <c r="H2358" s="32"/>
      <c r="I2358" s="33"/>
      <c r="K2358" s="99"/>
      <c r="L2358" s="32"/>
      <c r="M2358" s="32"/>
      <c r="N2358" s="32"/>
      <c r="O2358" s="32"/>
      <c r="P2358" s="32"/>
      <c r="Q2358" s="32"/>
      <c r="R2358" s="32"/>
      <c r="S2358" s="32"/>
      <c r="T2358" s="32"/>
      <c r="V2358" s="32"/>
      <c r="W2358" s="32"/>
      <c r="X2358" s="32"/>
      <c r="AE2358" s="39"/>
      <c r="AF2358" s="39"/>
      <c r="AG2358" s="39"/>
      <c r="AH2358" s="39"/>
      <c r="AI2358" s="39"/>
      <c r="AJ2358" s="39"/>
    </row>
    <row r="2359" ht="15.75" customHeight="1">
      <c r="A2359" s="32"/>
      <c r="B2359" s="32"/>
      <c r="C2359" s="32"/>
      <c r="D2359" s="32"/>
      <c r="E2359" s="32"/>
      <c r="F2359" s="97"/>
      <c r="G2359" s="32"/>
      <c r="H2359" s="32"/>
      <c r="I2359" s="33"/>
      <c r="K2359" s="99"/>
      <c r="L2359" s="32"/>
      <c r="M2359" s="32"/>
      <c r="N2359" s="32"/>
      <c r="O2359" s="32"/>
      <c r="P2359" s="32"/>
      <c r="Q2359" s="32"/>
      <c r="R2359" s="32"/>
      <c r="S2359" s="32"/>
      <c r="T2359" s="32"/>
      <c r="V2359" s="32"/>
      <c r="W2359" s="32"/>
      <c r="X2359" s="32"/>
      <c r="AE2359" s="39"/>
      <c r="AF2359" s="39"/>
      <c r="AG2359" s="39"/>
      <c r="AH2359" s="39"/>
      <c r="AI2359" s="39"/>
      <c r="AJ2359" s="39"/>
    </row>
    <row r="2360" ht="15.75" customHeight="1">
      <c r="A2360" s="32"/>
      <c r="B2360" s="32"/>
      <c r="C2360" s="32"/>
      <c r="D2360" s="32"/>
      <c r="E2360" s="32"/>
      <c r="F2360" s="97"/>
      <c r="G2360" s="32"/>
      <c r="H2360" s="32"/>
      <c r="I2360" s="33"/>
      <c r="K2360" s="99"/>
      <c r="L2360" s="32"/>
      <c r="M2360" s="32"/>
      <c r="N2360" s="32"/>
      <c r="O2360" s="32"/>
      <c r="P2360" s="32"/>
      <c r="Q2360" s="32"/>
      <c r="R2360" s="32"/>
      <c r="S2360" s="32"/>
      <c r="T2360" s="32"/>
      <c r="V2360" s="32"/>
      <c r="W2360" s="32"/>
      <c r="X2360" s="32"/>
      <c r="AE2360" s="39"/>
      <c r="AF2360" s="39"/>
      <c r="AG2360" s="39"/>
      <c r="AH2360" s="39"/>
      <c r="AI2360" s="39"/>
      <c r="AJ2360" s="39"/>
    </row>
    <row r="2361" ht="15.75" customHeight="1">
      <c r="A2361" s="32"/>
      <c r="B2361" s="32"/>
      <c r="C2361" s="32"/>
      <c r="D2361" s="32"/>
      <c r="E2361" s="32"/>
      <c r="F2361" s="97"/>
      <c r="G2361" s="32"/>
      <c r="H2361" s="32"/>
      <c r="I2361" s="33"/>
      <c r="K2361" s="99"/>
      <c r="L2361" s="32"/>
      <c r="M2361" s="32"/>
      <c r="N2361" s="32"/>
      <c r="O2361" s="32"/>
      <c r="P2361" s="32"/>
      <c r="Q2361" s="32"/>
      <c r="R2361" s="32"/>
      <c r="S2361" s="32"/>
      <c r="T2361" s="32"/>
      <c r="V2361" s="32"/>
      <c r="W2361" s="32"/>
      <c r="X2361" s="32"/>
      <c r="AE2361" s="39"/>
      <c r="AF2361" s="39"/>
      <c r="AG2361" s="39"/>
      <c r="AH2361" s="39"/>
      <c r="AI2361" s="39"/>
      <c r="AJ2361" s="39"/>
    </row>
    <row r="2362" ht="15.75" customHeight="1">
      <c r="A2362" s="32"/>
      <c r="B2362" s="32"/>
      <c r="C2362" s="32"/>
      <c r="D2362" s="32"/>
      <c r="E2362" s="32"/>
      <c r="F2362" s="97"/>
      <c r="G2362" s="32"/>
      <c r="H2362" s="32"/>
      <c r="I2362" s="33"/>
      <c r="K2362" s="99"/>
      <c r="L2362" s="32"/>
      <c r="M2362" s="32"/>
      <c r="N2362" s="32"/>
      <c r="O2362" s="32"/>
      <c r="P2362" s="32"/>
      <c r="Q2362" s="32"/>
      <c r="R2362" s="32"/>
      <c r="S2362" s="32"/>
      <c r="T2362" s="32"/>
      <c r="V2362" s="32"/>
      <c r="W2362" s="32"/>
      <c r="X2362" s="32"/>
      <c r="AE2362" s="39"/>
      <c r="AF2362" s="39"/>
      <c r="AG2362" s="39"/>
      <c r="AH2362" s="39"/>
      <c r="AI2362" s="39"/>
      <c r="AJ2362" s="39"/>
    </row>
    <row r="2363" ht="15.75" customHeight="1">
      <c r="A2363" s="32"/>
      <c r="B2363" s="32"/>
      <c r="C2363" s="32"/>
      <c r="D2363" s="32"/>
      <c r="E2363" s="32"/>
      <c r="F2363" s="97"/>
      <c r="G2363" s="32"/>
      <c r="H2363" s="32"/>
      <c r="I2363" s="33"/>
      <c r="K2363" s="99"/>
      <c r="L2363" s="32"/>
      <c r="M2363" s="32"/>
      <c r="N2363" s="32"/>
      <c r="O2363" s="32"/>
      <c r="P2363" s="32"/>
      <c r="Q2363" s="32"/>
      <c r="R2363" s="32"/>
      <c r="S2363" s="32"/>
      <c r="T2363" s="32"/>
      <c r="V2363" s="32"/>
      <c r="W2363" s="32"/>
      <c r="X2363" s="32"/>
      <c r="AE2363" s="39"/>
      <c r="AF2363" s="39"/>
      <c r="AG2363" s="39"/>
      <c r="AH2363" s="39"/>
      <c r="AI2363" s="39"/>
      <c r="AJ2363" s="39"/>
    </row>
    <row r="2364" ht="15.75" customHeight="1">
      <c r="A2364" s="32"/>
      <c r="B2364" s="32"/>
      <c r="C2364" s="32"/>
      <c r="D2364" s="32"/>
      <c r="E2364" s="32"/>
      <c r="F2364" s="97"/>
      <c r="G2364" s="32"/>
      <c r="H2364" s="32"/>
      <c r="I2364" s="33"/>
      <c r="K2364" s="99"/>
      <c r="L2364" s="32"/>
      <c r="M2364" s="32"/>
      <c r="N2364" s="32"/>
      <c r="O2364" s="32"/>
      <c r="P2364" s="32"/>
      <c r="Q2364" s="32"/>
      <c r="R2364" s="32"/>
      <c r="S2364" s="32"/>
      <c r="T2364" s="32"/>
      <c r="V2364" s="32"/>
      <c r="W2364" s="32"/>
      <c r="X2364" s="32"/>
      <c r="AE2364" s="39"/>
      <c r="AF2364" s="39"/>
      <c r="AG2364" s="39"/>
      <c r="AH2364" s="39"/>
      <c r="AI2364" s="39"/>
      <c r="AJ2364" s="39"/>
    </row>
    <row r="2365" ht="15.75" customHeight="1">
      <c r="A2365" s="32"/>
      <c r="B2365" s="32"/>
      <c r="C2365" s="32"/>
      <c r="D2365" s="32"/>
      <c r="E2365" s="32"/>
      <c r="F2365" s="97"/>
      <c r="G2365" s="32"/>
      <c r="H2365" s="32"/>
      <c r="I2365" s="33"/>
      <c r="K2365" s="99"/>
      <c r="L2365" s="32"/>
      <c r="M2365" s="32"/>
      <c r="N2365" s="32"/>
      <c r="O2365" s="32"/>
      <c r="P2365" s="32"/>
      <c r="Q2365" s="32"/>
      <c r="R2365" s="32"/>
      <c r="S2365" s="32"/>
      <c r="T2365" s="32"/>
      <c r="V2365" s="32"/>
      <c r="W2365" s="32"/>
      <c r="X2365" s="32"/>
      <c r="AE2365" s="39"/>
      <c r="AF2365" s="39"/>
      <c r="AG2365" s="39"/>
      <c r="AH2365" s="39"/>
      <c r="AI2365" s="39"/>
      <c r="AJ2365" s="39"/>
    </row>
    <row r="2366" ht="15.75" customHeight="1">
      <c r="A2366" s="32"/>
      <c r="B2366" s="32"/>
      <c r="C2366" s="32"/>
      <c r="D2366" s="32"/>
      <c r="E2366" s="32"/>
      <c r="F2366" s="97"/>
      <c r="G2366" s="32"/>
      <c r="H2366" s="32"/>
      <c r="I2366" s="33"/>
      <c r="K2366" s="99"/>
      <c r="L2366" s="32"/>
      <c r="M2366" s="32"/>
      <c r="N2366" s="32"/>
      <c r="O2366" s="32"/>
      <c r="P2366" s="32"/>
      <c r="Q2366" s="32"/>
      <c r="R2366" s="32"/>
      <c r="S2366" s="32"/>
      <c r="T2366" s="32"/>
      <c r="V2366" s="32"/>
      <c r="W2366" s="32"/>
      <c r="X2366" s="32"/>
      <c r="AE2366" s="39"/>
      <c r="AF2366" s="39"/>
      <c r="AG2366" s="39"/>
      <c r="AH2366" s="39"/>
      <c r="AI2366" s="39"/>
      <c r="AJ2366" s="39"/>
    </row>
    <row r="2367" ht="15.75" customHeight="1">
      <c r="A2367" s="32"/>
      <c r="B2367" s="32"/>
      <c r="C2367" s="32"/>
      <c r="D2367" s="32"/>
      <c r="E2367" s="32"/>
      <c r="F2367" s="97"/>
      <c r="G2367" s="32"/>
      <c r="H2367" s="32"/>
      <c r="I2367" s="33"/>
      <c r="K2367" s="99"/>
      <c r="L2367" s="32"/>
      <c r="M2367" s="32"/>
      <c r="N2367" s="32"/>
      <c r="O2367" s="32"/>
      <c r="P2367" s="32"/>
      <c r="Q2367" s="32"/>
      <c r="R2367" s="32"/>
      <c r="S2367" s="32"/>
      <c r="T2367" s="32"/>
      <c r="V2367" s="32"/>
      <c r="W2367" s="32"/>
      <c r="X2367" s="32"/>
      <c r="AE2367" s="39"/>
      <c r="AF2367" s="39"/>
      <c r="AG2367" s="39"/>
      <c r="AH2367" s="39"/>
      <c r="AI2367" s="39"/>
      <c r="AJ2367" s="39"/>
    </row>
    <row r="2368" ht="15.75" customHeight="1">
      <c r="A2368" s="32"/>
      <c r="B2368" s="32"/>
      <c r="C2368" s="32"/>
      <c r="D2368" s="32"/>
      <c r="E2368" s="32"/>
      <c r="F2368" s="97"/>
      <c r="G2368" s="32"/>
      <c r="H2368" s="32"/>
      <c r="I2368" s="33"/>
      <c r="K2368" s="99"/>
      <c r="L2368" s="32"/>
      <c r="M2368" s="32"/>
      <c r="N2368" s="32"/>
      <c r="O2368" s="32"/>
      <c r="P2368" s="32"/>
      <c r="Q2368" s="32"/>
      <c r="R2368" s="32"/>
      <c r="S2368" s="32"/>
      <c r="T2368" s="32"/>
      <c r="V2368" s="32"/>
      <c r="W2368" s="32"/>
      <c r="X2368" s="32"/>
      <c r="AE2368" s="39"/>
      <c r="AF2368" s="39"/>
      <c r="AG2368" s="39"/>
      <c r="AH2368" s="39"/>
      <c r="AI2368" s="39"/>
      <c r="AJ2368" s="39"/>
    </row>
    <row r="2369" ht="15.75" customHeight="1">
      <c r="A2369" s="32"/>
      <c r="B2369" s="32"/>
      <c r="C2369" s="32"/>
      <c r="D2369" s="32"/>
      <c r="E2369" s="32"/>
      <c r="F2369" s="97"/>
      <c r="G2369" s="32"/>
      <c r="H2369" s="32"/>
      <c r="I2369" s="33"/>
      <c r="K2369" s="99"/>
      <c r="L2369" s="32"/>
      <c r="M2369" s="32"/>
      <c r="N2369" s="32"/>
      <c r="O2369" s="32"/>
      <c r="P2369" s="32"/>
      <c r="Q2369" s="32"/>
      <c r="R2369" s="32"/>
      <c r="S2369" s="32"/>
      <c r="T2369" s="32"/>
      <c r="V2369" s="32"/>
      <c r="W2369" s="32"/>
      <c r="X2369" s="32"/>
      <c r="AE2369" s="39"/>
      <c r="AF2369" s="39"/>
      <c r="AG2369" s="39"/>
      <c r="AH2369" s="39"/>
      <c r="AI2369" s="39"/>
      <c r="AJ2369" s="39"/>
    </row>
    <row r="2370" ht="15.75" customHeight="1">
      <c r="A2370" s="32"/>
      <c r="B2370" s="32"/>
      <c r="C2370" s="32"/>
      <c r="D2370" s="32"/>
      <c r="E2370" s="32"/>
      <c r="F2370" s="97"/>
      <c r="G2370" s="32"/>
      <c r="H2370" s="32"/>
      <c r="I2370" s="33"/>
      <c r="K2370" s="99"/>
      <c r="L2370" s="32"/>
      <c r="M2370" s="32"/>
      <c r="N2370" s="32"/>
      <c r="O2370" s="32"/>
      <c r="P2370" s="32"/>
      <c r="Q2370" s="32"/>
      <c r="R2370" s="32"/>
      <c r="S2370" s="32"/>
      <c r="T2370" s="32"/>
      <c r="V2370" s="32"/>
      <c r="W2370" s="32"/>
      <c r="X2370" s="32"/>
      <c r="AE2370" s="39"/>
      <c r="AF2370" s="39"/>
      <c r="AG2370" s="39"/>
      <c r="AH2370" s="39"/>
      <c r="AI2370" s="39"/>
      <c r="AJ2370" s="39"/>
    </row>
    <row r="2371" ht="15.75" customHeight="1">
      <c r="A2371" s="32"/>
      <c r="B2371" s="32"/>
      <c r="C2371" s="32"/>
      <c r="D2371" s="32"/>
      <c r="E2371" s="32"/>
      <c r="F2371" s="97"/>
      <c r="G2371" s="32"/>
      <c r="H2371" s="32"/>
      <c r="I2371" s="33"/>
      <c r="K2371" s="99"/>
      <c r="L2371" s="32"/>
      <c r="M2371" s="32"/>
      <c r="N2371" s="32"/>
      <c r="O2371" s="32"/>
      <c r="P2371" s="32"/>
      <c r="Q2371" s="32"/>
      <c r="R2371" s="32"/>
      <c r="S2371" s="32"/>
      <c r="T2371" s="32"/>
      <c r="V2371" s="32"/>
      <c r="W2371" s="32"/>
      <c r="X2371" s="32"/>
      <c r="AE2371" s="39"/>
      <c r="AF2371" s="39"/>
      <c r="AG2371" s="39"/>
      <c r="AH2371" s="39"/>
      <c r="AI2371" s="39"/>
      <c r="AJ2371" s="39"/>
    </row>
    <row r="2372" ht="15.75" customHeight="1">
      <c r="A2372" s="32"/>
      <c r="B2372" s="32"/>
      <c r="C2372" s="32"/>
      <c r="D2372" s="32"/>
      <c r="E2372" s="32"/>
      <c r="F2372" s="97"/>
      <c r="G2372" s="32"/>
      <c r="H2372" s="32"/>
      <c r="I2372" s="33"/>
      <c r="K2372" s="99"/>
      <c r="L2372" s="32"/>
      <c r="M2372" s="32"/>
      <c r="N2372" s="32"/>
      <c r="O2372" s="32"/>
      <c r="P2372" s="32"/>
      <c r="Q2372" s="32"/>
      <c r="R2372" s="32"/>
      <c r="S2372" s="32"/>
      <c r="T2372" s="32"/>
      <c r="V2372" s="32"/>
      <c r="W2372" s="32"/>
      <c r="X2372" s="32"/>
      <c r="AE2372" s="39"/>
      <c r="AF2372" s="39"/>
      <c r="AG2372" s="39"/>
      <c r="AH2372" s="39"/>
      <c r="AI2372" s="39"/>
      <c r="AJ2372" s="39"/>
    </row>
    <row r="2373" ht="15.75" customHeight="1">
      <c r="A2373" s="32"/>
      <c r="B2373" s="32"/>
      <c r="C2373" s="32"/>
      <c r="D2373" s="32"/>
      <c r="E2373" s="32"/>
      <c r="F2373" s="97"/>
      <c r="G2373" s="32"/>
      <c r="H2373" s="32"/>
      <c r="I2373" s="33"/>
      <c r="K2373" s="99"/>
      <c r="L2373" s="32"/>
      <c r="M2373" s="32"/>
      <c r="N2373" s="32"/>
      <c r="O2373" s="32"/>
      <c r="P2373" s="32"/>
      <c r="Q2373" s="32"/>
      <c r="R2373" s="32"/>
      <c r="S2373" s="32"/>
      <c r="T2373" s="32"/>
      <c r="V2373" s="32"/>
      <c r="W2373" s="32"/>
      <c r="X2373" s="32"/>
      <c r="AE2373" s="39"/>
      <c r="AF2373" s="39"/>
      <c r="AG2373" s="39"/>
      <c r="AH2373" s="39"/>
      <c r="AI2373" s="39"/>
      <c r="AJ2373" s="39"/>
    </row>
    <row r="2374" ht="15.75" customHeight="1">
      <c r="A2374" s="32"/>
      <c r="B2374" s="32"/>
      <c r="C2374" s="32"/>
      <c r="D2374" s="32"/>
      <c r="E2374" s="32"/>
      <c r="F2374" s="97"/>
      <c r="G2374" s="32"/>
      <c r="H2374" s="32"/>
      <c r="I2374" s="33"/>
      <c r="K2374" s="99"/>
      <c r="L2374" s="32"/>
      <c r="M2374" s="32"/>
      <c r="N2374" s="32"/>
      <c r="O2374" s="32"/>
      <c r="P2374" s="32"/>
      <c r="Q2374" s="32"/>
      <c r="R2374" s="32"/>
      <c r="S2374" s="32"/>
      <c r="T2374" s="32"/>
      <c r="V2374" s="32"/>
      <c r="W2374" s="32"/>
      <c r="X2374" s="32"/>
      <c r="AE2374" s="39"/>
      <c r="AF2374" s="39"/>
      <c r="AG2374" s="39"/>
      <c r="AH2374" s="39"/>
      <c r="AI2374" s="39"/>
      <c r="AJ2374" s="39"/>
    </row>
    <row r="2375" ht="15.75" customHeight="1">
      <c r="A2375" s="32"/>
      <c r="B2375" s="32"/>
      <c r="C2375" s="32"/>
      <c r="D2375" s="32"/>
      <c r="E2375" s="32"/>
      <c r="F2375" s="97"/>
      <c r="G2375" s="32"/>
      <c r="H2375" s="32"/>
      <c r="I2375" s="33"/>
      <c r="K2375" s="99"/>
      <c r="L2375" s="32"/>
      <c r="M2375" s="32"/>
      <c r="N2375" s="32"/>
      <c r="O2375" s="32"/>
      <c r="P2375" s="32"/>
      <c r="Q2375" s="32"/>
      <c r="R2375" s="32"/>
      <c r="S2375" s="32"/>
      <c r="T2375" s="32"/>
      <c r="V2375" s="32"/>
      <c r="W2375" s="32"/>
      <c r="X2375" s="32"/>
      <c r="AE2375" s="39"/>
      <c r="AF2375" s="39"/>
      <c r="AG2375" s="39"/>
      <c r="AH2375" s="39"/>
      <c r="AI2375" s="39"/>
      <c r="AJ2375" s="39"/>
    </row>
    <row r="2376" ht="15.75" customHeight="1">
      <c r="A2376" s="32"/>
      <c r="B2376" s="32"/>
      <c r="C2376" s="32"/>
      <c r="D2376" s="32"/>
      <c r="E2376" s="32"/>
      <c r="F2376" s="97"/>
      <c r="G2376" s="32"/>
      <c r="H2376" s="32"/>
      <c r="I2376" s="33"/>
      <c r="K2376" s="99"/>
      <c r="L2376" s="32"/>
      <c r="M2376" s="32"/>
      <c r="N2376" s="32"/>
      <c r="O2376" s="32"/>
      <c r="P2376" s="32"/>
      <c r="Q2376" s="32"/>
      <c r="R2376" s="32"/>
      <c r="S2376" s="32"/>
      <c r="T2376" s="32"/>
      <c r="V2376" s="32"/>
      <c r="W2376" s="32"/>
      <c r="X2376" s="32"/>
      <c r="AE2376" s="39"/>
      <c r="AF2376" s="39"/>
      <c r="AG2376" s="39"/>
      <c r="AH2376" s="39"/>
      <c r="AI2376" s="39"/>
      <c r="AJ2376" s="39"/>
    </row>
    <row r="2377" ht="15.75" customHeight="1">
      <c r="A2377" s="32"/>
      <c r="B2377" s="32"/>
      <c r="C2377" s="32"/>
      <c r="D2377" s="32"/>
      <c r="E2377" s="32"/>
      <c r="F2377" s="97"/>
      <c r="G2377" s="32"/>
      <c r="H2377" s="32"/>
      <c r="I2377" s="33"/>
      <c r="K2377" s="99"/>
      <c r="L2377" s="32"/>
      <c r="M2377" s="32"/>
      <c r="N2377" s="32"/>
      <c r="O2377" s="32"/>
      <c r="P2377" s="32"/>
      <c r="Q2377" s="32"/>
      <c r="R2377" s="32"/>
      <c r="S2377" s="32"/>
      <c r="T2377" s="32"/>
      <c r="V2377" s="32"/>
      <c r="W2377" s="32"/>
      <c r="X2377" s="32"/>
      <c r="AE2377" s="39"/>
      <c r="AF2377" s="39"/>
      <c r="AG2377" s="39"/>
      <c r="AH2377" s="39"/>
      <c r="AI2377" s="39"/>
      <c r="AJ2377" s="39"/>
    </row>
    <row r="2378" ht="15.75" customHeight="1">
      <c r="A2378" s="32"/>
      <c r="B2378" s="32"/>
      <c r="C2378" s="32"/>
      <c r="D2378" s="32"/>
      <c r="E2378" s="32"/>
      <c r="F2378" s="97"/>
      <c r="G2378" s="32"/>
      <c r="H2378" s="32"/>
      <c r="I2378" s="33"/>
      <c r="K2378" s="99"/>
      <c r="L2378" s="32"/>
      <c r="M2378" s="32"/>
      <c r="N2378" s="32"/>
      <c r="O2378" s="32"/>
      <c r="P2378" s="32"/>
      <c r="Q2378" s="32"/>
      <c r="R2378" s="32"/>
      <c r="S2378" s="32"/>
      <c r="T2378" s="32"/>
      <c r="V2378" s="32"/>
      <c r="W2378" s="32"/>
      <c r="X2378" s="32"/>
      <c r="AE2378" s="39"/>
      <c r="AF2378" s="39"/>
      <c r="AG2378" s="39"/>
      <c r="AH2378" s="39"/>
      <c r="AI2378" s="39"/>
      <c r="AJ2378" s="39"/>
    </row>
    <row r="2379" ht="15.75" customHeight="1">
      <c r="A2379" s="32"/>
      <c r="B2379" s="32"/>
      <c r="C2379" s="32"/>
      <c r="D2379" s="32"/>
      <c r="E2379" s="32"/>
      <c r="F2379" s="97"/>
      <c r="G2379" s="32"/>
      <c r="H2379" s="32"/>
      <c r="I2379" s="33"/>
      <c r="K2379" s="99"/>
      <c r="L2379" s="32"/>
      <c r="M2379" s="32"/>
      <c r="N2379" s="32"/>
      <c r="O2379" s="32"/>
      <c r="P2379" s="32"/>
      <c r="Q2379" s="32"/>
      <c r="R2379" s="32"/>
      <c r="S2379" s="32"/>
      <c r="T2379" s="32"/>
      <c r="V2379" s="32"/>
      <c r="W2379" s="32"/>
      <c r="X2379" s="32"/>
      <c r="AE2379" s="39"/>
      <c r="AF2379" s="39"/>
      <c r="AG2379" s="39"/>
      <c r="AH2379" s="39"/>
      <c r="AI2379" s="39"/>
      <c r="AJ2379" s="39"/>
    </row>
    <row r="2380" ht="15.75" customHeight="1">
      <c r="A2380" s="32"/>
      <c r="B2380" s="32"/>
      <c r="C2380" s="32"/>
      <c r="D2380" s="32"/>
      <c r="E2380" s="32"/>
      <c r="F2380" s="97"/>
      <c r="G2380" s="32"/>
      <c r="H2380" s="32"/>
      <c r="I2380" s="33"/>
      <c r="K2380" s="99"/>
      <c r="L2380" s="32"/>
      <c r="M2380" s="32"/>
      <c r="N2380" s="32"/>
      <c r="O2380" s="32"/>
      <c r="P2380" s="32"/>
      <c r="Q2380" s="32"/>
      <c r="R2380" s="32"/>
      <c r="S2380" s="32"/>
      <c r="T2380" s="32"/>
      <c r="V2380" s="32"/>
      <c r="W2380" s="32"/>
      <c r="X2380" s="32"/>
      <c r="AE2380" s="39"/>
      <c r="AF2380" s="39"/>
      <c r="AG2380" s="39"/>
      <c r="AH2380" s="39"/>
      <c r="AI2380" s="39"/>
      <c r="AJ2380" s="39"/>
    </row>
    <row r="2381" ht="15.75" customHeight="1">
      <c r="A2381" s="32"/>
      <c r="B2381" s="32"/>
      <c r="C2381" s="32"/>
      <c r="D2381" s="32"/>
      <c r="E2381" s="32"/>
      <c r="F2381" s="97"/>
      <c r="G2381" s="32"/>
      <c r="H2381" s="32"/>
      <c r="I2381" s="33"/>
      <c r="K2381" s="99"/>
      <c r="L2381" s="32"/>
      <c r="M2381" s="32"/>
      <c r="N2381" s="32"/>
      <c r="O2381" s="32"/>
      <c r="P2381" s="32"/>
      <c r="Q2381" s="32"/>
      <c r="R2381" s="32"/>
      <c r="S2381" s="32"/>
      <c r="T2381" s="32"/>
      <c r="V2381" s="32"/>
      <c r="W2381" s="32"/>
      <c r="X2381" s="32"/>
      <c r="AE2381" s="39"/>
      <c r="AF2381" s="39"/>
      <c r="AG2381" s="39"/>
      <c r="AH2381" s="39"/>
      <c r="AI2381" s="39"/>
      <c r="AJ2381" s="39"/>
    </row>
    <row r="2382" ht="15.75" customHeight="1">
      <c r="A2382" s="32"/>
      <c r="B2382" s="32"/>
      <c r="C2382" s="32"/>
      <c r="D2382" s="32"/>
      <c r="E2382" s="32"/>
      <c r="F2382" s="97"/>
      <c r="G2382" s="32"/>
      <c r="H2382" s="32"/>
      <c r="I2382" s="33"/>
      <c r="K2382" s="99"/>
      <c r="L2382" s="32"/>
      <c r="M2382" s="32"/>
      <c r="N2382" s="32"/>
      <c r="O2382" s="32"/>
      <c r="P2382" s="32"/>
      <c r="Q2382" s="32"/>
      <c r="R2382" s="32"/>
      <c r="S2382" s="32"/>
      <c r="T2382" s="32"/>
      <c r="V2382" s="32"/>
      <c r="W2382" s="32"/>
      <c r="X2382" s="32"/>
      <c r="AE2382" s="39"/>
      <c r="AF2382" s="39"/>
      <c r="AG2382" s="39"/>
      <c r="AH2382" s="39"/>
      <c r="AI2382" s="39"/>
      <c r="AJ2382" s="39"/>
    </row>
    <row r="2383" ht="15.75" customHeight="1">
      <c r="A2383" s="32"/>
      <c r="B2383" s="32"/>
      <c r="C2383" s="32"/>
      <c r="D2383" s="32"/>
      <c r="E2383" s="32"/>
      <c r="F2383" s="97"/>
      <c r="G2383" s="32"/>
      <c r="H2383" s="32"/>
      <c r="I2383" s="33"/>
      <c r="K2383" s="99"/>
      <c r="L2383" s="32"/>
      <c r="M2383" s="32"/>
      <c r="N2383" s="32"/>
      <c r="O2383" s="32"/>
      <c r="P2383" s="32"/>
      <c r="Q2383" s="32"/>
      <c r="R2383" s="32"/>
      <c r="S2383" s="32"/>
      <c r="T2383" s="32"/>
      <c r="V2383" s="32"/>
      <c r="W2383" s="32"/>
      <c r="X2383" s="32"/>
      <c r="AE2383" s="39"/>
      <c r="AF2383" s="39"/>
      <c r="AG2383" s="39"/>
      <c r="AH2383" s="39"/>
      <c r="AI2383" s="39"/>
      <c r="AJ2383" s="39"/>
    </row>
    <row r="2384" ht="15.75" customHeight="1">
      <c r="A2384" s="32"/>
      <c r="B2384" s="32"/>
      <c r="C2384" s="32"/>
      <c r="D2384" s="32"/>
      <c r="E2384" s="32"/>
      <c r="F2384" s="97"/>
      <c r="G2384" s="32"/>
      <c r="H2384" s="32"/>
      <c r="I2384" s="33"/>
      <c r="K2384" s="99"/>
      <c r="L2384" s="32"/>
      <c r="M2384" s="32"/>
      <c r="N2384" s="32"/>
      <c r="O2384" s="32"/>
      <c r="P2384" s="32"/>
      <c r="Q2384" s="32"/>
      <c r="R2384" s="32"/>
      <c r="S2384" s="32"/>
      <c r="T2384" s="32"/>
      <c r="V2384" s="32"/>
      <c r="W2384" s="32"/>
      <c r="X2384" s="32"/>
      <c r="AE2384" s="39"/>
      <c r="AF2384" s="39"/>
      <c r="AG2384" s="39"/>
      <c r="AH2384" s="39"/>
      <c r="AI2384" s="39"/>
      <c r="AJ2384" s="39"/>
    </row>
    <row r="2385" ht="15.75" customHeight="1">
      <c r="A2385" s="32"/>
      <c r="B2385" s="32"/>
      <c r="C2385" s="32"/>
      <c r="D2385" s="32"/>
      <c r="E2385" s="32"/>
      <c r="F2385" s="97"/>
      <c r="G2385" s="32"/>
      <c r="H2385" s="32"/>
      <c r="I2385" s="33"/>
      <c r="K2385" s="99"/>
      <c r="L2385" s="32"/>
      <c r="M2385" s="32"/>
      <c r="N2385" s="32"/>
      <c r="O2385" s="32"/>
      <c r="P2385" s="32"/>
      <c r="Q2385" s="32"/>
      <c r="R2385" s="32"/>
      <c r="S2385" s="32"/>
      <c r="T2385" s="32"/>
      <c r="V2385" s="32"/>
      <c r="W2385" s="32"/>
      <c r="X2385" s="32"/>
      <c r="AE2385" s="39"/>
      <c r="AF2385" s="39"/>
      <c r="AG2385" s="39"/>
      <c r="AH2385" s="39"/>
      <c r="AI2385" s="39"/>
      <c r="AJ2385" s="39"/>
    </row>
    <row r="2386" ht="15.75" customHeight="1">
      <c r="A2386" s="32"/>
      <c r="B2386" s="32"/>
      <c r="C2386" s="32"/>
      <c r="D2386" s="32"/>
      <c r="E2386" s="32"/>
      <c r="F2386" s="97"/>
      <c r="G2386" s="32"/>
      <c r="H2386" s="32"/>
      <c r="I2386" s="33"/>
      <c r="K2386" s="99"/>
      <c r="L2386" s="32"/>
      <c r="M2386" s="32"/>
      <c r="N2386" s="32"/>
      <c r="O2386" s="32"/>
      <c r="P2386" s="32"/>
      <c r="Q2386" s="32"/>
      <c r="R2386" s="32"/>
      <c r="S2386" s="32"/>
      <c r="T2386" s="32"/>
      <c r="V2386" s="32"/>
      <c r="W2386" s="32"/>
      <c r="X2386" s="32"/>
      <c r="AE2386" s="39"/>
      <c r="AF2386" s="39"/>
      <c r="AG2386" s="39"/>
      <c r="AH2386" s="39"/>
      <c r="AI2386" s="39"/>
      <c r="AJ2386" s="39"/>
    </row>
    <row r="2387" ht="15.75" customHeight="1">
      <c r="A2387" s="32"/>
      <c r="B2387" s="32"/>
      <c r="C2387" s="32"/>
      <c r="D2387" s="32"/>
      <c r="E2387" s="32"/>
      <c r="F2387" s="97"/>
      <c r="G2387" s="32"/>
      <c r="H2387" s="32"/>
      <c r="I2387" s="33"/>
      <c r="K2387" s="99"/>
      <c r="L2387" s="32"/>
      <c r="M2387" s="32"/>
      <c r="N2387" s="32"/>
      <c r="O2387" s="32"/>
      <c r="P2387" s="32"/>
      <c r="Q2387" s="32"/>
      <c r="R2387" s="32"/>
      <c r="S2387" s="32"/>
      <c r="T2387" s="32"/>
      <c r="V2387" s="32"/>
      <c r="W2387" s="32"/>
      <c r="X2387" s="32"/>
      <c r="AE2387" s="39"/>
      <c r="AF2387" s="39"/>
      <c r="AG2387" s="39"/>
      <c r="AH2387" s="39"/>
      <c r="AI2387" s="39"/>
      <c r="AJ2387" s="39"/>
    </row>
    <row r="2388" ht="15.75" customHeight="1">
      <c r="A2388" s="32"/>
      <c r="B2388" s="32"/>
      <c r="C2388" s="32"/>
      <c r="D2388" s="32"/>
      <c r="E2388" s="32"/>
      <c r="F2388" s="97"/>
      <c r="G2388" s="32"/>
      <c r="H2388" s="32"/>
      <c r="I2388" s="33"/>
      <c r="K2388" s="99"/>
      <c r="L2388" s="32"/>
      <c r="M2388" s="32"/>
      <c r="N2388" s="32"/>
      <c r="O2388" s="32"/>
      <c r="P2388" s="32"/>
      <c r="Q2388" s="32"/>
      <c r="R2388" s="32"/>
      <c r="S2388" s="32"/>
      <c r="T2388" s="32"/>
      <c r="V2388" s="32"/>
      <c r="W2388" s="32"/>
      <c r="X2388" s="32"/>
      <c r="AE2388" s="39"/>
      <c r="AF2388" s="39"/>
      <c r="AG2388" s="39"/>
      <c r="AH2388" s="39"/>
      <c r="AI2388" s="39"/>
      <c r="AJ2388" s="39"/>
    </row>
    <row r="2389" ht="15.75" customHeight="1">
      <c r="A2389" s="32"/>
      <c r="B2389" s="32"/>
      <c r="C2389" s="32"/>
      <c r="D2389" s="32"/>
      <c r="E2389" s="32"/>
      <c r="F2389" s="97"/>
      <c r="G2389" s="32"/>
      <c r="H2389" s="32"/>
      <c r="I2389" s="33"/>
      <c r="K2389" s="99"/>
      <c r="L2389" s="32"/>
      <c r="M2389" s="32"/>
      <c r="N2389" s="32"/>
      <c r="O2389" s="32"/>
      <c r="P2389" s="32"/>
      <c r="Q2389" s="32"/>
      <c r="R2389" s="32"/>
      <c r="S2389" s="32"/>
      <c r="T2389" s="32"/>
      <c r="V2389" s="32"/>
      <c r="W2389" s="32"/>
      <c r="X2389" s="32"/>
      <c r="AE2389" s="39"/>
      <c r="AF2389" s="39"/>
      <c r="AG2389" s="39"/>
      <c r="AH2389" s="39"/>
      <c r="AI2389" s="39"/>
      <c r="AJ2389" s="39"/>
    </row>
    <row r="2390" ht="15.75" customHeight="1">
      <c r="A2390" s="32"/>
      <c r="B2390" s="32"/>
      <c r="C2390" s="32"/>
      <c r="D2390" s="32"/>
      <c r="E2390" s="32"/>
      <c r="F2390" s="97"/>
      <c r="G2390" s="32"/>
      <c r="H2390" s="32"/>
      <c r="I2390" s="33"/>
      <c r="K2390" s="99"/>
      <c r="L2390" s="32"/>
      <c r="M2390" s="32"/>
      <c r="N2390" s="32"/>
      <c r="O2390" s="32"/>
      <c r="P2390" s="32"/>
      <c r="Q2390" s="32"/>
      <c r="R2390" s="32"/>
      <c r="S2390" s="32"/>
      <c r="T2390" s="32"/>
      <c r="V2390" s="32"/>
      <c r="W2390" s="32"/>
      <c r="X2390" s="32"/>
      <c r="AE2390" s="39"/>
      <c r="AF2390" s="39"/>
      <c r="AG2390" s="39"/>
      <c r="AH2390" s="39"/>
      <c r="AI2390" s="39"/>
      <c r="AJ2390" s="39"/>
    </row>
    <row r="2391" ht="15.75" customHeight="1">
      <c r="A2391" s="32"/>
      <c r="B2391" s="32"/>
      <c r="C2391" s="32"/>
      <c r="D2391" s="32"/>
      <c r="E2391" s="32"/>
      <c r="F2391" s="97"/>
      <c r="G2391" s="32"/>
      <c r="H2391" s="32"/>
      <c r="I2391" s="33"/>
      <c r="K2391" s="99"/>
      <c r="L2391" s="32"/>
      <c r="M2391" s="32"/>
      <c r="N2391" s="32"/>
      <c r="O2391" s="32"/>
      <c r="P2391" s="32"/>
      <c r="Q2391" s="32"/>
      <c r="R2391" s="32"/>
      <c r="S2391" s="32"/>
      <c r="T2391" s="32"/>
      <c r="V2391" s="32"/>
      <c r="W2391" s="32"/>
      <c r="X2391" s="32"/>
      <c r="AE2391" s="39"/>
      <c r="AF2391" s="39"/>
      <c r="AG2391" s="39"/>
      <c r="AH2391" s="39"/>
      <c r="AI2391" s="39"/>
      <c r="AJ2391" s="39"/>
    </row>
    <row r="2392" ht="15.75" customHeight="1">
      <c r="A2392" s="32"/>
      <c r="B2392" s="32"/>
      <c r="C2392" s="32"/>
      <c r="D2392" s="32"/>
      <c r="E2392" s="32"/>
      <c r="F2392" s="97"/>
      <c r="G2392" s="32"/>
      <c r="H2392" s="32"/>
      <c r="I2392" s="33"/>
      <c r="K2392" s="99"/>
      <c r="L2392" s="32"/>
      <c r="M2392" s="32"/>
      <c r="N2392" s="32"/>
      <c r="O2392" s="32"/>
      <c r="P2392" s="32"/>
      <c r="Q2392" s="32"/>
      <c r="R2392" s="32"/>
      <c r="S2392" s="32"/>
      <c r="T2392" s="32"/>
      <c r="V2392" s="32"/>
      <c r="W2392" s="32"/>
      <c r="X2392" s="32"/>
      <c r="AE2392" s="39"/>
      <c r="AF2392" s="39"/>
      <c r="AG2392" s="39"/>
      <c r="AH2392" s="39"/>
      <c r="AI2392" s="39"/>
      <c r="AJ2392" s="39"/>
    </row>
    <row r="2393" ht="15.75" customHeight="1">
      <c r="A2393" s="32"/>
      <c r="B2393" s="32"/>
      <c r="C2393" s="32"/>
      <c r="D2393" s="32"/>
      <c r="E2393" s="32"/>
      <c r="F2393" s="97"/>
      <c r="G2393" s="32"/>
      <c r="H2393" s="32"/>
      <c r="I2393" s="33"/>
      <c r="K2393" s="99"/>
      <c r="L2393" s="32"/>
      <c r="M2393" s="32"/>
      <c r="N2393" s="32"/>
      <c r="O2393" s="32"/>
      <c r="P2393" s="32"/>
      <c r="Q2393" s="32"/>
      <c r="R2393" s="32"/>
      <c r="S2393" s="32"/>
      <c r="T2393" s="32"/>
      <c r="V2393" s="32"/>
      <c r="W2393" s="32"/>
      <c r="X2393" s="32"/>
      <c r="AE2393" s="39"/>
      <c r="AF2393" s="39"/>
      <c r="AG2393" s="39"/>
      <c r="AH2393" s="39"/>
      <c r="AI2393" s="39"/>
      <c r="AJ2393" s="39"/>
    </row>
    <row r="2394" ht="15.75" customHeight="1">
      <c r="A2394" s="32"/>
      <c r="B2394" s="32"/>
      <c r="C2394" s="32"/>
      <c r="D2394" s="32"/>
      <c r="E2394" s="32"/>
      <c r="F2394" s="97"/>
      <c r="G2394" s="32"/>
      <c r="H2394" s="32"/>
      <c r="I2394" s="33"/>
      <c r="K2394" s="99"/>
      <c r="L2394" s="32"/>
      <c r="M2394" s="32"/>
      <c r="N2394" s="32"/>
      <c r="O2394" s="32"/>
      <c r="P2394" s="32"/>
      <c r="Q2394" s="32"/>
      <c r="R2394" s="32"/>
      <c r="S2394" s="32"/>
      <c r="T2394" s="32"/>
      <c r="V2394" s="32"/>
      <c r="W2394" s="32"/>
      <c r="X2394" s="32"/>
      <c r="AE2394" s="39"/>
      <c r="AF2394" s="39"/>
      <c r="AG2394" s="39"/>
      <c r="AH2394" s="39"/>
      <c r="AI2394" s="39"/>
      <c r="AJ2394" s="39"/>
    </row>
    <row r="2395" ht="15.75" customHeight="1">
      <c r="A2395" s="32"/>
      <c r="B2395" s="32"/>
      <c r="C2395" s="32"/>
      <c r="D2395" s="32"/>
      <c r="E2395" s="32"/>
      <c r="F2395" s="97"/>
      <c r="G2395" s="32"/>
      <c r="H2395" s="32"/>
      <c r="I2395" s="33"/>
      <c r="K2395" s="99"/>
      <c r="L2395" s="32"/>
      <c r="M2395" s="32"/>
      <c r="N2395" s="32"/>
      <c r="O2395" s="32"/>
      <c r="P2395" s="32"/>
      <c r="Q2395" s="32"/>
      <c r="R2395" s="32"/>
      <c r="S2395" s="32"/>
      <c r="T2395" s="32"/>
      <c r="V2395" s="32"/>
      <c r="W2395" s="32"/>
      <c r="X2395" s="32"/>
      <c r="AE2395" s="39"/>
      <c r="AF2395" s="39"/>
      <c r="AG2395" s="39"/>
      <c r="AH2395" s="39"/>
      <c r="AI2395" s="39"/>
      <c r="AJ2395" s="39"/>
    </row>
    <row r="2396" ht="15.75" customHeight="1">
      <c r="A2396" s="32"/>
      <c r="B2396" s="32"/>
      <c r="C2396" s="32"/>
      <c r="D2396" s="32"/>
      <c r="E2396" s="32"/>
      <c r="F2396" s="97"/>
      <c r="G2396" s="32"/>
      <c r="H2396" s="32"/>
      <c r="I2396" s="33"/>
      <c r="K2396" s="99"/>
      <c r="L2396" s="32"/>
      <c r="M2396" s="32"/>
      <c r="N2396" s="32"/>
      <c r="O2396" s="32"/>
      <c r="P2396" s="32"/>
      <c r="Q2396" s="32"/>
      <c r="R2396" s="32"/>
      <c r="S2396" s="32"/>
      <c r="T2396" s="32"/>
      <c r="V2396" s="32"/>
      <c r="W2396" s="32"/>
      <c r="X2396" s="32"/>
      <c r="AE2396" s="39"/>
      <c r="AF2396" s="39"/>
      <c r="AG2396" s="39"/>
      <c r="AH2396" s="39"/>
      <c r="AI2396" s="39"/>
      <c r="AJ2396" s="39"/>
    </row>
    <row r="2397" ht="15.75" customHeight="1">
      <c r="A2397" s="32"/>
      <c r="B2397" s="32"/>
      <c r="C2397" s="32"/>
      <c r="D2397" s="32"/>
      <c r="E2397" s="32"/>
      <c r="F2397" s="97"/>
      <c r="G2397" s="32"/>
      <c r="H2397" s="32"/>
      <c r="I2397" s="33"/>
      <c r="K2397" s="99"/>
      <c r="L2397" s="32"/>
      <c r="M2397" s="32"/>
      <c r="N2397" s="32"/>
      <c r="O2397" s="32"/>
      <c r="P2397" s="32"/>
      <c r="Q2397" s="32"/>
      <c r="R2397" s="32"/>
      <c r="S2397" s="32"/>
      <c r="T2397" s="32"/>
      <c r="V2397" s="32"/>
      <c r="W2397" s="32"/>
      <c r="X2397" s="32"/>
      <c r="AE2397" s="39"/>
      <c r="AF2397" s="39"/>
      <c r="AG2397" s="39"/>
      <c r="AH2397" s="39"/>
      <c r="AI2397" s="39"/>
      <c r="AJ2397" s="39"/>
    </row>
    <row r="2398" ht="15.75" customHeight="1">
      <c r="A2398" s="32"/>
      <c r="B2398" s="32"/>
      <c r="C2398" s="32"/>
      <c r="D2398" s="32"/>
      <c r="E2398" s="32"/>
      <c r="F2398" s="97"/>
      <c r="G2398" s="32"/>
      <c r="H2398" s="32"/>
      <c r="I2398" s="33"/>
      <c r="K2398" s="99"/>
      <c r="L2398" s="32"/>
      <c r="M2398" s="32"/>
      <c r="N2398" s="32"/>
      <c r="O2398" s="32"/>
      <c r="P2398" s="32"/>
      <c r="Q2398" s="32"/>
      <c r="R2398" s="32"/>
      <c r="S2398" s="32"/>
      <c r="T2398" s="32"/>
      <c r="V2398" s="32"/>
      <c r="W2398" s="32"/>
      <c r="X2398" s="32"/>
      <c r="AE2398" s="39"/>
      <c r="AF2398" s="39"/>
      <c r="AG2398" s="39"/>
      <c r="AH2398" s="39"/>
      <c r="AI2398" s="39"/>
      <c r="AJ2398" s="39"/>
    </row>
    <row r="2399" ht="15.75" customHeight="1">
      <c r="A2399" s="32"/>
      <c r="B2399" s="32"/>
      <c r="C2399" s="32"/>
      <c r="D2399" s="32"/>
      <c r="E2399" s="32"/>
      <c r="F2399" s="97"/>
      <c r="G2399" s="32"/>
      <c r="H2399" s="32"/>
      <c r="I2399" s="33"/>
      <c r="K2399" s="99"/>
      <c r="L2399" s="32"/>
      <c r="M2399" s="32"/>
      <c r="N2399" s="32"/>
      <c r="O2399" s="32"/>
      <c r="P2399" s="32"/>
      <c r="Q2399" s="32"/>
      <c r="R2399" s="32"/>
      <c r="S2399" s="32"/>
      <c r="T2399" s="32"/>
      <c r="V2399" s="32"/>
      <c r="W2399" s="32"/>
      <c r="X2399" s="32"/>
      <c r="AE2399" s="39"/>
      <c r="AF2399" s="39"/>
      <c r="AG2399" s="39"/>
      <c r="AH2399" s="39"/>
      <c r="AI2399" s="39"/>
      <c r="AJ2399" s="39"/>
    </row>
    <row r="2400" ht="15.75" customHeight="1">
      <c r="A2400" s="32"/>
      <c r="B2400" s="32"/>
      <c r="C2400" s="32"/>
      <c r="D2400" s="32"/>
      <c r="E2400" s="32"/>
      <c r="F2400" s="97"/>
      <c r="G2400" s="32"/>
      <c r="H2400" s="32"/>
      <c r="I2400" s="33"/>
      <c r="K2400" s="99"/>
      <c r="L2400" s="32"/>
      <c r="M2400" s="32"/>
      <c r="N2400" s="32"/>
      <c r="O2400" s="32"/>
      <c r="P2400" s="32"/>
      <c r="Q2400" s="32"/>
      <c r="R2400" s="32"/>
      <c r="S2400" s="32"/>
      <c r="T2400" s="32"/>
      <c r="V2400" s="32"/>
      <c r="W2400" s="32"/>
      <c r="X2400" s="32"/>
      <c r="AE2400" s="39"/>
      <c r="AF2400" s="39"/>
      <c r="AG2400" s="39"/>
      <c r="AH2400" s="39"/>
      <c r="AI2400" s="39"/>
      <c r="AJ2400" s="39"/>
    </row>
    <row r="2401" ht="15.75" customHeight="1">
      <c r="A2401" s="32"/>
      <c r="B2401" s="32"/>
      <c r="C2401" s="32"/>
      <c r="D2401" s="32"/>
      <c r="E2401" s="32"/>
      <c r="F2401" s="97"/>
      <c r="G2401" s="32"/>
      <c r="H2401" s="32"/>
      <c r="I2401" s="33"/>
      <c r="K2401" s="99"/>
      <c r="L2401" s="32"/>
      <c r="M2401" s="32"/>
      <c r="N2401" s="32"/>
      <c r="O2401" s="32"/>
      <c r="P2401" s="32"/>
      <c r="Q2401" s="32"/>
      <c r="R2401" s="32"/>
      <c r="S2401" s="32"/>
      <c r="T2401" s="32"/>
      <c r="V2401" s="32"/>
      <c r="W2401" s="32"/>
      <c r="X2401" s="32"/>
      <c r="AE2401" s="39"/>
      <c r="AF2401" s="39"/>
      <c r="AG2401" s="39"/>
      <c r="AH2401" s="39"/>
      <c r="AI2401" s="39"/>
      <c r="AJ2401" s="39"/>
    </row>
    <row r="2402" ht="15.75" customHeight="1">
      <c r="A2402" s="32"/>
      <c r="B2402" s="32"/>
      <c r="C2402" s="32"/>
      <c r="D2402" s="32"/>
      <c r="E2402" s="32"/>
      <c r="F2402" s="97"/>
      <c r="G2402" s="32"/>
      <c r="H2402" s="32"/>
      <c r="I2402" s="33"/>
      <c r="K2402" s="99"/>
      <c r="L2402" s="32"/>
      <c r="M2402" s="32"/>
      <c r="N2402" s="32"/>
      <c r="O2402" s="32"/>
      <c r="P2402" s="32"/>
      <c r="Q2402" s="32"/>
      <c r="R2402" s="32"/>
      <c r="S2402" s="32"/>
      <c r="T2402" s="32"/>
      <c r="V2402" s="32"/>
      <c r="W2402" s="32"/>
      <c r="X2402" s="32"/>
      <c r="AE2402" s="39"/>
      <c r="AF2402" s="39"/>
      <c r="AG2402" s="39"/>
      <c r="AH2402" s="39"/>
      <c r="AI2402" s="39"/>
      <c r="AJ2402" s="39"/>
    </row>
    <row r="2403" ht="15.75" customHeight="1">
      <c r="A2403" s="32"/>
      <c r="B2403" s="32"/>
      <c r="C2403" s="32"/>
      <c r="D2403" s="32"/>
      <c r="E2403" s="32"/>
      <c r="F2403" s="97"/>
      <c r="G2403" s="32"/>
      <c r="H2403" s="32"/>
      <c r="I2403" s="33"/>
      <c r="K2403" s="99"/>
      <c r="L2403" s="32"/>
      <c r="M2403" s="32"/>
      <c r="N2403" s="32"/>
      <c r="O2403" s="32"/>
      <c r="P2403" s="32"/>
      <c r="Q2403" s="32"/>
      <c r="R2403" s="32"/>
      <c r="S2403" s="32"/>
      <c r="T2403" s="32"/>
      <c r="V2403" s="32"/>
      <c r="W2403" s="32"/>
      <c r="X2403" s="32"/>
      <c r="AE2403" s="39"/>
      <c r="AF2403" s="39"/>
      <c r="AG2403" s="39"/>
      <c r="AH2403" s="39"/>
      <c r="AI2403" s="39"/>
      <c r="AJ2403" s="39"/>
    </row>
    <row r="2404" ht="15.75" customHeight="1">
      <c r="A2404" s="32"/>
      <c r="B2404" s="32"/>
      <c r="C2404" s="32"/>
      <c r="D2404" s="32"/>
      <c r="E2404" s="32"/>
      <c r="F2404" s="97"/>
      <c r="G2404" s="32"/>
      <c r="H2404" s="32"/>
      <c r="I2404" s="33"/>
      <c r="K2404" s="99"/>
      <c r="L2404" s="32"/>
      <c r="M2404" s="32"/>
      <c r="N2404" s="32"/>
      <c r="O2404" s="32"/>
      <c r="P2404" s="32"/>
      <c r="Q2404" s="32"/>
      <c r="R2404" s="32"/>
      <c r="S2404" s="32"/>
      <c r="T2404" s="32"/>
      <c r="V2404" s="32"/>
      <c r="W2404" s="32"/>
      <c r="X2404" s="32"/>
      <c r="AE2404" s="39"/>
      <c r="AF2404" s="39"/>
      <c r="AG2404" s="39"/>
      <c r="AH2404" s="39"/>
      <c r="AI2404" s="39"/>
      <c r="AJ2404" s="39"/>
    </row>
    <row r="2405" ht="15.75" customHeight="1">
      <c r="A2405" s="32"/>
      <c r="B2405" s="32"/>
      <c r="C2405" s="32"/>
      <c r="D2405" s="32"/>
      <c r="E2405" s="32"/>
      <c r="F2405" s="97"/>
      <c r="G2405" s="32"/>
      <c r="H2405" s="32"/>
      <c r="I2405" s="33"/>
      <c r="K2405" s="99"/>
      <c r="L2405" s="32"/>
      <c r="M2405" s="32"/>
      <c r="N2405" s="32"/>
      <c r="O2405" s="32"/>
      <c r="P2405" s="32"/>
      <c r="Q2405" s="32"/>
      <c r="R2405" s="32"/>
      <c r="S2405" s="32"/>
      <c r="T2405" s="32"/>
      <c r="V2405" s="32"/>
      <c r="W2405" s="32"/>
      <c r="X2405" s="32"/>
      <c r="AE2405" s="39"/>
      <c r="AF2405" s="39"/>
      <c r="AG2405" s="39"/>
      <c r="AH2405" s="39"/>
      <c r="AI2405" s="39"/>
      <c r="AJ2405" s="39"/>
    </row>
    <row r="2406" ht="15.75" customHeight="1">
      <c r="A2406" s="32"/>
      <c r="B2406" s="32"/>
      <c r="C2406" s="32"/>
      <c r="D2406" s="32"/>
      <c r="E2406" s="32"/>
      <c r="F2406" s="97"/>
      <c r="G2406" s="32"/>
      <c r="H2406" s="32"/>
      <c r="I2406" s="33"/>
      <c r="K2406" s="99"/>
      <c r="L2406" s="32"/>
      <c r="M2406" s="32"/>
      <c r="N2406" s="32"/>
      <c r="O2406" s="32"/>
      <c r="P2406" s="32"/>
      <c r="Q2406" s="32"/>
      <c r="R2406" s="32"/>
      <c r="S2406" s="32"/>
      <c r="T2406" s="32"/>
      <c r="V2406" s="32"/>
      <c r="W2406" s="32"/>
      <c r="X2406" s="32"/>
      <c r="AE2406" s="39"/>
      <c r="AF2406" s="39"/>
      <c r="AG2406" s="39"/>
      <c r="AH2406" s="39"/>
      <c r="AI2406" s="39"/>
      <c r="AJ2406" s="39"/>
    </row>
    <row r="2407" ht="15.75" customHeight="1">
      <c r="A2407" s="32"/>
      <c r="B2407" s="32"/>
      <c r="C2407" s="32"/>
      <c r="D2407" s="32"/>
      <c r="E2407" s="32"/>
      <c r="F2407" s="97"/>
      <c r="G2407" s="32"/>
      <c r="H2407" s="32"/>
      <c r="I2407" s="33"/>
      <c r="K2407" s="99"/>
      <c r="L2407" s="32"/>
      <c r="M2407" s="32"/>
      <c r="N2407" s="32"/>
      <c r="O2407" s="32"/>
      <c r="P2407" s="32"/>
      <c r="Q2407" s="32"/>
      <c r="R2407" s="32"/>
      <c r="S2407" s="32"/>
      <c r="T2407" s="32"/>
      <c r="V2407" s="32"/>
      <c r="W2407" s="32"/>
      <c r="X2407" s="32"/>
      <c r="AE2407" s="39"/>
      <c r="AF2407" s="39"/>
      <c r="AG2407" s="39"/>
      <c r="AH2407" s="39"/>
      <c r="AI2407" s="39"/>
      <c r="AJ2407" s="39"/>
    </row>
    <row r="2408" ht="15.75" customHeight="1">
      <c r="A2408" s="32"/>
      <c r="B2408" s="32"/>
      <c r="C2408" s="32"/>
      <c r="D2408" s="32"/>
      <c r="E2408" s="32"/>
      <c r="F2408" s="97"/>
      <c r="G2408" s="32"/>
      <c r="H2408" s="32"/>
      <c r="I2408" s="33"/>
      <c r="K2408" s="99"/>
      <c r="L2408" s="32"/>
      <c r="M2408" s="32"/>
      <c r="N2408" s="32"/>
      <c r="O2408" s="32"/>
      <c r="P2408" s="32"/>
      <c r="Q2408" s="32"/>
      <c r="R2408" s="32"/>
      <c r="S2408" s="32"/>
      <c r="T2408" s="32"/>
      <c r="V2408" s="32"/>
      <c r="W2408" s="32"/>
      <c r="X2408" s="32"/>
      <c r="AE2408" s="39"/>
      <c r="AF2408" s="39"/>
      <c r="AG2408" s="39"/>
      <c r="AH2408" s="39"/>
      <c r="AI2408" s="39"/>
      <c r="AJ2408" s="39"/>
    </row>
    <row r="2409" ht="15.75" customHeight="1">
      <c r="A2409" s="32"/>
      <c r="B2409" s="32"/>
      <c r="C2409" s="32"/>
      <c r="D2409" s="32"/>
      <c r="E2409" s="32"/>
      <c r="F2409" s="97"/>
      <c r="G2409" s="32"/>
      <c r="H2409" s="32"/>
      <c r="I2409" s="33"/>
      <c r="K2409" s="99"/>
      <c r="L2409" s="32"/>
      <c r="M2409" s="32"/>
      <c r="N2409" s="32"/>
      <c r="O2409" s="32"/>
      <c r="P2409" s="32"/>
      <c r="Q2409" s="32"/>
      <c r="R2409" s="32"/>
      <c r="S2409" s="32"/>
      <c r="T2409" s="32"/>
      <c r="V2409" s="32"/>
      <c r="W2409" s="32"/>
      <c r="X2409" s="32"/>
      <c r="AE2409" s="39"/>
      <c r="AF2409" s="39"/>
      <c r="AG2409" s="39"/>
      <c r="AH2409" s="39"/>
      <c r="AI2409" s="39"/>
      <c r="AJ2409" s="39"/>
    </row>
    <row r="2410" ht="15.75" customHeight="1">
      <c r="A2410" s="32"/>
      <c r="B2410" s="32"/>
      <c r="C2410" s="32"/>
      <c r="D2410" s="32"/>
      <c r="E2410" s="32"/>
      <c r="F2410" s="97"/>
      <c r="G2410" s="32"/>
      <c r="H2410" s="32"/>
      <c r="I2410" s="33"/>
      <c r="K2410" s="99"/>
      <c r="L2410" s="32"/>
      <c r="M2410" s="32"/>
      <c r="N2410" s="32"/>
      <c r="O2410" s="32"/>
      <c r="P2410" s="32"/>
      <c r="Q2410" s="32"/>
      <c r="R2410" s="32"/>
      <c r="S2410" s="32"/>
      <c r="T2410" s="32"/>
      <c r="V2410" s="32"/>
      <c r="W2410" s="32"/>
      <c r="X2410" s="32"/>
      <c r="AE2410" s="39"/>
      <c r="AF2410" s="39"/>
      <c r="AG2410" s="39"/>
      <c r="AH2410" s="39"/>
      <c r="AI2410" s="39"/>
      <c r="AJ2410" s="39"/>
    </row>
    <row r="2411" ht="15.75" customHeight="1">
      <c r="A2411" s="32"/>
      <c r="B2411" s="32"/>
      <c r="C2411" s="32"/>
      <c r="D2411" s="32"/>
      <c r="E2411" s="32"/>
      <c r="F2411" s="97"/>
      <c r="G2411" s="32"/>
      <c r="H2411" s="32"/>
      <c r="I2411" s="33"/>
      <c r="K2411" s="99"/>
      <c r="L2411" s="32"/>
      <c r="M2411" s="32"/>
      <c r="N2411" s="32"/>
      <c r="O2411" s="32"/>
      <c r="P2411" s="32"/>
      <c r="Q2411" s="32"/>
      <c r="R2411" s="32"/>
      <c r="S2411" s="32"/>
      <c r="T2411" s="32"/>
      <c r="V2411" s="32"/>
      <c r="W2411" s="32"/>
      <c r="X2411" s="32"/>
      <c r="AE2411" s="39"/>
      <c r="AF2411" s="39"/>
      <c r="AG2411" s="39"/>
      <c r="AH2411" s="39"/>
      <c r="AI2411" s="39"/>
      <c r="AJ2411" s="39"/>
    </row>
    <row r="2412" ht="15.75" customHeight="1">
      <c r="A2412" s="32"/>
      <c r="B2412" s="32"/>
      <c r="C2412" s="32"/>
      <c r="D2412" s="32"/>
      <c r="E2412" s="32"/>
      <c r="F2412" s="97"/>
      <c r="G2412" s="32"/>
      <c r="H2412" s="32"/>
      <c r="I2412" s="33"/>
      <c r="K2412" s="99"/>
      <c r="L2412" s="32"/>
      <c r="M2412" s="32"/>
      <c r="N2412" s="32"/>
      <c r="O2412" s="32"/>
      <c r="P2412" s="32"/>
      <c r="Q2412" s="32"/>
      <c r="R2412" s="32"/>
      <c r="S2412" s="32"/>
      <c r="T2412" s="32"/>
      <c r="V2412" s="32"/>
      <c r="W2412" s="32"/>
      <c r="X2412" s="32"/>
      <c r="AE2412" s="39"/>
      <c r="AF2412" s="39"/>
      <c r="AG2412" s="39"/>
      <c r="AH2412" s="39"/>
      <c r="AI2412" s="39"/>
      <c r="AJ2412" s="39"/>
    </row>
    <row r="2413" ht="15.75" customHeight="1">
      <c r="A2413" s="32"/>
      <c r="B2413" s="32"/>
      <c r="C2413" s="32"/>
      <c r="D2413" s="32"/>
      <c r="E2413" s="32"/>
      <c r="F2413" s="97"/>
      <c r="G2413" s="32"/>
      <c r="H2413" s="32"/>
      <c r="I2413" s="33"/>
      <c r="K2413" s="99"/>
      <c r="L2413" s="32"/>
      <c r="M2413" s="32"/>
      <c r="N2413" s="32"/>
      <c r="O2413" s="32"/>
      <c r="P2413" s="32"/>
      <c r="Q2413" s="32"/>
      <c r="R2413" s="32"/>
      <c r="S2413" s="32"/>
      <c r="T2413" s="32"/>
      <c r="V2413" s="32"/>
      <c r="W2413" s="32"/>
      <c r="X2413" s="32"/>
      <c r="AE2413" s="39"/>
      <c r="AF2413" s="39"/>
      <c r="AG2413" s="39"/>
      <c r="AH2413" s="39"/>
      <c r="AI2413" s="39"/>
      <c r="AJ2413" s="39"/>
    </row>
    <row r="2414" ht="15.75" customHeight="1">
      <c r="A2414" s="32"/>
      <c r="B2414" s="32"/>
      <c r="C2414" s="32"/>
      <c r="D2414" s="32"/>
      <c r="E2414" s="32"/>
      <c r="F2414" s="97"/>
      <c r="G2414" s="32"/>
      <c r="H2414" s="32"/>
      <c r="I2414" s="33"/>
      <c r="K2414" s="99"/>
      <c r="L2414" s="32"/>
      <c r="M2414" s="32"/>
      <c r="N2414" s="32"/>
      <c r="O2414" s="32"/>
      <c r="P2414" s="32"/>
      <c r="Q2414" s="32"/>
      <c r="R2414" s="32"/>
      <c r="S2414" s="32"/>
      <c r="T2414" s="32"/>
      <c r="V2414" s="32"/>
      <c r="W2414" s="32"/>
      <c r="X2414" s="32"/>
      <c r="AE2414" s="39"/>
      <c r="AF2414" s="39"/>
      <c r="AG2414" s="39"/>
      <c r="AH2414" s="39"/>
      <c r="AI2414" s="39"/>
      <c r="AJ2414" s="39"/>
    </row>
    <row r="2415" ht="15.75" customHeight="1">
      <c r="A2415" s="32"/>
      <c r="B2415" s="32"/>
      <c r="C2415" s="32"/>
      <c r="D2415" s="32"/>
      <c r="E2415" s="32"/>
      <c r="F2415" s="97"/>
      <c r="G2415" s="32"/>
      <c r="H2415" s="32"/>
      <c r="I2415" s="33"/>
      <c r="K2415" s="99"/>
      <c r="L2415" s="32"/>
      <c r="M2415" s="32"/>
      <c r="N2415" s="32"/>
      <c r="O2415" s="32"/>
      <c r="P2415" s="32"/>
      <c r="Q2415" s="32"/>
      <c r="R2415" s="32"/>
      <c r="S2415" s="32"/>
      <c r="T2415" s="32"/>
      <c r="V2415" s="32"/>
      <c r="W2415" s="32"/>
      <c r="X2415" s="32"/>
      <c r="AE2415" s="39"/>
      <c r="AF2415" s="39"/>
      <c r="AG2415" s="39"/>
      <c r="AH2415" s="39"/>
      <c r="AI2415" s="39"/>
      <c r="AJ2415" s="39"/>
    </row>
    <row r="2416" ht="15.75" customHeight="1">
      <c r="A2416" s="32"/>
      <c r="B2416" s="32"/>
      <c r="C2416" s="32"/>
      <c r="D2416" s="32"/>
      <c r="E2416" s="32"/>
      <c r="F2416" s="97"/>
      <c r="G2416" s="32"/>
      <c r="H2416" s="32"/>
      <c r="I2416" s="33"/>
      <c r="K2416" s="99"/>
      <c r="L2416" s="32"/>
      <c r="M2416" s="32"/>
      <c r="N2416" s="32"/>
      <c r="O2416" s="32"/>
      <c r="P2416" s="32"/>
      <c r="Q2416" s="32"/>
      <c r="R2416" s="32"/>
      <c r="S2416" s="32"/>
      <c r="T2416" s="32"/>
      <c r="V2416" s="32"/>
      <c r="W2416" s="32"/>
      <c r="X2416" s="32"/>
      <c r="AE2416" s="39"/>
      <c r="AF2416" s="39"/>
      <c r="AG2416" s="39"/>
      <c r="AH2416" s="39"/>
      <c r="AI2416" s="39"/>
      <c r="AJ2416" s="39"/>
    </row>
    <row r="2417" ht="15.75" customHeight="1">
      <c r="A2417" s="32"/>
      <c r="B2417" s="32"/>
      <c r="C2417" s="32"/>
      <c r="D2417" s="32"/>
      <c r="E2417" s="32"/>
      <c r="F2417" s="97"/>
      <c r="G2417" s="32"/>
      <c r="H2417" s="32"/>
      <c r="I2417" s="33"/>
      <c r="K2417" s="99"/>
      <c r="L2417" s="32"/>
      <c r="M2417" s="32"/>
      <c r="N2417" s="32"/>
      <c r="O2417" s="32"/>
      <c r="P2417" s="32"/>
      <c r="Q2417" s="32"/>
      <c r="R2417" s="32"/>
      <c r="S2417" s="32"/>
      <c r="T2417" s="32"/>
      <c r="V2417" s="32"/>
      <c r="W2417" s="32"/>
      <c r="X2417" s="32"/>
      <c r="AE2417" s="39"/>
      <c r="AF2417" s="39"/>
      <c r="AG2417" s="39"/>
      <c r="AH2417" s="39"/>
      <c r="AI2417" s="39"/>
      <c r="AJ2417" s="39"/>
    </row>
    <row r="2418" ht="15.75" customHeight="1">
      <c r="A2418" s="32"/>
      <c r="B2418" s="32"/>
      <c r="C2418" s="32"/>
      <c r="D2418" s="32"/>
      <c r="E2418" s="32"/>
      <c r="F2418" s="97"/>
      <c r="G2418" s="32"/>
      <c r="H2418" s="32"/>
      <c r="I2418" s="33"/>
      <c r="K2418" s="99"/>
      <c r="L2418" s="32"/>
      <c r="M2418" s="32"/>
      <c r="N2418" s="32"/>
      <c r="O2418" s="32"/>
      <c r="P2418" s="32"/>
      <c r="Q2418" s="32"/>
      <c r="R2418" s="32"/>
      <c r="S2418" s="32"/>
      <c r="T2418" s="32"/>
      <c r="V2418" s="32"/>
      <c r="W2418" s="32"/>
      <c r="X2418" s="32"/>
      <c r="AE2418" s="39"/>
      <c r="AF2418" s="39"/>
      <c r="AG2418" s="39"/>
      <c r="AH2418" s="39"/>
      <c r="AI2418" s="39"/>
      <c r="AJ2418" s="39"/>
    </row>
    <row r="2419" ht="15.75" customHeight="1">
      <c r="A2419" s="32"/>
      <c r="B2419" s="32"/>
      <c r="C2419" s="32"/>
      <c r="D2419" s="32"/>
      <c r="E2419" s="32"/>
      <c r="F2419" s="97"/>
      <c r="G2419" s="32"/>
      <c r="H2419" s="32"/>
      <c r="I2419" s="33"/>
      <c r="K2419" s="99"/>
      <c r="L2419" s="32"/>
      <c r="M2419" s="32"/>
      <c r="N2419" s="32"/>
      <c r="O2419" s="32"/>
      <c r="P2419" s="32"/>
      <c r="Q2419" s="32"/>
      <c r="R2419" s="32"/>
      <c r="S2419" s="32"/>
      <c r="T2419" s="32"/>
      <c r="V2419" s="32"/>
      <c r="W2419" s="32"/>
      <c r="X2419" s="32"/>
      <c r="AE2419" s="39"/>
      <c r="AF2419" s="39"/>
      <c r="AG2419" s="39"/>
      <c r="AH2419" s="39"/>
      <c r="AI2419" s="39"/>
      <c r="AJ2419" s="39"/>
    </row>
    <row r="2420" ht="15.75" customHeight="1">
      <c r="A2420" s="32"/>
      <c r="B2420" s="32"/>
      <c r="C2420" s="32"/>
      <c r="D2420" s="32"/>
      <c r="E2420" s="32"/>
      <c r="F2420" s="97"/>
      <c r="G2420" s="32"/>
      <c r="H2420" s="32"/>
      <c r="I2420" s="33"/>
      <c r="K2420" s="99"/>
      <c r="L2420" s="32"/>
      <c r="M2420" s="32"/>
      <c r="N2420" s="32"/>
      <c r="O2420" s="32"/>
      <c r="P2420" s="32"/>
      <c r="Q2420" s="32"/>
      <c r="R2420" s="32"/>
      <c r="S2420" s="32"/>
      <c r="T2420" s="32"/>
      <c r="V2420" s="32"/>
      <c r="W2420" s="32"/>
      <c r="X2420" s="32"/>
      <c r="AE2420" s="39"/>
      <c r="AF2420" s="39"/>
      <c r="AG2420" s="39"/>
      <c r="AH2420" s="39"/>
      <c r="AI2420" s="39"/>
      <c r="AJ2420" s="39"/>
    </row>
    <row r="2421" ht="15.75" customHeight="1">
      <c r="A2421" s="32"/>
      <c r="B2421" s="32"/>
      <c r="C2421" s="32"/>
      <c r="D2421" s="32"/>
      <c r="E2421" s="32"/>
      <c r="F2421" s="97"/>
      <c r="G2421" s="32"/>
      <c r="H2421" s="32"/>
      <c r="I2421" s="33"/>
      <c r="K2421" s="99"/>
      <c r="L2421" s="32"/>
      <c r="M2421" s="32"/>
      <c r="N2421" s="32"/>
      <c r="O2421" s="32"/>
      <c r="P2421" s="32"/>
      <c r="Q2421" s="32"/>
      <c r="R2421" s="32"/>
      <c r="S2421" s="32"/>
      <c r="T2421" s="32"/>
      <c r="V2421" s="32"/>
      <c r="W2421" s="32"/>
      <c r="X2421" s="32"/>
      <c r="AE2421" s="39"/>
      <c r="AF2421" s="39"/>
      <c r="AG2421" s="39"/>
      <c r="AH2421" s="39"/>
      <c r="AI2421" s="39"/>
      <c r="AJ2421" s="39"/>
    </row>
    <row r="2422" ht="15.75" customHeight="1">
      <c r="A2422" s="32"/>
      <c r="B2422" s="32"/>
      <c r="C2422" s="32"/>
      <c r="D2422" s="32"/>
      <c r="E2422" s="32"/>
      <c r="F2422" s="97"/>
      <c r="G2422" s="32"/>
      <c r="H2422" s="32"/>
      <c r="I2422" s="33"/>
      <c r="K2422" s="99"/>
      <c r="L2422" s="32"/>
      <c r="M2422" s="32"/>
      <c r="N2422" s="32"/>
      <c r="O2422" s="32"/>
      <c r="P2422" s="32"/>
      <c r="Q2422" s="32"/>
      <c r="R2422" s="32"/>
      <c r="S2422" s="32"/>
      <c r="T2422" s="32"/>
      <c r="V2422" s="32"/>
      <c r="W2422" s="32"/>
      <c r="X2422" s="32"/>
      <c r="AE2422" s="39"/>
      <c r="AF2422" s="39"/>
      <c r="AG2422" s="39"/>
      <c r="AH2422" s="39"/>
      <c r="AI2422" s="39"/>
      <c r="AJ2422" s="39"/>
    </row>
    <row r="2423" ht="15.75" customHeight="1">
      <c r="A2423" s="32"/>
      <c r="B2423" s="32"/>
      <c r="C2423" s="32"/>
      <c r="D2423" s="32"/>
      <c r="E2423" s="32"/>
      <c r="F2423" s="97"/>
      <c r="G2423" s="32"/>
      <c r="H2423" s="32"/>
      <c r="I2423" s="33"/>
      <c r="K2423" s="99"/>
      <c r="L2423" s="32"/>
      <c r="M2423" s="32"/>
      <c r="N2423" s="32"/>
      <c r="O2423" s="32"/>
      <c r="P2423" s="32"/>
      <c r="Q2423" s="32"/>
      <c r="R2423" s="32"/>
      <c r="S2423" s="32"/>
      <c r="T2423" s="32"/>
      <c r="V2423" s="32"/>
      <c r="W2423" s="32"/>
      <c r="X2423" s="32"/>
      <c r="AE2423" s="39"/>
      <c r="AF2423" s="39"/>
      <c r="AG2423" s="39"/>
      <c r="AH2423" s="39"/>
      <c r="AI2423" s="39"/>
      <c r="AJ2423" s="39"/>
    </row>
    <row r="2424" ht="15.75" customHeight="1">
      <c r="A2424" s="32"/>
      <c r="B2424" s="32"/>
      <c r="C2424" s="32"/>
      <c r="D2424" s="32"/>
      <c r="E2424" s="32"/>
      <c r="F2424" s="97"/>
      <c r="G2424" s="32"/>
      <c r="H2424" s="32"/>
      <c r="I2424" s="33"/>
      <c r="K2424" s="99"/>
      <c r="L2424" s="32"/>
      <c r="M2424" s="32"/>
      <c r="N2424" s="32"/>
      <c r="O2424" s="32"/>
      <c r="P2424" s="32"/>
      <c r="Q2424" s="32"/>
      <c r="R2424" s="32"/>
      <c r="S2424" s="32"/>
      <c r="T2424" s="32"/>
      <c r="V2424" s="32"/>
      <c r="W2424" s="32"/>
      <c r="X2424" s="32"/>
      <c r="AE2424" s="39"/>
      <c r="AF2424" s="39"/>
      <c r="AG2424" s="39"/>
      <c r="AH2424" s="39"/>
      <c r="AI2424" s="39"/>
      <c r="AJ2424" s="39"/>
    </row>
    <row r="2425" ht="15.75" customHeight="1">
      <c r="A2425" s="32"/>
      <c r="B2425" s="32"/>
      <c r="C2425" s="32"/>
      <c r="D2425" s="32"/>
      <c r="E2425" s="32"/>
      <c r="F2425" s="97"/>
      <c r="G2425" s="32"/>
      <c r="H2425" s="32"/>
      <c r="I2425" s="33"/>
      <c r="K2425" s="99"/>
      <c r="L2425" s="32"/>
      <c r="M2425" s="32"/>
      <c r="N2425" s="32"/>
      <c r="O2425" s="32"/>
      <c r="P2425" s="32"/>
      <c r="Q2425" s="32"/>
      <c r="R2425" s="32"/>
      <c r="S2425" s="32"/>
      <c r="T2425" s="32"/>
      <c r="V2425" s="32"/>
      <c r="W2425" s="32"/>
      <c r="X2425" s="32"/>
      <c r="AE2425" s="39"/>
      <c r="AF2425" s="39"/>
      <c r="AG2425" s="39"/>
      <c r="AH2425" s="39"/>
      <c r="AI2425" s="39"/>
      <c r="AJ2425" s="39"/>
    </row>
    <row r="2426" ht="15.75" customHeight="1">
      <c r="A2426" s="32"/>
      <c r="B2426" s="32"/>
      <c r="C2426" s="32"/>
      <c r="D2426" s="32"/>
      <c r="E2426" s="32"/>
      <c r="F2426" s="97"/>
      <c r="G2426" s="32"/>
      <c r="H2426" s="32"/>
      <c r="I2426" s="33"/>
      <c r="K2426" s="99"/>
      <c r="L2426" s="32"/>
      <c r="M2426" s="32"/>
      <c r="N2426" s="32"/>
      <c r="O2426" s="32"/>
      <c r="P2426" s="32"/>
      <c r="Q2426" s="32"/>
      <c r="R2426" s="32"/>
      <c r="S2426" s="32"/>
      <c r="T2426" s="32"/>
      <c r="V2426" s="32"/>
      <c r="W2426" s="32"/>
      <c r="X2426" s="32"/>
      <c r="AE2426" s="39"/>
      <c r="AF2426" s="39"/>
      <c r="AG2426" s="39"/>
      <c r="AH2426" s="39"/>
      <c r="AI2426" s="39"/>
      <c r="AJ2426" s="39"/>
    </row>
    <row r="2427" ht="15.75" customHeight="1">
      <c r="A2427" s="32"/>
      <c r="B2427" s="32"/>
      <c r="C2427" s="32"/>
      <c r="D2427" s="32"/>
      <c r="E2427" s="32"/>
      <c r="F2427" s="97"/>
      <c r="G2427" s="32"/>
      <c r="H2427" s="32"/>
      <c r="I2427" s="33"/>
      <c r="K2427" s="99"/>
      <c r="L2427" s="32"/>
      <c r="M2427" s="32"/>
      <c r="N2427" s="32"/>
      <c r="O2427" s="32"/>
      <c r="P2427" s="32"/>
      <c r="Q2427" s="32"/>
      <c r="R2427" s="32"/>
      <c r="S2427" s="32"/>
      <c r="T2427" s="32"/>
      <c r="V2427" s="32"/>
      <c r="W2427" s="32"/>
      <c r="X2427" s="32"/>
      <c r="AE2427" s="39"/>
      <c r="AF2427" s="39"/>
      <c r="AG2427" s="39"/>
      <c r="AH2427" s="39"/>
      <c r="AI2427" s="39"/>
      <c r="AJ2427" s="39"/>
    </row>
    <row r="2428" ht="15.75" customHeight="1">
      <c r="A2428" s="32"/>
      <c r="B2428" s="32"/>
      <c r="C2428" s="32"/>
      <c r="D2428" s="32"/>
      <c r="E2428" s="32"/>
      <c r="F2428" s="97"/>
      <c r="G2428" s="32"/>
      <c r="H2428" s="32"/>
      <c r="I2428" s="33"/>
      <c r="K2428" s="99"/>
      <c r="L2428" s="32"/>
      <c r="M2428" s="32"/>
      <c r="N2428" s="32"/>
      <c r="O2428" s="32"/>
      <c r="P2428" s="32"/>
      <c r="Q2428" s="32"/>
      <c r="R2428" s="32"/>
      <c r="S2428" s="32"/>
      <c r="T2428" s="32"/>
      <c r="V2428" s="32"/>
      <c r="W2428" s="32"/>
      <c r="X2428" s="32"/>
      <c r="AE2428" s="39"/>
      <c r="AF2428" s="39"/>
      <c r="AG2428" s="39"/>
      <c r="AH2428" s="39"/>
      <c r="AI2428" s="39"/>
      <c r="AJ2428" s="39"/>
    </row>
    <row r="2429" ht="15.75" customHeight="1">
      <c r="A2429" s="32"/>
      <c r="B2429" s="32"/>
      <c r="C2429" s="32"/>
      <c r="D2429" s="32"/>
      <c r="E2429" s="32"/>
      <c r="F2429" s="97"/>
      <c r="G2429" s="32"/>
      <c r="H2429" s="32"/>
      <c r="I2429" s="33"/>
      <c r="K2429" s="99"/>
      <c r="L2429" s="32"/>
      <c r="M2429" s="32"/>
      <c r="N2429" s="32"/>
      <c r="O2429" s="32"/>
      <c r="P2429" s="32"/>
      <c r="Q2429" s="32"/>
      <c r="R2429" s="32"/>
      <c r="S2429" s="32"/>
      <c r="T2429" s="32"/>
      <c r="V2429" s="32"/>
      <c r="W2429" s="32"/>
      <c r="X2429" s="32"/>
      <c r="AE2429" s="39"/>
      <c r="AF2429" s="39"/>
      <c r="AG2429" s="39"/>
      <c r="AH2429" s="39"/>
      <c r="AI2429" s="39"/>
      <c r="AJ2429" s="39"/>
    </row>
    <row r="2430" ht="15.75" customHeight="1">
      <c r="A2430" s="32"/>
      <c r="B2430" s="32"/>
      <c r="C2430" s="32"/>
      <c r="D2430" s="32"/>
      <c r="E2430" s="32"/>
      <c r="F2430" s="97"/>
      <c r="G2430" s="32"/>
      <c r="H2430" s="32"/>
      <c r="I2430" s="33"/>
      <c r="K2430" s="99"/>
      <c r="L2430" s="32"/>
      <c r="M2430" s="32"/>
      <c r="N2430" s="32"/>
      <c r="O2430" s="32"/>
      <c r="P2430" s="32"/>
      <c r="Q2430" s="32"/>
      <c r="R2430" s="32"/>
      <c r="S2430" s="32"/>
      <c r="T2430" s="32"/>
      <c r="V2430" s="32"/>
      <c r="W2430" s="32"/>
      <c r="X2430" s="32"/>
      <c r="AE2430" s="39"/>
      <c r="AF2430" s="39"/>
      <c r="AG2430" s="39"/>
      <c r="AH2430" s="39"/>
      <c r="AI2430" s="39"/>
      <c r="AJ2430" s="39"/>
    </row>
    <row r="2431" ht="15.75" customHeight="1">
      <c r="A2431" s="32"/>
      <c r="B2431" s="32"/>
      <c r="C2431" s="32"/>
      <c r="D2431" s="32"/>
      <c r="E2431" s="32"/>
      <c r="F2431" s="97"/>
      <c r="G2431" s="32"/>
      <c r="H2431" s="32"/>
      <c r="I2431" s="33"/>
      <c r="K2431" s="99"/>
      <c r="L2431" s="32"/>
      <c r="M2431" s="32"/>
      <c r="N2431" s="32"/>
      <c r="O2431" s="32"/>
      <c r="P2431" s="32"/>
      <c r="Q2431" s="32"/>
      <c r="R2431" s="32"/>
      <c r="S2431" s="32"/>
      <c r="T2431" s="32"/>
      <c r="V2431" s="32"/>
      <c r="W2431" s="32"/>
      <c r="X2431" s="32"/>
      <c r="AE2431" s="39"/>
      <c r="AF2431" s="39"/>
      <c r="AG2431" s="39"/>
      <c r="AH2431" s="39"/>
      <c r="AI2431" s="39"/>
      <c r="AJ2431" s="39"/>
    </row>
    <row r="2432" ht="15.75" customHeight="1">
      <c r="A2432" s="32"/>
      <c r="B2432" s="32"/>
      <c r="C2432" s="32"/>
      <c r="D2432" s="32"/>
      <c r="E2432" s="32"/>
      <c r="F2432" s="97"/>
      <c r="G2432" s="32"/>
      <c r="H2432" s="32"/>
      <c r="I2432" s="33"/>
      <c r="K2432" s="99"/>
      <c r="L2432" s="32"/>
      <c r="M2432" s="32"/>
      <c r="N2432" s="32"/>
      <c r="O2432" s="32"/>
      <c r="P2432" s="32"/>
      <c r="Q2432" s="32"/>
      <c r="R2432" s="32"/>
      <c r="S2432" s="32"/>
      <c r="T2432" s="32"/>
      <c r="V2432" s="32"/>
      <c r="W2432" s="32"/>
      <c r="X2432" s="32"/>
      <c r="AE2432" s="39"/>
      <c r="AF2432" s="39"/>
      <c r="AG2432" s="39"/>
      <c r="AH2432" s="39"/>
      <c r="AI2432" s="39"/>
      <c r="AJ2432" s="39"/>
    </row>
    <row r="2433" ht="15.75" customHeight="1">
      <c r="A2433" s="32"/>
      <c r="B2433" s="32"/>
      <c r="C2433" s="32"/>
      <c r="D2433" s="32"/>
      <c r="E2433" s="32"/>
      <c r="F2433" s="97"/>
      <c r="G2433" s="32"/>
      <c r="H2433" s="32"/>
      <c r="I2433" s="33"/>
      <c r="K2433" s="99"/>
      <c r="L2433" s="32"/>
      <c r="M2433" s="32"/>
      <c r="N2433" s="32"/>
      <c r="O2433" s="32"/>
      <c r="P2433" s="32"/>
      <c r="Q2433" s="32"/>
      <c r="R2433" s="32"/>
      <c r="S2433" s="32"/>
      <c r="T2433" s="32"/>
      <c r="V2433" s="32"/>
      <c r="W2433" s="32"/>
      <c r="X2433" s="32"/>
      <c r="AE2433" s="39"/>
      <c r="AF2433" s="39"/>
      <c r="AG2433" s="39"/>
      <c r="AH2433" s="39"/>
      <c r="AI2433" s="39"/>
      <c r="AJ2433" s="39"/>
    </row>
    <row r="2434" ht="15.75" customHeight="1">
      <c r="A2434" s="32"/>
      <c r="B2434" s="32"/>
      <c r="C2434" s="32"/>
      <c r="D2434" s="32"/>
      <c r="E2434" s="32"/>
      <c r="F2434" s="97"/>
      <c r="G2434" s="32"/>
      <c r="H2434" s="32"/>
      <c r="I2434" s="33"/>
      <c r="K2434" s="99"/>
      <c r="L2434" s="32"/>
      <c r="M2434" s="32"/>
      <c r="N2434" s="32"/>
      <c r="O2434" s="32"/>
      <c r="P2434" s="32"/>
      <c r="Q2434" s="32"/>
      <c r="R2434" s="32"/>
      <c r="S2434" s="32"/>
      <c r="T2434" s="32"/>
      <c r="V2434" s="32"/>
      <c r="W2434" s="32"/>
      <c r="X2434" s="32"/>
      <c r="AE2434" s="39"/>
      <c r="AF2434" s="39"/>
      <c r="AG2434" s="39"/>
      <c r="AH2434" s="39"/>
      <c r="AI2434" s="39"/>
      <c r="AJ2434" s="39"/>
    </row>
    <row r="2435" ht="15.75" customHeight="1">
      <c r="A2435" s="32"/>
      <c r="B2435" s="32"/>
      <c r="C2435" s="32"/>
      <c r="D2435" s="32"/>
      <c r="E2435" s="32"/>
      <c r="F2435" s="97"/>
      <c r="G2435" s="32"/>
      <c r="H2435" s="32"/>
      <c r="I2435" s="33"/>
      <c r="K2435" s="99"/>
      <c r="L2435" s="32"/>
      <c r="M2435" s="32"/>
      <c r="N2435" s="32"/>
      <c r="O2435" s="32"/>
      <c r="P2435" s="32"/>
      <c r="Q2435" s="32"/>
      <c r="R2435" s="32"/>
      <c r="S2435" s="32"/>
      <c r="T2435" s="32"/>
      <c r="V2435" s="32"/>
      <c r="W2435" s="32"/>
      <c r="X2435" s="32"/>
      <c r="AE2435" s="39"/>
      <c r="AF2435" s="39"/>
      <c r="AG2435" s="39"/>
      <c r="AH2435" s="39"/>
      <c r="AI2435" s="39"/>
      <c r="AJ2435" s="39"/>
    </row>
    <row r="2436" ht="15.75" customHeight="1">
      <c r="A2436" s="32"/>
      <c r="B2436" s="32"/>
      <c r="C2436" s="32"/>
      <c r="D2436" s="32"/>
      <c r="E2436" s="32"/>
      <c r="F2436" s="97"/>
      <c r="G2436" s="32"/>
      <c r="H2436" s="32"/>
      <c r="I2436" s="33"/>
      <c r="K2436" s="99"/>
      <c r="L2436" s="32"/>
      <c r="M2436" s="32"/>
      <c r="N2436" s="32"/>
      <c r="O2436" s="32"/>
      <c r="P2436" s="32"/>
      <c r="Q2436" s="32"/>
      <c r="R2436" s="32"/>
      <c r="S2436" s="32"/>
      <c r="T2436" s="32"/>
      <c r="V2436" s="32"/>
      <c r="W2436" s="32"/>
      <c r="X2436" s="32"/>
      <c r="AE2436" s="39"/>
      <c r="AF2436" s="39"/>
      <c r="AG2436" s="39"/>
      <c r="AH2436" s="39"/>
      <c r="AI2436" s="39"/>
      <c r="AJ2436" s="39"/>
    </row>
    <row r="2437" ht="15.75" customHeight="1">
      <c r="A2437" s="32"/>
      <c r="B2437" s="32"/>
      <c r="C2437" s="32"/>
      <c r="D2437" s="32"/>
      <c r="E2437" s="32"/>
      <c r="F2437" s="97"/>
      <c r="G2437" s="32"/>
      <c r="H2437" s="32"/>
      <c r="I2437" s="33"/>
      <c r="K2437" s="99"/>
      <c r="L2437" s="32"/>
      <c r="M2437" s="32"/>
      <c r="N2437" s="32"/>
      <c r="O2437" s="32"/>
      <c r="P2437" s="32"/>
      <c r="Q2437" s="32"/>
      <c r="R2437" s="32"/>
      <c r="S2437" s="32"/>
      <c r="T2437" s="32"/>
      <c r="V2437" s="32"/>
      <c r="W2437" s="32"/>
      <c r="X2437" s="32"/>
      <c r="AE2437" s="39"/>
      <c r="AF2437" s="39"/>
      <c r="AG2437" s="39"/>
      <c r="AH2437" s="39"/>
      <c r="AI2437" s="39"/>
      <c r="AJ2437" s="39"/>
    </row>
    <row r="2438" ht="15.75" customHeight="1">
      <c r="A2438" s="32"/>
      <c r="B2438" s="32"/>
      <c r="C2438" s="32"/>
      <c r="D2438" s="32"/>
      <c r="E2438" s="32"/>
      <c r="F2438" s="97"/>
      <c r="G2438" s="32"/>
      <c r="H2438" s="32"/>
      <c r="I2438" s="33"/>
      <c r="K2438" s="99"/>
      <c r="L2438" s="32"/>
      <c r="M2438" s="32"/>
      <c r="N2438" s="32"/>
      <c r="O2438" s="32"/>
      <c r="P2438" s="32"/>
      <c r="Q2438" s="32"/>
      <c r="R2438" s="32"/>
      <c r="S2438" s="32"/>
      <c r="T2438" s="32"/>
      <c r="V2438" s="32"/>
      <c r="W2438" s="32"/>
      <c r="X2438" s="32"/>
      <c r="AE2438" s="39"/>
      <c r="AF2438" s="39"/>
      <c r="AG2438" s="39"/>
      <c r="AH2438" s="39"/>
      <c r="AI2438" s="39"/>
      <c r="AJ2438" s="39"/>
    </row>
    <row r="2439" ht="15.75" customHeight="1">
      <c r="A2439" s="32"/>
      <c r="B2439" s="32"/>
      <c r="C2439" s="32"/>
      <c r="D2439" s="32"/>
      <c r="E2439" s="32"/>
      <c r="F2439" s="97"/>
      <c r="G2439" s="32"/>
      <c r="H2439" s="32"/>
      <c r="I2439" s="33"/>
      <c r="K2439" s="99"/>
      <c r="L2439" s="32"/>
      <c r="M2439" s="32"/>
      <c r="N2439" s="32"/>
      <c r="O2439" s="32"/>
      <c r="P2439" s="32"/>
      <c r="Q2439" s="32"/>
      <c r="R2439" s="32"/>
      <c r="S2439" s="32"/>
      <c r="T2439" s="32"/>
      <c r="V2439" s="32"/>
      <c r="W2439" s="32"/>
      <c r="X2439" s="32"/>
      <c r="AE2439" s="39"/>
      <c r="AF2439" s="39"/>
      <c r="AG2439" s="39"/>
      <c r="AH2439" s="39"/>
      <c r="AI2439" s="39"/>
      <c r="AJ2439" s="39"/>
    </row>
    <row r="2440" ht="15.75" customHeight="1">
      <c r="A2440" s="32"/>
      <c r="B2440" s="32"/>
      <c r="C2440" s="32"/>
      <c r="D2440" s="32"/>
      <c r="E2440" s="32"/>
      <c r="F2440" s="97"/>
      <c r="G2440" s="32"/>
      <c r="H2440" s="32"/>
      <c r="I2440" s="33"/>
      <c r="K2440" s="99"/>
      <c r="L2440" s="32"/>
      <c r="M2440" s="32"/>
      <c r="N2440" s="32"/>
      <c r="O2440" s="32"/>
      <c r="P2440" s="32"/>
      <c r="Q2440" s="32"/>
      <c r="R2440" s="32"/>
      <c r="S2440" s="32"/>
      <c r="T2440" s="32"/>
      <c r="V2440" s="32"/>
      <c r="W2440" s="32"/>
      <c r="X2440" s="32"/>
      <c r="AE2440" s="39"/>
      <c r="AF2440" s="39"/>
      <c r="AG2440" s="39"/>
      <c r="AH2440" s="39"/>
      <c r="AI2440" s="39"/>
      <c r="AJ2440" s="39"/>
    </row>
    <row r="2441" ht="15.75" customHeight="1">
      <c r="A2441" s="32"/>
      <c r="B2441" s="32"/>
      <c r="C2441" s="32"/>
      <c r="D2441" s="32"/>
      <c r="E2441" s="32"/>
      <c r="F2441" s="97"/>
      <c r="G2441" s="32"/>
      <c r="H2441" s="32"/>
      <c r="I2441" s="33"/>
      <c r="K2441" s="99"/>
      <c r="L2441" s="32"/>
      <c r="M2441" s="32"/>
      <c r="N2441" s="32"/>
      <c r="O2441" s="32"/>
      <c r="P2441" s="32"/>
      <c r="Q2441" s="32"/>
      <c r="R2441" s="32"/>
      <c r="S2441" s="32"/>
      <c r="T2441" s="32"/>
      <c r="V2441" s="32"/>
      <c r="W2441" s="32"/>
      <c r="X2441" s="32"/>
      <c r="AE2441" s="39"/>
      <c r="AF2441" s="39"/>
      <c r="AG2441" s="39"/>
      <c r="AH2441" s="39"/>
      <c r="AI2441" s="39"/>
      <c r="AJ2441" s="39"/>
    </row>
    <row r="2442" ht="15.75" customHeight="1">
      <c r="A2442" s="32"/>
      <c r="B2442" s="32"/>
      <c r="C2442" s="32"/>
      <c r="D2442" s="32"/>
      <c r="E2442" s="32"/>
      <c r="F2442" s="97"/>
      <c r="G2442" s="32"/>
      <c r="H2442" s="32"/>
      <c r="I2442" s="33"/>
      <c r="K2442" s="99"/>
      <c r="L2442" s="32"/>
      <c r="M2442" s="32"/>
      <c r="N2442" s="32"/>
      <c r="O2442" s="32"/>
      <c r="P2442" s="32"/>
      <c r="Q2442" s="32"/>
      <c r="R2442" s="32"/>
      <c r="S2442" s="32"/>
      <c r="T2442" s="32"/>
      <c r="V2442" s="32"/>
      <c r="W2442" s="32"/>
      <c r="X2442" s="32"/>
      <c r="AE2442" s="39"/>
      <c r="AF2442" s="39"/>
      <c r="AG2442" s="39"/>
      <c r="AH2442" s="39"/>
      <c r="AI2442" s="39"/>
      <c r="AJ2442" s="39"/>
    </row>
    <row r="2443" ht="15.75" customHeight="1">
      <c r="A2443" s="32"/>
      <c r="B2443" s="32"/>
      <c r="C2443" s="32"/>
      <c r="D2443" s="32"/>
      <c r="E2443" s="32"/>
      <c r="F2443" s="97"/>
      <c r="G2443" s="32"/>
      <c r="H2443" s="32"/>
      <c r="I2443" s="33"/>
      <c r="K2443" s="99"/>
      <c r="L2443" s="32"/>
      <c r="M2443" s="32"/>
      <c r="N2443" s="32"/>
      <c r="O2443" s="32"/>
      <c r="P2443" s="32"/>
      <c r="Q2443" s="32"/>
      <c r="R2443" s="32"/>
      <c r="S2443" s="32"/>
      <c r="T2443" s="32"/>
      <c r="V2443" s="32"/>
      <c r="W2443" s="32"/>
      <c r="X2443" s="32"/>
      <c r="AE2443" s="39"/>
      <c r="AF2443" s="39"/>
      <c r="AG2443" s="39"/>
      <c r="AH2443" s="39"/>
      <c r="AI2443" s="39"/>
      <c r="AJ2443" s="39"/>
    </row>
    <row r="2444" ht="15.75" customHeight="1">
      <c r="A2444" s="32"/>
      <c r="B2444" s="32"/>
      <c r="C2444" s="32"/>
      <c r="D2444" s="32"/>
      <c r="E2444" s="32"/>
      <c r="F2444" s="97"/>
      <c r="G2444" s="32"/>
      <c r="H2444" s="32"/>
      <c r="I2444" s="33"/>
      <c r="K2444" s="99"/>
      <c r="L2444" s="32"/>
      <c r="M2444" s="32"/>
      <c r="N2444" s="32"/>
      <c r="O2444" s="32"/>
      <c r="P2444" s="32"/>
      <c r="Q2444" s="32"/>
      <c r="R2444" s="32"/>
      <c r="S2444" s="32"/>
      <c r="T2444" s="32"/>
      <c r="V2444" s="32"/>
      <c r="W2444" s="32"/>
      <c r="X2444" s="32"/>
      <c r="AE2444" s="39"/>
      <c r="AF2444" s="39"/>
      <c r="AG2444" s="39"/>
      <c r="AH2444" s="39"/>
      <c r="AI2444" s="39"/>
      <c r="AJ2444" s="39"/>
    </row>
    <row r="2445" ht="15.75" customHeight="1">
      <c r="A2445" s="32"/>
      <c r="B2445" s="32"/>
      <c r="C2445" s="32"/>
      <c r="D2445" s="32"/>
      <c r="E2445" s="32"/>
      <c r="F2445" s="97"/>
      <c r="G2445" s="32"/>
      <c r="H2445" s="32"/>
      <c r="I2445" s="33"/>
      <c r="K2445" s="99"/>
      <c r="L2445" s="32"/>
      <c r="M2445" s="32"/>
      <c r="N2445" s="32"/>
      <c r="O2445" s="32"/>
      <c r="P2445" s="32"/>
      <c r="Q2445" s="32"/>
      <c r="R2445" s="32"/>
      <c r="S2445" s="32"/>
      <c r="T2445" s="32"/>
      <c r="V2445" s="32"/>
      <c r="W2445" s="32"/>
      <c r="X2445" s="32"/>
      <c r="AE2445" s="39"/>
      <c r="AF2445" s="39"/>
      <c r="AG2445" s="39"/>
      <c r="AH2445" s="39"/>
      <c r="AI2445" s="39"/>
      <c r="AJ2445" s="39"/>
    </row>
    <row r="2446" ht="15.75" customHeight="1">
      <c r="A2446" s="32"/>
      <c r="B2446" s="32"/>
      <c r="C2446" s="32"/>
      <c r="D2446" s="32"/>
      <c r="E2446" s="32"/>
      <c r="F2446" s="97"/>
      <c r="G2446" s="32"/>
      <c r="H2446" s="32"/>
      <c r="I2446" s="33"/>
      <c r="K2446" s="99"/>
      <c r="L2446" s="32"/>
      <c r="M2446" s="32"/>
      <c r="N2446" s="32"/>
      <c r="O2446" s="32"/>
      <c r="P2446" s="32"/>
      <c r="Q2446" s="32"/>
      <c r="R2446" s="32"/>
      <c r="S2446" s="32"/>
      <c r="T2446" s="32"/>
      <c r="V2446" s="32"/>
      <c r="W2446" s="32"/>
      <c r="X2446" s="32"/>
      <c r="AE2446" s="39"/>
      <c r="AF2446" s="39"/>
      <c r="AG2446" s="39"/>
      <c r="AH2446" s="39"/>
      <c r="AI2446" s="39"/>
      <c r="AJ2446" s="39"/>
    </row>
    <row r="2447" ht="15.75" customHeight="1">
      <c r="A2447" s="32"/>
      <c r="B2447" s="32"/>
      <c r="C2447" s="32"/>
      <c r="D2447" s="32"/>
      <c r="E2447" s="32"/>
      <c r="F2447" s="97"/>
      <c r="G2447" s="32"/>
      <c r="H2447" s="32"/>
      <c r="I2447" s="33"/>
      <c r="K2447" s="99"/>
      <c r="L2447" s="32"/>
      <c r="M2447" s="32"/>
      <c r="N2447" s="32"/>
      <c r="O2447" s="32"/>
      <c r="P2447" s="32"/>
      <c r="Q2447" s="32"/>
      <c r="R2447" s="32"/>
      <c r="S2447" s="32"/>
      <c r="T2447" s="32"/>
      <c r="V2447" s="32"/>
      <c r="W2447" s="32"/>
      <c r="X2447" s="32"/>
      <c r="AE2447" s="39"/>
      <c r="AF2447" s="39"/>
      <c r="AG2447" s="39"/>
      <c r="AH2447" s="39"/>
      <c r="AI2447" s="39"/>
      <c r="AJ2447" s="39"/>
    </row>
    <row r="2448" ht="15.75" customHeight="1">
      <c r="A2448" s="32"/>
      <c r="B2448" s="32"/>
      <c r="C2448" s="32"/>
      <c r="D2448" s="32"/>
      <c r="E2448" s="32"/>
      <c r="F2448" s="97"/>
      <c r="G2448" s="32"/>
      <c r="H2448" s="32"/>
      <c r="I2448" s="33"/>
      <c r="K2448" s="99"/>
      <c r="L2448" s="32"/>
      <c r="M2448" s="32"/>
      <c r="N2448" s="32"/>
      <c r="O2448" s="32"/>
      <c r="P2448" s="32"/>
      <c r="Q2448" s="32"/>
      <c r="R2448" s="32"/>
      <c r="S2448" s="32"/>
      <c r="T2448" s="32"/>
      <c r="V2448" s="32"/>
      <c r="W2448" s="32"/>
      <c r="X2448" s="32"/>
      <c r="AE2448" s="39"/>
      <c r="AF2448" s="39"/>
      <c r="AG2448" s="39"/>
      <c r="AH2448" s="39"/>
      <c r="AI2448" s="39"/>
      <c r="AJ2448" s="39"/>
    </row>
    <row r="2449" ht="15.75" customHeight="1">
      <c r="A2449" s="32"/>
      <c r="B2449" s="32"/>
      <c r="C2449" s="32"/>
      <c r="D2449" s="32"/>
      <c r="E2449" s="32"/>
      <c r="F2449" s="97"/>
      <c r="G2449" s="32"/>
      <c r="H2449" s="32"/>
      <c r="I2449" s="33"/>
      <c r="K2449" s="99"/>
      <c r="L2449" s="32"/>
      <c r="M2449" s="32"/>
      <c r="N2449" s="32"/>
      <c r="O2449" s="32"/>
      <c r="P2449" s="32"/>
      <c r="Q2449" s="32"/>
      <c r="R2449" s="32"/>
      <c r="S2449" s="32"/>
      <c r="T2449" s="32"/>
      <c r="V2449" s="32"/>
      <c r="W2449" s="32"/>
      <c r="X2449" s="32"/>
      <c r="AE2449" s="39"/>
      <c r="AF2449" s="39"/>
      <c r="AG2449" s="39"/>
      <c r="AH2449" s="39"/>
      <c r="AI2449" s="39"/>
      <c r="AJ2449" s="39"/>
    </row>
    <row r="2450" ht="15.75" customHeight="1">
      <c r="A2450" s="32"/>
      <c r="B2450" s="32"/>
      <c r="C2450" s="32"/>
      <c r="D2450" s="32"/>
      <c r="E2450" s="32"/>
      <c r="F2450" s="97"/>
      <c r="G2450" s="32"/>
      <c r="H2450" s="32"/>
      <c r="I2450" s="33"/>
      <c r="K2450" s="99"/>
      <c r="L2450" s="32"/>
      <c r="M2450" s="32"/>
      <c r="N2450" s="32"/>
      <c r="O2450" s="32"/>
      <c r="P2450" s="32"/>
      <c r="Q2450" s="32"/>
      <c r="R2450" s="32"/>
      <c r="S2450" s="32"/>
      <c r="T2450" s="32"/>
      <c r="V2450" s="32"/>
      <c r="W2450" s="32"/>
      <c r="X2450" s="32"/>
      <c r="AE2450" s="39"/>
      <c r="AF2450" s="39"/>
      <c r="AG2450" s="39"/>
      <c r="AH2450" s="39"/>
      <c r="AI2450" s="39"/>
      <c r="AJ2450" s="39"/>
    </row>
    <row r="2451" ht="15.75" customHeight="1">
      <c r="A2451" s="32"/>
      <c r="B2451" s="32"/>
      <c r="C2451" s="32"/>
      <c r="D2451" s="32"/>
      <c r="E2451" s="32"/>
      <c r="F2451" s="97"/>
      <c r="G2451" s="32"/>
      <c r="H2451" s="32"/>
      <c r="I2451" s="33"/>
      <c r="K2451" s="99"/>
      <c r="L2451" s="32"/>
      <c r="M2451" s="32"/>
      <c r="N2451" s="32"/>
      <c r="O2451" s="32"/>
      <c r="P2451" s="32"/>
      <c r="Q2451" s="32"/>
      <c r="R2451" s="32"/>
      <c r="S2451" s="32"/>
      <c r="T2451" s="32"/>
      <c r="V2451" s="32"/>
      <c r="W2451" s="32"/>
      <c r="X2451" s="32"/>
      <c r="AE2451" s="39"/>
      <c r="AF2451" s="39"/>
      <c r="AG2451" s="39"/>
      <c r="AH2451" s="39"/>
      <c r="AI2451" s="39"/>
      <c r="AJ2451" s="39"/>
    </row>
    <row r="2452" ht="15.75" customHeight="1">
      <c r="A2452" s="32"/>
      <c r="B2452" s="32"/>
      <c r="C2452" s="32"/>
      <c r="D2452" s="32"/>
      <c r="E2452" s="32"/>
      <c r="F2452" s="97"/>
      <c r="G2452" s="32"/>
      <c r="H2452" s="32"/>
      <c r="I2452" s="33"/>
      <c r="K2452" s="99"/>
      <c r="L2452" s="32"/>
      <c r="M2452" s="32"/>
      <c r="N2452" s="32"/>
      <c r="O2452" s="32"/>
      <c r="P2452" s="32"/>
      <c r="Q2452" s="32"/>
      <c r="R2452" s="32"/>
      <c r="S2452" s="32"/>
      <c r="T2452" s="32"/>
      <c r="V2452" s="32"/>
      <c r="W2452" s="32"/>
      <c r="X2452" s="32"/>
      <c r="AE2452" s="39"/>
      <c r="AF2452" s="39"/>
      <c r="AG2452" s="39"/>
      <c r="AH2452" s="39"/>
      <c r="AI2452" s="39"/>
      <c r="AJ2452" s="39"/>
    </row>
    <row r="2453" ht="15.75" customHeight="1">
      <c r="A2453" s="32"/>
      <c r="B2453" s="32"/>
      <c r="C2453" s="32"/>
      <c r="D2453" s="32"/>
      <c r="E2453" s="32"/>
      <c r="F2453" s="97"/>
      <c r="G2453" s="32"/>
      <c r="H2453" s="32"/>
      <c r="I2453" s="33"/>
      <c r="K2453" s="99"/>
      <c r="L2453" s="32"/>
      <c r="M2453" s="32"/>
      <c r="N2453" s="32"/>
      <c r="O2453" s="32"/>
      <c r="P2453" s="32"/>
      <c r="Q2453" s="32"/>
      <c r="R2453" s="32"/>
      <c r="S2453" s="32"/>
      <c r="T2453" s="32"/>
      <c r="V2453" s="32"/>
      <c r="W2453" s="32"/>
      <c r="X2453" s="32"/>
      <c r="AE2453" s="39"/>
      <c r="AF2453" s="39"/>
      <c r="AG2453" s="39"/>
      <c r="AH2453" s="39"/>
      <c r="AI2453" s="39"/>
      <c r="AJ2453" s="39"/>
    </row>
    <row r="2454" ht="15.75" customHeight="1">
      <c r="A2454" s="32"/>
      <c r="B2454" s="32"/>
      <c r="C2454" s="32"/>
      <c r="D2454" s="32"/>
      <c r="E2454" s="32"/>
      <c r="F2454" s="97"/>
      <c r="G2454" s="32"/>
      <c r="H2454" s="32"/>
      <c r="I2454" s="33"/>
      <c r="K2454" s="99"/>
      <c r="L2454" s="32"/>
      <c r="M2454" s="32"/>
      <c r="N2454" s="32"/>
      <c r="O2454" s="32"/>
      <c r="P2454" s="32"/>
      <c r="Q2454" s="32"/>
      <c r="R2454" s="32"/>
      <c r="S2454" s="32"/>
      <c r="T2454" s="32"/>
      <c r="V2454" s="32"/>
      <c r="W2454" s="32"/>
      <c r="X2454" s="32"/>
      <c r="AE2454" s="39"/>
      <c r="AF2454" s="39"/>
      <c r="AG2454" s="39"/>
      <c r="AH2454" s="39"/>
      <c r="AI2454" s="39"/>
      <c r="AJ2454" s="39"/>
    </row>
    <row r="2455" ht="15.75" customHeight="1">
      <c r="A2455" s="32"/>
      <c r="B2455" s="32"/>
      <c r="C2455" s="32"/>
      <c r="D2455" s="32"/>
      <c r="E2455" s="32"/>
      <c r="F2455" s="97"/>
      <c r="G2455" s="32"/>
      <c r="H2455" s="32"/>
      <c r="I2455" s="33"/>
      <c r="K2455" s="99"/>
      <c r="L2455" s="32"/>
      <c r="M2455" s="32"/>
      <c r="N2455" s="32"/>
      <c r="O2455" s="32"/>
      <c r="P2455" s="32"/>
      <c r="Q2455" s="32"/>
      <c r="R2455" s="32"/>
      <c r="S2455" s="32"/>
      <c r="T2455" s="32"/>
      <c r="V2455" s="32"/>
      <c r="W2455" s="32"/>
      <c r="X2455" s="32"/>
      <c r="AE2455" s="39"/>
      <c r="AF2455" s="39"/>
      <c r="AG2455" s="39"/>
      <c r="AH2455" s="39"/>
      <c r="AI2455" s="39"/>
      <c r="AJ2455" s="39"/>
    </row>
    <row r="2456" ht="15.75" customHeight="1">
      <c r="A2456" s="32"/>
      <c r="B2456" s="32"/>
      <c r="C2456" s="32"/>
      <c r="D2456" s="32"/>
      <c r="E2456" s="32"/>
      <c r="F2456" s="97"/>
      <c r="G2456" s="32"/>
      <c r="H2456" s="32"/>
      <c r="I2456" s="33"/>
      <c r="K2456" s="99"/>
      <c r="L2456" s="32"/>
      <c r="M2456" s="32"/>
      <c r="N2456" s="32"/>
      <c r="O2456" s="32"/>
      <c r="P2456" s="32"/>
      <c r="Q2456" s="32"/>
      <c r="R2456" s="32"/>
      <c r="S2456" s="32"/>
      <c r="T2456" s="32"/>
      <c r="V2456" s="32"/>
      <c r="W2456" s="32"/>
      <c r="X2456" s="32"/>
      <c r="AE2456" s="39"/>
      <c r="AF2456" s="39"/>
      <c r="AG2456" s="39"/>
      <c r="AH2456" s="39"/>
      <c r="AI2456" s="39"/>
      <c r="AJ2456" s="39"/>
    </row>
    <row r="2457" ht="15.75" customHeight="1">
      <c r="A2457" s="32"/>
      <c r="B2457" s="32"/>
      <c r="C2457" s="32"/>
      <c r="D2457" s="32"/>
      <c r="E2457" s="32"/>
      <c r="F2457" s="97"/>
      <c r="G2457" s="32"/>
      <c r="H2457" s="32"/>
      <c r="I2457" s="33"/>
      <c r="K2457" s="99"/>
      <c r="L2457" s="32"/>
      <c r="M2457" s="32"/>
      <c r="N2457" s="32"/>
      <c r="O2457" s="32"/>
      <c r="P2457" s="32"/>
      <c r="Q2457" s="32"/>
      <c r="R2457" s="32"/>
      <c r="S2457" s="32"/>
      <c r="T2457" s="32"/>
      <c r="V2457" s="32"/>
      <c r="W2457" s="32"/>
      <c r="X2457" s="32"/>
      <c r="AE2457" s="39"/>
      <c r="AF2457" s="39"/>
      <c r="AG2457" s="39"/>
      <c r="AH2457" s="39"/>
      <c r="AI2457" s="39"/>
      <c r="AJ2457" s="39"/>
    </row>
    <row r="2458" ht="15.75" customHeight="1">
      <c r="A2458" s="32"/>
      <c r="B2458" s="32"/>
      <c r="C2458" s="32"/>
      <c r="D2458" s="32"/>
      <c r="E2458" s="32"/>
      <c r="F2458" s="97"/>
      <c r="G2458" s="32"/>
      <c r="H2458" s="32"/>
      <c r="I2458" s="33"/>
      <c r="K2458" s="99"/>
      <c r="L2458" s="32"/>
      <c r="M2458" s="32"/>
      <c r="N2458" s="32"/>
      <c r="O2458" s="32"/>
      <c r="P2458" s="32"/>
      <c r="Q2458" s="32"/>
      <c r="R2458" s="32"/>
      <c r="S2458" s="32"/>
      <c r="T2458" s="32"/>
      <c r="V2458" s="32"/>
      <c r="W2458" s="32"/>
      <c r="X2458" s="32"/>
      <c r="AE2458" s="39"/>
      <c r="AF2458" s="39"/>
      <c r="AG2458" s="39"/>
      <c r="AH2458" s="39"/>
      <c r="AI2458" s="39"/>
      <c r="AJ2458" s="39"/>
    </row>
    <row r="2459" ht="15.75" customHeight="1">
      <c r="A2459" s="32"/>
      <c r="B2459" s="32"/>
      <c r="C2459" s="32"/>
      <c r="D2459" s="32"/>
      <c r="E2459" s="32"/>
      <c r="F2459" s="97"/>
      <c r="G2459" s="32"/>
      <c r="H2459" s="32"/>
      <c r="I2459" s="33"/>
      <c r="K2459" s="99"/>
      <c r="L2459" s="32"/>
      <c r="M2459" s="32"/>
      <c r="N2459" s="32"/>
      <c r="O2459" s="32"/>
      <c r="P2459" s="32"/>
      <c r="Q2459" s="32"/>
      <c r="R2459" s="32"/>
      <c r="S2459" s="32"/>
      <c r="T2459" s="32"/>
      <c r="V2459" s="32"/>
      <c r="W2459" s="32"/>
      <c r="X2459" s="32"/>
      <c r="AE2459" s="39"/>
      <c r="AF2459" s="39"/>
      <c r="AG2459" s="39"/>
      <c r="AH2459" s="39"/>
      <c r="AI2459" s="39"/>
      <c r="AJ2459" s="39"/>
    </row>
    <row r="2460" ht="15.75" customHeight="1">
      <c r="A2460" s="32"/>
      <c r="B2460" s="32"/>
      <c r="C2460" s="32"/>
      <c r="D2460" s="32"/>
      <c r="E2460" s="32"/>
      <c r="F2460" s="97"/>
      <c r="G2460" s="32"/>
      <c r="H2460" s="32"/>
      <c r="I2460" s="33"/>
      <c r="K2460" s="99"/>
      <c r="L2460" s="32"/>
      <c r="M2460" s="32"/>
      <c r="N2460" s="32"/>
      <c r="O2460" s="32"/>
      <c r="P2460" s="32"/>
      <c r="Q2460" s="32"/>
      <c r="R2460" s="32"/>
      <c r="S2460" s="32"/>
      <c r="T2460" s="32"/>
      <c r="V2460" s="32"/>
      <c r="W2460" s="32"/>
      <c r="X2460" s="32"/>
      <c r="AE2460" s="39"/>
      <c r="AF2460" s="39"/>
      <c r="AG2460" s="39"/>
      <c r="AH2460" s="39"/>
      <c r="AI2460" s="39"/>
      <c r="AJ2460" s="39"/>
    </row>
    <row r="2461" ht="15.75" customHeight="1">
      <c r="A2461" s="32"/>
      <c r="B2461" s="32"/>
      <c r="C2461" s="32"/>
      <c r="D2461" s="32"/>
      <c r="E2461" s="32"/>
      <c r="F2461" s="97"/>
      <c r="G2461" s="32"/>
      <c r="H2461" s="32"/>
      <c r="I2461" s="33"/>
      <c r="K2461" s="99"/>
      <c r="L2461" s="32"/>
      <c r="M2461" s="32"/>
      <c r="N2461" s="32"/>
      <c r="O2461" s="32"/>
      <c r="P2461" s="32"/>
      <c r="Q2461" s="32"/>
      <c r="R2461" s="32"/>
      <c r="S2461" s="32"/>
      <c r="T2461" s="32"/>
      <c r="V2461" s="32"/>
      <c r="W2461" s="32"/>
      <c r="X2461" s="32"/>
      <c r="AE2461" s="39"/>
      <c r="AF2461" s="39"/>
      <c r="AG2461" s="39"/>
      <c r="AH2461" s="39"/>
      <c r="AI2461" s="39"/>
      <c r="AJ2461" s="39"/>
    </row>
    <row r="2462" ht="15.75" customHeight="1">
      <c r="A2462" s="32"/>
      <c r="B2462" s="32"/>
      <c r="C2462" s="32"/>
      <c r="D2462" s="32"/>
      <c r="E2462" s="32"/>
      <c r="F2462" s="97"/>
      <c r="G2462" s="32"/>
      <c r="H2462" s="32"/>
      <c r="I2462" s="33"/>
      <c r="K2462" s="99"/>
      <c r="L2462" s="32"/>
      <c r="M2462" s="32"/>
      <c r="N2462" s="32"/>
      <c r="O2462" s="32"/>
      <c r="P2462" s="32"/>
      <c r="Q2462" s="32"/>
      <c r="R2462" s="32"/>
      <c r="S2462" s="32"/>
      <c r="T2462" s="32"/>
      <c r="V2462" s="32"/>
      <c r="W2462" s="32"/>
      <c r="X2462" s="32"/>
      <c r="AE2462" s="39"/>
      <c r="AF2462" s="39"/>
      <c r="AG2462" s="39"/>
      <c r="AH2462" s="39"/>
      <c r="AI2462" s="39"/>
      <c r="AJ2462" s="39"/>
    </row>
    <row r="2463" ht="15.75" customHeight="1">
      <c r="A2463" s="32"/>
      <c r="B2463" s="32"/>
      <c r="C2463" s="32"/>
      <c r="D2463" s="32"/>
      <c r="E2463" s="32"/>
      <c r="F2463" s="97"/>
      <c r="G2463" s="32"/>
      <c r="H2463" s="32"/>
      <c r="I2463" s="33"/>
      <c r="K2463" s="99"/>
      <c r="L2463" s="32"/>
      <c r="M2463" s="32"/>
      <c r="N2463" s="32"/>
      <c r="O2463" s="32"/>
      <c r="P2463" s="32"/>
      <c r="Q2463" s="32"/>
      <c r="R2463" s="32"/>
      <c r="S2463" s="32"/>
      <c r="T2463" s="32"/>
      <c r="V2463" s="32"/>
      <c r="W2463" s="32"/>
      <c r="X2463" s="32"/>
      <c r="AE2463" s="39"/>
      <c r="AF2463" s="39"/>
      <c r="AG2463" s="39"/>
      <c r="AH2463" s="39"/>
      <c r="AI2463" s="39"/>
      <c r="AJ2463" s="39"/>
    </row>
    <row r="2464" ht="15.75" customHeight="1">
      <c r="A2464" s="32"/>
      <c r="B2464" s="32"/>
      <c r="C2464" s="32"/>
      <c r="D2464" s="32"/>
      <c r="E2464" s="32"/>
      <c r="F2464" s="97"/>
      <c r="G2464" s="32"/>
      <c r="H2464" s="32"/>
      <c r="I2464" s="33"/>
      <c r="K2464" s="99"/>
      <c r="L2464" s="32"/>
      <c r="M2464" s="32"/>
      <c r="N2464" s="32"/>
      <c r="O2464" s="32"/>
      <c r="P2464" s="32"/>
      <c r="Q2464" s="32"/>
      <c r="R2464" s="32"/>
      <c r="S2464" s="32"/>
      <c r="T2464" s="32"/>
      <c r="V2464" s="32"/>
      <c r="W2464" s="32"/>
      <c r="X2464" s="32"/>
      <c r="AE2464" s="39"/>
      <c r="AF2464" s="39"/>
      <c r="AG2464" s="39"/>
      <c r="AH2464" s="39"/>
      <c r="AI2464" s="39"/>
      <c r="AJ2464" s="39"/>
    </row>
    <row r="2465" ht="15.75" customHeight="1">
      <c r="A2465" s="32"/>
      <c r="B2465" s="32"/>
      <c r="C2465" s="32"/>
      <c r="D2465" s="32"/>
      <c r="E2465" s="32"/>
      <c r="F2465" s="97"/>
      <c r="G2465" s="32"/>
      <c r="H2465" s="32"/>
      <c r="I2465" s="33"/>
      <c r="K2465" s="99"/>
      <c r="L2465" s="32"/>
      <c r="M2465" s="32"/>
      <c r="N2465" s="32"/>
      <c r="O2465" s="32"/>
      <c r="P2465" s="32"/>
      <c r="Q2465" s="32"/>
      <c r="R2465" s="32"/>
      <c r="S2465" s="32"/>
      <c r="T2465" s="32"/>
      <c r="V2465" s="32"/>
      <c r="W2465" s="32"/>
      <c r="X2465" s="32"/>
      <c r="AE2465" s="39"/>
      <c r="AF2465" s="39"/>
      <c r="AG2465" s="39"/>
      <c r="AH2465" s="39"/>
      <c r="AI2465" s="39"/>
      <c r="AJ2465" s="39"/>
    </row>
    <row r="2466" ht="15.75" customHeight="1">
      <c r="A2466" s="32"/>
      <c r="B2466" s="32"/>
      <c r="C2466" s="32"/>
      <c r="D2466" s="32"/>
      <c r="E2466" s="32"/>
      <c r="F2466" s="97"/>
      <c r="G2466" s="32"/>
      <c r="H2466" s="32"/>
      <c r="I2466" s="33"/>
      <c r="K2466" s="99"/>
      <c r="L2466" s="32"/>
      <c r="M2466" s="32"/>
      <c r="N2466" s="32"/>
      <c r="O2466" s="32"/>
      <c r="P2466" s="32"/>
      <c r="Q2466" s="32"/>
      <c r="R2466" s="32"/>
      <c r="S2466" s="32"/>
      <c r="T2466" s="32"/>
      <c r="V2466" s="32"/>
      <c r="W2466" s="32"/>
      <c r="X2466" s="32"/>
      <c r="AE2466" s="39"/>
      <c r="AF2466" s="39"/>
      <c r="AG2466" s="39"/>
      <c r="AH2466" s="39"/>
      <c r="AI2466" s="39"/>
      <c r="AJ2466" s="39"/>
    </row>
    <row r="2467" ht="15.75" customHeight="1">
      <c r="A2467" s="32"/>
      <c r="B2467" s="32"/>
      <c r="C2467" s="32"/>
      <c r="D2467" s="32"/>
      <c r="E2467" s="32"/>
      <c r="F2467" s="97"/>
      <c r="G2467" s="32"/>
      <c r="H2467" s="32"/>
      <c r="I2467" s="33"/>
      <c r="K2467" s="99"/>
      <c r="L2467" s="32"/>
      <c r="M2467" s="32"/>
      <c r="N2467" s="32"/>
      <c r="O2467" s="32"/>
      <c r="P2467" s="32"/>
      <c r="Q2467" s="32"/>
      <c r="R2467" s="32"/>
      <c r="S2467" s="32"/>
      <c r="T2467" s="32"/>
      <c r="V2467" s="32"/>
      <c r="W2467" s="32"/>
      <c r="X2467" s="32"/>
      <c r="AE2467" s="39"/>
      <c r="AF2467" s="39"/>
      <c r="AG2467" s="39"/>
      <c r="AH2467" s="39"/>
      <c r="AI2467" s="39"/>
      <c r="AJ2467" s="39"/>
    </row>
    <row r="2468" ht="15.75" customHeight="1">
      <c r="A2468" s="32"/>
      <c r="B2468" s="32"/>
      <c r="C2468" s="32"/>
      <c r="D2468" s="32"/>
      <c r="E2468" s="32"/>
      <c r="F2468" s="97"/>
      <c r="G2468" s="32"/>
      <c r="H2468" s="32"/>
      <c r="I2468" s="33"/>
      <c r="K2468" s="99"/>
      <c r="L2468" s="32"/>
      <c r="M2468" s="32"/>
      <c r="N2468" s="32"/>
      <c r="O2468" s="32"/>
      <c r="P2468" s="32"/>
      <c r="Q2468" s="32"/>
      <c r="R2468" s="32"/>
      <c r="S2468" s="32"/>
      <c r="T2468" s="32"/>
      <c r="V2468" s="32"/>
      <c r="W2468" s="32"/>
      <c r="X2468" s="32"/>
      <c r="AE2468" s="39"/>
      <c r="AF2468" s="39"/>
      <c r="AG2468" s="39"/>
      <c r="AH2468" s="39"/>
      <c r="AI2468" s="39"/>
      <c r="AJ2468" s="39"/>
    </row>
    <row r="2469" ht="15.75" customHeight="1">
      <c r="A2469" s="32"/>
      <c r="B2469" s="32"/>
      <c r="C2469" s="32"/>
      <c r="D2469" s="32"/>
      <c r="E2469" s="32"/>
      <c r="F2469" s="97"/>
      <c r="G2469" s="32"/>
      <c r="H2469" s="32"/>
      <c r="I2469" s="33"/>
      <c r="K2469" s="99"/>
      <c r="L2469" s="32"/>
      <c r="M2469" s="32"/>
      <c r="N2469" s="32"/>
      <c r="O2469" s="32"/>
      <c r="P2469" s="32"/>
      <c r="Q2469" s="32"/>
      <c r="R2469" s="32"/>
      <c r="S2469" s="32"/>
      <c r="T2469" s="32"/>
      <c r="V2469" s="32"/>
      <c r="W2469" s="32"/>
      <c r="X2469" s="32"/>
      <c r="AE2469" s="39"/>
      <c r="AF2469" s="39"/>
      <c r="AG2469" s="39"/>
      <c r="AH2469" s="39"/>
      <c r="AI2469" s="39"/>
      <c r="AJ2469" s="39"/>
    </row>
    <row r="2470" ht="15.75" customHeight="1">
      <c r="A2470" s="32"/>
      <c r="B2470" s="32"/>
      <c r="C2470" s="32"/>
      <c r="D2470" s="32"/>
      <c r="E2470" s="32"/>
      <c r="F2470" s="97"/>
      <c r="G2470" s="32"/>
      <c r="H2470" s="32"/>
      <c r="I2470" s="33"/>
      <c r="K2470" s="99"/>
      <c r="L2470" s="32"/>
      <c r="M2470" s="32"/>
      <c r="N2470" s="32"/>
      <c r="O2470" s="32"/>
      <c r="P2470" s="32"/>
      <c r="Q2470" s="32"/>
      <c r="R2470" s="32"/>
      <c r="S2470" s="32"/>
      <c r="T2470" s="32"/>
      <c r="V2470" s="32"/>
      <c r="W2470" s="32"/>
      <c r="X2470" s="32"/>
      <c r="AE2470" s="39"/>
      <c r="AF2470" s="39"/>
      <c r="AG2470" s="39"/>
      <c r="AH2470" s="39"/>
      <c r="AI2470" s="39"/>
      <c r="AJ2470" s="39"/>
    </row>
    <row r="2471" ht="15.75" customHeight="1">
      <c r="A2471" s="32"/>
      <c r="B2471" s="32"/>
      <c r="C2471" s="32"/>
      <c r="D2471" s="32"/>
      <c r="E2471" s="32"/>
      <c r="F2471" s="97"/>
      <c r="G2471" s="32"/>
      <c r="H2471" s="32"/>
      <c r="I2471" s="33"/>
      <c r="K2471" s="99"/>
      <c r="L2471" s="32"/>
      <c r="M2471" s="32"/>
      <c r="N2471" s="32"/>
      <c r="O2471" s="32"/>
      <c r="P2471" s="32"/>
      <c r="Q2471" s="32"/>
      <c r="R2471" s="32"/>
      <c r="S2471" s="32"/>
      <c r="T2471" s="32"/>
      <c r="V2471" s="32"/>
      <c r="W2471" s="32"/>
      <c r="X2471" s="32"/>
      <c r="AE2471" s="39"/>
      <c r="AF2471" s="39"/>
      <c r="AG2471" s="39"/>
      <c r="AH2471" s="39"/>
      <c r="AI2471" s="39"/>
      <c r="AJ2471" s="39"/>
    </row>
    <row r="2472" ht="15.75" customHeight="1">
      <c r="A2472" s="32"/>
      <c r="B2472" s="32"/>
      <c r="C2472" s="32"/>
      <c r="D2472" s="32"/>
      <c r="E2472" s="32"/>
      <c r="F2472" s="97"/>
      <c r="G2472" s="32"/>
      <c r="H2472" s="32"/>
      <c r="I2472" s="33"/>
      <c r="K2472" s="99"/>
      <c r="L2472" s="32"/>
      <c r="M2472" s="32"/>
      <c r="N2472" s="32"/>
      <c r="O2472" s="32"/>
      <c r="P2472" s="32"/>
      <c r="Q2472" s="32"/>
      <c r="R2472" s="32"/>
      <c r="S2472" s="32"/>
      <c r="T2472" s="32"/>
      <c r="V2472" s="32"/>
      <c r="W2472" s="32"/>
      <c r="X2472" s="32"/>
      <c r="AE2472" s="39"/>
      <c r="AF2472" s="39"/>
      <c r="AG2472" s="39"/>
      <c r="AH2472" s="39"/>
      <c r="AI2472" s="39"/>
      <c r="AJ2472" s="39"/>
    </row>
    <row r="2473" ht="15.75" customHeight="1">
      <c r="A2473" s="32"/>
      <c r="B2473" s="32"/>
      <c r="C2473" s="32"/>
      <c r="D2473" s="32"/>
      <c r="E2473" s="32"/>
      <c r="F2473" s="97"/>
      <c r="G2473" s="32"/>
      <c r="H2473" s="32"/>
      <c r="I2473" s="33"/>
      <c r="K2473" s="99"/>
      <c r="L2473" s="32"/>
      <c r="M2473" s="32"/>
      <c r="N2473" s="32"/>
      <c r="O2473" s="32"/>
      <c r="P2473" s="32"/>
      <c r="Q2473" s="32"/>
      <c r="R2473" s="32"/>
      <c r="S2473" s="32"/>
      <c r="T2473" s="32"/>
      <c r="V2473" s="32"/>
      <c r="W2473" s="32"/>
      <c r="X2473" s="32"/>
      <c r="AE2473" s="39"/>
      <c r="AF2473" s="39"/>
      <c r="AG2473" s="39"/>
      <c r="AH2473" s="39"/>
      <c r="AI2473" s="39"/>
      <c r="AJ2473" s="39"/>
    </row>
    <row r="2474" ht="15.75" customHeight="1">
      <c r="A2474" s="32"/>
      <c r="B2474" s="32"/>
      <c r="C2474" s="32"/>
      <c r="D2474" s="32"/>
      <c r="E2474" s="32"/>
      <c r="F2474" s="97"/>
      <c r="G2474" s="32"/>
      <c r="H2474" s="32"/>
      <c r="I2474" s="33"/>
      <c r="K2474" s="99"/>
      <c r="L2474" s="32"/>
      <c r="M2474" s="32"/>
      <c r="N2474" s="32"/>
      <c r="O2474" s="32"/>
      <c r="P2474" s="32"/>
      <c r="Q2474" s="32"/>
      <c r="R2474" s="32"/>
      <c r="S2474" s="32"/>
      <c r="T2474" s="32"/>
      <c r="V2474" s="32"/>
      <c r="W2474" s="32"/>
      <c r="X2474" s="32"/>
      <c r="AE2474" s="39"/>
      <c r="AF2474" s="39"/>
      <c r="AG2474" s="39"/>
      <c r="AH2474" s="39"/>
      <c r="AI2474" s="39"/>
      <c r="AJ2474" s="39"/>
    </row>
    <row r="2475" ht="15.75" customHeight="1">
      <c r="A2475" s="32"/>
      <c r="B2475" s="32"/>
      <c r="C2475" s="32"/>
      <c r="D2475" s="32"/>
      <c r="E2475" s="32"/>
      <c r="F2475" s="97"/>
      <c r="G2475" s="32"/>
      <c r="H2475" s="32"/>
      <c r="I2475" s="33"/>
      <c r="K2475" s="99"/>
      <c r="L2475" s="32"/>
      <c r="M2475" s="32"/>
      <c r="N2475" s="32"/>
      <c r="O2475" s="32"/>
      <c r="P2475" s="32"/>
      <c r="Q2475" s="32"/>
      <c r="R2475" s="32"/>
      <c r="S2475" s="32"/>
      <c r="T2475" s="32"/>
      <c r="V2475" s="32"/>
      <c r="W2475" s="32"/>
      <c r="X2475" s="32"/>
      <c r="AE2475" s="39"/>
      <c r="AF2475" s="39"/>
      <c r="AG2475" s="39"/>
      <c r="AH2475" s="39"/>
      <c r="AI2475" s="39"/>
      <c r="AJ2475" s="39"/>
    </row>
    <row r="2476" ht="15.75" customHeight="1">
      <c r="A2476" s="32"/>
      <c r="B2476" s="32"/>
      <c r="C2476" s="32"/>
      <c r="D2476" s="32"/>
      <c r="E2476" s="32"/>
      <c r="F2476" s="97"/>
      <c r="G2476" s="32"/>
      <c r="H2476" s="32"/>
      <c r="I2476" s="33"/>
      <c r="K2476" s="99"/>
      <c r="L2476" s="32"/>
      <c r="M2476" s="32"/>
      <c r="N2476" s="32"/>
      <c r="O2476" s="32"/>
      <c r="P2476" s="32"/>
      <c r="Q2476" s="32"/>
      <c r="R2476" s="32"/>
      <c r="S2476" s="32"/>
      <c r="T2476" s="32"/>
      <c r="V2476" s="32"/>
      <c r="W2476" s="32"/>
      <c r="X2476" s="32"/>
      <c r="AE2476" s="39"/>
      <c r="AF2476" s="39"/>
      <c r="AG2476" s="39"/>
      <c r="AH2476" s="39"/>
      <c r="AI2476" s="39"/>
      <c r="AJ2476" s="39"/>
    </row>
    <row r="2477" ht="15.75" customHeight="1">
      <c r="A2477" s="32"/>
      <c r="B2477" s="32"/>
      <c r="C2477" s="32"/>
      <c r="D2477" s="32"/>
      <c r="E2477" s="32"/>
      <c r="F2477" s="97"/>
      <c r="G2477" s="32"/>
      <c r="H2477" s="32"/>
      <c r="I2477" s="33"/>
      <c r="K2477" s="99"/>
      <c r="L2477" s="32"/>
      <c r="M2477" s="32"/>
      <c r="N2477" s="32"/>
      <c r="O2477" s="32"/>
      <c r="P2477" s="32"/>
      <c r="Q2477" s="32"/>
      <c r="R2477" s="32"/>
      <c r="S2477" s="32"/>
      <c r="T2477" s="32"/>
      <c r="V2477" s="32"/>
      <c r="W2477" s="32"/>
      <c r="X2477" s="32"/>
      <c r="AE2477" s="39"/>
      <c r="AF2477" s="39"/>
      <c r="AG2477" s="39"/>
      <c r="AH2477" s="39"/>
      <c r="AI2477" s="39"/>
      <c r="AJ2477" s="39"/>
    </row>
    <row r="2478" ht="15.75" customHeight="1">
      <c r="A2478" s="32"/>
      <c r="B2478" s="32"/>
      <c r="C2478" s="32"/>
      <c r="D2478" s="32"/>
      <c r="E2478" s="32"/>
      <c r="F2478" s="97"/>
      <c r="G2478" s="32"/>
      <c r="H2478" s="32"/>
      <c r="I2478" s="33"/>
      <c r="K2478" s="99"/>
      <c r="L2478" s="32"/>
      <c r="M2478" s="32"/>
      <c r="N2478" s="32"/>
      <c r="O2478" s="32"/>
      <c r="P2478" s="32"/>
      <c r="Q2478" s="32"/>
      <c r="R2478" s="32"/>
      <c r="S2478" s="32"/>
      <c r="T2478" s="32"/>
      <c r="V2478" s="32"/>
      <c r="W2478" s="32"/>
      <c r="X2478" s="32"/>
      <c r="AE2478" s="39"/>
      <c r="AF2478" s="39"/>
      <c r="AG2478" s="39"/>
      <c r="AH2478" s="39"/>
      <c r="AI2478" s="39"/>
      <c r="AJ2478" s="39"/>
    </row>
    <row r="2479" ht="15.75" customHeight="1">
      <c r="A2479" s="32"/>
      <c r="B2479" s="32"/>
      <c r="C2479" s="32"/>
      <c r="D2479" s="32"/>
      <c r="E2479" s="32"/>
      <c r="F2479" s="97"/>
      <c r="G2479" s="32"/>
      <c r="H2479" s="32"/>
      <c r="I2479" s="33"/>
      <c r="K2479" s="99"/>
      <c r="L2479" s="32"/>
      <c r="M2479" s="32"/>
      <c r="N2479" s="32"/>
      <c r="O2479" s="32"/>
      <c r="P2479" s="32"/>
      <c r="Q2479" s="32"/>
      <c r="R2479" s="32"/>
      <c r="S2479" s="32"/>
      <c r="T2479" s="32"/>
      <c r="V2479" s="32"/>
      <c r="W2479" s="32"/>
      <c r="X2479" s="32"/>
      <c r="AE2479" s="39"/>
      <c r="AF2479" s="39"/>
      <c r="AG2479" s="39"/>
      <c r="AH2479" s="39"/>
      <c r="AI2479" s="39"/>
      <c r="AJ2479" s="39"/>
    </row>
    <row r="2480" ht="15.75" customHeight="1">
      <c r="A2480" s="32"/>
      <c r="B2480" s="32"/>
      <c r="C2480" s="32"/>
      <c r="D2480" s="32"/>
      <c r="E2480" s="32"/>
      <c r="F2480" s="97"/>
      <c r="G2480" s="32"/>
      <c r="H2480" s="32"/>
      <c r="I2480" s="33"/>
      <c r="K2480" s="99"/>
      <c r="L2480" s="32"/>
      <c r="M2480" s="32"/>
      <c r="N2480" s="32"/>
      <c r="O2480" s="32"/>
      <c r="P2480" s="32"/>
      <c r="Q2480" s="32"/>
      <c r="R2480" s="32"/>
      <c r="S2480" s="32"/>
      <c r="T2480" s="32"/>
      <c r="V2480" s="32"/>
      <c r="W2480" s="32"/>
      <c r="X2480" s="32"/>
      <c r="AE2480" s="39"/>
      <c r="AF2480" s="39"/>
      <c r="AG2480" s="39"/>
      <c r="AH2480" s="39"/>
      <c r="AI2480" s="39"/>
      <c r="AJ2480" s="39"/>
    </row>
    <row r="2481" ht="15.75" customHeight="1">
      <c r="A2481" s="32"/>
      <c r="B2481" s="32"/>
      <c r="C2481" s="32"/>
      <c r="D2481" s="32"/>
      <c r="E2481" s="32"/>
      <c r="F2481" s="97"/>
      <c r="G2481" s="32"/>
      <c r="H2481" s="32"/>
      <c r="I2481" s="33"/>
      <c r="K2481" s="99"/>
      <c r="L2481" s="32"/>
      <c r="M2481" s="32"/>
      <c r="N2481" s="32"/>
      <c r="O2481" s="32"/>
      <c r="P2481" s="32"/>
      <c r="Q2481" s="32"/>
      <c r="R2481" s="32"/>
      <c r="S2481" s="32"/>
      <c r="T2481" s="32"/>
      <c r="V2481" s="32"/>
      <c r="W2481" s="32"/>
      <c r="X2481" s="32"/>
      <c r="AE2481" s="39"/>
      <c r="AF2481" s="39"/>
      <c r="AG2481" s="39"/>
      <c r="AH2481" s="39"/>
      <c r="AI2481" s="39"/>
      <c r="AJ2481" s="39"/>
    </row>
    <row r="2482" ht="15.75" customHeight="1">
      <c r="A2482" s="32"/>
      <c r="B2482" s="32"/>
      <c r="C2482" s="32"/>
      <c r="D2482" s="32"/>
      <c r="E2482" s="32"/>
      <c r="F2482" s="97"/>
      <c r="G2482" s="32"/>
      <c r="H2482" s="32"/>
      <c r="I2482" s="33"/>
      <c r="K2482" s="99"/>
      <c r="L2482" s="32"/>
      <c r="M2482" s="32"/>
      <c r="N2482" s="32"/>
      <c r="O2482" s="32"/>
      <c r="P2482" s="32"/>
      <c r="Q2482" s="32"/>
      <c r="R2482" s="32"/>
      <c r="S2482" s="32"/>
      <c r="T2482" s="32"/>
      <c r="V2482" s="32"/>
      <c r="W2482" s="32"/>
      <c r="X2482" s="32"/>
      <c r="AE2482" s="39"/>
      <c r="AF2482" s="39"/>
      <c r="AG2482" s="39"/>
      <c r="AH2482" s="39"/>
      <c r="AI2482" s="39"/>
      <c r="AJ2482" s="39"/>
    </row>
    <row r="2483" ht="15.75" customHeight="1">
      <c r="A2483" s="32"/>
      <c r="B2483" s="32"/>
      <c r="C2483" s="32"/>
      <c r="D2483" s="32"/>
      <c r="E2483" s="32"/>
      <c r="F2483" s="97"/>
      <c r="G2483" s="32"/>
      <c r="H2483" s="32"/>
      <c r="I2483" s="33"/>
      <c r="K2483" s="99"/>
      <c r="L2483" s="32"/>
      <c r="M2483" s="32"/>
      <c r="N2483" s="32"/>
      <c r="O2483" s="32"/>
      <c r="P2483" s="32"/>
      <c r="Q2483" s="32"/>
      <c r="R2483" s="32"/>
      <c r="S2483" s="32"/>
      <c r="T2483" s="32"/>
      <c r="V2483" s="32"/>
      <c r="W2483" s="32"/>
      <c r="X2483" s="32"/>
      <c r="AE2483" s="39"/>
      <c r="AF2483" s="39"/>
      <c r="AG2483" s="39"/>
      <c r="AH2483" s="39"/>
      <c r="AI2483" s="39"/>
      <c r="AJ2483" s="39"/>
    </row>
    <row r="2484" ht="15.75" customHeight="1">
      <c r="A2484" s="32"/>
      <c r="B2484" s="32"/>
      <c r="C2484" s="32"/>
      <c r="D2484" s="32"/>
      <c r="E2484" s="32"/>
      <c r="F2484" s="97"/>
      <c r="G2484" s="32"/>
      <c r="H2484" s="32"/>
      <c r="I2484" s="33"/>
      <c r="K2484" s="99"/>
      <c r="L2484" s="32"/>
      <c r="M2484" s="32"/>
      <c r="N2484" s="32"/>
      <c r="O2484" s="32"/>
      <c r="P2484" s="32"/>
      <c r="Q2484" s="32"/>
      <c r="R2484" s="32"/>
      <c r="S2484" s="32"/>
      <c r="T2484" s="32"/>
      <c r="V2484" s="32"/>
      <c r="W2484" s="32"/>
      <c r="X2484" s="32"/>
      <c r="AE2484" s="39"/>
      <c r="AF2484" s="39"/>
      <c r="AG2484" s="39"/>
      <c r="AH2484" s="39"/>
      <c r="AI2484" s="39"/>
      <c r="AJ2484" s="39"/>
    </row>
    <row r="2485" ht="15.75" customHeight="1">
      <c r="A2485" s="32"/>
      <c r="B2485" s="32"/>
      <c r="C2485" s="32"/>
      <c r="D2485" s="32"/>
      <c r="E2485" s="32"/>
      <c r="F2485" s="97"/>
      <c r="G2485" s="32"/>
      <c r="H2485" s="32"/>
      <c r="I2485" s="33"/>
      <c r="K2485" s="99"/>
      <c r="L2485" s="32"/>
      <c r="M2485" s="32"/>
      <c r="N2485" s="32"/>
      <c r="O2485" s="32"/>
      <c r="P2485" s="32"/>
      <c r="Q2485" s="32"/>
      <c r="R2485" s="32"/>
      <c r="S2485" s="32"/>
      <c r="T2485" s="32"/>
      <c r="V2485" s="32"/>
      <c r="W2485" s="32"/>
      <c r="X2485" s="32"/>
      <c r="AE2485" s="39"/>
      <c r="AF2485" s="39"/>
      <c r="AG2485" s="39"/>
      <c r="AH2485" s="39"/>
      <c r="AI2485" s="39"/>
      <c r="AJ2485" s="39"/>
    </row>
    <row r="2486" ht="15.75" customHeight="1">
      <c r="A2486" s="32"/>
      <c r="B2486" s="32"/>
      <c r="C2486" s="32"/>
      <c r="D2486" s="32"/>
      <c r="E2486" s="32"/>
      <c r="F2486" s="97"/>
      <c r="G2486" s="32"/>
      <c r="H2486" s="32"/>
      <c r="I2486" s="33"/>
      <c r="K2486" s="99"/>
      <c r="L2486" s="32"/>
      <c r="M2486" s="32"/>
      <c r="N2486" s="32"/>
      <c r="O2486" s="32"/>
      <c r="P2486" s="32"/>
      <c r="Q2486" s="32"/>
      <c r="R2486" s="32"/>
      <c r="S2486" s="32"/>
      <c r="T2486" s="32"/>
      <c r="V2486" s="32"/>
      <c r="W2486" s="32"/>
      <c r="X2486" s="32"/>
      <c r="AE2486" s="39"/>
      <c r="AF2486" s="39"/>
      <c r="AG2486" s="39"/>
      <c r="AH2486" s="39"/>
      <c r="AI2486" s="39"/>
      <c r="AJ2486" s="39"/>
    </row>
    <row r="2487" ht="15.75" customHeight="1">
      <c r="A2487" s="32"/>
      <c r="B2487" s="32"/>
      <c r="C2487" s="32"/>
      <c r="D2487" s="32"/>
      <c r="E2487" s="32"/>
      <c r="F2487" s="97"/>
      <c r="G2487" s="32"/>
      <c r="H2487" s="32"/>
      <c r="I2487" s="33"/>
      <c r="K2487" s="99"/>
      <c r="L2487" s="32"/>
      <c r="M2487" s="32"/>
      <c r="N2487" s="32"/>
      <c r="O2487" s="32"/>
      <c r="P2487" s="32"/>
      <c r="Q2487" s="32"/>
      <c r="R2487" s="32"/>
      <c r="S2487" s="32"/>
      <c r="T2487" s="32"/>
      <c r="V2487" s="32"/>
      <c r="W2487" s="32"/>
      <c r="X2487" s="32"/>
      <c r="AE2487" s="39"/>
      <c r="AF2487" s="39"/>
      <c r="AG2487" s="39"/>
      <c r="AH2487" s="39"/>
      <c r="AI2487" s="39"/>
      <c r="AJ2487" s="39"/>
    </row>
    <row r="2488" ht="15.75" customHeight="1">
      <c r="A2488" s="32"/>
      <c r="B2488" s="32"/>
      <c r="C2488" s="32"/>
      <c r="D2488" s="32"/>
      <c r="E2488" s="32"/>
      <c r="F2488" s="97"/>
      <c r="G2488" s="32"/>
      <c r="H2488" s="32"/>
      <c r="I2488" s="33"/>
      <c r="K2488" s="99"/>
      <c r="L2488" s="32"/>
      <c r="M2488" s="32"/>
      <c r="N2488" s="32"/>
      <c r="O2488" s="32"/>
      <c r="P2488" s="32"/>
      <c r="Q2488" s="32"/>
      <c r="R2488" s="32"/>
      <c r="S2488" s="32"/>
      <c r="T2488" s="32"/>
      <c r="V2488" s="32"/>
      <c r="W2488" s="32"/>
      <c r="X2488" s="32"/>
      <c r="AE2488" s="39"/>
      <c r="AF2488" s="39"/>
      <c r="AG2488" s="39"/>
      <c r="AH2488" s="39"/>
      <c r="AI2488" s="39"/>
      <c r="AJ2488" s="39"/>
    </row>
    <row r="2489" ht="15.75" customHeight="1">
      <c r="A2489" s="32"/>
      <c r="B2489" s="32"/>
      <c r="C2489" s="32"/>
      <c r="D2489" s="32"/>
      <c r="E2489" s="32"/>
      <c r="F2489" s="97"/>
      <c r="G2489" s="32"/>
      <c r="H2489" s="32"/>
      <c r="I2489" s="33"/>
      <c r="K2489" s="99"/>
      <c r="L2489" s="32"/>
      <c r="M2489" s="32"/>
      <c r="N2489" s="32"/>
      <c r="O2489" s="32"/>
      <c r="P2489" s="32"/>
      <c r="Q2489" s="32"/>
      <c r="R2489" s="32"/>
      <c r="S2489" s="32"/>
      <c r="T2489" s="32"/>
      <c r="V2489" s="32"/>
      <c r="W2489" s="32"/>
      <c r="X2489" s="32"/>
      <c r="AE2489" s="39"/>
      <c r="AF2489" s="39"/>
      <c r="AG2489" s="39"/>
      <c r="AH2489" s="39"/>
      <c r="AI2489" s="39"/>
      <c r="AJ2489" s="39"/>
    </row>
    <row r="2490" ht="15.75" customHeight="1">
      <c r="A2490" s="32"/>
      <c r="B2490" s="32"/>
      <c r="C2490" s="32"/>
      <c r="D2490" s="32"/>
      <c r="E2490" s="32"/>
      <c r="F2490" s="97"/>
      <c r="G2490" s="32"/>
      <c r="H2490" s="32"/>
      <c r="I2490" s="33"/>
      <c r="K2490" s="99"/>
      <c r="L2490" s="32"/>
      <c r="M2490" s="32"/>
      <c r="N2490" s="32"/>
      <c r="O2490" s="32"/>
      <c r="P2490" s="32"/>
      <c r="Q2490" s="32"/>
      <c r="R2490" s="32"/>
      <c r="S2490" s="32"/>
      <c r="T2490" s="32"/>
      <c r="V2490" s="32"/>
      <c r="W2490" s="32"/>
      <c r="X2490" s="32"/>
      <c r="AE2490" s="39"/>
      <c r="AF2490" s="39"/>
      <c r="AG2490" s="39"/>
      <c r="AH2490" s="39"/>
      <c r="AI2490" s="39"/>
      <c r="AJ2490" s="39"/>
    </row>
    <row r="2491" ht="15.75" customHeight="1">
      <c r="A2491" s="32"/>
      <c r="B2491" s="32"/>
      <c r="C2491" s="32"/>
      <c r="D2491" s="32"/>
      <c r="E2491" s="32"/>
      <c r="F2491" s="97"/>
      <c r="G2491" s="32"/>
      <c r="H2491" s="32"/>
      <c r="I2491" s="33"/>
      <c r="K2491" s="99"/>
      <c r="L2491" s="32"/>
      <c r="M2491" s="32"/>
      <c r="N2491" s="32"/>
      <c r="O2491" s="32"/>
      <c r="P2491" s="32"/>
      <c r="Q2491" s="32"/>
      <c r="R2491" s="32"/>
      <c r="S2491" s="32"/>
      <c r="T2491" s="32"/>
      <c r="V2491" s="32"/>
      <c r="W2491" s="32"/>
      <c r="X2491" s="32"/>
      <c r="AE2491" s="39"/>
      <c r="AF2491" s="39"/>
      <c r="AG2491" s="39"/>
      <c r="AH2491" s="39"/>
      <c r="AI2491" s="39"/>
      <c r="AJ2491" s="39"/>
    </row>
    <row r="2492" ht="15.75" customHeight="1">
      <c r="A2492" s="32"/>
      <c r="B2492" s="32"/>
      <c r="C2492" s="32"/>
      <c r="D2492" s="32"/>
      <c r="E2492" s="32"/>
      <c r="F2492" s="97"/>
      <c r="G2492" s="32"/>
      <c r="H2492" s="32"/>
      <c r="I2492" s="33"/>
      <c r="K2492" s="99"/>
      <c r="L2492" s="32"/>
      <c r="M2492" s="32"/>
      <c r="N2492" s="32"/>
      <c r="O2492" s="32"/>
      <c r="P2492" s="32"/>
      <c r="Q2492" s="32"/>
      <c r="R2492" s="32"/>
      <c r="S2492" s="32"/>
      <c r="T2492" s="32"/>
      <c r="V2492" s="32"/>
      <c r="W2492" s="32"/>
      <c r="X2492" s="32"/>
      <c r="AE2492" s="39"/>
      <c r="AF2492" s="39"/>
      <c r="AG2492" s="39"/>
      <c r="AH2492" s="39"/>
      <c r="AI2492" s="39"/>
      <c r="AJ2492" s="39"/>
    </row>
    <row r="2493" ht="15.75" customHeight="1">
      <c r="A2493" s="32"/>
      <c r="B2493" s="32"/>
      <c r="C2493" s="32"/>
      <c r="D2493" s="32"/>
      <c r="E2493" s="32"/>
      <c r="F2493" s="97"/>
      <c r="G2493" s="32"/>
      <c r="H2493" s="32"/>
      <c r="I2493" s="33"/>
      <c r="K2493" s="99"/>
      <c r="L2493" s="32"/>
      <c r="M2493" s="32"/>
      <c r="N2493" s="32"/>
      <c r="O2493" s="32"/>
      <c r="P2493" s="32"/>
      <c r="Q2493" s="32"/>
      <c r="R2493" s="32"/>
      <c r="S2493" s="32"/>
      <c r="T2493" s="32"/>
      <c r="V2493" s="32"/>
      <c r="W2493" s="32"/>
      <c r="X2493" s="32"/>
      <c r="AE2493" s="39"/>
      <c r="AF2493" s="39"/>
      <c r="AG2493" s="39"/>
      <c r="AH2493" s="39"/>
      <c r="AI2493" s="39"/>
      <c r="AJ2493" s="39"/>
    </row>
    <row r="2494" ht="15.75" customHeight="1">
      <c r="A2494" s="32"/>
      <c r="B2494" s="32"/>
      <c r="C2494" s="32"/>
      <c r="D2494" s="32"/>
      <c r="E2494" s="32"/>
      <c r="F2494" s="97"/>
      <c r="G2494" s="32"/>
      <c r="H2494" s="32"/>
      <c r="I2494" s="33"/>
      <c r="K2494" s="99"/>
      <c r="L2494" s="32"/>
      <c r="M2494" s="32"/>
      <c r="N2494" s="32"/>
      <c r="O2494" s="32"/>
      <c r="P2494" s="32"/>
      <c r="Q2494" s="32"/>
      <c r="R2494" s="32"/>
      <c r="S2494" s="32"/>
      <c r="T2494" s="32"/>
      <c r="V2494" s="32"/>
      <c r="W2494" s="32"/>
      <c r="X2494" s="32"/>
      <c r="AE2494" s="39"/>
      <c r="AF2494" s="39"/>
      <c r="AG2494" s="39"/>
      <c r="AH2494" s="39"/>
      <c r="AI2494" s="39"/>
      <c r="AJ2494" s="39"/>
    </row>
    <row r="2495" ht="15.75" customHeight="1">
      <c r="A2495" s="32"/>
      <c r="B2495" s="32"/>
      <c r="C2495" s="32"/>
      <c r="D2495" s="32"/>
      <c r="E2495" s="32"/>
      <c r="F2495" s="97"/>
      <c r="G2495" s="32"/>
      <c r="H2495" s="32"/>
      <c r="I2495" s="33"/>
      <c r="K2495" s="99"/>
      <c r="L2495" s="32"/>
      <c r="M2495" s="32"/>
      <c r="N2495" s="32"/>
      <c r="O2495" s="32"/>
      <c r="P2495" s="32"/>
      <c r="Q2495" s="32"/>
      <c r="R2495" s="32"/>
      <c r="S2495" s="32"/>
      <c r="T2495" s="32"/>
      <c r="V2495" s="32"/>
      <c r="W2495" s="32"/>
      <c r="X2495" s="32"/>
      <c r="AE2495" s="39"/>
      <c r="AF2495" s="39"/>
      <c r="AG2495" s="39"/>
      <c r="AH2495" s="39"/>
      <c r="AI2495" s="39"/>
      <c r="AJ2495" s="39"/>
    </row>
    <row r="2496" ht="15.75" customHeight="1">
      <c r="A2496" s="32"/>
      <c r="B2496" s="32"/>
      <c r="C2496" s="32"/>
      <c r="D2496" s="32"/>
      <c r="E2496" s="32"/>
      <c r="F2496" s="97"/>
      <c r="G2496" s="32"/>
      <c r="H2496" s="32"/>
      <c r="I2496" s="33"/>
      <c r="K2496" s="99"/>
      <c r="L2496" s="32"/>
      <c r="M2496" s="32"/>
      <c r="N2496" s="32"/>
      <c r="O2496" s="32"/>
      <c r="P2496" s="32"/>
      <c r="Q2496" s="32"/>
      <c r="R2496" s="32"/>
      <c r="S2496" s="32"/>
      <c r="T2496" s="32"/>
      <c r="V2496" s="32"/>
      <c r="W2496" s="32"/>
      <c r="X2496" s="32"/>
      <c r="AE2496" s="39"/>
      <c r="AF2496" s="39"/>
      <c r="AG2496" s="39"/>
      <c r="AH2496" s="39"/>
      <c r="AI2496" s="39"/>
      <c r="AJ2496" s="39"/>
    </row>
    <row r="2497" ht="15.75" customHeight="1">
      <c r="A2497" s="32"/>
      <c r="B2497" s="32"/>
      <c r="C2497" s="32"/>
      <c r="D2497" s="32"/>
      <c r="E2497" s="32"/>
      <c r="F2497" s="97"/>
      <c r="G2497" s="32"/>
      <c r="H2497" s="32"/>
      <c r="I2497" s="33"/>
      <c r="K2497" s="99"/>
      <c r="L2497" s="32"/>
      <c r="M2497" s="32"/>
      <c r="N2497" s="32"/>
      <c r="O2497" s="32"/>
      <c r="P2497" s="32"/>
      <c r="Q2497" s="32"/>
      <c r="R2497" s="32"/>
      <c r="S2497" s="32"/>
      <c r="T2497" s="32"/>
      <c r="V2497" s="32"/>
      <c r="W2497" s="32"/>
      <c r="X2497" s="32"/>
      <c r="AE2497" s="39"/>
      <c r="AF2497" s="39"/>
      <c r="AG2497" s="39"/>
      <c r="AH2497" s="39"/>
      <c r="AI2497" s="39"/>
      <c r="AJ2497" s="39"/>
    </row>
    <row r="2498" ht="15.75" customHeight="1">
      <c r="A2498" s="32"/>
      <c r="B2498" s="32"/>
      <c r="C2498" s="32"/>
      <c r="D2498" s="32"/>
      <c r="E2498" s="32"/>
      <c r="F2498" s="97"/>
      <c r="G2498" s="32"/>
      <c r="H2498" s="32"/>
      <c r="I2498" s="33"/>
      <c r="K2498" s="99"/>
      <c r="L2498" s="32"/>
      <c r="M2498" s="32"/>
      <c r="N2498" s="32"/>
      <c r="O2498" s="32"/>
      <c r="P2498" s="32"/>
      <c r="Q2498" s="32"/>
      <c r="R2498" s="32"/>
      <c r="S2498" s="32"/>
      <c r="T2498" s="32"/>
      <c r="V2498" s="32"/>
      <c r="W2498" s="32"/>
      <c r="X2498" s="32"/>
      <c r="AE2498" s="39"/>
      <c r="AF2498" s="39"/>
      <c r="AG2498" s="39"/>
      <c r="AH2498" s="39"/>
      <c r="AI2498" s="39"/>
      <c r="AJ2498" s="39"/>
    </row>
    <row r="2499" ht="15.75" customHeight="1">
      <c r="A2499" s="32"/>
      <c r="B2499" s="32"/>
      <c r="C2499" s="32"/>
      <c r="D2499" s="32"/>
      <c r="E2499" s="32"/>
      <c r="F2499" s="97"/>
      <c r="G2499" s="32"/>
      <c r="H2499" s="32"/>
      <c r="I2499" s="33"/>
      <c r="K2499" s="99"/>
      <c r="L2499" s="32"/>
      <c r="M2499" s="32"/>
      <c r="N2499" s="32"/>
      <c r="O2499" s="32"/>
      <c r="P2499" s="32"/>
      <c r="Q2499" s="32"/>
      <c r="R2499" s="32"/>
      <c r="S2499" s="32"/>
      <c r="T2499" s="32"/>
      <c r="V2499" s="32"/>
      <c r="W2499" s="32"/>
      <c r="X2499" s="32"/>
      <c r="AE2499" s="39"/>
      <c r="AF2499" s="39"/>
      <c r="AG2499" s="39"/>
      <c r="AH2499" s="39"/>
      <c r="AI2499" s="39"/>
      <c r="AJ2499" s="39"/>
    </row>
    <row r="2500" ht="15.75" customHeight="1">
      <c r="A2500" s="32"/>
      <c r="B2500" s="32"/>
      <c r="C2500" s="32"/>
      <c r="D2500" s="32"/>
      <c r="E2500" s="32"/>
      <c r="F2500" s="97"/>
      <c r="G2500" s="32"/>
      <c r="H2500" s="32"/>
      <c r="I2500" s="33"/>
      <c r="K2500" s="99"/>
      <c r="L2500" s="32"/>
      <c r="M2500" s="32"/>
      <c r="N2500" s="32"/>
      <c r="O2500" s="32"/>
      <c r="P2500" s="32"/>
      <c r="Q2500" s="32"/>
      <c r="R2500" s="32"/>
      <c r="S2500" s="32"/>
      <c r="T2500" s="32"/>
      <c r="V2500" s="32"/>
      <c r="W2500" s="32"/>
      <c r="X2500" s="32"/>
      <c r="AE2500" s="39"/>
      <c r="AF2500" s="39"/>
      <c r="AG2500" s="39"/>
      <c r="AH2500" s="39"/>
      <c r="AI2500" s="39"/>
      <c r="AJ2500" s="39"/>
    </row>
    <row r="2501" ht="15.75" customHeight="1">
      <c r="A2501" s="32"/>
      <c r="B2501" s="32"/>
      <c r="C2501" s="32"/>
      <c r="D2501" s="32"/>
      <c r="E2501" s="32"/>
      <c r="F2501" s="97"/>
      <c r="G2501" s="32"/>
      <c r="H2501" s="32"/>
      <c r="I2501" s="33"/>
      <c r="K2501" s="99"/>
      <c r="L2501" s="32"/>
      <c r="M2501" s="32"/>
      <c r="N2501" s="32"/>
      <c r="O2501" s="32"/>
      <c r="P2501" s="32"/>
      <c r="Q2501" s="32"/>
      <c r="R2501" s="32"/>
      <c r="S2501" s="32"/>
      <c r="T2501" s="32"/>
      <c r="V2501" s="32"/>
      <c r="W2501" s="32"/>
      <c r="X2501" s="32"/>
      <c r="AE2501" s="39"/>
      <c r="AF2501" s="39"/>
      <c r="AG2501" s="39"/>
      <c r="AH2501" s="39"/>
      <c r="AI2501" s="39"/>
      <c r="AJ2501" s="39"/>
    </row>
    <row r="2502" ht="15.75" customHeight="1">
      <c r="A2502" s="32"/>
      <c r="B2502" s="32"/>
      <c r="C2502" s="32"/>
      <c r="D2502" s="32"/>
      <c r="E2502" s="32"/>
      <c r="F2502" s="97"/>
      <c r="G2502" s="32"/>
      <c r="H2502" s="32"/>
      <c r="I2502" s="33"/>
      <c r="K2502" s="99"/>
      <c r="L2502" s="32"/>
      <c r="M2502" s="32"/>
      <c r="N2502" s="32"/>
      <c r="O2502" s="32"/>
      <c r="P2502" s="32"/>
      <c r="Q2502" s="32"/>
      <c r="R2502" s="32"/>
      <c r="S2502" s="32"/>
      <c r="T2502" s="32"/>
      <c r="V2502" s="32"/>
      <c r="W2502" s="32"/>
      <c r="X2502" s="32"/>
      <c r="AE2502" s="39"/>
      <c r="AF2502" s="39"/>
      <c r="AG2502" s="39"/>
      <c r="AH2502" s="39"/>
      <c r="AI2502" s="39"/>
      <c r="AJ2502" s="39"/>
    </row>
    <row r="2503" ht="15.75" customHeight="1">
      <c r="A2503" s="32"/>
      <c r="B2503" s="32"/>
      <c r="C2503" s="32"/>
      <c r="D2503" s="32"/>
      <c r="E2503" s="32"/>
      <c r="F2503" s="97"/>
      <c r="G2503" s="32"/>
      <c r="H2503" s="32"/>
      <c r="I2503" s="33"/>
      <c r="K2503" s="99"/>
      <c r="L2503" s="32"/>
      <c r="M2503" s="32"/>
      <c r="N2503" s="32"/>
      <c r="O2503" s="32"/>
      <c r="P2503" s="32"/>
      <c r="Q2503" s="32"/>
      <c r="R2503" s="32"/>
      <c r="S2503" s="32"/>
      <c r="T2503" s="32"/>
      <c r="V2503" s="32"/>
      <c r="W2503" s="32"/>
      <c r="X2503" s="32"/>
      <c r="AE2503" s="39"/>
      <c r="AF2503" s="39"/>
      <c r="AG2503" s="39"/>
      <c r="AH2503" s="39"/>
      <c r="AI2503" s="39"/>
      <c r="AJ2503" s="39"/>
    </row>
    <row r="2504" ht="15.75" customHeight="1">
      <c r="A2504" s="32"/>
      <c r="B2504" s="32"/>
      <c r="C2504" s="32"/>
      <c r="D2504" s="32"/>
      <c r="E2504" s="32"/>
      <c r="F2504" s="97"/>
      <c r="G2504" s="32"/>
      <c r="H2504" s="32"/>
      <c r="I2504" s="33"/>
      <c r="K2504" s="99"/>
      <c r="L2504" s="32"/>
      <c r="M2504" s="32"/>
      <c r="N2504" s="32"/>
      <c r="O2504" s="32"/>
      <c r="P2504" s="32"/>
      <c r="Q2504" s="32"/>
      <c r="R2504" s="32"/>
      <c r="S2504" s="32"/>
      <c r="T2504" s="32"/>
      <c r="V2504" s="32"/>
      <c r="W2504" s="32"/>
      <c r="X2504" s="32"/>
      <c r="AE2504" s="39"/>
      <c r="AF2504" s="39"/>
      <c r="AG2504" s="39"/>
      <c r="AH2504" s="39"/>
      <c r="AI2504" s="39"/>
      <c r="AJ2504" s="39"/>
    </row>
    <row r="2505" ht="15.75" customHeight="1">
      <c r="A2505" s="32"/>
      <c r="B2505" s="32"/>
      <c r="C2505" s="32"/>
      <c r="D2505" s="32"/>
      <c r="E2505" s="32"/>
      <c r="F2505" s="97"/>
      <c r="G2505" s="32"/>
      <c r="H2505" s="32"/>
      <c r="I2505" s="33"/>
      <c r="K2505" s="99"/>
      <c r="L2505" s="32"/>
      <c r="M2505" s="32"/>
      <c r="N2505" s="32"/>
      <c r="O2505" s="32"/>
      <c r="P2505" s="32"/>
      <c r="Q2505" s="32"/>
      <c r="R2505" s="32"/>
      <c r="S2505" s="32"/>
      <c r="T2505" s="32"/>
      <c r="V2505" s="32"/>
      <c r="W2505" s="32"/>
      <c r="X2505" s="32"/>
      <c r="AE2505" s="39"/>
      <c r="AF2505" s="39"/>
      <c r="AG2505" s="39"/>
      <c r="AH2505" s="39"/>
      <c r="AI2505" s="39"/>
      <c r="AJ2505" s="39"/>
    </row>
    <row r="2506" ht="15.75" customHeight="1">
      <c r="A2506" s="32"/>
      <c r="B2506" s="32"/>
      <c r="C2506" s="32"/>
      <c r="D2506" s="32"/>
      <c r="E2506" s="32"/>
      <c r="F2506" s="97"/>
      <c r="G2506" s="32"/>
      <c r="H2506" s="32"/>
      <c r="I2506" s="33"/>
      <c r="K2506" s="99"/>
      <c r="L2506" s="32"/>
      <c r="M2506" s="32"/>
      <c r="N2506" s="32"/>
      <c r="O2506" s="32"/>
      <c r="P2506" s="32"/>
      <c r="Q2506" s="32"/>
      <c r="R2506" s="32"/>
      <c r="S2506" s="32"/>
      <c r="T2506" s="32"/>
      <c r="V2506" s="32"/>
      <c r="W2506" s="32"/>
      <c r="X2506" s="32"/>
      <c r="AE2506" s="39"/>
      <c r="AF2506" s="39"/>
      <c r="AG2506" s="39"/>
      <c r="AH2506" s="39"/>
      <c r="AI2506" s="39"/>
      <c r="AJ2506" s="39"/>
    </row>
    <row r="2507" ht="15.75" customHeight="1">
      <c r="A2507" s="32"/>
      <c r="B2507" s="32"/>
      <c r="C2507" s="32"/>
      <c r="D2507" s="32"/>
      <c r="E2507" s="32"/>
      <c r="F2507" s="97"/>
      <c r="G2507" s="32"/>
      <c r="H2507" s="32"/>
      <c r="I2507" s="33"/>
      <c r="K2507" s="99"/>
      <c r="L2507" s="32"/>
      <c r="M2507" s="32"/>
      <c r="N2507" s="32"/>
      <c r="O2507" s="32"/>
      <c r="P2507" s="32"/>
      <c r="Q2507" s="32"/>
      <c r="R2507" s="32"/>
      <c r="S2507" s="32"/>
      <c r="T2507" s="32"/>
      <c r="V2507" s="32"/>
      <c r="W2507" s="32"/>
      <c r="X2507" s="32"/>
      <c r="AE2507" s="39"/>
      <c r="AF2507" s="39"/>
      <c r="AG2507" s="39"/>
      <c r="AH2507" s="39"/>
      <c r="AI2507" s="39"/>
      <c r="AJ2507" s="39"/>
    </row>
    <row r="2508" ht="15.75" customHeight="1">
      <c r="A2508" s="32"/>
      <c r="B2508" s="32"/>
      <c r="C2508" s="32"/>
      <c r="D2508" s="32"/>
      <c r="E2508" s="32"/>
      <c r="F2508" s="97"/>
      <c r="G2508" s="32"/>
      <c r="H2508" s="32"/>
      <c r="I2508" s="33"/>
      <c r="K2508" s="99"/>
      <c r="L2508" s="32"/>
      <c r="M2508" s="32"/>
      <c r="N2508" s="32"/>
      <c r="O2508" s="32"/>
      <c r="P2508" s="32"/>
      <c r="Q2508" s="32"/>
      <c r="R2508" s="32"/>
      <c r="S2508" s="32"/>
      <c r="T2508" s="32"/>
      <c r="V2508" s="32"/>
      <c r="W2508" s="32"/>
      <c r="X2508" s="32"/>
      <c r="AE2508" s="39"/>
      <c r="AF2508" s="39"/>
      <c r="AG2508" s="39"/>
      <c r="AH2508" s="39"/>
      <c r="AI2508" s="39"/>
      <c r="AJ2508" s="39"/>
    </row>
    <row r="2509" ht="15.75" customHeight="1">
      <c r="A2509" s="32"/>
      <c r="B2509" s="32"/>
      <c r="C2509" s="32"/>
      <c r="D2509" s="32"/>
      <c r="E2509" s="32"/>
      <c r="F2509" s="97"/>
      <c r="G2509" s="32"/>
      <c r="H2509" s="32"/>
      <c r="I2509" s="33"/>
      <c r="K2509" s="99"/>
      <c r="L2509" s="32"/>
      <c r="M2509" s="32"/>
      <c r="N2509" s="32"/>
      <c r="O2509" s="32"/>
      <c r="P2509" s="32"/>
      <c r="Q2509" s="32"/>
      <c r="R2509" s="32"/>
      <c r="S2509" s="32"/>
      <c r="T2509" s="32"/>
      <c r="V2509" s="32"/>
      <c r="W2509" s="32"/>
      <c r="X2509" s="32"/>
      <c r="AE2509" s="39"/>
      <c r="AF2509" s="39"/>
      <c r="AG2509" s="39"/>
      <c r="AH2509" s="39"/>
      <c r="AI2509" s="39"/>
      <c r="AJ2509" s="39"/>
    </row>
    <row r="2510" ht="15.75" customHeight="1">
      <c r="A2510" s="32"/>
      <c r="B2510" s="32"/>
      <c r="C2510" s="32"/>
      <c r="D2510" s="32"/>
      <c r="E2510" s="32"/>
      <c r="F2510" s="97"/>
      <c r="G2510" s="32"/>
      <c r="H2510" s="32"/>
      <c r="I2510" s="33"/>
      <c r="K2510" s="99"/>
      <c r="L2510" s="32"/>
      <c r="M2510" s="32"/>
      <c r="N2510" s="32"/>
      <c r="O2510" s="32"/>
      <c r="P2510" s="32"/>
      <c r="Q2510" s="32"/>
      <c r="R2510" s="32"/>
      <c r="S2510" s="32"/>
      <c r="T2510" s="32"/>
      <c r="V2510" s="32"/>
      <c r="W2510" s="32"/>
      <c r="X2510" s="32"/>
      <c r="AE2510" s="39"/>
      <c r="AF2510" s="39"/>
      <c r="AG2510" s="39"/>
      <c r="AH2510" s="39"/>
      <c r="AI2510" s="39"/>
      <c r="AJ2510" s="39"/>
    </row>
    <row r="2511" ht="15.75" customHeight="1">
      <c r="A2511" s="32"/>
      <c r="B2511" s="32"/>
      <c r="C2511" s="32"/>
      <c r="D2511" s="32"/>
      <c r="E2511" s="32"/>
      <c r="F2511" s="97"/>
      <c r="G2511" s="32"/>
      <c r="H2511" s="32"/>
      <c r="I2511" s="33"/>
      <c r="K2511" s="99"/>
      <c r="L2511" s="32"/>
      <c r="M2511" s="32"/>
      <c r="N2511" s="32"/>
      <c r="O2511" s="32"/>
      <c r="P2511" s="32"/>
      <c r="Q2511" s="32"/>
      <c r="R2511" s="32"/>
      <c r="S2511" s="32"/>
      <c r="T2511" s="32"/>
      <c r="V2511" s="32"/>
      <c r="W2511" s="32"/>
      <c r="X2511" s="32"/>
      <c r="AE2511" s="39"/>
      <c r="AF2511" s="39"/>
      <c r="AG2511" s="39"/>
      <c r="AH2511" s="39"/>
      <c r="AI2511" s="39"/>
      <c r="AJ2511" s="39"/>
    </row>
    <row r="2512" ht="15.75" customHeight="1">
      <c r="A2512" s="32"/>
      <c r="B2512" s="32"/>
      <c r="C2512" s="32"/>
      <c r="D2512" s="32"/>
      <c r="E2512" s="32"/>
      <c r="F2512" s="97"/>
      <c r="G2512" s="32"/>
      <c r="H2512" s="32"/>
      <c r="I2512" s="33"/>
      <c r="K2512" s="99"/>
      <c r="L2512" s="32"/>
      <c r="M2512" s="32"/>
      <c r="N2512" s="32"/>
      <c r="O2512" s="32"/>
      <c r="P2512" s="32"/>
      <c r="Q2512" s="32"/>
      <c r="R2512" s="32"/>
      <c r="S2512" s="32"/>
      <c r="T2512" s="32"/>
      <c r="V2512" s="32"/>
      <c r="W2512" s="32"/>
      <c r="X2512" s="32"/>
      <c r="AE2512" s="39"/>
      <c r="AF2512" s="39"/>
      <c r="AG2512" s="39"/>
      <c r="AH2512" s="39"/>
      <c r="AI2512" s="39"/>
      <c r="AJ2512" s="39"/>
    </row>
    <row r="2513" ht="15.75" customHeight="1">
      <c r="A2513" s="32"/>
      <c r="B2513" s="32"/>
      <c r="C2513" s="32"/>
      <c r="D2513" s="32"/>
      <c r="E2513" s="32"/>
      <c r="F2513" s="97"/>
      <c r="G2513" s="32"/>
      <c r="H2513" s="32"/>
      <c r="I2513" s="33"/>
      <c r="K2513" s="99"/>
      <c r="L2513" s="32"/>
      <c r="M2513" s="32"/>
      <c r="N2513" s="32"/>
      <c r="O2513" s="32"/>
      <c r="P2513" s="32"/>
      <c r="Q2513" s="32"/>
      <c r="R2513" s="32"/>
      <c r="S2513" s="32"/>
      <c r="T2513" s="32"/>
      <c r="V2513" s="32"/>
      <c r="W2513" s="32"/>
      <c r="X2513" s="32"/>
      <c r="AE2513" s="39"/>
      <c r="AF2513" s="39"/>
      <c r="AG2513" s="39"/>
      <c r="AH2513" s="39"/>
      <c r="AI2513" s="39"/>
      <c r="AJ2513" s="39"/>
    </row>
    <row r="2514" ht="15.75" customHeight="1">
      <c r="A2514" s="32"/>
      <c r="B2514" s="32"/>
      <c r="C2514" s="32"/>
      <c r="D2514" s="32"/>
      <c r="E2514" s="32"/>
      <c r="F2514" s="97"/>
      <c r="G2514" s="32"/>
      <c r="H2514" s="32"/>
      <c r="I2514" s="33"/>
      <c r="K2514" s="99"/>
      <c r="L2514" s="32"/>
      <c r="M2514" s="32"/>
      <c r="N2514" s="32"/>
      <c r="O2514" s="32"/>
      <c r="P2514" s="32"/>
      <c r="Q2514" s="32"/>
      <c r="R2514" s="32"/>
      <c r="S2514" s="32"/>
      <c r="T2514" s="32"/>
      <c r="V2514" s="32"/>
      <c r="W2514" s="32"/>
      <c r="X2514" s="32"/>
      <c r="AE2514" s="39"/>
      <c r="AF2514" s="39"/>
      <c r="AG2514" s="39"/>
      <c r="AH2514" s="39"/>
      <c r="AI2514" s="39"/>
      <c r="AJ2514" s="39"/>
    </row>
    <row r="2515" ht="15.75" customHeight="1">
      <c r="A2515" s="32"/>
      <c r="B2515" s="32"/>
      <c r="C2515" s="32"/>
      <c r="D2515" s="32"/>
      <c r="E2515" s="32"/>
      <c r="F2515" s="97"/>
      <c r="G2515" s="32"/>
      <c r="H2515" s="32"/>
      <c r="I2515" s="33"/>
      <c r="K2515" s="99"/>
      <c r="L2515" s="32"/>
      <c r="M2515" s="32"/>
      <c r="N2515" s="32"/>
      <c r="O2515" s="32"/>
      <c r="P2515" s="32"/>
      <c r="Q2515" s="32"/>
      <c r="R2515" s="32"/>
      <c r="S2515" s="32"/>
      <c r="T2515" s="32"/>
      <c r="V2515" s="32"/>
      <c r="W2515" s="32"/>
      <c r="X2515" s="32"/>
      <c r="AE2515" s="39"/>
      <c r="AF2515" s="39"/>
      <c r="AG2515" s="39"/>
      <c r="AH2515" s="39"/>
      <c r="AI2515" s="39"/>
      <c r="AJ2515" s="39"/>
    </row>
    <row r="2516" ht="15.75" customHeight="1">
      <c r="A2516" s="32"/>
      <c r="B2516" s="32"/>
      <c r="C2516" s="32"/>
      <c r="D2516" s="32"/>
      <c r="E2516" s="32"/>
      <c r="F2516" s="97"/>
      <c r="G2516" s="32"/>
      <c r="H2516" s="32"/>
      <c r="I2516" s="33"/>
      <c r="K2516" s="99"/>
      <c r="L2516" s="32"/>
      <c r="M2516" s="32"/>
      <c r="N2516" s="32"/>
      <c r="O2516" s="32"/>
      <c r="P2516" s="32"/>
      <c r="Q2516" s="32"/>
      <c r="R2516" s="32"/>
      <c r="S2516" s="32"/>
      <c r="T2516" s="32"/>
      <c r="V2516" s="32"/>
      <c r="W2516" s="32"/>
      <c r="X2516" s="32"/>
      <c r="AE2516" s="39"/>
      <c r="AF2516" s="39"/>
      <c r="AG2516" s="39"/>
      <c r="AH2516" s="39"/>
      <c r="AI2516" s="39"/>
      <c r="AJ2516" s="39"/>
    </row>
    <row r="2517" ht="15.75" customHeight="1">
      <c r="A2517" s="32"/>
      <c r="B2517" s="32"/>
      <c r="C2517" s="32"/>
      <c r="D2517" s="32"/>
      <c r="E2517" s="32"/>
      <c r="F2517" s="97"/>
      <c r="G2517" s="32"/>
      <c r="H2517" s="32"/>
      <c r="I2517" s="33"/>
      <c r="K2517" s="99"/>
      <c r="L2517" s="32"/>
      <c r="M2517" s="32"/>
      <c r="N2517" s="32"/>
      <c r="O2517" s="32"/>
      <c r="P2517" s="32"/>
      <c r="Q2517" s="32"/>
      <c r="R2517" s="32"/>
      <c r="S2517" s="32"/>
      <c r="T2517" s="32"/>
      <c r="V2517" s="32"/>
      <c r="W2517" s="32"/>
      <c r="X2517" s="32"/>
      <c r="AE2517" s="39"/>
      <c r="AF2517" s="39"/>
      <c r="AG2517" s="39"/>
      <c r="AH2517" s="39"/>
      <c r="AI2517" s="39"/>
      <c r="AJ2517" s="39"/>
    </row>
    <row r="2518" ht="15.75" customHeight="1">
      <c r="A2518" s="32"/>
      <c r="B2518" s="32"/>
      <c r="C2518" s="32"/>
      <c r="D2518" s="32"/>
      <c r="E2518" s="32"/>
      <c r="F2518" s="97"/>
      <c r="G2518" s="32"/>
      <c r="H2518" s="32"/>
      <c r="I2518" s="33"/>
      <c r="K2518" s="99"/>
      <c r="L2518" s="32"/>
      <c r="M2518" s="32"/>
      <c r="N2518" s="32"/>
      <c r="O2518" s="32"/>
      <c r="P2518" s="32"/>
      <c r="Q2518" s="32"/>
      <c r="R2518" s="32"/>
      <c r="S2518" s="32"/>
      <c r="T2518" s="32"/>
      <c r="V2518" s="32"/>
      <c r="W2518" s="32"/>
      <c r="X2518" s="32"/>
      <c r="AE2518" s="39"/>
      <c r="AF2518" s="39"/>
      <c r="AG2518" s="39"/>
      <c r="AH2518" s="39"/>
      <c r="AI2518" s="39"/>
      <c r="AJ2518" s="39"/>
    </row>
    <row r="2519" ht="15.75" customHeight="1">
      <c r="A2519" s="32"/>
      <c r="B2519" s="32"/>
      <c r="C2519" s="32"/>
      <c r="D2519" s="32"/>
      <c r="E2519" s="32"/>
      <c r="F2519" s="97"/>
      <c r="G2519" s="32"/>
      <c r="H2519" s="32"/>
      <c r="I2519" s="33"/>
      <c r="K2519" s="99"/>
      <c r="L2519" s="32"/>
      <c r="M2519" s="32"/>
      <c r="N2519" s="32"/>
      <c r="O2519" s="32"/>
      <c r="P2519" s="32"/>
      <c r="Q2519" s="32"/>
      <c r="R2519" s="32"/>
      <c r="S2519" s="32"/>
      <c r="T2519" s="32"/>
      <c r="V2519" s="32"/>
      <c r="W2519" s="32"/>
      <c r="X2519" s="32"/>
      <c r="AE2519" s="39"/>
      <c r="AF2519" s="39"/>
      <c r="AG2519" s="39"/>
      <c r="AH2519" s="39"/>
      <c r="AI2519" s="39"/>
      <c r="AJ2519" s="39"/>
    </row>
    <row r="2520" ht="15.75" customHeight="1">
      <c r="A2520" s="32"/>
      <c r="B2520" s="32"/>
      <c r="C2520" s="32"/>
      <c r="D2520" s="32"/>
      <c r="E2520" s="32"/>
      <c r="F2520" s="97"/>
      <c r="G2520" s="32"/>
      <c r="H2520" s="32"/>
      <c r="I2520" s="33"/>
      <c r="K2520" s="99"/>
      <c r="L2520" s="32"/>
      <c r="M2520" s="32"/>
      <c r="N2520" s="32"/>
      <c r="O2520" s="32"/>
      <c r="P2520" s="32"/>
      <c r="Q2520" s="32"/>
      <c r="R2520" s="32"/>
      <c r="S2520" s="32"/>
      <c r="T2520" s="32"/>
      <c r="V2520" s="32"/>
      <c r="W2520" s="32"/>
      <c r="X2520" s="32"/>
      <c r="AE2520" s="39"/>
      <c r="AF2520" s="39"/>
      <c r="AG2520" s="39"/>
      <c r="AH2520" s="39"/>
      <c r="AI2520" s="39"/>
      <c r="AJ2520" s="39"/>
    </row>
    <row r="2521" ht="15.75" customHeight="1">
      <c r="A2521" s="32"/>
      <c r="B2521" s="32"/>
      <c r="C2521" s="32"/>
      <c r="D2521" s="32"/>
      <c r="E2521" s="32"/>
      <c r="F2521" s="97"/>
      <c r="G2521" s="32"/>
      <c r="H2521" s="32"/>
      <c r="I2521" s="33"/>
      <c r="K2521" s="99"/>
      <c r="L2521" s="32"/>
      <c r="M2521" s="32"/>
      <c r="N2521" s="32"/>
      <c r="O2521" s="32"/>
      <c r="P2521" s="32"/>
      <c r="Q2521" s="32"/>
      <c r="R2521" s="32"/>
      <c r="S2521" s="32"/>
      <c r="T2521" s="32"/>
      <c r="V2521" s="32"/>
      <c r="W2521" s="32"/>
      <c r="X2521" s="32"/>
      <c r="AE2521" s="39"/>
      <c r="AF2521" s="39"/>
      <c r="AG2521" s="39"/>
      <c r="AH2521" s="39"/>
      <c r="AI2521" s="39"/>
      <c r="AJ2521" s="39"/>
    </row>
    <row r="2522" ht="15.75" customHeight="1">
      <c r="A2522" s="32"/>
      <c r="B2522" s="32"/>
      <c r="C2522" s="32"/>
      <c r="D2522" s="32"/>
      <c r="E2522" s="32"/>
      <c r="F2522" s="97"/>
      <c r="G2522" s="32"/>
      <c r="H2522" s="32"/>
      <c r="I2522" s="33"/>
      <c r="K2522" s="99"/>
      <c r="L2522" s="32"/>
      <c r="M2522" s="32"/>
      <c r="N2522" s="32"/>
      <c r="O2522" s="32"/>
      <c r="P2522" s="32"/>
      <c r="Q2522" s="32"/>
      <c r="R2522" s="32"/>
      <c r="S2522" s="32"/>
      <c r="T2522" s="32"/>
      <c r="V2522" s="32"/>
      <c r="W2522" s="32"/>
      <c r="X2522" s="32"/>
      <c r="AE2522" s="39"/>
      <c r="AF2522" s="39"/>
      <c r="AG2522" s="39"/>
      <c r="AH2522" s="39"/>
      <c r="AI2522" s="39"/>
      <c r="AJ2522" s="39"/>
    </row>
    <row r="2523" ht="15.75" customHeight="1">
      <c r="A2523" s="32"/>
      <c r="B2523" s="32"/>
      <c r="C2523" s="32"/>
      <c r="D2523" s="32"/>
      <c r="E2523" s="32"/>
      <c r="F2523" s="97"/>
      <c r="G2523" s="32"/>
      <c r="H2523" s="32"/>
      <c r="I2523" s="33"/>
      <c r="K2523" s="99"/>
      <c r="L2523" s="32"/>
      <c r="M2523" s="32"/>
      <c r="N2523" s="32"/>
      <c r="O2523" s="32"/>
      <c r="P2523" s="32"/>
      <c r="Q2523" s="32"/>
      <c r="R2523" s="32"/>
      <c r="S2523" s="32"/>
      <c r="T2523" s="32"/>
      <c r="V2523" s="32"/>
      <c r="W2523" s="32"/>
      <c r="X2523" s="32"/>
      <c r="AE2523" s="39"/>
      <c r="AF2523" s="39"/>
      <c r="AG2523" s="39"/>
      <c r="AH2523" s="39"/>
      <c r="AI2523" s="39"/>
      <c r="AJ2523" s="39"/>
    </row>
    <row r="2524" ht="15.75" customHeight="1">
      <c r="A2524" s="32"/>
      <c r="B2524" s="32"/>
      <c r="C2524" s="32"/>
      <c r="D2524" s="32"/>
      <c r="E2524" s="32"/>
      <c r="F2524" s="97"/>
      <c r="G2524" s="32"/>
      <c r="H2524" s="32"/>
      <c r="I2524" s="33"/>
      <c r="K2524" s="99"/>
      <c r="L2524" s="32"/>
      <c r="M2524" s="32"/>
      <c r="N2524" s="32"/>
      <c r="O2524" s="32"/>
      <c r="P2524" s="32"/>
      <c r="Q2524" s="32"/>
      <c r="R2524" s="32"/>
      <c r="S2524" s="32"/>
      <c r="T2524" s="32"/>
      <c r="V2524" s="32"/>
      <c r="W2524" s="32"/>
      <c r="X2524" s="32"/>
      <c r="AE2524" s="39"/>
      <c r="AF2524" s="39"/>
      <c r="AG2524" s="39"/>
      <c r="AH2524" s="39"/>
      <c r="AI2524" s="39"/>
      <c r="AJ2524" s="39"/>
    </row>
    <row r="2525" ht="15.75" customHeight="1">
      <c r="A2525" s="32"/>
      <c r="B2525" s="32"/>
      <c r="C2525" s="32"/>
      <c r="D2525" s="32"/>
      <c r="E2525" s="32"/>
      <c r="F2525" s="97"/>
      <c r="G2525" s="32"/>
      <c r="H2525" s="32"/>
      <c r="I2525" s="33"/>
      <c r="K2525" s="99"/>
      <c r="L2525" s="32"/>
      <c r="M2525" s="32"/>
      <c r="N2525" s="32"/>
      <c r="O2525" s="32"/>
      <c r="P2525" s="32"/>
      <c r="Q2525" s="32"/>
      <c r="R2525" s="32"/>
      <c r="S2525" s="32"/>
      <c r="T2525" s="32"/>
      <c r="V2525" s="32"/>
      <c r="W2525" s="32"/>
      <c r="X2525" s="32"/>
      <c r="AE2525" s="39"/>
      <c r="AF2525" s="39"/>
      <c r="AG2525" s="39"/>
      <c r="AH2525" s="39"/>
      <c r="AI2525" s="39"/>
      <c r="AJ2525" s="39"/>
    </row>
    <row r="2526" ht="15.75" customHeight="1">
      <c r="A2526" s="32"/>
      <c r="B2526" s="32"/>
      <c r="C2526" s="32"/>
      <c r="D2526" s="32"/>
      <c r="E2526" s="32"/>
      <c r="F2526" s="97"/>
      <c r="G2526" s="32"/>
      <c r="H2526" s="32"/>
      <c r="I2526" s="33"/>
      <c r="K2526" s="99"/>
      <c r="L2526" s="32"/>
      <c r="M2526" s="32"/>
      <c r="N2526" s="32"/>
      <c r="O2526" s="32"/>
      <c r="P2526" s="32"/>
      <c r="Q2526" s="32"/>
      <c r="R2526" s="32"/>
      <c r="S2526" s="32"/>
      <c r="T2526" s="32"/>
      <c r="V2526" s="32"/>
      <c r="W2526" s="32"/>
      <c r="X2526" s="32"/>
      <c r="AE2526" s="39"/>
      <c r="AF2526" s="39"/>
      <c r="AG2526" s="39"/>
      <c r="AH2526" s="39"/>
      <c r="AI2526" s="39"/>
      <c r="AJ2526" s="39"/>
    </row>
    <row r="2527" ht="15.75" customHeight="1">
      <c r="A2527" s="32"/>
      <c r="B2527" s="32"/>
      <c r="C2527" s="32"/>
      <c r="D2527" s="32"/>
      <c r="E2527" s="32"/>
      <c r="F2527" s="97"/>
      <c r="G2527" s="32"/>
      <c r="H2527" s="32"/>
      <c r="I2527" s="33"/>
      <c r="K2527" s="99"/>
      <c r="L2527" s="32"/>
      <c r="M2527" s="32"/>
      <c r="N2527" s="32"/>
      <c r="O2527" s="32"/>
      <c r="P2527" s="32"/>
      <c r="Q2527" s="32"/>
      <c r="R2527" s="32"/>
      <c r="S2527" s="32"/>
      <c r="T2527" s="32"/>
      <c r="V2527" s="32"/>
      <c r="W2527" s="32"/>
      <c r="X2527" s="32"/>
      <c r="AE2527" s="39"/>
      <c r="AF2527" s="39"/>
      <c r="AG2527" s="39"/>
      <c r="AH2527" s="39"/>
      <c r="AI2527" s="39"/>
      <c r="AJ2527" s="39"/>
    </row>
    <row r="2528" ht="15.75" customHeight="1">
      <c r="A2528" s="32"/>
      <c r="B2528" s="32"/>
      <c r="C2528" s="32"/>
      <c r="D2528" s="32"/>
      <c r="E2528" s="32"/>
      <c r="F2528" s="97"/>
      <c r="G2528" s="32"/>
      <c r="H2528" s="32"/>
      <c r="I2528" s="33"/>
      <c r="K2528" s="99"/>
      <c r="L2528" s="32"/>
      <c r="M2528" s="32"/>
      <c r="N2528" s="32"/>
      <c r="O2528" s="32"/>
      <c r="P2528" s="32"/>
      <c r="Q2528" s="32"/>
      <c r="R2528" s="32"/>
      <c r="S2528" s="32"/>
      <c r="T2528" s="32"/>
      <c r="V2528" s="32"/>
      <c r="W2528" s="32"/>
      <c r="X2528" s="32"/>
      <c r="AE2528" s="39"/>
      <c r="AF2528" s="39"/>
      <c r="AG2528" s="39"/>
      <c r="AH2528" s="39"/>
      <c r="AI2528" s="39"/>
      <c r="AJ2528" s="39"/>
    </row>
    <row r="2529" ht="15.75" customHeight="1">
      <c r="A2529" s="32"/>
      <c r="B2529" s="32"/>
      <c r="C2529" s="32"/>
      <c r="D2529" s="32"/>
      <c r="E2529" s="32"/>
      <c r="F2529" s="97"/>
      <c r="G2529" s="32"/>
      <c r="H2529" s="32"/>
      <c r="I2529" s="33"/>
      <c r="K2529" s="99"/>
      <c r="L2529" s="32"/>
      <c r="M2529" s="32"/>
      <c r="N2529" s="32"/>
      <c r="O2529" s="32"/>
      <c r="P2529" s="32"/>
      <c r="Q2529" s="32"/>
      <c r="R2529" s="32"/>
      <c r="S2529" s="32"/>
      <c r="T2529" s="32"/>
      <c r="V2529" s="32"/>
      <c r="W2529" s="32"/>
      <c r="X2529" s="32"/>
      <c r="AE2529" s="39"/>
      <c r="AF2529" s="39"/>
      <c r="AG2529" s="39"/>
      <c r="AH2529" s="39"/>
      <c r="AI2529" s="39"/>
      <c r="AJ2529" s="39"/>
    </row>
    <row r="2530" ht="15.75" customHeight="1">
      <c r="A2530" s="32"/>
      <c r="B2530" s="32"/>
      <c r="C2530" s="32"/>
      <c r="D2530" s="32"/>
      <c r="E2530" s="32"/>
      <c r="F2530" s="97"/>
      <c r="G2530" s="32"/>
      <c r="H2530" s="32"/>
      <c r="I2530" s="33"/>
      <c r="K2530" s="99"/>
      <c r="L2530" s="32"/>
      <c r="M2530" s="32"/>
      <c r="N2530" s="32"/>
      <c r="O2530" s="32"/>
      <c r="P2530" s="32"/>
      <c r="Q2530" s="32"/>
      <c r="R2530" s="32"/>
      <c r="S2530" s="32"/>
      <c r="T2530" s="32"/>
      <c r="V2530" s="32"/>
      <c r="W2530" s="32"/>
      <c r="X2530" s="32"/>
      <c r="AE2530" s="39"/>
      <c r="AF2530" s="39"/>
      <c r="AG2530" s="39"/>
      <c r="AH2530" s="39"/>
      <c r="AI2530" s="39"/>
      <c r="AJ2530" s="39"/>
    </row>
    <row r="2531" ht="15.75" customHeight="1">
      <c r="A2531" s="32"/>
      <c r="B2531" s="32"/>
      <c r="C2531" s="32"/>
      <c r="D2531" s="32"/>
      <c r="E2531" s="32"/>
      <c r="F2531" s="97"/>
      <c r="G2531" s="32"/>
      <c r="H2531" s="32"/>
      <c r="I2531" s="33"/>
      <c r="K2531" s="99"/>
      <c r="L2531" s="32"/>
      <c r="M2531" s="32"/>
      <c r="N2531" s="32"/>
      <c r="O2531" s="32"/>
      <c r="P2531" s="32"/>
      <c r="Q2531" s="32"/>
      <c r="R2531" s="32"/>
      <c r="S2531" s="32"/>
      <c r="T2531" s="32"/>
      <c r="V2531" s="32"/>
      <c r="W2531" s="32"/>
      <c r="X2531" s="32"/>
      <c r="AE2531" s="39"/>
      <c r="AF2531" s="39"/>
      <c r="AG2531" s="39"/>
      <c r="AH2531" s="39"/>
      <c r="AI2531" s="39"/>
      <c r="AJ2531" s="39"/>
    </row>
    <row r="2532" ht="15.75" customHeight="1">
      <c r="A2532" s="32"/>
      <c r="B2532" s="32"/>
      <c r="C2532" s="32"/>
      <c r="D2532" s="32"/>
      <c r="E2532" s="32"/>
      <c r="F2532" s="97"/>
      <c r="G2532" s="32"/>
      <c r="H2532" s="32"/>
      <c r="I2532" s="33"/>
      <c r="K2532" s="99"/>
      <c r="L2532" s="32"/>
      <c r="M2532" s="32"/>
      <c r="N2532" s="32"/>
      <c r="O2532" s="32"/>
      <c r="P2532" s="32"/>
      <c r="Q2532" s="32"/>
      <c r="R2532" s="32"/>
      <c r="S2532" s="32"/>
      <c r="T2532" s="32"/>
      <c r="V2532" s="32"/>
      <c r="W2532" s="32"/>
      <c r="X2532" s="32"/>
      <c r="AE2532" s="39"/>
      <c r="AF2532" s="39"/>
      <c r="AG2532" s="39"/>
      <c r="AH2532" s="39"/>
      <c r="AI2532" s="39"/>
      <c r="AJ2532" s="39"/>
    </row>
    <row r="2533" ht="15.75" customHeight="1">
      <c r="A2533" s="32"/>
      <c r="B2533" s="32"/>
      <c r="C2533" s="32"/>
      <c r="D2533" s="32"/>
      <c r="E2533" s="32"/>
      <c r="F2533" s="97"/>
      <c r="G2533" s="32"/>
      <c r="H2533" s="32"/>
      <c r="I2533" s="33"/>
      <c r="K2533" s="99"/>
      <c r="L2533" s="32"/>
      <c r="M2533" s="32"/>
      <c r="N2533" s="32"/>
      <c r="O2533" s="32"/>
      <c r="P2533" s="32"/>
      <c r="Q2533" s="32"/>
      <c r="R2533" s="32"/>
      <c r="S2533" s="32"/>
      <c r="T2533" s="32"/>
      <c r="V2533" s="32"/>
      <c r="W2533" s="32"/>
      <c r="X2533" s="32"/>
      <c r="AE2533" s="39"/>
      <c r="AF2533" s="39"/>
      <c r="AG2533" s="39"/>
      <c r="AH2533" s="39"/>
      <c r="AI2533" s="39"/>
      <c r="AJ2533" s="39"/>
    </row>
    <row r="2534" ht="15.75" customHeight="1">
      <c r="A2534" s="32"/>
      <c r="B2534" s="32"/>
      <c r="C2534" s="32"/>
      <c r="D2534" s="32"/>
      <c r="E2534" s="32"/>
      <c r="F2534" s="97"/>
      <c r="G2534" s="32"/>
      <c r="H2534" s="32"/>
      <c r="I2534" s="33"/>
      <c r="K2534" s="99"/>
      <c r="L2534" s="32"/>
      <c r="M2534" s="32"/>
      <c r="N2534" s="32"/>
      <c r="O2534" s="32"/>
      <c r="P2534" s="32"/>
      <c r="Q2534" s="32"/>
      <c r="R2534" s="32"/>
      <c r="S2534" s="32"/>
      <c r="T2534" s="32"/>
      <c r="V2534" s="32"/>
      <c r="W2534" s="32"/>
      <c r="X2534" s="32"/>
      <c r="AE2534" s="39"/>
      <c r="AF2534" s="39"/>
      <c r="AG2534" s="39"/>
      <c r="AH2534" s="39"/>
      <c r="AI2534" s="39"/>
      <c r="AJ2534" s="39"/>
    </row>
    <row r="2535" ht="15.75" customHeight="1">
      <c r="A2535" s="32"/>
      <c r="B2535" s="32"/>
      <c r="C2535" s="32"/>
      <c r="D2535" s="32"/>
      <c r="E2535" s="32"/>
      <c r="F2535" s="97"/>
      <c r="G2535" s="32"/>
      <c r="H2535" s="32"/>
      <c r="I2535" s="33"/>
      <c r="K2535" s="99"/>
      <c r="L2535" s="32"/>
      <c r="M2535" s="32"/>
      <c r="N2535" s="32"/>
      <c r="O2535" s="32"/>
      <c r="P2535" s="32"/>
      <c r="Q2535" s="32"/>
      <c r="R2535" s="32"/>
      <c r="S2535" s="32"/>
      <c r="T2535" s="32"/>
      <c r="V2535" s="32"/>
      <c r="W2535" s="32"/>
      <c r="X2535" s="32"/>
      <c r="AE2535" s="39"/>
      <c r="AF2535" s="39"/>
      <c r="AG2535" s="39"/>
      <c r="AH2535" s="39"/>
      <c r="AI2535" s="39"/>
      <c r="AJ2535" s="39"/>
    </row>
    <row r="2536" ht="15.75" customHeight="1">
      <c r="A2536" s="32"/>
      <c r="B2536" s="32"/>
      <c r="C2536" s="32"/>
      <c r="D2536" s="32"/>
      <c r="E2536" s="32"/>
      <c r="F2536" s="97"/>
      <c r="G2536" s="32"/>
      <c r="H2536" s="32"/>
      <c r="I2536" s="33"/>
      <c r="K2536" s="99"/>
      <c r="L2536" s="32"/>
      <c r="M2536" s="32"/>
      <c r="N2536" s="32"/>
      <c r="O2536" s="32"/>
      <c r="P2536" s="32"/>
      <c r="Q2536" s="32"/>
      <c r="R2536" s="32"/>
      <c r="S2536" s="32"/>
      <c r="T2536" s="32"/>
      <c r="V2536" s="32"/>
      <c r="W2536" s="32"/>
      <c r="X2536" s="32"/>
      <c r="AE2536" s="39"/>
      <c r="AF2536" s="39"/>
      <c r="AG2536" s="39"/>
      <c r="AH2536" s="39"/>
      <c r="AI2536" s="39"/>
      <c r="AJ2536" s="39"/>
    </row>
    <row r="2537" ht="15.75" customHeight="1">
      <c r="A2537" s="32"/>
      <c r="B2537" s="32"/>
      <c r="C2537" s="32"/>
      <c r="D2537" s="32"/>
      <c r="E2537" s="32"/>
      <c r="F2537" s="97"/>
      <c r="G2537" s="32"/>
      <c r="H2537" s="32"/>
      <c r="I2537" s="33"/>
      <c r="K2537" s="99"/>
      <c r="L2537" s="32"/>
      <c r="M2537" s="32"/>
      <c r="N2537" s="32"/>
      <c r="O2537" s="32"/>
      <c r="P2537" s="32"/>
      <c r="Q2537" s="32"/>
      <c r="R2537" s="32"/>
      <c r="S2537" s="32"/>
      <c r="T2537" s="32"/>
      <c r="V2537" s="32"/>
      <c r="W2537" s="32"/>
      <c r="X2537" s="32"/>
      <c r="AE2537" s="39"/>
      <c r="AF2537" s="39"/>
      <c r="AG2537" s="39"/>
      <c r="AH2537" s="39"/>
      <c r="AI2537" s="39"/>
      <c r="AJ2537" s="39"/>
    </row>
    <row r="2538" ht="15.75" customHeight="1">
      <c r="A2538" s="32"/>
      <c r="B2538" s="32"/>
      <c r="C2538" s="32"/>
      <c r="D2538" s="32"/>
      <c r="E2538" s="32"/>
      <c r="F2538" s="97"/>
      <c r="G2538" s="32"/>
      <c r="H2538" s="32"/>
      <c r="I2538" s="33"/>
      <c r="K2538" s="99"/>
      <c r="L2538" s="32"/>
      <c r="M2538" s="32"/>
      <c r="N2538" s="32"/>
      <c r="O2538" s="32"/>
      <c r="P2538" s="32"/>
      <c r="Q2538" s="32"/>
      <c r="R2538" s="32"/>
      <c r="S2538" s="32"/>
      <c r="T2538" s="32"/>
      <c r="V2538" s="32"/>
      <c r="W2538" s="32"/>
      <c r="X2538" s="32"/>
      <c r="AE2538" s="39"/>
      <c r="AF2538" s="39"/>
      <c r="AG2538" s="39"/>
      <c r="AH2538" s="39"/>
      <c r="AI2538" s="39"/>
      <c r="AJ2538" s="39"/>
    </row>
    <row r="2539" ht="15.75" customHeight="1">
      <c r="A2539" s="32"/>
      <c r="B2539" s="32"/>
      <c r="C2539" s="32"/>
      <c r="D2539" s="32"/>
      <c r="E2539" s="32"/>
      <c r="F2539" s="97"/>
      <c r="G2539" s="32"/>
      <c r="H2539" s="32"/>
      <c r="I2539" s="33"/>
      <c r="K2539" s="99"/>
      <c r="L2539" s="32"/>
      <c r="M2539" s="32"/>
      <c r="N2539" s="32"/>
      <c r="O2539" s="32"/>
      <c r="P2539" s="32"/>
      <c r="Q2539" s="32"/>
      <c r="R2539" s="32"/>
      <c r="S2539" s="32"/>
      <c r="T2539" s="32"/>
      <c r="V2539" s="32"/>
      <c r="W2539" s="32"/>
      <c r="X2539" s="32"/>
      <c r="AE2539" s="39"/>
      <c r="AF2539" s="39"/>
      <c r="AG2539" s="39"/>
      <c r="AH2539" s="39"/>
      <c r="AI2539" s="39"/>
      <c r="AJ2539" s="39"/>
    </row>
    <row r="2540" ht="15.75" customHeight="1">
      <c r="A2540" s="32"/>
      <c r="B2540" s="32"/>
      <c r="C2540" s="32"/>
      <c r="D2540" s="32"/>
      <c r="E2540" s="32"/>
      <c r="F2540" s="97"/>
      <c r="G2540" s="32"/>
      <c r="H2540" s="32"/>
      <c r="I2540" s="33"/>
      <c r="K2540" s="99"/>
      <c r="L2540" s="32"/>
      <c r="M2540" s="32"/>
      <c r="N2540" s="32"/>
      <c r="O2540" s="32"/>
      <c r="P2540" s="32"/>
      <c r="Q2540" s="32"/>
      <c r="R2540" s="32"/>
      <c r="S2540" s="32"/>
      <c r="T2540" s="32"/>
      <c r="V2540" s="32"/>
      <c r="W2540" s="32"/>
      <c r="X2540" s="32"/>
      <c r="AE2540" s="39"/>
      <c r="AF2540" s="39"/>
      <c r="AG2540" s="39"/>
      <c r="AH2540" s="39"/>
      <c r="AI2540" s="39"/>
      <c r="AJ2540" s="39"/>
    </row>
    <row r="2541" ht="15.75" customHeight="1">
      <c r="A2541" s="32"/>
      <c r="B2541" s="32"/>
      <c r="C2541" s="32"/>
      <c r="D2541" s="32"/>
      <c r="E2541" s="32"/>
      <c r="F2541" s="97"/>
      <c r="G2541" s="32"/>
      <c r="H2541" s="32"/>
      <c r="I2541" s="33"/>
      <c r="K2541" s="99"/>
      <c r="L2541" s="32"/>
      <c r="M2541" s="32"/>
      <c r="N2541" s="32"/>
      <c r="O2541" s="32"/>
      <c r="P2541" s="32"/>
      <c r="Q2541" s="32"/>
      <c r="R2541" s="32"/>
      <c r="S2541" s="32"/>
      <c r="T2541" s="32"/>
      <c r="V2541" s="32"/>
      <c r="W2541" s="32"/>
      <c r="X2541" s="32"/>
      <c r="AE2541" s="39"/>
      <c r="AF2541" s="39"/>
      <c r="AG2541" s="39"/>
      <c r="AH2541" s="39"/>
      <c r="AI2541" s="39"/>
      <c r="AJ2541" s="39"/>
    </row>
    <row r="2542" ht="15.75" customHeight="1">
      <c r="A2542" s="32"/>
      <c r="B2542" s="32"/>
      <c r="C2542" s="32"/>
      <c r="D2542" s="32"/>
      <c r="E2542" s="32"/>
      <c r="F2542" s="97"/>
      <c r="G2542" s="32"/>
      <c r="H2542" s="32"/>
      <c r="I2542" s="33"/>
      <c r="K2542" s="99"/>
      <c r="L2542" s="32"/>
      <c r="M2542" s="32"/>
      <c r="N2542" s="32"/>
      <c r="O2542" s="32"/>
      <c r="P2542" s="32"/>
      <c r="Q2542" s="32"/>
      <c r="R2542" s="32"/>
      <c r="S2542" s="32"/>
      <c r="T2542" s="32"/>
      <c r="V2542" s="32"/>
      <c r="W2542" s="32"/>
      <c r="X2542" s="32"/>
      <c r="AE2542" s="39"/>
      <c r="AF2542" s="39"/>
      <c r="AG2542" s="39"/>
      <c r="AH2542" s="39"/>
      <c r="AI2542" s="39"/>
      <c r="AJ2542" s="39"/>
    </row>
    <row r="2543" ht="15.75" customHeight="1">
      <c r="A2543" s="32"/>
      <c r="B2543" s="32"/>
      <c r="C2543" s="32"/>
      <c r="D2543" s="32"/>
      <c r="E2543" s="32"/>
      <c r="F2543" s="97"/>
      <c r="G2543" s="32"/>
      <c r="H2543" s="32"/>
      <c r="I2543" s="33"/>
      <c r="K2543" s="99"/>
      <c r="L2543" s="32"/>
      <c r="M2543" s="32"/>
      <c r="N2543" s="32"/>
      <c r="O2543" s="32"/>
      <c r="P2543" s="32"/>
      <c r="Q2543" s="32"/>
      <c r="R2543" s="32"/>
      <c r="S2543" s="32"/>
      <c r="T2543" s="32"/>
      <c r="V2543" s="32"/>
      <c r="W2543" s="32"/>
      <c r="X2543" s="32"/>
      <c r="AE2543" s="39"/>
      <c r="AF2543" s="39"/>
      <c r="AG2543" s="39"/>
      <c r="AH2543" s="39"/>
      <c r="AI2543" s="39"/>
      <c r="AJ2543" s="39"/>
    </row>
    <row r="2544" ht="15.75" customHeight="1">
      <c r="A2544" s="32"/>
      <c r="B2544" s="32"/>
      <c r="C2544" s="32"/>
      <c r="D2544" s="32"/>
      <c r="E2544" s="32"/>
      <c r="F2544" s="97"/>
      <c r="G2544" s="32"/>
      <c r="H2544" s="32"/>
      <c r="I2544" s="33"/>
      <c r="K2544" s="99"/>
      <c r="L2544" s="32"/>
      <c r="M2544" s="32"/>
      <c r="N2544" s="32"/>
      <c r="O2544" s="32"/>
      <c r="P2544" s="32"/>
      <c r="Q2544" s="32"/>
      <c r="R2544" s="32"/>
      <c r="S2544" s="32"/>
      <c r="T2544" s="32"/>
      <c r="V2544" s="32"/>
      <c r="W2544" s="32"/>
      <c r="X2544" s="32"/>
      <c r="AE2544" s="39"/>
      <c r="AF2544" s="39"/>
      <c r="AG2544" s="39"/>
      <c r="AH2544" s="39"/>
      <c r="AI2544" s="39"/>
      <c r="AJ2544" s="39"/>
    </row>
    <row r="2545" ht="15.75" customHeight="1">
      <c r="A2545" s="32"/>
      <c r="B2545" s="32"/>
      <c r="C2545" s="32"/>
      <c r="D2545" s="32"/>
      <c r="E2545" s="32"/>
      <c r="F2545" s="97"/>
      <c r="G2545" s="32"/>
      <c r="H2545" s="32"/>
      <c r="I2545" s="33"/>
      <c r="K2545" s="99"/>
      <c r="L2545" s="32"/>
      <c r="M2545" s="32"/>
      <c r="N2545" s="32"/>
      <c r="O2545" s="32"/>
      <c r="P2545" s="32"/>
      <c r="Q2545" s="32"/>
      <c r="R2545" s="32"/>
      <c r="S2545" s="32"/>
      <c r="T2545" s="32"/>
      <c r="V2545" s="32"/>
      <c r="W2545" s="32"/>
      <c r="X2545" s="32"/>
      <c r="AE2545" s="39"/>
      <c r="AF2545" s="39"/>
      <c r="AG2545" s="39"/>
      <c r="AH2545" s="39"/>
      <c r="AI2545" s="39"/>
      <c r="AJ2545" s="39"/>
    </row>
    <row r="2546" ht="15.75" customHeight="1">
      <c r="A2546" s="32"/>
      <c r="B2546" s="32"/>
      <c r="C2546" s="32"/>
      <c r="D2546" s="32"/>
      <c r="E2546" s="32"/>
      <c r="F2546" s="97"/>
      <c r="G2546" s="32"/>
      <c r="H2546" s="32"/>
      <c r="I2546" s="33"/>
      <c r="K2546" s="99"/>
      <c r="L2546" s="32"/>
      <c r="M2546" s="32"/>
      <c r="N2546" s="32"/>
      <c r="O2546" s="32"/>
      <c r="P2546" s="32"/>
      <c r="Q2546" s="32"/>
      <c r="R2546" s="32"/>
      <c r="S2546" s="32"/>
      <c r="T2546" s="32"/>
      <c r="V2546" s="32"/>
      <c r="W2546" s="32"/>
      <c r="X2546" s="32"/>
      <c r="AE2546" s="39"/>
      <c r="AF2546" s="39"/>
      <c r="AG2546" s="39"/>
      <c r="AH2546" s="39"/>
      <c r="AI2546" s="39"/>
      <c r="AJ2546" s="39"/>
    </row>
    <row r="2547" ht="15.75" customHeight="1">
      <c r="A2547" s="32"/>
      <c r="B2547" s="32"/>
      <c r="C2547" s="32"/>
      <c r="D2547" s="32"/>
      <c r="E2547" s="32"/>
      <c r="F2547" s="97"/>
      <c r="G2547" s="32"/>
      <c r="H2547" s="32"/>
      <c r="I2547" s="33"/>
      <c r="K2547" s="99"/>
      <c r="L2547" s="32"/>
      <c r="M2547" s="32"/>
      <c r="N2547" s="32"/>
      <c r="O2547" s="32"/>
      <c r="P2547" s="32"/>
      <c r="Q2547" s="32"/>
      <c r="R2547" s="32"/>
      <c r="S2547" s="32"/>
      <c r="T2547" s="32"/>
      <c r="V2547" s="32"/>
      <c r="W2547" s="32"/>
      <c r="X2547" s="32"/>
      <c r="AE2547" s="39"/>
      <c r="AF2547" s="39"/>
      <c r="AG2547" s="39"/>
      <c r="AH2547" s="39"/>
      <c r="AI2547" s="39"/>
      <c r="AJ2547" s="39"/>
    </row>
    <row r="2548" ht="15.75" customHeight="1">
      <c r="A2548" s="32"/>
      <c r="B2548" s="32"/>
      <c r="C2548" s="32"/>
      <c r="D2548" s="32"/>
      <c r="E2548" s="32"/>
      <c r="F2548" s="97"/>
      <c r="G2548" s="32"/>
      <c r="H2548" s="32"/>
      <c r="I2548" s="33"/>
      <c r="K2548" s="99"/>
      <c r="L2548" s="32"/>
      <c r="M2548" s="32"/>
      <c r="N2548" s="32"/>
      <c r="O2548" s="32"/>
      <c r="P2548" s="32"/>
      <c r="Q2548" s="32"/>
      <c r="R2548" s="32"/>
      <c r="S2548" s="32"/>
      <c r="T2548" s="32"/>
      <c r="V2548" s="32"/>
      <c r="W2548" s="32"/>
      <c r="X2548" s="32"/>
      <c r="AE2548" s="39"/>
      <c r="AF2548" s="39"/>
      <c r="AG2548" s="39"/>
      <c r="AH2548" s="39"/>
      <c r="AI2548" s="39"/>
      <c r="AJ2548" s="39"/>
    </row>
    <row r="2549" ht="15.75" customHeight="1">
      <c r="A2549" s="32"/>
      <c r="B2549" s="32"/>
      <c r="C2549" s="32"/>
      <c r="D2549" s="32"/>
      <c r="E2549" s="32"/>
      <c r="F2549" s="97"/>
      <c r="G2549" s="32"/>
      <c r="H2549" s="32"/>
      <c r="I2549" s="33"/>
      <c r="K2549" s="99"/>
      <c r="L2549" s="32"/>
      <c r="M2549" s="32"/>
      <c r="N2549" s="32"/>
      <c r="O2549" s="32"/>
      <c r="P2549" s="32"/>
      <c r="Q2549" s="32"/>
      <c r="R2549" s="32"/>
      <c r="S2549" s="32"/>
      <c r="T2549" s="32"/>
      <c r="V2549" s="32"/>
      <c r="W2549" s="32"/>
      <c r="X2549" s="32"/>
      <c r="AE2549" s="39"/>
      <c r="AF2549" s="39"/>
      <c r="AG2549" s="39"/>
      <c r="AH2549" s="39"/>
      <c r="AI2549" s="39"/>
      <c r="AJ2549" s="39"/>
    </row>
    <row r="2550" ht="15.75" customHeight="1">
      <c r="A2550" s="32"/>
      <c r="B2550" s="32"/>
      <c r="C2550" s="32"/>
      <c r="D2550" s="32"/>
      <c r="E2550" s="32"/>
      <c r="F2550" s="97"/>
      <c r="G2550" s="32"/>
      <c r="H2550" s="32"/>
      <c r="I2550" s="33"/>
      <c r="K2550" s="99"/>
      <c r="L2550" s="32"/>
      <c r="M2550" s="32"/>
      <c r="N2550" s="32"/>
      <c r="O2550" s="32"/>
      <c r="P2550" s="32"/>
      <c r="Q2550" s="32"/>
      <c r="R2550" s="32"/>
      <c r="S2550" s="32"/>
      <c r="T2550" s="32"/>
      <c r="V2550" s="32"/>
      <c r="W2550" s="32"/>
      <c r="X2550" s="32"/>
      <c r="AE2550" s="39"/>
      <c r="AF2550" s="39"/>
      <c r="AG2550" s="39"/>
      <c r="AH2550" s="39"/>
      <c r="AI2550" s="39"/>
      <c r="AJ2550" s="39"/>
    </row>
    <row r="2551" ht="15.75" customHeight="1">
      <c r="A2551" s="32"/>
      <c r="B2551" s="32"/>
      <c r="C2551" s="32"/>
      <c r="D2551" s="32"/>
      <c r="E2551" s="32"/>
      <c r="F2551" s="97"/>
      <c r="G2551" s="32"/>
      <c r="H2551" s="32"/>
      <c r="I2551" s="33"/>
      <c r="K2551" s="99"/>
      <c r="L2551" s="32"/>
      <c r="M2551" s="32"/>
      <c r="N2551" s="32"/>
      <c r="O2551" s="32"/>
      <c r="P2551" s="32"/>
      <c r="Q2551" s="32"/>
      <c r="R2551" s="32"/>
      <c r="S2551" s="32"/>
      <c r="T2551" s="32"/>
      <c r="V2551" s="32"/>
      <c r="W2551" s="32"/>
      <c r="X2551" s="32"/>
      <c r="AE2551" s="39"/>
      <c r="AF2551" s="39"/>
      <c r="AG2551" s="39"/>
      <c r="AH2551" s="39"/>
      <c r="AI2551" s="39"/>
      <c r="AJ2551" s="39"/>
    </row>
    <row r="2552" ht="15.75" customHeight="1">
      <c r="A2552" s="32"/>
      <c r="B2552" s="32"/>
      <c r="C2552" s="32"/>
      <c r="D2552" s="32"/>
      <c r="E2552" s="32"/>
      <c r="F2552" s="97"/>
      <c r="G2552" s="32"/>
      <c r="H2552" s="32"/>
      <c r="I2552" s="33"/>
      <c r="K2552" s="99"/>
      <c r="L2552" s="32"/>
      <c r="M2552" s="32"/>
      <c r="N2552" s="32"/>
      <c r="O2552" s="32"/>
      <c r="P2552" s="32"/>
      <c r="Q2552" s="32"/>
      <c r="R2552" s="32"/>
      <c r="S2552" s="32"/>
      <c r="T2552" s="32"/>
      <c r="V2552" s="32"/>
      <c r="W2552" s="32"/>
      <c r="X2552" s="32"/>
      <c r="AE2552" s="39"/>
      <c r="AF2552" s="39"/>
      <c r="AG2552" s="39"/>
      <c r="AH2552" s="39"/>
      <c r="AI2552" s="39"/>
      <c r="AJ2552" s="39"/>
    </row>
    <row r="2553" ht="15.75" customHeight="1">
      <c r="A2553" s="32"/>
      <c r="B2553" s="32"/>
      <c r="C2553" s="32"/>
      <c r="D2553" s="32"/>
      <c r="E2553" s="32"/>
      <c r="F2553" s="97"/>
      <c r="G2553" s="32"/>
      <c r="H2553" s="32"/>
      <c r="I2553" s="33"/>
      <c r="K2553" s="99"/>
      <c r="L2553" s="32"/>
      <c r="M2553" s="32"/>
      <c r="N2553" s="32"/>
      <c r="O2553" s="32"/>
      <c r="P2553" s="32"/>
      <c r="Q2553" s="32"/>
      <c r="R2553" s="32"/>
      <c r="S2553" s="32"/>
      <c r="T2553" s="32"/>
      <c r="V2553" s="32"/>
      <c r="W2553" s="32"/>
      <c r="X2553" s="32"/>
      <c r="AE2553" s="39"/>
      <c r="AF2553" s="39"/>
      <c r="AG2553" s="39"/>
      <c r="AH2553" s="39"/>
      <c r="AI2553" s="39"/>
      <c r="AJ2553" s="39"/>
    </row>
    <row r="2554" ht="15.75" customHeight="1">
      <c r="A2554" s="32"/>
      <c r="B2554" s="32"/>
      <c r="C2554" s="32"/>
      <c r="D2554" s="32"/>
      <c r="E2554" s="32"/>
      <c r="F2554" s="97"/>
      <c r="G2554" s="32"/>
      <c r="H2554" s="32"/>
      <c r="I2554" s="33"/>
      <c r="K2554" s="99"/>
      <c r="L2554" s="32"/>
      <c r="M2554" s="32"/>
      <c r="N2554" s="32"/>
      <c r="O2554" s="32"/>
      <c r="P2554" s="32"/>
      <c r="Q2554" s="32"/>
      <c r="R2554" s="32"/>
      <c r="S2554" s="32"/>
      <c r="T2554" s="32"/>
      <c r="V2554" s="32"/>
      <c r="W2554" s="32"/>
      <c r="X2554" s="32"/>
      <c r="AE2554" s="39"/>
      <c r="AF2554" s="39"/>
      <c r="AG2554" s="39"/>
      <c r="AH2554" s="39"/>
      <c r="AI2554" s="39"/>
      <c r="AJ2554" s="39"/>
    </row>
    <row r="2555" ht="15.75" customHeight="1">
      <c r="A2555" s="32"/>
      <c r="B2555" s="32"/>
      <c r="C2555" s="32"/>
      <c r="D2555" s="32"/>
      <c r="E2555" s="32"/>
      <c r="F2555" s="97"/>
      <c r="G2555" s="32"/>
      <c r="H2555" s="32"/>
      <c r="I2555" s="33"/>
      <c r="K2555" s="99"/>
      <c r="L2555" s="32"/>
      <c r="M2555" s="32"/>
      <c r="N2555" s="32"/>
      <c r="O2555" s="32"/>
      <c r="P2555" s="32"/>
      <c r="Q2555" s="32"/>
      <c r="R2555" s="32"/>
      <c r="S2555" s="32"/>
      <c r="T2555" s="32"/>
      <c r="V2555" s="32"/>
      <c r="W2555" s="32"/>
      <c r="X2555" s="32"/>
      <c r="AE2555" s="39"/>
      <c r="AF2555" s="39"/>
      <c r="AG2555" s="39"/>
      <c r="AH2555" s="39"/>
      <c r="AI2555" s="39"/>
      <c r="AJ2555" s="39"/>
    </row>
    <row r="2556" ht="15.75" customHeight="1">
      <c r="A2556" s="32"/>
      <c r="B2556" s="32"/>
      <c r="C2556" s="32"/>
      <c r="D2556" s="32"/>
      <c r="E2556" s="32"/>
      <c r="F2556" s="97"/>
      <c r="G2556" s="32"/>
      <c r="H2556" s="32"/>
      <c r="I2556" s="33"/>
      <c r="K2556" s="99"/>
      <c r="L2556" s="32"/>
      <c r="M2556" s="32"/>
      <c r="N2556" s="32"/>
      <c r="O2556" s="32"/>
      <c r="P2556" s="32"/>
      <c r="Q2556" s="32"/>
      <c r="R2556" s="32"/>
      <c r="S2556" s="32"/>
      <c r="T2556" s="32"/>
      <c r="V2556" s="32"/>
      <c r="W2556" s="32"/>
      <c r="X2556" s="32"/>
      <c r="AE2556" s="39"/>
      <c r="AF2556" s="39"/>
      <c r="AG2556" s="39"/>
      <c r="AH2556" s="39"/>
      <c r="AI2556" s="39"/>
      <c r="AJ2556" s="39"/>
    </row>
    <row r="2557" ht="15.75" customHeight="1">
      <c r="A2557" s="32"/>
      <c r="B2557" s="32"/>
      <c r="C2557" s="32"/>
      <c r="D2557" s="32"/>
      <c r="E2557" s="32"/>
      <c r="F2557" s="97"/>
      <c r="G2557" s="32"/>
      <c r="H2557" s="32"/>
      <c r="I2557" s="33"/>
      <c r="K2557" s="99"/>
      <c r="L2557" s="32"/>
      <c r="M2557" s="32"/>
      <c r="N2557" s="32"/>
      <c r="O2557" s="32"/>
      <c r="P2557" s="32"/>
      <c r="Q2557" s="32"/>
      <c r="R2557" s="32"/>
      <c r="S2557" s="32"/>
      <c r="T2557" s="32"/>
      <c r="V2557" s="32"/>
      <c r="W2557" s="32"/>
      <c r="X2557" s="32"/>
      <c r="AE2557" s="39"/>
      <c r="AF2557" s="39"/>
      <c r="AG2557" s="39"/>
      <c r="AH2557" s="39"/>
      <c r="AI2557" s="39"/>
      <c r="AJ2557" s="39"/>
    </row>
    <row r="2558" ht="15.75" customHeight="1">
      <c r="A2558" s="32"/>
      <c r="B2558" s="32"/>
      <c r="C2558" s="32"/>
      <c r="D2558" s="32"/>
      <c r="E2558" s="32"/>
      <c r="F2558" s="97"/>
      <c r="G2558" s="32"/>
      <c r="H2558" s="32"/>
      <c r="I2558" s="33"/>
      <c r="K2558" s="99"/>
      <c r="L2558" s="32"/>
      <c r="M2558" s="32"/>
      <c r="N2558" s="32"/>
      <c r="O2558" s="32"/>
      <c r="P2558" s="32"/>
      <c r="Q2558" s="32"/>
      <c r="R2558" s="32"/>
      <c r="S2558" s="32"/>
      <c r="T2558" s="32"/>
      <c r="V2558" s="32"/>
      <c r="W2558" s="32"/>
      <c r="X2558" s="32"/>
      <c r="AE2558" s="39"/>
      <c r="AF2558" s="39"/>
      <c r="AG2558" s="39"/>
      <c r="AH2558" s="39"/>
      <c r="AI2558" s="39"/>
      <c r="AJ2558" s="39"/>
    </row>
    <row r="2559" ht="15.75" customHeight="1">
      <c r="A2559" s="32"/>
      <c r="B2559" s="32"/>
      <c r="C2559" s="32"/>
      <c r="D2559" s="32"/>
      <c r="E2559" s="32"/>
      <c r="F2559" s="97"/>
      <c r="G2559" s="32"/>
      <c r="H2559" s="32"/>
      <c r="I2559" s="33"/>
      <c r="K2559" s="99"/>
      <c r="L2559" s="32"/>
      <c r="M2559" s="32"/>
      <c r="N2559" s="32"/>
      <c r="O2559" s="32"/>
      <c r="P2559" s="32"/>
      <c r="Q2559" s="32"/>
      <c r="R2559" s="32"/>
      <c r="S2559" s="32"/>
      <c r="T2559" s="32"/>
      <c r="V2559" s="32"/>
      <c r="W2559" s="32"/>
      <c r="X2559" s="32"/>
      <c r="AE2559" s="39"/>
      <c r="AF2559" s="39"/>
      <c r="AG2559" s="39"/>
      <c r="AH2559" s="39"/>
      <c r="AI2559" s="39"/>
      <c r="AJ2559" s="39"/>
    </row>
    <row r="2560" ht="15.75" customHeight="1">
      <c r="A2560" s="32"/>
      <c r="B2560" s="32"/>
      <c r="C2560" s="32"/>
      <c r="D2560" s="32"/>
      <c r="E2560" s="32"/>
      <c r="F2560" s="97"/>
      <c r="G2560" s="32"/>
      <c r="H2560" s="32"/>
      <c r="I2560" s="33"/>
      <c r="K2560" s="99"/>
      <c r="L2560" s="32"/>
      <c r="M2560" s="32"/>
      <c r="N2560" s="32"/>
      <c r="O2560" s="32"/>
      <c r="P2560" s="32"/>
      <c r="Q2560" s="32"/>
      <c r="R2560" s="32"/>
      <c r="S2560" s="32"/>
      <c r="T2560" s="32"/>
      <c r="V2560" s="32"/>
      <c r="W2560" s="32"/>
      <c r="X2560" s="32"/>
      <c r="AE2560" s="39"/>
      <c r="AF2560" s="39"/>
      <c r="AG2560" s="39"/>
      <c r="AH2560" s="39"/>
      <c r="AI2560" s="39"/>
      <c r="AJ2560" s="39"/>
    </row>
    <row r="2561" ht="15.75" customHeight="1">
      <c r="A2561" s="32"/>
      <c r="B2561" s="32"/>
      <c r="C2561" s="32"/>
      <c r="D2561" s="32"/>
      <c r="E2561" s="32"/>
      <c r="F2561" s="97"/>
      <c r="G2561" s="32"/>
      <c r="H2561" s="32"/>
      <c r="I2561" s="33"/>
      <c r="K2561" s="99"/>
      <c r="L2561" s="32"/>
      <c r="M2561" s="32"/>
      <c r="N2561" s="32"/>
      <c r="O2561" s="32"/>
      <c r="P2561" s="32"/>
      <c r="Q2561" s="32"/>
      <c r="R2561" s="32"/>
      <c r="S2561" s="32"/>
      <c r="T2561" s="32"/>
      <c r="V2561" s="32"/>
      <c r="W2561" s="32"/>
      <c r="X2561" s="32"/>
      <c r="AE2561" s="39"/>
      <c r="AF2561" s="39"/>
      <c r="AG2561" s="39"/>
      <c r="AH2561" s="39"/>
      <c r="AI2561" s="39"/>
      <c r="AJ2561" s="39"/>
    </row>
    <row r="2562" ht="15.75" customHeight="1">
      <c r="A2562" s="32"/>
      <c r="B2562" s="32"/>
      <c r="C2562" s="32"/>
      <c r="D2562" s="32"/>
      <c r="E2562" s="32"/>
      <c r="F2562" s="97"/>
      <c r="G2562" s="32"/>
      <c r="H2562" s="32"/>
      <c r="I2562" s="33"/>
      <c r="K2562" s="99"/>
      <c r="L2562" s="32"/>
      <c r="M2562" s="32"/>
      <c r="N2562" s="32"/>
      <c r="O2562" s="32"/>
      <c r="P2562" s="32"/>
      <c r="Q2562" s="32"/>
      <c r="R2562" s="32"/>
      <c r="S2562" s="32"/>
      <c r="T2562" s="32"/>
      <c r="V2562" s="32"/>
      <c r="W2562" s="32"/>
      <c r="X2562" s="32"/>
      <c r="AE2562" s="39"/>
      <c r="AF2562" s="39"/>
      <c r="AG2562" s="39"/>
      <c r="AH2562" s="39"/>
      <c r="AI2562" s="39"/>
      <c r="AJ2562" s="39"/>
    </row>
    <row r="2563" ht="15.75" customHeight="1">
      <c r="A2563" s="32"/>
      <c r="B2563" s="32"/>
      <c r="C2563" s="32"/>
      <c r="D2563" s="32"/>
      <c r="E2563" s="32"/>
      <c r="F2563" s="97"/>
      <c r="G2563" s="32"/>
      <c r="H2563" s="32"/>
      <c r="I2563" s="33"/>
      <c r="K2563" s="99"/>
      <c r="L2563" s="32"/>
      <c r="M2563" s="32"/>
      <c r="N2563" s="32"/>
      <c r="O2563" s="32"/>
      <c r="P2563" s="32"/>
      <c r="Q2563" s="32"/>
      <c r="R2563" s="32"/>
      <c r="S2563" s="32"/>
      <c r="T2563" s="32"/>
      <c r="V2563" s="32"/>
      <c r="W2563" s="32"/>
      <c r="X2563" s="32"/>
      <c r="AE2563" s="39"/>
      <c r="AF2563" s="39"/>
      <c r="AG2563" s="39"/>
      <c r="AH2563" s="39"/>
      <c r="AI2563" s="39"/>
      <c r="AJ2563" s="39"/>
    </row>
    <row r="2564" ht="15.75" customHeight="1">
      <c r="A2564" s="32"/>
      <c r="B2564" s="32"/>
      <c r="C2564" s="32"/>
      <c r="D2564" s="32"/>
      <c r="E2564" s="32"/>
      <c r="F2564" s="97"/>
      <c r="G2564" s="32"/>
      <c r="H2564" s="32"/>
      <c r="I2564" s="33"/>
      <c r="K2564" s="99"/>
      <c r="L2564" s="32"/>
      <c r="M2564" s="32"/>
      <c r="N2564" s="32"/>
      <c r="O2564" s="32"/>
      <c r="P2564" s="32"/>
      <c r="Q2564" s="32"/>
      <c r="R2564" s="32"/>
      <c r="S2564" s="32"/>
      <c r="T2564" s="32"/>
      <c r="V2564" s="32"/>
      <c r="W2564" s="32"/>
      <c r="X2564" s="32"/>
      <c r="AE2564" s="39"/>
      <c r="AF2564" s="39"/>
      <c r="AG2564" s="39"/>
      <c r="AH2564" s="39"/>
      <c r="AI2564" s="39"/>
      <c r="AJ2564" s="39"/>
    </row>
    <row r="2565" ht="15.75" customHeight="1">
      <c r="A2565" s="32"/>
      <c r="B2565" s="32"/>
      <c r="C2565" s="32"/>
      <c r="D2565" s="32"/>
      <c r="E2565" s="32"/>
      <c r="F2565" s="97"/>
      <c r="G2565" s="32"/>
      <c r="H2565" s="32"/>
      <c r="I2565" s="33"/>
      <c r="K2565" s="99"/>
      <c r="L2565" s="32"/>
      <c r="M2565" s="32"/>
      <c r="N2565" s="32"/>
      <c r="O2565" s="32"/>
      <c r="P2565" s="32"/>
      <c r="Q2565" s="32"/>
      <c r="R2565" s="32"/>
      <c r="S2565" s="32"/>
      <c r="T2565" s="32"/>
      <c r="V2565" s="32"/>
      <c r="W2565" s="32"/>
      <c r="X2565" s="32"/>
      <c r="AE2565" s="39"/>
      <c r="AF2565" s="39"/>
      <c r="AG2565" s="39"/>
      <c r="AH2565" s="39"/>
      <c r="AI2565" s="39"/>
      <c r="AJ2565" s="39"/>
    </row>
    <row r="2566" ht="15.75" customHeight="1">
      <c r="A2566" s="32"/>
      <c r="B2566" s="32"/>
      <c r="C2566" s="32"/>
      <c r="D2566" s="32"/>
      <c r="E2566" s="32"/>
      <c r="F2566" s="97"/>
      <c r="G2566" s="32"/>
      <c r="H2566" s="32"/>
      <c r="I2566" s="33"/>
      <c r="K2566" s="99"/>
      <c r="L2566" s="32"/>
      <c r="M2566" s="32"/>
      <c r="N2566" s="32"/>
      <c r="O2566" s="32"/>
      <c r="P2566" s="32"/>
      <c r="Q2566" s="32"/>
      <c r="R2566" s="32"/>
      <c r="S2566" s="32"/>
      <c r="T2566" s="32"/>
      <c r="V2566" s="32"/>
      <c r="W2566" s="32"/>
      <c r="X2566" s="32"/>
      <c r="AE2566" s="39"/>
      <c r="AF2566" s="39"/>
      <c r="AG2566" s="39"/>
      <c r="AH2566" s="39"/>
      <c r="AI2566" s="39"/>
      <c r="AJ2566" s="39"/>
    </row>
    <row r="2567" ht="15.75" customHeight="1">
      <c r="A2567" s="32"/>
      <c r="B2567" s="32"/>
      <c r="C2567" s="32"/>
      <c r="D2567" s="32"/>
      <c r="E2567" s="32"/>
      <c r="F2567" s="97"/>
      <c r="G2567" s="32"/>
      <c r="H2567" s="32"/>
      <c r="I2567" s="33"/>
      <c r="K2567" s="99"/>
      <c r="L2567" s="32"/>
      <c r="M2567" s="32"/>
      <c r="N2567" s="32"/>
      <c r="O2567" s="32"/>
      <c r="P2567" s="32"/>
      <c r="Q2567" s="32"/>
      <c r="R2567" s="32"/>
      <c r="S2567" s="32"/>
      <c r="T2567" s="32"/>
      <c r="V2567" s="32"/>
      <c r="W2567" s="32"/>
      <c r="X2567" s="32"/>
      <c r="AE2567" s="39"/>
      <c r="AF2567" s="39"/>
      <c r="AG2567" s="39"/>
      <c r="AH2567" s="39"/>
      <c r="AI2567" s="39"/>
      <c r="AJ2567" s="39"/>
    </row>
    <row r="2568" ht="15.75" customHeight="1">
      <c r="A2568" s="32"/>
      <c r="B2568" s="32"/>
      <c r="C2568" s="32"/>
      <c r="D2568" s="32"/>
      <c r="E2568" s="32"/>
      <c r="F2568" s="97"/>
      <c r="G2568" s="32"/>
      <c r="H2568" s="32"/>
      <c r="I2568" s="33"/>
      <c r="K2568" s="99"/>
      <c r="L2568" s="32"/>
      <c r="M2568" s="32"/>
      <c r="N2568" s="32"/>
      <c r="O2568" s="32"/>
      <c r="P2568" s="32"/>
      <c r="Q2568" s="32"/>
      <c r="R2568" s="32"/>
      <c r="S2568" s="32"/>
      <c r="T2568" s="32"/>
      <c r="V2568" s="32"/>
      <c r="W2568" s="32"/>
      <c r="X2568" s="32"/>
      <c r="AE2568" s="39"/>
      <c r="AF2568" s="39"/>
      <c r="AG2568" s="39"/>
      <c r="AH2568" s="39"/>
      <c r="AI2568" s="39"/>
      <c r="AJ2568" s="39"/>
    </row>
    <row r="2569" ht="15.75" customHeight="1">
      <c r="A2569" s="32"/>
      <c r="B2569" s="32"/>
      <c r="C2569" s="32"/>
      <c r="D2569" s="32"/>
      <c r="E2569" s="32"/>
      <c r="F2569" s="97"/>
      <c r="G2569" s="32"/>
      <c r="H2569" s="32"/>
      <c r="I2569" s="33"/>
      <c r="K2569" s="99"/>
      <c r="L2569" s="32"/>
      <c r="M2569" s="32"/>
      <c r="N2569" s="32"/>
      <c r="O2569" s="32"/>
      <c r="P2569" s="32"/>
      <c r="Q2569" s="32"/>
      <c r="R2569" s="32"/>
      <c r="S2569" s="32"/>
      <c r="T2569" s="32"/>
      <c r="V2569" s="32"/>
      <c r="W2569" s="32"/>
      <c r="X2569" s="32"/>
      <c r="AE2569" s="39"/>
      <c r="AF2569" s="39"/>
      <c r="AG2569" s="39"/>
      <c r="AH2569" s="39"/>
      <c r="AI2569" s="39"/>
      <c r="AJ2569" s="39"/>
    </row>
    <row r="2570" ht="15.75" customHeight="1">
      <c r="A2570" s="32"/>
      <c r="B2570" s="32"/>
      <c r="C2570" s="32"/>
      <c r="D2570" s="32"/>
      <c r="E2570" s="32"/>
      <c r="F2570" s="97"/>
      <c r="G2570" s="32"/>
      <c r="H2570" s="32"/>
      <c r="I2570" s="33"/>
      <c r="K2570" s="99"/>
      <c r="L2570" s="32"/>
      <c r="M2570" s="32"/>
      <c r="N2570" s="32"/>
      <c r="O2570" s="32"/>
      <c r="P2570" s="32"/>
      <c r="Q2570" s="32"/>
      <c r="R2570" s="32"/>
      <c r="S2570" s="32"/>
      <c r="T2570" s="32"/>
      <c r="V2570" s="32"/>
      <c r="W2570" s="32"/>
      <c r="X2570" s="32"/>
      <c r="AE2570" s="39"/>
      <c r="AF2570" s="39"/>
      <c r="AG2570" s="39"/>
      <c r="AH2570" s="39"/>
      <c r="AI2570" s="39"/>
      <c r="AJ2570" s="39"/>
    </row>
    <row r="2571" ht="15.75" customHeight="1">
      <c r="A2571" s="32"/>
      <c r="B2571" s="32"/>
      <c r="C2571" s="32"/>
      <c r="D2571" s="32"/>
      <c r="E2571" s="32"/>
      <c r="F2571" s="97"/>
      <c r="G2571" s="32"/>
      <c r="H2571" s="32"/>
      <c r="I2571" s="33"/>
      <c r="K2571" s="99"/>
      <c r="L2571" s="32"/>
      <c r="M2571" s="32"/>
      <c r="N2571" s="32"/>
      <c r="O2571" s="32"/>
      <c r="P2571" s="32"/>
      <c r="Q2571" s="32"/>
      <c r="R2571" s="32"/>
      <c r="S2571" s="32"/>
      <c r="T2571" s="32"/>
      <c r="V2571" s="32"/>
      <c r="W2571" s="32"/>
      <c r="X2571" s="32"/>
      <c r="AE2571" s="39"/>
      <c r="AF2571" s="39"/>
      <c r="AG2571" s="39"/>
      <c r="AH2571" s="39"/>
      <c r="AI2571" s="39"/>
      <c r="AJ2571" s="39"/>
    </row>
    <row r="2572" ht="15.75" customHeight="1">
      <c r="A2572" s="32"/>
      <c r="B2572" s="32"/>
      <c r="C2572" s="32"/>
      <c r="D2572" s="32"/>
      <c r="E2572" s="32"/>
      <c r="F2572" s="97"/>
      <c r="G2572" s="32"/>
      <c r="H2572" s="32"/>
      <c r="I2572" s="33"/>
      <c r="K2572" s="99"/>
      <c r="L2572" s="32"/>
      <c r="M2572" s="32"/>
      <c r="N2572" s="32"/>
      <c r="O2572" s="32"/>
      <c r="P2572" s="32"/>
      <c r="Q2572" s="32"/>
      <c r="R2572" s="32"/>
      <c r="S2572" s="32"/>
      <c r="T2572" s="32"/>
      <c r="V2572" s="32"/>
      <c r="W2572" s="32"/>
      <c r="X2572" s="32"/>
      <c r="AE2572" s="39"/>
      <c r="AF2572" s="39"/>
      <c r="AG2572" s="39"/>
      <c r="AH2572" s="39"/>
      <c r="AI2572" s="39"/>
      <c r="AJ2572" s="39"/>
    </row>
    <row r="2573" ht="15.75" customHeight="1">
      <c r="A2573" s="32"/>
      <c r="B2573" s="32"/>
      <c r="C2573" s="32"/>
      <c r="D2573" s="32"/>
      <c r="E2573" s="32"/>
      <c r="F2573" s="97"/>
      <c r="G2573" s="32"/>
      <c r="H2573" s="32"/>
      <c r="I2573" s="33"/>
      <c r="K2573" s="99"/>
      <c r="L2573" s="32"/>
      <c r="M2573" s="32"/>
      <c r="N2573" s="32"/>
      <c r="O2573" s="32"/>
      <c r="P2573" s="32"/>
      <c r="Q2573" s="32"/>
      <c r="R2573" s="32"/>
      <c r="S2573" s="32"/>
      <c r="T2573" s="32"/>
      <c r="V2573" s="32"/>
      <c r="W2573" s="32"/>
      <c r="X2573" s="32"/>
      <c r="AE2573" s="39"/>
      <c r="AF2573" s="39"/>
      <c r="AG2573" s="39"/>
      <c r="AH2573" s="39"/>
      <c r="AI2573" s="39"/>
      <c r="AJ2573" s="39"/>
    </row>
    <row r="2574" ht="15.75" customHeight="1">
      <c r="A2574" s="32"/>
      <c r="B2574" s="32"/>
      <c r="C2574" s="32"/>
      <c r="D2574" s="32"/>
      <c r="E2574" s="32"/>
      <c r="F2574" s="97"/>
      <c r="G2574" s="32"/>
      <c r="H2574" s="32"/>
      <c r="I2574" s="33"/>
      <c r="K2574" s="99"/>
      <c r="L2574" s="32"/>
      <c r="M2574" s="32"/>
      <c r="N2574" s="32"/>
      <c r="O2574" s="32"/>
      <c r="P2574" s="32"/>
      <c r="Q2574" s="32"/>
      <c r="R2574" s="32"/>
      <c r="S2574" s="32"/>
      <c r="T2574" s="32"/>
      <c r="V2574" s="32"/>
      <c r="W2574" s="32"/>
      <c r="X2574" s="32"/>
      <c r="AE2574" s="39"/>
      <c r="AF2574" s="39"/>
      <c r="AG2574" s="39"/>
      <c r="AH2574" s="39"/>
      <c r="AI2574" s="39"/>
      <c r="AJ2574" s="39"/>
    </row>
    <row r="2575" ht="15.75" customHeight="1">
      <c r="A2575" s="32"/>
      <c r="B2575" s="32"/>
      <c r="C2575" s="32"/>
      <c r="D2575" s="32"/>
      <c r="E2575" s="32"/>
      <c r="F2575" s="97"/>
      <c r="G2575" s="32"/>
      <c r="H2575" s="32"/>
      <c r="I2575" s="33"/>
      <c r="K2575" s="99"/>
      <c r="L2575" s="32"/>
      <c r="M2575" s="32"/>
      <c r="N2575" s="32"/>
      <c r="O2575" s="32"/>
      <c r="P2575" s="32"/>
      <c r="Q2575" s="32"/>
      <c r="R2575" s="32"/>
      <c r="S2575" s="32"/>
      <c r="T2575" s="32"/>
      <c r="V2575" s="32"/>
      <c r="W2575" s="32"/>
      <c r="X2575" s="32"/>
      <c r="AE2575" s="39"/>
      <c r="AF2575" s="39"/>
      <c r="AG2575" s="39"/>
      <c r="AH2575" s="39"/>
      <c r="AI2575" s="39"/>
      <c r="AJ2575" s="39"/>
    </row>
    <row r="2576" ht="15.75" customHeight="1">
      <c r="A2576" s="32"/>
      <c r="B2576" s="32"/>
      <c r="C2576" s="32"/>
      <c r="D2576" s="32"/>
      <c r="E2576" s="32"/>
      <c r="F2576" s="97"/>
      <c r="G2576" s="32"/>
      <c r="H2576" s="32"/>
      <c r="I2576" s="33"/>
      <c r="K2576" s="99"/>
      <c r="L2576" s="32"/>
      <c r="M2576" s="32"/>
      <c r="N2576" s="32"/>
      <c r="O2576" s="32"/>
      <c r="P2576" s="32"/>
      <c r="Q2576" s="32"/>
      <c r="R2576" s="32"/>
      <c r="S2576" s="32"/>
      <c r="T2576" s="32"/>
      <c r="V2576" s="32"/>
      <c r="W2576" s="32"/>
      <c r="X2576" s="32"/>
      <c r="AE2576" s="39"/>
      <c r="AF2576" s="39"/>
      <c r="AG2576" s="39"/>
      <c r="AH2576" s="39"/>
      <c r="AI2576" s="39"/>
      <c r="AJ2576" s="39"/>
    </row>
    <row r="2577" ht="15.75" customHeight="1">
      <c r="A2577" s="32"/>
      <c r="B2577" s="32"/>
      <c r="C2577" s="32"/>
      <c r="D2577" s="32"/>
      <c r="E2577" s="32"/>
      <c r="F2577" s="97"/>
      <c r="G2577" s="32"/>
      <c r="H2577" s="32"/>
      <c r="I2577" s="33"/>
      <c r="K2577" s="99"/>
      <c r="L2577" s="32"/>
      <c r="M2577" s="32"/>
      <c r="N2577" s="32"/>
      <c r="O2577" s="32"/>
      <c r="P2577" s="32"/>
      <c r="Q2577" s="32"/>
      <c r="R2577" s="32"/>
      <c r="S2577" s="32"/>
      <c r="T2577" s="32"/>
      <c r="V2577" s="32"/>
      <c r="W2577" s="32"/>
      <c r="X2577" s="32"/>
      <c r="AE2577" s="39"/>
      <c r="AF2577" s="39"/>
      <c r="AG2577" s="39"/>
      <c r="AH2577" s="39"/>
      <c r="AI2577" s="39"/>
      <c r="AJ2577" s="39"/>
    </row>
    <row r="2578" ht="15.75" customHeight="1">
      <c r="A2578" s="32"/>
      <c r="B2578" s="32"/>
      <c r="C2578" s="32"/>
      <c r="D2578" s="32"/>
      <c r="E2578" s="32"/>
      <c r="F2578" s="97"/>
      <c r="G2578" s="32"/>
      <c r="H2578" s="32"/>
      <c r="I2578" s="33"/>
      <c r="K2578" s="99"/>
      <c r="L2578" s="32"/>
      <c r="M2578" s="32"/>
      <c r="N2578" s="32"/>
      <c r="O2578" s="32"/>
      <c r="P2578" s="32"/>
      <c r="Q2578" s="32"/>
      <c r="R2578" s="32"/>
      <c r="S2578" s="32"/>
      <c r="T2578" s="32"/>
      <c r="V2578" s="32"/>
      <c r="W2578" s="32"/>
      <c r="X2578" s="32"/>
      <c r="AE2578" s="39"/>
      <c r="AF2578" s="39"/>
      <c r="AG2578" s="39"/>
      <c r="AH2578" s="39"/>
      <c r="AI2578" s="39"/>
      <c r="AJ2578" s="39"/>
    </row>
    <row r="2579" ht="15.75" customHeight="1">
      <c r="A2579" s="32"/>
      <c r="B2579" s="32"/>
      <c r="C2579" s="32"/>
      <c r="D2579" s="32"/>
      <c r="E2579" s="32"/>
      <c r="F2579" s="97"/>
      <c r="G2579" s="32"/>
      <c r="H2579" s="32"/>
      <c r="I2579" s="33"/>
      <c r="K2579" s="99"/>
      <c r="L2579" s="32"/>
      <c r="M2579" s="32"/>
      <c r="N2579" s="32"/>
      <c r="O2579" s="32"/>
      <c r="P2579" s="32"/>
      <c r="Q2579" s="32"/>
      <c r="R2579" s="32"/>
      <c r="S2579" s="32"/>
      <c r="T2579" s="32"/>
      <c r="V2579" s="32"/>
      <c r="W2579" s="32"/>
      <c r="X2579" s="32"/>
      <c r="AE2579" s="39"/>
      <c r="AF2579" s="39"/>
      <c r="AG2579" s="39"/>
      <c r="AH2579" s="39"/>
      <c r="AI2579" s="39"/>
      <c r="AJ2579" s="39"/>
    </row>
    <row r="2580" ht="15.75" customHeight="1">
      <c r="A2580" s="32"/>
      <c r="B2580" s="32"/>
      <c r="C2580" s="32"/>
      <c r="D2580" s="32"/>
      <c r="E2580" s="32"/>
      <c r="F2580" s="97"/>
      <c r="G2580" s="32"/>
      <c r="H2580" s="32"/>
      <c r="I2580" s="33"/>
      <c r="K2580" s="99"/>
      <c r="L2580" s="32"/>
      <c r="M2580" s="32"/>
      <c r="N2580" s="32"/>
      <c r="O2580" s="32"/>
      <c r="P2580" s="32"/>
      <c r="Q2580" s="32"/>
      <c r="R2580" s="32"/>
      <c r="S2580" s="32"/>
      <c r="T2580" s="32"/>
      <c r="V2580" s="32"/>
      <c r="W2580" s="32"/>
      <c r="X2580" s="32"/>
      <c r="AE2580" s="39"/>
      <c r="AF2580" s="39"/>
      <c r="AG2580" s="39"/>
      <c r="AH2580" s="39"/>
      <c r="AI2580" s="39"/>
      <c r="AJ2580" s="39"/>
    </row>
    <row r="2581" ht="15.75" customHeight="1">
      <c r="A2581" s="32"/>
      <c r="B2581" s="32"/>
      <c r="C2581" s="32"/>
      <c r="D2581" s="32"/>
      <c r="E2581" s="32"/>
      <c r="F2581" s="97"/>
      <c r="G2581" s="32"/>
      <c r="H2581" s="32"/>
      <c r="I2581" s="33"/>
      <c r="K2581" s="99"/>
      <c r="L2581" s="32"/>
      <c r="M2581" s="32"/>
      <c r="N2581" s="32"/>
      <c r="O2581" s="32"/>
      <c r="P2581" s="32"/>
      <c r="Q2581" s="32"/>
      <c r="R2581" s="32"/>
      <c r="S2581" s="32"/>
      <c r="T2581" s="32"/>
      <c r="V2581" s="32"/>
      <c r="W2581" s="32"/>
      <c r="X2581" s="32"/>
      <c r="AE2581" s="39"/>
      <c r="AF2581" s="39"/>
      <c r="AG2581" s="39"/>
      <c r="AH2581" s="39"/>
      <c r="AI2581" s="39"/>
      <c r="AJ2581" s="39"/>
    </row>
    <row r="2582" ht="15.75" customHeight="1">
      <c r="A2582" s="32"/>
      <c r="B2582" s="32"/>
      <c r="C2582" s="32"/>
      <c r="D2582" s="32"/>
      <c r="E2582" s="32"/>
      <c r="F2582" s="97"/>
      <c r="G2582" s="32"/>
      <c r="H2582" s="32"/>
      <c r="I2582" s="33"/>
      <c r="K2582" s="99"/>
      <c r="L2582" s="32"/>
      <c r="M2582" s="32"/>
      <c r="N2582" s="32"/>
      <c r="O2582" s="32"/>
      <c r="P2582" s="32"/>
      <c r="Q2582" s="32"/>
      <c r="R2582" s="32"/>
      <c r="S2582" s="32"/>
      <c r="T2582" s="32"/>
      <c r="V2582" s="32"/>
      <c r="W2582" s="32"/>
      <c r="X2582" s="32"/>
      <c r="AE2582" s="39"/>
      <c r="AF2582" s="39"/>
      <c r="AG2582" s="39"/>
      <c r="AH2582" s="39"/>
      <c r="AI2582" s="39"/>
      <c r="AJ2582" s="39"/>
    </row>
    <row r="2583" ht="15.75" customHeight="1">
      <c r="A2583" s="32"/>
      <c r="B2583" s="32"/>
      <c r="C2583" s="32"/>
      <c r="D2583" s="32"/>
      <c r="E2583" s="32"/>
      <c r="F2583" s="97"/>
      <c r="G2583" s="32"/>
      <c r="H2583" s="32"/>
      <c r="I2583" s="33"/>
      <c r="K2583" s="99"/>
      <c r="L2583" s="32"/>
      <c r="M2583" s="32"/>
      <c r="N2583" s="32"/>
      <c r="O2583" s="32"/>
      <c r="P2583" s="32"/>
      <c r="Q2583" s="32"/>
      <c r="R2583" s="32"/>
      <c r="S2583" s="32"/>
      <c r="T2583" s="32"/>
      <c r="V2583" s="32"/>
      <c r="W2583" s="32"/>
      <c r="X2583" s="32"/>
      <c r="AE2583" s="39"/>
      <c r="AF2583" s="39"/>
      <c r="AG2583" s="39"/>
      <c r="AH2583" s="39"/>
      <c r="AI2583" s="39"/>
      <c r="AJ2583" s="39"/>
    </row>
    <row r="2584" ht="15.75" customHeight="1">
      <c r="A2584" s="32"/>
      <c r="B2584" s="32"/>
      <c r="C2584" s="32"/>
      <c r="D2584" s="32"/>
      <c r="E2584" s="32"/>
      <c r="F2584" s="97"/>
      <c r="G2584" s="32"/>
      <c r="H2584" s="32"/>
      <c r="I2584" s="33"/>
      <c r="K2584" s="99"/>
      <c r="L2584" s="32"/>
      <c r="M2584" s="32"/>
      <c r="N2584" s="32"/>
      <c r="O2584" s="32"/>
      <c r="P2584" s="32"/>
      <c r="Q2584" s="32"/>
      <c r="R2584" s="32"/>
      <c r="S2584" s="32"/>
      <c r="T2584" s="32"/>
      <c r="V2584" s="32"/>
      <c r="W2584" s="32"/>
      <c r="X2584" s="32"/>
      <c r="AE2584" s="39"/>
      <c r="AF2584" s="39"/>
      <c r="AG2584" s="39"/>
      <c r="AH2584" s="39"/>
      <c r="AI2584" s="39"/>
      <c r="AJ2584" s="39"/>
    </row>
    <row r="2585" ht="15.75" customHeight="1">
      <c r="A2585" s="32"/>
      <c r="B2585" s="32"/>
      <c r="C2585" s="32"/>
      <c r="D2585" s="32"/>
      <c r="E2585" s="32"/>
      <c r="F2585" s="97"/>
      <c r="G2585" s="32"/>
      <c r="H2585" s="32"/>
      <c r="I2585" s="33"/>
      <c r="K2585" s="99"/>
      <c r="L2585" s="32"/>
      <c r="M2585" s="32"/>
      <c r="N2585" s="32"/>
      <c r="O2585" s="32"/>
      <c r="P2585" s="32"/>
      <c r="Q2585" s="32"/>
      <c r="R2585" s="32"/>
      <c r="S2585" s="32"/>
      <c r="T2585" s="32"/>
      <c r="V2585" s="32"/>
      <c r="W2585" s="32"/>
      <c r="X2585" s="32"/>
      <c r="AE2585" s="39"/>
      <c r="AF2585" s="39"/>
      <c r="AG2585" s="39"/>
      <c r="AH2585" s="39"/>
      <c r="AI2585" s="39"/>
      <c r="AJ2585" s="39"/>
    </row>
    <row r="2586" ht="15.75" customHeight="1">
      <c r="A2586" s="32"/>
      <c r="B2586" s="32"/>
      <c r="C2586" s="32"/>
      <c r="D2586" s="32"/>
      <c r="E2586" s="32"/>
      <c r="F2586" s="97"/>
      <c r="G2586" s="32"/>
      <c r="H2586" s="32"/>
      <c r="I2586" s="33"/>
      <c r="K2586" s="99"/>
      <c r="L2586" s="32"/>
      <c r="M2586" s="32"/>
      <c r="N2586" s="32"/>
      <c r="O2586" s="32"/>
      <c r="P2586" s="32"/>
      <c r="Q2586" s="32"/>
      <c r="R2586" s="32"/>
      <c r="S2586" s="32"/>
      <c r="T2586" s="32"/>
      <c r="V2586" s="32"/>
      <c r="W2586" s="32"/>
      <c r="X2586" s="32"/>
      <c r="AE2586" s="39"/>
      <c r="AF2586" s="39"/>
      <c r="AG2586" s="39"/>
      <c r="AH2586" s="39"/>
      <c r="AI2586" s="39"/>
      <c r="AJ2586" s="39"/>
    </row>
    <row r="2587" ht="15.75" customHeight="1">
      <c r="A2587" s="32"/>
      <c r="B2587" s="32"/>
      <c r="C2587" s="32"/>
      <c r="D2587" s="32"/>
      <c r="E2587" s="32"/>
      <c r="F2587" s="97"/>
      <c r="G2587" s="32"/>
      <c r="H2587" s="32"/>
      <c r="I2587" s="33"/>
      <c r="K2587" s="99"/>
      <c r="L2587" s="32"/>
      <c r="M2587" s="32"/>
      <c r="N2587" s="32"/>
      <c r="O2587" s="32"/>
      <c r="P2587" s="32"/>
      <c r="Q2587" s="32"/>
      <c r="R2587" s="32"/>
      <c r="S2587" s="32"/>
      <c r="T2587" s="32"/>
      <c r="V2587" s="32"/>
      <c r="W2587" s="32"/>
      <c r="X2587" s="32"/>
      <c r="AE2587" s="39"/>
      <c r="AF2587" s="39"/>
      <c r="AG2587" s="39"/>
      <c r="AH2587" s="39"/>
      <c r="AI2587" s="39"/>
      <c r="AJ2587" s="39"/>
    </row>
    <row r="2588" ht="15.75" customHeight="1">
      <c r="A2588" s="32"/>
      <c r="B2588" s="32"/>
      <c r="C2588" s="32"/>
      <c r="D2588" s="32"/>
      <c r="E2588" s="32"/>
      <c r="F2588" s="97"/>
      <c r="G2588" s="32"/>
      <c r="H2588" s="32"/>
      <c r="I2588" s="33"/>
      <c r="K2588" s="99"/>
      <c r="L2588" s="32"/>
      <c r="M2588" s="32"/>
      <c r="N2588" s="32"/>
      <c r="O2588" s="32"/>
      <c r="P2588" s="32"/>
      <c r="Q2588" s="32"/>
      <c r="R2588" s="32"/>
      <c r="S2588" s="32"/>
      <c r="T2588" s="32"/>
      <c r="V2588" s="32"/>
      <c r="W2588" s="32"/>
      <c r="X2588" s="32"/>
      <c r="AE2588" s="39"/>
      <c r="AF2588" s="39"/>
      <c r="AG2588" s="39"/>
      <c r="AH2588" s="39"/>
      <c r="AI2588" s="39"/>
      <c r="AJ2588" s="39"/>
    </row>
    <row r="2589" ht="15.75" customHeight="1">
      <c r="A2589" s="32"/>
      <c r="B2589" s="32"/>
      <c r="C2589" s="32"/>
      <c r="D2589" s="32"/>
      <c r="E2589" s="32"/>
      <c r="F2589" s="97"/>
      <c r="G2589" s="32"/>
      <c r="H2589" s="32"/>
      <c r="I2589" s="33"/>
      <c r="K2589" s="99"/>
      <c r="L2589" s="32"/>
      <c r="M2589" s="32"/>
      <c r="N2589" s="32"/>
      <c r="O2589" s="32"/>
      <c r="P2589" s="32"/>
      <c r="Q2589" s="32"/>
      <c r="R2589" s="32"/>
      <c r="S2589" s="32"/>
      <c r="T2589" s="32"/>
      <c r="V2589" s="32"/>
      <c r="W2589" s="32"/>
      <c r="X2589" s="32"/>
      <c r="AE2589" s="39"/>
      <c r="AF2589" s="39"/>
      <c r="AG2589" s="39"/>
      <c r="AH2589" s="39"/>
      <c r="AI2589" s="39"/>
      <c r="AJ2589" s="39"/>
    </row>
    <row r="2590" ht="15.75" customHeight="1">
      <c r="A2590" s="32"/>
      <c r="B2590" s="32"/>
      <c r="C2590" s="32"/>
      <c r="D2590" s="32"/>
      <c r="E2590" s="32"/>
      <c r="F2590" s="97"/>
      <c r="G2590" s="32"/>
      <c r="H2590" s="32"/>
      <c r="I2590" s="33"/>
      <c r="K2590" s="99"/>
      <c r="L2590" s="32"/>
      <c r="M2590" s="32"/>
      <c r="N2590" s="32"/>
      <c r="O2590" s="32"/>
      <c r="P2590" s="32"/>
      <c r="Q2590" s="32"/>
      <c r="R2590" s="32"/>
      <c r="S2590" s="32"/>
      <c r="T2590" s="32"/>
      <c r="V2590" s="32"/>
      <c r="W2590" s="32"/>
      <c r="X2590" s="32"/>
      <c r="AE2590" s="39"/>
      <c r="AF2590" s="39"/>
      <c r="AG2590" s="39"/>
      <c r="AH2590" s="39"/>
      <c r="AI2590" s="39"/>
      <c r="AJ2590" s="39"/>
    </row>
    <row r="2591" ht="15.75" customHeight="1">
      <c r="A2591" s="32"/>
      <c r="B2591" s="32"/>
      <c r="C2591" s="32"/>
      <c r="D2591" s="32"/>
      <c r="E2591" s="32"/>
      <c r="F2591" s="97"/>
      <c r="G2591" s="32"/>
      <c r="H2591" s="32"/>
      <c r="I2591" s="33"/>
      <c r="K2591" s="99"/>
      <c r="L2591" s="32"/>
      <c r="M2591" s="32"/>
      <c r="N2591" s="32"/>
      <c r="O2591" s="32"/>
      <c r="P2591" s="32"/>
      <c r="Q2591" s="32"/>
      <c r="R2591" s="32"/>
      <c r="S2591" s="32"/>
      <c r="T2591" s="32"/>
      <c r="V2591" s="32"/>
      <c r="W2591" s="32"/>
      <c r="X2591" s="32"/>
      <c r="AE2591" s="39"/>
      <c r="AF2591" s="39"/>
      <c r="AG2591" s="39"/>
      <c r="AH2591" s="39"/>
      <c r="AI2591" s="39"/>
      <c r="AJ2591" s="39"/>
    </row>
    <row r="2592" ht="15.75" customHeight="1">
      <c r="A2592" s="32"/>
      <c r="B2592" s="32"/>
      <c r="C2592" s="32"/>
      <c r="D2592" s="32"/>
      <c r="E2592" s="32"/>
      <c r="F2592" s="97"/>
      <c r="G2592" s="32"/>
      <c r="H2592" s="32"/>
      <c r="I2592" s="33"/>
      <c r="K2592" s="99"/>
      <c r="L2592" s="32"/>
      <c r="M2592" s="32"/>
      <c r="N2592" s="32"/>
      <c r="O2592" s="32"/>
      <c r="P2592" s="32"/>
      <c r="Q2592" s="32"/>
      <c r="R2592" s="32"/>
      <c r="S2592" s="32"/>
      <c r="T2592" s="32"/>
      <c r="V2592" s="32"/>
      <c r="W2592" s="32"/>
      <c r="X2592" s="32"/>
      <c r="AE2592" s="39"/>
      <c r="AF2592" s="39"/>
      <c r="AG2592" s="39"/>
      <c r="AH2592" s="39"/>
      <c r="AI2592" s="39"/>
      <c r="AJ2592" s="39"/>
    </row>
    <row r="2593" ht="15.75" customHeight="1">
      <c r="A2593" s="32"/>
      <c r="B2593" s="32"/>
      <c r="C2593" s="32"/>
      <c r="D2593" s="32"/>
      <c r="E2593" s="32"/>
      <c r="F2593" s="97"/>
      <c r="G2593" s="32"/>
      <c r="H2593" s="32"/>
      <c r="I2593" s="33"/>
      <c r="K2593" s="99"/>
      <c r="L2593" s="32"/>
      <c r="M2593" s="32"/>
      <c r="N2593" s="32"/>
      <c r="O2593" s="32"/>
      <c r="P2593" s="32"/>
      <c r="Q2593" s="32"/>
      <c r="R2593" s="32"/>
      <c r="S2593" s="32"/>
      <c r="T2593" s="32"/>
      <c r="V2593" s="32"/>
      <c r="W2593" s="32"/>
      <c r="X2593" s="32"/>
      <c r="AE2593" s="39"/>
      <c r="AF2593" s="39"/>
      <c r="AG2593" s="39"/>
      <c r="AH2593" s="39"/>
      <c r="AI2593" s="39"/>
      <c r="AJ2593" s="39"/>
    </row>
    <row r="2594" ht="15.75" customHeight="1">
      <c r="A2594" s="32"/>
      <c r="B2594" s="32"/>
      <c r="C2594" s="32"/>
      <c r="D2594" s="32"/>
      <c r="E2594" s="32"/>
      <c r="F2594" s="97"/>
      <c r="G2594" s="32"/>
      <c r="H2594" s="32"/>
      <c r="I2594" s="33"/>
      <c r="K2594" s="99"/>
      <c r="L2594" s="32"/>
      <c r="M2594" s="32"/>
      <c r="N2594" s="32"/>
      <c r="O2594" s="32"/>
      <c r="P2594" s="32"/>
      <c r="Q2594" s="32"/>
      <c r="R2594" s="32"/>
      <c r="S2594" s="32"/>
      <c r="T2594" s="32"/>
      <c r="V2594" s="32"/>
      <c r="W2594" s="32"/>
      <c r="X2594" s="32"/>
      <c r="AE2594" s="39"/>
      <c r="AF2594" s="39"/>
      <c r="AG2594" s="39"/>
      <c r="AH2594" s="39"/>
      <c r="AI2594" s="39"/>
      <c r="AJ2594" s="39"/>
    </row>
    <row r="2595" ht="15.75" customHeight="1">
      <c r="A2595" s="32"/>
      <c r="B2595" s="32"/>
      <c r="C2595" s="32"/>
      <c r="D2595" s="32"/>
      <c r="E2595" s="32"/>
      <c r="F2595" s="97"/>
      <c r="G2595" s="32"/>
      <c r="H2595" s="32"/>
      <c r="I2595" s="33"/>
      <c r="K2595" s="99"/>
      <c r="L2595" s="32"/>
      <c r="M2595" s="32"/>
      <c r="N2595" s="32"/>
      <c r="O2595" s="32"/>
      <c r="P2595" s="32"/>
      <c r="Q2595" s="32"/>
      <c r="R2595" s="32"/>
      <c r="S2595" s="32"/>
      <c r="T2595" s="32"/>
      <c r="V2595" s="32"/>
      <c r="W2595" s="32"/>
      <c r="X2595" s="32"/>
      <c r="AE2595" s="39"/>
      <c r="AF2595" s="39"/>
      <c r="AG2595" s="39"/>
      <c r="AH2595" s="39"/>
      <c r="AI2595" s="39"/>
      <c r="AJ2595" s="39"/>
    </row>
    <row r="2596" ht="15.75" customHeight="1">
      <c r="A2596" s="32"/>
      <c r="B2596" s="32"/>
      <c r="C2596" s="32"/>
      <c r="D2596" s="32"/>
      <c r="E2596" s="32"/>
      <c r="F2596" s="97"/>
      <c r="G2596" s="32"/>
      <c r="H2596" s="32"/>
      <c r="I2596" s="33"/>
      <c r="K2596" s="99"/>
      <c r="L2596" s="32"/>
      <c r="M2596" s="32"/>
      <c r="N2596" s="32"/>
      <c r="O2596" s="32"/>
      <c r="P2596" s="32"/>
      <c r="Q2596" s="32"/>
      <c r="R2596" s="32"/>
      <c r="S2596" s="32"/>
      <c r="T2596" s="32"/>
      <c r="V2596" s="32"/>
      <c r="W2596" s="32"/>
      <c r="X2596" s="32"/>
      <c r="AE2596" s="39"/>
      <c r="AF2596" s="39"/>
      <c r="AG2596" s="39"/>
      <c r="AH2596" s="39"/>
      <c r="AI2596" s="39"/>
      <c r="AJ2596" s="39"/>
    </row>
    <row r="2597" ht="15.75" customHeight="1">
      <c r="A2597" s="32"/>
      <c r="B2597" s="32"/>
      <c r="C2597" s="32"/>
      <c r="D2597" s="32"/>
      <c r="E2597" s="32"/>
      <c r="F2597" s="97"/>
      <c r="G2597" s="32"/>
      <c r="H2597" s="32"/>
      <c r="I2597" s="33"/>
      <c r="K2597" s="99"/>
      <c r="L2597" s="32"/>
      <c r="M2597" s="32"/>
      <c r="N2597" s="32"/>
      <c r="O2597" s="32"/>
      <c r="P2597" s="32"/>
      <c r="Q2597" s="32"/>
      <c r="R2597" s="32"/>
      <c r="S2597" s="32"/>
      <c r="T2597" s="32"/>
      <c r="V2597" s="32"/>
      <c r="W2597" s="32"/>
      <c r="X2597" s="32"/>
      <c r="AE2597" s="39"/>
      <c r="AF2597" s="39"/>
      <c r="AG2597" s="39"/>
      <c r="AH2597" s="39"/>
      <c r="AI2597" s="39"/>
      <c r="AJ2597" s="39"/>
    </row>
    <row r="2598" ht="15.75" customHeight="1">
      <c r="A2598" s="32"/>
      <c r="B2598" s="32"/>
      <c r="C2598" s="32"/>
      <c r="D2598" s="32"/>
      <c r="E2598" s="32"/>
      <c r="F2598" s="97"/>
      <c r="G2598" s="32"/>
      <c r="H2598" s="32"/>
      <c r="I2598" s="33"/>
      <c r="K2598" s="99"/>
      <c r="L2598" s="32"/>
      <c r="M2598" s="32"/>
      <c r="N2598" s="32"/>
      <c r="O2598" s="32"/>
      <c r="P2598" s="32"/>
      <c r="Q2598" s="32"/>
      <c r="R2598" s="32"/>
      <c r="S2598" s="32"/>
      <c r="T2598" s="32"/>
      <c r="V2598" s="32"/>
      <c r="W2598" s="32"/>
      <c r="X2598" s="32"/>
      <c r="AE2598" s="39"/>
      <c r="AF2598" s="39"/>
      <c r="AG2598" s="39"/>
      <c r="AH2598" s="39"/>
      <c r="AI2598" s="39"/>
      <c r="AJ2598" s="39"/>
    </row>
    <row r="2599" ht="15.75" customHeight="1">
      <c r="A2599" s="32"/>
      <c r="B2599" s="32"/>
      <c r="C2599" s="32"/>
      <c r="D2599" s="32"/>
      <c r="E2599" s="32"/>
      <c r="F2599" s="97"/>
      <c r="G2599" s="32"/>
      <c r="H2599" s="32"/>
      <c r="I2599" s="33"/>
      <c r="K2599" s="99"/>
      <c r="L2599" s="32"/>
      <c r="M2599" s="32"/>
      <c r="N2599" s="32"/>
      <c r="O2599" s="32"/>
      <c r="P2599" s="32"/>
      <c r="Q2599" s="32"/>
      <c r="R2599" s="32"/>
      <c r="S2599" s="32"/>
      <c r="T2599" s="32"/>
      <c r="V2599" s="32"/>
      <c r="W2599" s="32"/>
      <c r="X2599" s="32"/>
      <c r="AE2599" s="39"/>
      <c r="AF2599" s="39"/>
      <c r="AG2599" s="39"/>
      <c r="AH2599" s="39"/>
      <c r="AI2599" s="39"/>
      <c r="AJ2599" s="39"/>
    </row>
    <row r="2600" ht="15.75" customHeight="1">
      <c r="A2600" s="32"/>
      <c r="B2600" s="32"/>
      <c r="C2600" s="32"/>
      <c r="D2600" s="32"/>
      <c r="E2600" s="32"/>
      <c r="F2600" s="97"/>
      <c r="G2600" s="32"/>
      <c r="H2600" s="32"/>
      <c r="I2600" s="33"/>
      <c r="K2600" s="99"/>
      <c r="L2600" s="32"/>
      <c r="M2600" s="32"/>
      <c r="N2600" s="32"/>
      <c r="O2600" s="32"/>
      <c r="P2600" s="32"/>
      <c r="Q2600" s="32"/>
      <c r="R2600" s="32"/>
      <c r="S2600" s="32"/>
      <c r="T2600" s="32"/>
      <c r="V2600" s="32"/>
      <c r="W2600" s="32"/>
      <c r="X2600" s="32"/>
      <c r="AE2600" s="39"/>
      <c r="AF2600" s="39"/>
      <c r="AG2600" s="39"/>
      <c r="AH2600" s="39"/>
      <c r="AI2600" s="39"/>
      <c r="AJ2600" s="39"/>
    </row>
    <row r="2601" ht="15.75" customHeight="1">
      <c r="A2601" s="32"/>
      <c r="B2601" s="32"/>
      <c r="C2601" s="32"/>
      <c r="D2601" s="32"/>
      <c r="E2601" s="32"/>
      <c r="F2601" s="97"/>
      <c r="G2601" s="32"/>
      <c r="H2601" s="32"/>
      <c r="I2601" s="33"/>
      <c r="K2601" s="99"/>
      <c r="L2601" s="32"/>
      <c r="M2601" s="32"/>
      <c r="N2601" s="32"/>
      <c r="O2601" s="32"/>
      <c r="P2601" s="32"/>
      <c r="Q2601" s="32"/>
      <c r="R2601" s="32"/>
      <c r="S2601" s="32"/>
      <c r="T2601" s="32"/>
      <c r="V2601" s="32"/>
      <c r="W2601" s="32"/>
      <c r="X2601" s="32"/>
      <c r="AE2601" s="39"/>
      <c r="AF2601" s="39"/>
      <c r="AG2601" s="39"/>
      <c r="AH2601" s="39"/>
      <c r="AI2601" s="39"/>
      <c r="AJ2601" s="39"/>
    </row>
    <row r="2602" ht="15.75" customHeight="1">
      <c r="A2602" s="32"/>
      <c r="B2602" s="32"/>
      <c r="C2602" s="32"/>
      <c r="D2602" s="32"/>
      <c r="E2602" s="32"/>
      <c r="F2602" s="97"/>
      <c r="G2602" s="32"/>
      <c r="H2602" s="32"/>
      <c r="I2602" s="33"/>
      <c r="K2602" s="99"/>
      <c r="L2602" s="32"/>
      <c r="M2602" s="32"/>
      <c r="N2602" s="32"/>
      <c r="O2602" s="32"/>
      <c r="P2602" s="32"/>
      <c r="Q2602" s="32"/>
      <c r="R2602" s="32"/>
      <c r="S2602" s="32"/>
      <c r="T2602" s="32"/>
      <c r="V2602" s="32"/>
      <c r="W2602" s="32"/>
      <c r="X2602" s="32"/>
      <c r="AE2602" s="39"/>
      <c r="AF2602" s="39"/>
      <c r="AG2602" s="39"/>
      <c r="AH2602" s="39"/>
      <c r="AI2602" s="39"/>
      <c r="AJ2602" s="39"/>
    </row>
    <row r="2603" ht="15.75" customHeight="1">
      <c r="A2603" s="32"/>
      <c r="B2603" s="32"/>
      <c r="C2603" s="32"/>
      <c r="D2603" s="32"/>
      <c r="E2603" s="32"/>
      <c r="F2603" s="97"/>
      <c r="G2603" s="32"/>
      <c r="H2603" s="32"/>
      <c r="I2603" s="33"/>
      <c r="K2603" s="99"/>
      <c r="L2603" s="32"/>
      <c r="M2603" s="32"/>
      <c r="N2603" s="32"/>
      <c r="O2603" s="32"/>
      <c r="P2603" s="32"/>
      <c r="Q2603" s="32"/>
      <c r="R2603" s="32"/>
      <c r="S2603" s="32"/>
      <c r="T2603" s="32"/>
      <c r="V2603" s="32"/>
      <c r="W2603" s="32"/>
      <c r="X2603" s="32"/>
      <c r="AE2603" s="39"/>
      <c r="AF2603" s="39"/>
      <c r="AG2603" s="39"/>
      <c r="AH2603" s="39"/>
      <c r="AI2603" s="39"/>
      <c r="AJ2603" s="39"/>
    </row>
    <row r="2604" ht="15.75" customHeight="1">
      <c r="A2604" s="32"/>
      <c r="B2604" s="32"/>
      <c r="C2604" s="32"/>
      <c r="D2604" s="32"/>
      <c r="E2604" s="32"/>
      <c r="F2604" s="97"/>
      <c r="G2604" s="32"/>
      <c r="H2604" s="32"/>
      <c r="I2604" s="33"/>
      <c r="K2604" s="99"/>
      <c r="L2604" s="32"/>
      <c r="M2604" s="32"/>
      <c r="N2604" s="32"/>
      <c r="O2604" s="32"/>
      <c r="P2604" s="32"/>
      <c r="Q2604" s="32"/>
      <c r="R2604" s="32"/>
      <c r="S2604" s="32"/>
      <c r="T2604" s="32"/>
      <c r="V2604" s="32"/>
      <c r="W2604" s="32"/>
      <c r="X2604" s="32"/>
      <c r="AE2604" s="39"/>
      <c r="AF2604" s="39"/>
      <c r="AG2604" s="39"/>
      <c r="AH2604" s="39"/>
      <c r="AI2604" s="39"/>
      <c r="AJ2604" s="39"/>
    </row>
    <row r="2605" ht="15.75" customHeight="1">
      <c r="A2605" s="32"/>
      <c r="B2605" s="32"/>
      <c r="C2605" s="32"/>
      <c r="D2605" s="32"/>
      <c r="E2605" s="32"/>
      <c r="F2605" s="97"/>
      <c r="G2605" s="32"/>
      <c r="H2605" s="32"/>
      <c r="I2605" s="33"/>
      <c r="K2605" s="99"/>
      <c r="L2605" s="32"/>
      <c r="M2605" s="32"/>
      <c r="N2605" s="32"/>
      <c r="O2605" s="32"/>
      <c r="P2605" s="32"/>
      <c r="Q2605" s="32"/>
      <c r="R2605" s="32"/>
      <c r="S2605" s="32"/>
      <c r="T2605" s="32"/>
      <c r="V2605" s="32"/>
      <c r="W2605" s="32"/>
      <c r="X2605" s="32"/>
      <c r="AE2605" s="39"/>
      <c r="AF2605" s="39"/>
      <c r="AG2605" s="39"/>
      <c r="AH2605" s="39"/>
      <c r="AI2605" s="39"/>
      <c r="AJ2605" s="39"/>
    </row>
    <row r="2606" ht="15.75" customHeight="1">
      <c r="A2606" s="32"/>
      <c r="B2606" s="32"/>
      <c r="C2606" s="32"/>
      <c r="D2606" s="32"/>
      <c r="E2606" s="32"/>
      <c r="F2606" s="97"/>
      <c r="G2606" s="32"/>
      <c r="H2606" s="32"/>
      <c r="I2606" s="33"/>
      <c r="K2606" s="99"/>
      <c r="L2606" s="32"/>
      <c r="M2606" s="32"/>
      <c r="N2606" s="32"/>
      <c r="O2606" s="32"/>
      <c r="P2606" s="32"/>
      <c r="Q2606" s="32"/>
      <c r="R2606" s="32"/>
      <c r="S2606" s="32"/>
      <c r="T2606" s="32"/>
      <c r="V2606" s="32"/>
      <c r="W2606" s="32"/>
      <c r="X2606" s="32"/>
      <c r="AE2606" s="39"/>
      <c r="AF2606" s="39"/>
      <c r="AG2606" s="39"/>
      <c r="AH2606" s="39"/>
      <c r="AI2606" s="39"/>
      <c r="AJ2606" s="39"/>
    </row>
    <row r="2607" ht="15.75" customHeight="1">
      <c r="A2607" s="32"/>
      <c r="B2607" s="32"/>
      <c r="C2607" s="32"/>
      <c r="D2607" s="32"/>
      <c r="E2607" s="32"/>
      <c r="F2607" s="97"/>
      <c r="G2607" s="32"/>
      <c r="H2607" s="32"/>
      <c r="I2607" s="33"/>
      <c r="K2607" s="99"/>
      <c r="L2607" s="32"/>
      <c r="M2607" s="32"/>
      <c r="N2607" s="32"/>
      <c r="O2607" s="32"/>
      <c r="P2607" s="32"/>
      <c r="Q2607" s="32"/>
      <c r="R2607" s="32"/>
      <c r="S2607" s="32"/>
      <c r="T2607" s="32"/>
      <c r="V2607" s="32"/>
      <c r="W2607" s="32"/>
      <c r="X2607" s="32"/>
      <c r="AE2607" s="39"/>
      <c r="AF2607" s="39"/>
      <c r="AG2607" s="39"/>
      <c r="AH2607" s="39"/>
      <c r="AI2607" s="39"/>
      <c r="AJ2607" s="39"/>
    </row>
    <row r="2608" ht="15.75" customHeight="1">
      <c r="A2608" s="32"/>
      <c r="B2608" s="32"/>
      <c r="C2608" s="32"/>
      <c r="D2608" s="32"/>
      <c r="E2608" s="32"/>
      <c r="F2608" s="97"/>
      <c r="G2608" s="32"/>
      <c r="H2608" s="32"/>
      <c r="I2608" s="33"/>
      <c r="K2608" s="99"/>
      <c r="L2608" s="32"/>
      <c r="M2608" s="32"/>
      <c r="N2608" s="32"/>
      <c r="O2608" s="32"/>
      <c r="P2608" s="32"/>
      <c r="Q2608" s="32"/>
      <c r="R2608" s="32"/>
      <c r="S2608" s="32"/>
      <c r="T2608" s="32"/>
      <c r="V2608" s="32"/>
      <c r="W2608" s="32"/>
      <c r="X2608" s="32"/>
      <c r="AE2608" s="39"/>
      <c r="AF2608" s="39"/>
      <c r="AG2608" s="39"/>
      <c r="AH2608" s="39"/>
      <c r="AI2608" s="39"/>
      <c r="AJ2608" s="39"/>
    </row>
    <row r="2609" ht="15.75" customHeight="1">
      <c r="A2609" s="32"/>
      <c r="B2609" s="32"/>
      <c r="C2609" s="32"/>
      <c r="D2609" s="32"/>
      <c r="E2609" s="32"/>
      <c r="F2609" s="97"/>
      <c r="G2609" s="32"/>
      <c r="H2609" s="32"/>
      <c r="I2609" s="33"/>
      <c r="K2609" s="99"/>
      <c r="L2609" s="32"/>
      <c r="M2609" s="32"/>
      <c r="N2609" s="32"/>
      <c r="O2609" s="32"/>
      <c r="P2609" s="32"/>
      <c r="Q2609" s="32"/>
      <c r="R2609" s="32"/>
      <c r="S2609" s="32"/>
      <c r="T2609" s="32"/>
      <c r="V2609" s="32"/>
      <c r="W2609" s="32"/>
      <c r="X2609" s="32"/>
      <c r="AE2609" s="39"/>
      <c r="AF2609" s="39"/>
      <c r="AG2609" s="39"/>
      <c r="AH2609" s="39"/>
      <c r="AI2609" s="39"/>
      <c r="AJ2609" s="39"/>
    </row>
    <row r="2610" ht="15.75" customHeight="1">
      <c r="A2610" s="32"/>
      <c r="B2610" s="32"/>
      <c r="C2610" s="32"/>
      <c r="D2610" s="32"/>
      <c r="E2610" s="32"/>
      <c r="F2610" s="97"/>
      <c r="G2610" s="32"/>
      <c r="H2610" s="32"/>
      <c r="I2610" s="33"/>
      <c r="K2610" s="99"/>
      <c r="L2610" s="32"/>
      <c r="M2610" s="32"/>
      <c r="N2610" s="32"/>
      <c r="O2610" s="32"/>
      <c r="P2610" s="32"/>
      <c r="Q2610" s="32"/>
      <c r="R2610" s="32"/>
      <c r="S2610" s="32"/>
      <c r="T2610" s="32"/>
      <c r="V2610" s="32"/>
      <c r="W2610" s="32"/>
      <c r="X2610" s="32"/>
      <c r="AE2610" s="39"/>
      <c r="AF2610" s="39"/>
      <c r="AG2610" s="39"/>
      <c r="AH2610" s="39"/>
      <c r="AI2610" s="39"/>
      <c r="AJ2610" s="39"/>
    </row>
    <row r="2611" ht="15.75" customHeight="1">
      <c r="A2611" s="32"/>
      <c r="B2611" s="32"/>
      <c r="C2611" s="32"/>
      <c r="D2611" s="32"/>
      <c r="E2611" s="32"/>
      <c r="F2611" s="97"/>
      <c r="G2611" s="32"/>
      <c r="H2611" s="32"/>
      <c r="I2611" s="33"/>
      <c r="K2611" s="99"/>
      <c r="L2611" s="32"/>
      <c r="M2611" s="32"/>
      <c r="N2611" s="32"/>
      <c r="O2611" s="32"/>
      <c r="P2611" s="32"/>
      <c r="Q2611" s="32"/>
      <c r="R2611" s="32"/>
      <c r="S2611" s="32"/>
      <c r="T2611" s="32"/>
      <c r="V2611" s="32"/>
      <c r="W2611" s="32"/>
      <c r="X2611" s="32"/>
      <c r="AE2611" s="39"/>
      <c r="AF2611" s="39"/>
      <c r="AG2611" s="39"/>
      <c r="AH2611" s="39"/>
      <c r="AI2611" s="39"/>
      <c r="AJ2611" s="39"/>
    </row>
    <row r="2612" ht="15.75" customHeight="1">
      <c r="A2612" s="32"/>
      <c r="B2612" s="32"/>
      <c r="C2612" s="32"/>
      <c r="D2612" s="32"/>
      <c r="E2612" s="32"/>
      <c r="F2612" s="97"/>
      <c r="G2612" s="32"/>
      <c r="H2612" s="32"/>
      <c r="I2612" s="33"/>
      <c r="K2612" s="99"/>
      <c r="L2612" s="32"/>
      <c r="M2612" s="32"/>
      <c r="N2612" s="32"/>
      <c r="O2612" s="32"/>
      <c r="P2612" s="32"/>
      <c r="Q2612" s="32"/>
      <c r="R2612" s="32"/>
      <c r="S2612" s="32"/>
      <c r="T2612" s="32"/>
      <c r="V2612" s="32"/>
      <c r="W2612" s="32"/>
      <c r="X2612" s="32"/>
      <c r="AE2612" s="39"/>
      <c r="AF2612" s="39"/>
      <c r="AG2612" s="39"/>
      <c r="AH2612" s="39"/>
      <c r="AI2612" s="39"/>
      <c r="AJ2612" s="39"/>
    </row>
    <row r="2613" ht="15.75" customHeight="1">
      <c r="A2613" s="32"/>
      <c r="B2613" s="32"/>
      <c r="C2613" s="32"/>
      <c r="D2613" s="32"/>
      <c r="E2613" s="32"/>
      <c r="F2613" s="97"/>
      <c r="G2613" s="32"/>
      <c r="H2613" s="32"/>
      <c r="I2613" s="33"/>
      <c r="K2613" s="99"/>
      <c r="L2613" s="32"/>
      <c r="M2613" s="32"/>
      <c r="N2613" s="32"/>
      <c r="O2613" s="32"/>
      <c r="P2613" s="32"/>
      <c r="Q2613" s="32"/>
      <c r="R2613" s="32"/>
      <c r="S2613" s="32"/>
      <c r="T2613" s="32"/>
      <c r="V2613" s="32"/>
      <c r="W2613" s="32"/>
      <c r="X2613" s="32"/>
      <c r="AE2613" s="39"/>
      <c r="AF2613" s="39"/>
      <c r="AG2613" s="39"/>
      <c r="AH2613" s="39"/>
      <c r="AI2613" s="39"/>
      <c r="AJ2613" s="39"/>
    </row>
    <row r="2614" ht="15.75" customHeight="1">
      <c r="A2614" s="32"/>
      <c r="B2614" s="32"/>
      <c r="C2614" s="32"/>
      <c r="D2614" s="32"/>
      <c r="E2614" s="32"/>
      <c r="F2614" s="97"/>
      <c r="G2614" s="32"/>
      <c r="H2614" s="32"/>
      <c r="I2614" s="33"/>
      <c r="K2614" s="99"/>
      <c r="L2614" s="32"/>
      <c r="M2614" s="32"/>
      <c r="N2614" s="32"/>
      <c r="O2614" s="32"/>
      <c r="P2614" s="32"/>
      <c r="Q2614" s="32"/>
      <c r="R2614" s="32"/>
      <c r="S2614" s="32"/>
      <c r="T2614" s="32"/>
      <c r="V2614" s="32"/>
      <c r="W2614" s="32"/>
      <c r="X2614" s="32"/>
      <c r="AE2614" s="39"/>
      <c r="AF2614" s="39"/>
      <c r="AG2614" s="39"/>
      <c r="AH2614" s="39"/>
      <c r="AI2614" s="39"/>
      <c r="AJ2614" s="39"/>
    </row>
    <row r="2615" ht="15.75" customHeight="1">
      <c r="A2615" s="32"/>
      <c r="B2615" s="32"/>
      <c r="C2615" s="32"/>
      <c r="D2615" s="32"/>
      <c r="E2615" s="32"/>
      <c r="F2615" s="97"/>
      <c r="G2615" s="32"/>
      <c r="H2615" s="32"/>
      <c r="I2615" s="33"/>
      <c r="K2615" s="99"/>
      <c r="L2615" s="32"/>
      <c r="M2615" s="32"/>
      <c r="N2615" s="32"/>
      <c r="O2615" s="32"/>
      <c r="P2615" s="32"/>
      <c r="Q2615" s="32"/>
      <c r="R2615" s="32"/>
      <c r="S2615" s="32"/>
      <c r="T2615" s="32"/>
      <c r="V2615" s="32"/>
      <c r="W2615" s="32"/>
      <c r="X2615" s="32"/>
      <c r="AE2615" s="39"/>
      <c r="AF2615" s="39"/>
      <c r="AG2615" s="39"/>
      <c r="AH2615" s="39"/>
      <c r="AI2615" s="39"/>
      <c r="AJ2615" s="39"/>
    </row>
    <row r="2616" ht="15.75" customHeight="1">
      <c r="A2616" s="32"/>
      <c r="B2616" s="32"/>
      <c r="C2616" s="32"/>
      <c r="D2616" s="32"/>
      <c r="E2616" s="32"/>
      <c r="F2616" s="97"/>
      <c r="G2616" s="32"/>
      <c r="H2616" s="32"/>
      <c r="I2616" s="33"/>
      <c r="K2616" s="99"/>
      <c r="L2616" s="32"/>
      <c r="M2616" s="32"/>
      <c r="N2616" s="32"/>
      <c r="O2616" s="32"/>
      <c r="P2616" s="32"/>
      <c r="Q2616" s="32"/>
      <c r="R2616" s="32"/>
      <c r="S2616" s="32"/>
      <c r="T2616" s="32"/>
      <c r="V2616" s="32"/>
      <c r="W2616" s="32"/>
      <c r="X2616" s="32"/>
      <c r="AE2616" s="39"/>
      <c r="AF2616" s="39"/>
      <c r="AG2616" s="39"/>
      <c r="AH2616" s="39"/>
      <c r="AI2616" s="39"/>
      <c r="AJ2616" s="39"/>
    </row>
    <row r="2617" ht="15.75" customHeight="1">
      <c r="A2617" s="32"/>
      <c r="B2617" s="32"/>
      <c r="C2617" s="32"/>
      <c r="D2617" s="32"/>
      <c r="E2617" s="32"/>
      <c r="F2617" s="97"/>
      <c r="G2617" s="32"/>
      <c r="H2617" s="32"/>
      <c r="I2617" s="33"/>
      <c r="K2617" s="99"/>
      <c r="L2617" s="32"/>
      <c r="M2617" s="32"/>
      <c r="N2617" s="32"/>
      <c r="O2617" s="32"/>
      <c r="P2617" s="32"/>
      <c r="Q2617" s="32"/>
      <c r="R2617" s="32"/>
      <c r="S2617" s="32"/>
      <c r="T2617" s="32"/>
      <c r="V2617" s="32"/>
      <c r="W2617" s="32"/>
      <c r="X2617" s="32"/>
      <c r="AE2617" s="39"/>
      <c r="AF2617" s="39"/>
      <c r="AG2617" s="39"/>
      <c r="AH2617" s="39"/>
      <c r="AI2617" s="39"/>
      <c r="AJ2617" s="39"/>
    </row>
    <row r="2618" ht="15.75" customHeight="1">
      <c r="A2618" s="32"/>
      <c r="B2618" s="32"/>
      <c r="C2618" s="32"/>
      <c r="D2618" s="32"/>
      <c r="E2618" s="32"/>
      <c r="F2618" s="97"/>
      <c r="G2618" s="32"/>
      <c r="H2618" s="32"/>
      <c r="I2618" s="33"/>
      <c r="K2618" s="99"/>
      <c r="L2618" s="32"/>
      <c r="M2618" s="32"/>
      <c r="N2618" s="32"/>
      <c r="O2618" s="32"/>
      <c r="P2618" s="32"/>
      <c r="Q2618" s="32"/>
      <c r="R2618" s="32"/>
      <c r="S2618" s="32"/>
      <c r="T2618" s="32"/>
      <c r="V2618" s="32"/>
      <c r="W2618" s="32"/>
      <c r="X2618" s="32"/>
      <c r="AE2618" s="39"/>
      <c r="AF2618" s="39"/>
      <c r="AG2618" s="39"/>
      <c r="AH2618" s="39"/>
      <c r="AI2618" s="39"/>
      <c r="AJ2618" s="39"/>
    </row>
    <row r="2619" ht="15.75" customHeight="1">
      <c r="A2619" s="32"/>
      <c r="B2619" s="32"/>
      <c r="C2619" s="32"/>
      <c r="D2619" s="32"/>
      <c r="E2619" s="32"/>
      <c r="F2619" s="97"/>
      <c r="G2619" s="32"/>
      <c r="H2619" s="32"/>
      <c r="I2619" s="33"/>
      <c r="K2619" s="99"/>
      <c r="L2619" s="32"/>
      <c r="M2619" s="32"/>
      <c r="N2619" s="32"/>
      <c r="O2619" s="32"/>
      <c r="P2619" s="32"/>
      <c r="Q2619" s="32"/>
      <c r="R2619" s="32"/>
      <c r="S2619" s="32"/>
      <c r="T2619" s="32"/>
      <c r="V2619" s="32"/>
      <c r="W2619" s="32"/>
      <c r="X2619" s="32"/>
      <c r="AE2619" s="39"/>
      <c r="AF2619" s="39"/>
      <c r="AG2619" s="39"/>
      <c r="AH2619" s="39"/>
      <c r="AI2619" s="39"/>
      <c r="AJ2619" s="39"/>
    </row>
    <row r="2620" ht="15.75" customHeight="1">
      <c r="A2620" s="32"/>
      <c r="B2620" s="32"/>
      <c r="C2620" s="32"/>
      <c r="D2620" s="32"/>
      <c r="E2620" s="32"/>
      <c r="F2620" s="97"/>
      <c r="G2620" s="32"/>
      <c r="H2620" s="32"/>
      <c r="I2620" s="33"/>
      <c r="K2620" s="99"/>
      <c r="L2620" s="32"/>
      <c r="M2620" s="32"/>
      <c r="N2620" s="32"/>
      <c r="O2620" s="32"/>
      <c r="P2620" s="32"/>
      <c r="Q2620" s="32"/>
      <c r="R2620" s="32"/>
      <c r="S2620" s="32"/>
      <c r="T2620" s="32"/>
      <c r="V2620" s="32"/>
      <c r="W2620" s="32"/>
      <c r="X2620" s="32"/>
      <c r="AE2620" s="39"/>
      <c r="AF2620" s="39"/>
      <c r="AG2620" s="39"/>
      <c r="AH2620" s="39"/>
      <c r="AI2620" s="39"/>
      <c r="AJ2620" s="39"/>
    </row>
    <row r="2621" ht="15.75" customHeight="1">
      <c r="A2621" s="32"/>
      <c r="B2621" s="32"/>
      <c r="C2621" s="32"/>
      <c r="D2621" s="32"/>
      <c r="E2621" s="32"/>
      <c r="F2621" s="97"/>
      <c r="G2621" s="32"/>
      <c r="H2621" s="32"/>
      <c r="I2621" s="33"/>
      <c r="K2621" s="99"/>
      <c r="L2621" s="32"/>
      <c r="M2621" s="32"/>
      <c r="N2621" s="32"/>
      <c r="O2621" s="32"/>
      <c r="P2621" s="32"/>
      <c r="Q2621" s="32"/>
      <c r="R2621" s="32"/>
      <c r="S2621" s="32"/>
      <c r="T2621" s="32"/>
      <c r="V2621" s="32"/>
      <c r="W2621" s="32"/>
      <c r="X2621" s="32"/>
      <c r="AE2621" s="39"/>
      <c r="AF2621" s="39"/>
      <c r="AG2621" s="39"/>
      <c r="AH2621" s="39"/>
      <c r="AI2621" s="39"/>
      <c r="AJ2621" s="39"/>
    </row>
    <row r="2622" ht="15.75" customHeight="1">
      <c r="A2622" s="32"/>
      <c r="B2622" s="32"/>
      <c r="C2622" s="32"/>
      <c r="D2622" s="32"/>
      <c r="E2622" s="32"/>
      <c r="F2622" s="97"/>
      <c r="G2622" s="32"/>
      <c r="H2622" s="32"/>
      <c r="I2622" s="33"/>
      <c r="K2622" s="99"/>
      <c r="L2622" s="32"/>
      <c r="M2622" s="32"/>
      <c r="N2622" s="32"/>
      <c r="O2622" s="32"/>
      <c r="P2622" s="32"/>
      <c r="Q2622" s="32"/>
      <c r="R2622" s="32"/>
      <c r="S2622" s="32"/>
      <c r="T2622" s="32"/>
      <c r="V2622" s="32"/>
      <c r="W2622" s="32"/>
      <c r="X2622" s="32"/>
      <c r="AE2622" s="39"/>
      <c r="AF2622" s="39"/>
      <c r="AG2622" s="39"/>
      <c r="AH2622" s="39"/>
      <c r="AI2622" s="39"/>
      <c r="AJ2622" s="39"/>
    </row>
    <row r="2623" ht="15.75" customHeight="1">
      <c r="A2623" s="32"/>
      <c r="B2623" s="32"/>
      <c r="C2623" s="32"/>
      <c r="D2623" s="32"/>
      <c r="E2623" s="32"/>
      <c r="F2623" s="97"/>
      <c r="G2623" s="32"/>
      <c r="H2623" s="32"/>
      <c r="I2623" s="33"/>
      <c r="K2623" s="99"/>
      <c r="L2623" s="32"/>
      <c r="M2623" s="32"/>
      <c r="N2623" s="32"/>
      <c r="O2623" s="32"/>
      <c r="P2623" s="32"/>
      <c r="Q2623" s="32"/>
      <c r="R2623" s="32"/>
      <c r="S2623" s="32"/>
      <c r="T2623" s="32"/>
      <c r="V2623" s="32"/>
      <c r="W2623" s="32"/>
      <c r="X2623" s="32"/>
      <c r="AE2623" s="39"/>
      <c r="AF2623" s="39"/>
      <c r="AG2623" s="39"/>
      <c r="AH2623" s="39"/>
      <c r="AI2623" s="39"/>
      <c r="AJ2623" s="39"/>
    </row>
    <row r="2624" ht="15.75" customHeight="1">
      <c r="A2624" s="32"/>
      <c r="B2624" s="32"/>
      <c r="C2624" s="32"/>
      <c r="D2624" s="32"/>
      <c r="E2624" s="32"/>
      <c r="F2624" s="97"/>
      <c r="G2624" s="32"/>
      <c r="H2624" s="32"/>
      <c r="I2624" s="33"/>
      <c r="K2624" s="99"/>
      <c r="L2624" s="32"/>
      <c r="M2624" s="32"/>
      <c r="N2624" s="32"/>
      <c r="O2624" s="32"/>
      <c r="P2624" s="32"/>
      <c r="Q2624" s="32"/>
      <c r="R2624" s="32"/>
      <c r="S2624" s="32"/>
      <c r="T2624" s="32"/>
      <c r="V2624" s="32"/>
      <c r="W2624" s="32"/>
      <c r="X2624" s="32"/>
      <c r="AE2624" s="39"/>
      <c r="AF2624" s="39"/>
      <c r="AG2624" s="39"/>
      <c r="AH2624" s="39"/>
      <c r="AI2624" s="39"/>
      <c r="AJ2624" s="39"/>
    </row>
    <row r="2625" ht="15.75" customHeight="1">
      <c r="A2625" s="32"/>
      <c r="B2625" s="32"/>
      <c r="C2625" s="32"/>
      <c r="D2625" s="32"/>
      <c r="E2625" s="32"/>
      <c r="F2625" s="97"/>
      <c r="G2625" s="32"/>
      <c r="H2625" s="32"/>
      <c r="I2625" s="33"/>
      <c r="K2625" s="99"/>
      <c r="L2625" s="32"/>
      <c r="M2625" s="32"/>
      <c r="N2625" s="32"/>
      <c r="O2625" s="32"/>
      <c r="P2625" s="32"/>
      <c r="Q2625" s="32"/>
      <c r="R2625" s="32"/>
      <c r="S2625" s="32"/>
      <c r="T2625" s="32"/>
      <c r="V2625" s="32"/>
      <c r="W2625" s="32"/>
      <c r="X2625" s="32"/>
      <c r="AE2625" s="39"/>
      <c r="AF2625" s="39"/>
      <c r="AG2625" s="39"/>
      <c r="AH2625" s="39"/>
      <c r="AI2625" s="39"/>
      <c r="AJ2625" s="39"/>
    </row>
    <row r="2626" ht="15.75" customHeight="1">
      <c r="A2626" s="32"/>
      <c r="B2626" s="32"/>
      <c r="C2626" s="32"/>
      <c r="D2626" s="32"/>
      <c r="E2626" s="32"/>
      <c r="F2626" s="97"/>
      <c r="G2626" s="32"/>
      <c r="H2626" s="32"/>
      <c r="I2626" s="33"/>
      <c r="K2626" s="99"/>
      <c r="L2626" s="32"/>
      <c r="M2626" s="32"/>
      <c r="N2626" s="32"/>
      <c r="O2626" s="32"/>
      <c r="P2626" s="32"/>
      <c r="Q2626" s="32"/>
      <c r="R2626" s="32"/>
      <c r="S2626" s="32"/>
      <c r="T2626" s="32"/>
      <c r="V2626" s="32"/>
      <c r="W2626" s="32"/>
      <c r="X2626" s="32"/>
      <c r="AE2626" s="39"/>
      <c r="AF2626" s="39"/>
      <c r="AG2626" s="39"/>
      <c r="AH2626" s="39"/>
      <c r="AI2626" s="39"/>
      <c r="AJ2626" s="39"/>
    </row>
    <row r="2627" ht="15.75" customHeight="1">
      <c r="A2627" s="32"/>
      <c r="B2627" s="32"/>
      <c r="C2627" s="32"/>
      <c r="D2627" s="32"/>
      <c r="E2627" s="32"/>
      <c r="F2627" s="97"/>
      <c r="G2627" s="32"/>
      <c r="H2627" s="32"/>
      <c r="I2627" s="33"/>
      <c r="K2627" s="99"/>
      <c r="L2627" s="32"/>
      <c r="M2627" s="32"/>
      <c r="N2627" s="32"/>
      <c r="O2627" s="32"/>
      <c r="P2627" s="32"/>
      <c r="Q2627" s="32"/>
      <c r="R2627" s="32"/>
      <c r="S2627" s="32"/>
      <c r="T2627" s="32"/>
      <c r="V2627" s="32"/>
      <c r="W2627" s="32"/>
      <c r="X2627" s="32"/>
      <c r="AE2627" s="39"/>
      <c r="AF2627" s="39"/>
      <c r="AG2627" s="39"/>
      <c r="AH2627" s="39"/>
      <c r="AI2627" s="39"/>
      <c r="AJ2627" s="39"/>
    </row>
    <row r="2628" ht="15.75" customHeight="1">
      <c r="A2628" s="32"/>
      <c r="B2628" s="32"/>
      <c r="C2628" s="32"/>
      <c r="D2628" s="32"/>
      <c r="E2628" s="32"/>
      <c r="F2628" s="97"/>
      <c r="G2628" s="32"/>
      <c r="H2628" s="32"/>
      <c r="I2628" s="33"/>
      <c r="K2628" s="99"/>
      <c r="L2628" s="32"/>
      <c r="M2628" s="32"/>
      <c r="N2628" s="32"/>
      <c r="O2628" s="32"/>
      <c r="P2628" s="32"/>
      <c r="Q2628" s="32"/>
      <c r="R2628" s="32"/>
      <c r="S2628" s="32"/>
      <c r="T2628" s="32"/>
      <c r="V2628" s="32"/>
      <c r="W2628" s="32"/>
      <c r="X2628" s="32"/>
      <c r="AE2628" s="39"/>
      <c r="AF2628" s="39"/>
      <c r="AG2628" s="39"/>
      <c r="AH2628" s="39"/>
      <c r="AI2628" s="39"/>
      <c r="AJ2628" s="39"/>
    </row>
    <row r="2629" ht="15.75" customHeight="1">
      <c r="A2629" s="32"/>
      <c r="B2629" s="32"/>
      <c r="C2629" s="32"/>
      <c r="D2629" s="32"/>
      <c r="E2629" s="32"/>
      <c r="F2629" s="97"/>
      <c r="G2629" s="32"/>
      <c r="H2629" s="32"/>
      <c r="I2629" s="33"/>
      <c r="K2629" s="99"/>
      <c r="L2629" s="32"/>
      <c r="M2629" s="32"/>
      <c r="N2629" s="32"/>
      <c r="O2629" s="32"/>
      <c r="P2629" s="32"/>
      <c r="Q2629" s="32"/>
      <c r="R2629" s="32"/>
      <c r="S2629" s="32"/>
      <c r="T2629" s="32"/>
      <c r="V2629" s="32"/>
      <c r="W2629" s="32"/>
      <c r="X2629" s="32"/>
      <c r="AE2629" s="39"/>
      <c r="AF2629" s="39"/>
      <c r="AG2629" s="39"/>
      <c r="AH2629" s="39"/>
      <c r="AI2629" s="39"/>
      <c r="AJ2629" s="39"/>
    </row>
    <row r="2630" ht="15.75" customHeight="1">
      <c r="A2630" s="32"/>
      <c r="B2630" s="32"/>
      <c r="C2630" s="32"/>
      <c r="D2630" s="32"/>
      <c r="E2630" s="32"/>
      <c r="F2630" s="97"/>
      <c r="G2630" s="32"/>
      <c r="H2630" s="32"/>
      <c r="I2630" s="33"/>
      <c r="K2630" s="99"/>
      <c r="L2630" s="32"/>
      <c r="M2630" s="32"/>
      <c r="N2630" s="32"/>
      <c r="O2630" s="32"/>
      <c r="P2630" s="32"/>
      <c r="Q2630" s="32"/>
      <c r="R2630" s="32"/>
      <c r="S2630" s="32"/>
      <c r="T2630" s="32"/>
      <c r="V2630" s="32"/>
      <c r="W2630" s="32"/>
      <c r="X2630" s="32"/>
      <c r="AE2630" s="39"/>
      <c r="AF2630" s="39"/>
      <c r="AG2630" s="39"/>
      <c r="AH2630" s="39"/>
      <c r="AI2630" s="39"/>
      <c r="AJ2630" s="39"/>
    </row>
    <row r="2631" ht="15.75" customHeight="1">
      <c r="A2631" s="32"/>
      <c r="B2631" s="32"/>
      <c r="C2631" s="32"/>
      <c r="D2631" s="32"/>
      <c r="E2631" s="32"/>
      <c r="F2631" s="97"/>
      <c r="G2631" s="32"/>
      <c r="H2631" s="32"/>
      <c r="I2631" s="33"/>
      <c r="K2631" s="99"/>
      <c r="L2631" s="32"/>
      <c r="M2631" s="32"/>
      <c r="N2631" s="32"/>
      <c r="O2631" s="32"/>
      <c r="P2631" s="32"/>
      <c r="Q2631" s="32"/>
      <c r="R2631" s="32"/>
      <c r="S2631" s="32"/>
      <c r="T2631" s="32"/>
      <c r="V2631" s="32"/>
      <c r="W2631" s="32"/>
      <c r="X2631" s="32"/>
      <c r="AE2631" s="39"/>
      <c r="AF2631" s="39"/>
      <c r="AG2631" s="39"/>
      <c r="AH2631" s="39"/>
      <c r="AI2631" s="39"/>
      <c r="AJ2631" s="39"/>
    </row>
    <row r="2632" ht="15.75" customHeight="1">
      <c r="A2632" s="32"/>
      <c r="B2632" s="32"/>
      <c r="C2632" s="32"/>
      <c r="D2632" s="32"/>
      <c r="E2632" s="32"/>
      <c r="F2632" s="97"/>
      <c r="G2632" s="32"/>
      <c r="H2632" s="32"/>
      <c r="I2632" s="33"/>
      <c r="K2632" s="99"/>
      <c r="L2632" s="32"/>
      <c r="M2632" s="32"/>
      <c r="N2632" s="32"/>
      <c r="O2632" s="32"/>
      <c r="P2632" s="32"/>
      <c r="Q2632" s="32"/>
      <c r="R2632" s="32"/>
      <c r="S2632" s="32"/>
      <c r="T2632" s="32"/>
      <c r="V2632" s="32"/>
      <c r="W2632" s="32"/>
      <c r="X2632" s="32"/>
      <c r="AE2632" s="39"/>
      <c r="AF2632" s="39"/>
      <c r="AG2632" s="39"/>
      <c r="AH2632" s="39"/>
      <c r="AI2632" s="39"/>
      <c r="AJ2632" s="39"/>
    </row>
    <row r="2633" ht="15.75" customHeight="1">
      <c r="A2633" s="32"/>
      <c r="B2633" s="32"/>
      <c r="C2633" s="32"/>
      <c r="D2633" s="32"/>
      <c r="E2633" s="32"/>
      <c r="F2633" s="97"/>
      <c r="G2633" s="32"/>
      <c r="H2633" s="32"/>
      <c r="I2633" s="33"/>
      <c r="K2633" s="99"/>
      <c r="L2633" s="32"/>
      <c r="M2633" s="32"/>
      <c r="N2633" s="32"/>
      <c r="O2633" s="32"/>
      <c r="P2633" s="32"/>
      <c r="Q2633" s="32"/>
      <c r="R2633" s="32"/>
      <c r="S2633" s="32"/>
      <c r="T2633" s="32"/>
      <c r="V2633" s="32"/>
      <c r="W2633" s="32"/>
      <c r="X2633" s="32"/>
      <c r="AE2633" s="39"/>
      <c r="AF2633" s="39"/>
      <c r="AG2633" s="39"/>
      <c r="AH2633" s="39"/>
      <c r="AI2633" s="39"/>
      <c r="AJ2633" s="39"/>
    </row>
    <row r="2634" ht="15.75" customHeight="1">
      <c r="A2634" s="32"/>
      <c r="B2634" s="32"/>
      <c r="C2634" s="32"/>
      <c r="D2634" s="32"/>
      <c r="E2634" s="32"/>
      <c r="F2634" s="97"/>
      <c r="G2634" s="32"/>
      <c r="H2634" s="32"/>
      <c r="I2634" s="33"/>
      <c r="K2634" s="99"/>
      <c r="L2634" s="32"/>
      <c r="M2634" s="32"/>
      <c r="N2634" s="32"/>
      <c r="O2634" s="32"/>
      <c r="P2634" s="32"/>
      <c r="Q2634" s="32"/>
      <c r="R2634" s="32"/>
      <c r="S2634" s="32"/>
      <c r="T2634" s="32"/>
      <c r="V2634" s="32"/>
      <c r="W2634" s="32"/>
      <c r="X2634" s="32"/>
      <c r="AE2634" s="39"/>
      <c r="AF2634" s="39"/>
      <c r="AG2634" s="39"/>
      <c r="AH2634" s="39"/>
      <c r="AI2634" s="39"/>
      <c r="AJ2634" s="39"/>
    </row>
    <row r="2635" ht="15.75" customHeight="1">
      <c r="A2635" s="32"/>
      <c r="B2635" s="32"/>
      <c r="C2635" s="32"/>
      <c r="D2635" s="32"/>
      <c r="E2635" s="32"/>
      <c r="F2635" s="97"/>
      <c r="G2635" s="32"/>
      <c r="H2635" s="32"/>
      <c r="I2635" s="33"/>
      <c r="K2635" s="99"/>
      <c r="L2635" s="32"/>
      <c r="M2635" s="32"/>
      <c r="N2635" s="32"/>
      <c r="O2635" s="32"/>
      <c r="P2635" s="32"/>
      <c r="Q2635" s="32"/>
      <c r="R2635" s="32"/>
      <c r="S2635" s="32"/>
      <c r="T2635" s="32"/>
      <c r="V2635" s="32"/>
      <c r="W2635" s="32"/>
      <c r="X2635" s="32"/>
      <c r="AE2635" s="39"/>
      <c r="AF2635" s="39"/>
      <c r="AG2635" s="39"/>
      <c r="AH2635" s="39"/>
      <c r="AI2635" s="39"/>
      <c r="AJ2635" s="39"/>
    </row>
    <row r="2636" ht="15.75" customHeight="1">
      <c r="A2636" s="32"/>
      <c r="B2636" s="32"/>
      <c r="C2636" s="32"/>
      <c r="D2636" s="32"/>
      <c r="E2636" s="32"/>
      <c r="F2636" s="97"/>
      <c r="G2636" s="32"/>
      <c r="H2636" s="32"/>
      <c r="I2636" s="33"/>
      <c r="K2636" s="99"/>
      <c r="L2636" s="32"/>
      <c r="M2636" s="32"/>
      <c r="N2636" s="32"/>
      <c r="O2636" s="32"/>
      <c r="P2636" s="32"/>
      <c r="Q2636" s="32"/>
      <c r="R2636" s="32"/>
      <c r="S2636" s="32"/>
      <c r="T2636" s="32"/>
      <c r="V2636" s="32"/>
      <c r="W2636" s="32"/>
      <c r="X2636" s="32"/>
      <c r="AE2636" s="39"/>
      <c r="AF2636" s="39"/>
      <c r="AG2636" s="39"/>
      <c r="AH2636" s="39"/>
      <c r="AI2636" s="39"/>
      <c r="AJ2636" s="39"/>
    </row>
    <row r="2637" ht="15.75" customHeight="1">
      <c r="A2637" s="32"/>
      <c r="B2637" s="32"/>
      <c r="C2637" s="32"/>
      <c r="D2637" s="32"/>
      <c r="E2637" s="32"/>
      <c r="F2637" s="97"/>
      <c r="G2637" s="32"/>
      <c r="H2637" s="32"/>
      <c r="I2637" s="33"/>
      <c r="K2637" s="99"/>
      <c r="L2637" s="32"/>
      <c r="M2637" s="32"/>
      <c r="N2637" s="32"/>
      <c r="O2637" s="32"/>
      <c r="P2637" s="32"/>
      <c r="Q2637" s="32"/>
      <c r="R2637" s="32"/>
      <c r="S2637" s="32"/>
      <c r="T2637" s="32"/>
      <c r="V2637" s="32"/>
      <c r="W2637" s="32"/>
      <c r="X2637" s="32"/>
      <c r="AE2637" s="39"/>
      <c r="AF2637" s="39"/>
      <c r="AG2637" s="39"/>
      <c r="AH2637" s="39"/>
      <c r="AI2637" s="39"/>
      <c r="AJ2637" s="39"/>
    </row>
    <row r="2638" ht="15.75" customHeight="1">
      <c r="A2638" s="32"/>
      <c r="B2638" s="32"/>
      <c r="C2638" s="32"/>
      <c r="D2638" s="32"/>
      <c r="E2638" s="32"/>
      <c r="F2638" s="97"/>
      <c r="G2638" s="32"/>
      <c r="H2638" s="32"/>
      <c r="I2638" s="33"/>
      <c r="K2638" s="99"/>
      <c r="L2638" s="32"/>
      <c r="M2638" s="32"/>
      <c r="N2638" s="32"/>
      <c r="O2638" s="32"/>
      <c r="P2638" s="32"/>
      <c r="Q2638" s="32"/>
      <c r="R2638" s="32"/>
      <c r="S2638" s="32"/>
      <c r="T2638" s="32"/>
      <c r="V2638" s="32"/>
      <c r="W2638" s="32"/>
      <c r="X2638" s="32"/>
      <c r="AE2638" s="39"/>
      <c r="AF2638" s="39"/>
      <c r="AG2638" s="39"/>
      <c r="AH2638" s="39"/>
      <c r="AI2638" s="39"/>
      <c r="AJ2638" s="39"/>
    </row>
    <row r="2639" ht="15.75" customHeight="1">
      <c r="A2639" s="32"/>
      <c r="B2639" s="32"/>
      <c r="C2639" s="32"/>
      <c r="D2639" s="32"/>
      <c r="E2639" s="32"/>
      <c r="F2639" s="97"/>
      <c r="G2639" s="32"/>
      <c r="H2639" s="32"/>
      <c r="I2639" s="33"/>
      <c r="K2639" s="99"/>
      <c r="L2639" s="32"/>
      <c r="M2639" s="32"/>
      <c r="N2639" s="32"/>
      <c r="O2639" s="32"/>
      <c r="P2639" s="32"/>
      <c r="Q2639" s="32"/>
      <c r="R2639" s="32"/>
      <c r="S2639" s="32"/>
      <c r="T2639" s="32"/>
      <c r="V2639" s="32"/>
      <c r="W2639" s="32"/>
      <c r="X2639" s="32"/>
      <c r="AE2639" s="39"/>
      <c r="AF2639" s="39"/>
      <c r="AG2639" s="39"/>
      <c r="AH2639" s="39"/>
      <c r="AI2639" s="39"/>
      <c r="AJ2639" s="39"/>
    </row>
    <row r="2640" ht="15.75" customHeight="1">
      <c r="A2640" s="32"/>
      <c r="B2640" s="32"/>
      <c r="C2640" s="32"/>
      <c r="D2640" s="32"/>
      <c r="E2640" s="32"/>
      <c r="F2640" s="97"/>
      <c r="G2640" s="32"/>
      <c r="H2640" s="32"/>
      <c r="I2640" s="33"/>
      <c r="K2640" s="99"/>
      <c r="L2640" s="32"/>
      <c r="M2640" s="32"/>
      <c r="N2640" s="32"/>
      <c r="O2640" s="32"/>
      <c r="P2640" s="32"/>
      <c r="Q2640" s="32"/>
      <c r="R2640" s="32"/>
      <c r="S2640" s="32"/>
      <c r="T2640" s="32"/>
      <c r="V2640" s="32"/>
      <c r="W2640" s="32"/>
      <c r="X2640" s="32"/>
      <c r="AE2640" s="39"/>
      <c r="AF2640" s="39"/>
      <c r="AG2640" s="39"/>
      <c r="AH2640" s="39"/>
      <c r="AI2640" s="39"/>
      <c r="AJ2640" s="39"/>
    </row>
    <row r="2641" ht="15.75" customHeight="1">
      <c r="A2641" s="32"/>
      <c r="B2641" s="32"/>
      <c r="C2641" s="32"/>
      <c r="D2641" s="32"/>
      <c r="E2641" s="32"/>
      <c r="F2641" s="97"/>
      <c r="G2641" s="32"/>
      <c r="H2641" s="32"/>
      <c r="I2641" s="33"/>
      <c r="K2641" s="99"/>
      <c r="L2641" s="32"/>
      <c r="M2641" s="32"/>
      <c r="N2641" s="32"/>
      <c r="O2641" s="32"/>
      <c r="P2641" s="32"/>
      <c r="Q2641" s="32"/>
      <c r="R2641" s="32"/>
      <c r="S2641" s="32"/>
      <c r="T2641" s="32"/>
      <c r="V2641" s="32"/>
      <c r="W2641" s="32"/>
      <c r="X2641" s="32"/>
      <c r="AE2641" s="39"/>
      <c r="AF2641" s="39"/>
      <c r="AG2641" s="39"/>
      <c r="AH2641" s="39"/>
      <c r="AI2641" s="39"/>
      <c r="AJ2641" s="39"/>
    </row>
    <row r="2642" ht="15.75" customHeight="1">
      <c r="A2642" s="32"/>
      <c r="B2642" s="32"/>
      <c r="C2642" s="32"/>
      <c r="D2642" s="32"/>
      <c r="E2642" s="32"/>
      <c r="F2642" s="97"/>
      <c r="G2642" s="32"/>
      <c r="H2642" s="32"/>
      <c r="I2642" s="33"/>
      <c r="K2642" s="99"/>
      <c r="L2642" s="32"/>
      <c r="M2642" s="32"/>
      <c r="N2642" s="32"/>
      <c r="O2642" s="32"/>
      <c r="P2642" s="32"/>
      <c r="Q2642" s="32"/>
      <c r="R2642" s="32"/>
      <c r="S2642" s="32"/>
      <c r="T2642" s="32"/>
      <c r="V2642" s="32"/>
      <c r="W2642" s="32"/>
      <c r="X2642" s="32"/>
      <c r="AE2642" s="39"/>
      <c r="AF2642" s="39"/>
      <c r="AG2642" s="39"/>
      <c r="AH2642" s="39"/>
      <c r="AI2642" s="39"/>
      <c r="AJ2642" s="39"/>
    </row>
    <row r="2643" ht="15.75" customHeight="1">
      <c r="A2643" s="32"/>
      <c r="B2643" s="32"/>
      <c r="C2643" s="32"/>
      <c r="D2643" s="32"/>
      <c r="E2643" s="32"/>
      <c r="F2643" s="97"/>
      <c r="G2643" s="32"/>
      <c r="H2643" s="32"/>
      <c r="I2643" s="33"/>
      <c r="K2643" s="99"/>
      <c r="L2643" s="32"/>
      <c r="M2643" s="32"/>
      <c r="N2643" s="32"/>
      <c r="O2643" s="32"/>
      <c r="P2643" s="32"/>
      <c r="Q2643" s="32"/>
      <c r="R2643" s="32"/>
      <c r="S2643" s="32"/>
      <c r="T2643" s="32"/>
      <c r="V2643" s="32"/>
      <c r="W2643" s="32"/>
      <c r="X2643" s="32"/>
      <c r="AE2643" s="39"/>
      <c r="AF2643" s="39"/>
      <c r="AG2643" s="39"/>
      <c r="AH2643" s="39"/>
      <c r="AI2643" s="39"/>
      <c r="AJ2643" s="39"/>
    </row>
    <row r="2644" ht="15.75" customHeight="1">
      <c r="A2644" s="32"/>
      <c r="B2644" s="32"/>
      <c r="C2644" s="32"/>
      <c r="D2644" s="32"/>
      <c r="E2644" s="32"/>
      <c r="F2644" s="97"/>
      <c r="G2644" s="32"/>
      <c r="H2644" s="32"/>
      <c r="I2644" s="33"/>
      <c r="K2644" s="99"/>
      <c r="L2644" s="32"/>
      <c r="M2644" s="32"/>
      <c r="N2644" s="32"/>
      <c r="O2644" s="32"/>
      <c r="P2644" s="32"/>
      <c r="Q2644" s="32"/>
      <c r="R2644" s="32"/>
      <c r="S2644" s="32"/>
      <c r="T2644" s="32"/>
      <c r="V2644" s="32"/>
      <c r="W2644" s="32"/>
      <c r="X2644" s="32"/>
      <c r="AE2644" s="39"/>
      <c r="AF2644" s="39"/>
      <c r="AG2644" s="39"/>
      <c r="AH2644" s="39"/>
      <c r="AI2644" s="39"/>
      <c r="AJ2644" s="39"/>
    </row>
    <row r="2645" ht="15.75" customHeight="1">
      <c r="A2645" s="32"/>
      <c r="B2645" s="32"/>
      <c r="C2645" s="32"/>
      <c r="D2645" s="32"/>
      <c r="E2645" s="32"/>
      <c r="F2645" s="97"/>
      <c r="G2645" s="32"/>
      <c r="H2645" s="32"/>
      <c r="I2645" s="33"/>
      <c r="K2645" s="99"/>
      <c r="L2645" s="32"/>
      <c r="M2645" s="32"/>
      <c r="N2645" s="32"/>
      <c r="O2645" s="32"/>
      <c r="P2645" s="32"/>
      <c r="Q2645" s="32"/>
      <c r="R2645" s="32"/>
      <c r="S2645" s="32"/>
      <c r="T2645" s="32"/>
      <c r="V2645" s="32"/>
      <c r="W2645" s="32"/>
      <c r="X2645" s="32"/>
      <c r="AE2645" s="39"/>
      <c r="AF2645" s="39"/>
      <c r="AG2645" s="39"/>
      <c r="AH2645" s="39"/>
      <c r="AI2645" s="39"/>
      <c r="AJ2645" s="39"/>
    </row>
    <row r="2646" ht="15.75" customHeight="1">
      <c r="A2646" s="32"/>
      <c r="B2646" s="32"/>
      <c r="C2646" s="32"/>
      <c r="D2646" s="32"/>
      <c r="E2646" s="32"/>
      <c r="F2646" s="97"/>
      <c r="G2646" s="32"/>
      <c r="H2646" s="32"/>
      <c r="I2646" s="33"/>
      <c r="K2646" s="99"/>
      <c r="L2646" s="32"/>
      <c r="M2646" s="32"/>
      <c r="N2646" s="32"/>
      <c r="O2646" s="32"/>
      <c r="P2646" s="32"/>
      <c r="Q2646" s="32"/>
      <c r="R2646" s="32"/>
      <c r="S2646" s="32"/>
      <c r="T2646" s="32"/>
      <c r="V2646" s="32"/>
      <c r="W2646" s="32"/>
      <c r="X2646" s="32"/>
      <c r="AE2646" s="39"/>
      <c r="AF2646" s="39"/>
      <c r="AG2646" s="39"/>
      <c r="AH2646" s="39"/>
      <c r="AI2646" s="39"/>
      <c r="AJ2646" s="39"/>
    </row>
    <row r="2647" ht="15.75" customHeight="1">
      <c r="A2647" s="32"/>
      <c r="B2647" s="32"/>
      <c r="C2647" s="32"/>
      <c r="D2647" s="32"/>
      <c r="E2647" s="32"/>
      <c r="F2647" s="97"/>
      <c r="G2647" s="32"/>
      <c r="H2647" s="32"/>
      <c r="I2647" s="33"/>
      <c r="K2647" s="99"/>
      <c r="L2647" s="32"/>
      <c r="M2647" s="32"/>
      <c r="N2647" s="32"/>
      <c r="O2647" s="32"/>
      <c r="P2647" s="32"/>
      <c r="Q2647" s="32"/>
      <c r="R2647" s="32"/>
      <c r="S2647" s="32"/>
      <c r="T2647" s="32"/>
      <c r="V2647" s="32"/>
      <c r="W2647" s="32"/>
      <c r="X2647" s="32"/>
      <c r="AE2647" s="39"/>
      <c r="AF2647" s="39"/>
      <c r="AG2647" s="39"/>
      <c r="AH2647" s="39"/>
      <c r="AI2647" s="39"/>
      <c r="AJ2647" s="39"/>
    </row>
    <row r="2648" ht="15.75" customHeight="1">
      <c r="A2648" s="32"/>
      <c r="B2648" s="32"/>
      <c r="C2648" s="32"/>
      <c r="D2648" s="32"/>
      <c r="E2648" s="32"/>
      <c r="F2648" s="97"/>
      <c r="G2648" s="32"/>
      <c r="H2648" s="32"/>
      <c r="I2648" s="33"/>
      <c r="K2648" s="99"/>
      <c r="L2648" s="32"/>
      <c r="M2648" s="32"/>
      <c r="N2648" s="32"/>
      <c r="O2648" s="32"/>
      <c r="P2648" s="32"/>
      <c r="Q2648" s="32"/>
      <c r="R2648" s="32"/>
      <c r="S2648" s="32"/>
      <c r="T2648" s="32"/>
      <c r="V2648" s="32"/>
      <c r="W2648" s="32"/>
      <c r="X2648" s="32"/>
      <c r="AE2648" s="39"/>
      <c r="AF2648" s="39"/>
      <c r="AG2648" s="39"/>
      <c r="AH2648" s="39"/>
      <c r="AI2648" s="39"/>
      <c r="AJ2648" s="39"/>
    </row>
    <row r="2649" ht="15.75" customHeight="1">
      <c r="A2649" s="32"/>
      <c r="B2649" s="32"/>
      <c r="C2649" s="32"/>
      <c r="D2649" s="32"/>
      <c r="E2649" s="32"/>
      <c r="F2649" s="97"/>
      <c r="G2649" s="32"/>
      <c r="H2649" s="32"/>
      <c r="I2649" s="33"/>
      <c r="K2649" s="99"/>
      <c r="L2649" s="32"/>
      <c r="M2649" s="32"/>
      <c r="N2649" s="32"/>
      <c r="O2649" s="32"/>
      <c r="P2649" s="32"/>
      <c r="Q2649" s="32"/>
      <c r="R2649" s="32"/>
      <c r="S2649" s="32"/>
      <c r="T2649" s="32"/>
      <c r="V2649" s="32"/>
      <c r="W2649" s="32"/>
      <c r="X2649" s="32"/>
      <c r="AE2649" s="39"/>
      <c r="AF2649" s="39"/>
      <c r="AG2649" s="39"/>
      <c r="AH2649" s="39"/>
      <c r="AI2649" s="39"/>
      <c r="AJ2649" s="39"/>
    </row>
    <row r="2650" ht="15.75" customHeight="1">
      <c r="A2650" s="32"/>
      <c r="B2650" s="32"/>
      <c r="C2650" s="32"/>
      <c r="D2650" s="32"/>
      <c r="E2650" s="32"/>
      <c r="F2650" s="97"/>
      <c r="G2650" s="32"/>
      <c r="H2650" s="32"/>
      <c r="I2650" s="33"/>
      <c r="K2650" s="99"/>
      <c r="L2650" s="32"/>
      <c r="M2650" s="32"/>
      <c r="N2650" s="32"/>
      <c r="O2650" s="32"/>
      <c r="P2650" s="32"/>
      <c r="Q2650" s="32"/>
      <c r="R2650" s="32"/>
      <c r="S2650" s="32"/>
      <c r="T2650" s="32"/>
      <c r="V2650" s="32"/>
      <c r="W2650" s="32"/>
      <c r="X2650" s="32"/>
      <c r="AE2650" s="39"/>
      <c r="AF2650" s="39"/>
      <c r="AG2650" s="39"/>
      <c r="AH2650" s="39"/>
      <c r="AI2650" s="39"/>
      <c r="AJ2650" s="39"/>
    </row>
    <row r="2651" ht="15.75" customHeight="1">
      <c r="A2651" s="32"/>
      <c r="B2651" s="32"/>
      <c r="C2651" s="32"/>
      <c r="D2651" s="32"/>
      <c r="E2651" s="32"/>
      <c r="F2651" s="97"/>
      <c r="G2651" s="32"/>
      <c r="H2651" s="32"/>
      <c r="I2651" s="33"/>
      <c r="K2651" s="99"/>
      <c r="L2651" s="32"/>
      <c r="M2651" s="32"/>
      <c r="N2651" s="32"/>
      <c r="O2651" s="32"/>
      <c r="P2651" s="32"/>
      <c r="Q2651" s="32"/>
      <c r="R2651" s="32"/>
      <c r="S2651" s="32"/>
      <c r="T2651" s="32"/>
      <c r="V2651" s="32"/>
      <c r="W2651" s="32"/>
      <c r="X2651" s="32"/>
      <c r="AE2651" s="39"/>
      <c r="AF2651" s="39"/>
      <c r="AG2651" s="39"/>
      <c r="AH2651" s="39"/>
      <c r="AI2651" s="39"/>
      <c r="AJ2651" s="39"/>
    </row>
    <row r="2652" ht="15.75" customHeight="1">
      <c r="A2652" s="32"/>
      <c r="B2652" s="32"/>
      <c r="C2652" s="32"/>
      <c r="D2652" s="32"/>
      <c r="E2652" s="32"/>
      <c r="F2652" s="97"/>
      <c r="G2652" s="32"/>
      <c r="H2652" s="32"/>
      <c r="I2652" s="33"/>
      <c r="K2652" s="99"/>
      <c r="L2652" s="32"/>
      <c r="M2652" s="32"/>
      <c r="N2652" s="32"/>
      <c r="O2652" s="32"/>
      <c r="P2652" s="32"/>
      <c r="Q2652" s="32"/>
      <c r="R2652" s="32"/>
      <c r="S2652" s="32"/>
      <c r="T2652" s="32"/>
      <c r="V2652" s="32"/>
      <c r="W2652" s="32"/>
      <c r="X2652" s="32"/>
      <c r="AE2652" s="39"/>
      <c r="AF2652" s="39"/>
      <c r="AG2652" s="39"/>
      <c r="AH2652" s="39"/>
      <c r="AI2652" s="39"/>
      <c r="AJ2652" s="39"/>
    </row>
    <row r="2653" ht="15.75" customHeight="1">
      <c r="A2653" s="32"/>
      <c r="B2653" s="32"/>
      <c r="C2653" s="32"/>
      <c r="D2653" s="32"/>
      <c r="E2653" s="32"/>
      <c r="F2653" s="97"/>
      <c r="G2653" s="32"/>
      <c r="H2653" s="32"/>
      <c r="I2653" s="33"/>
      <c r="K2653" s="99"/>
      <c r="L2653" s="32"/>
      <c r="M2653" s="32"/>
      <c r="N2653" s="32"/>
      <c r="O2653" s="32"/>
      <c r="P2653" s="32"/>
      <c r="Q2653" s="32"/>
      <c r="R2653" s="32"/>
      <c r="S2653" s="32"/>
      <c r="T2653" s="32"/>
      <c r="V2653" s="32"/>
      <c r="W2653" s="32"/>
      <c r="X2653" s="32"/>
      <c r="AE2653" s="39"/>
      <c r="AF2653" s="39"/>
      <c r="AG2653" s="39"/>
      <c r="AH2653" s="39"/>
      <c r="AI2653" s="39"/>
      <c r="AJ2653" s="39"/>
    </row>
    <row r="2654" ht="15.75" customHeight="1">
      <c r="A2654" s="32"/>
      <c r="B2654" s="32"/>
      <c r="C2654" s="32"/>
      <c r="D2654" s="32"/>
      <c r="E2654" s="32"/>
      <c r="F2654" s="97"/>
      <c r="G2654" s="32"/>
      <c r="H2654" s="32"/>
      <c r="I2654" s="33"/>
      <c r="K2654" s="99"/>
      <c r="L2654" s="32"/>
      <c r="M2654" s="32"/>
      <c r="N2654" s="32"/>
      <c r="O2654" s="32"/>
      <c r="P2654" s="32"/>
      <c r="Q2654" s="32"/>
      <c r="R2654" s="32"/>
      <c r="S2654" s="32"/>
      <c r="T2654" s="32"/>
      <c r="V2654" s="32"/>
      <c r="W2654" s="32"/>
      <c r="X2654" s="32"/>
      <c r="AE2654" s="39"/>
      <c r="AF2654" s="39"/>
      <c r="AG2654" s="39"/>
      <c r="AH2654" s="39"/>
      <c r="AI2654" s="39"/>
      <c r="AJ2654" s="39"/>
    </row>
    <row r="2655" ht="15.75" customHeight="1">
      <c r="A2655" s="32"/>
      <c r="B2655" s="32"/>
      <c r="C2655" s="32"/>
      <c r="D2655" s="32"/>
      <c r="E2655" s="32"/>
      <c r="F2655" s="97"/>
      <c r="G2655" s="32"/>
      <c r="H2655" s="32"/>
      <c r="I2655" s="33"/>
      <c r="K2655" s="99"/>
      <c r="L2655" s="32"/>
      <c r="M2655" s="32"/>
      <c r="N2655" s="32"/>
      <c r="O2655" s="32"/>
      <c r="P2655" s="32"/>
      <c r="Q2655" s="32"/>
      <c r="R2655" s="32"/>
      <c r="S2655" s="32"/>
      <c r="T2655" s="32"/>
      <c r="V2655" s="32"/>
      <c r="W2655" s="32"/>
      <c r="X2655" s="32"/>
      <c r="AE2655" s="39"/>
      <c r="AF2655" s="39"/>
      <c r="AG2655" s="39"/>
      <c r="AH2655" s="39"/>
      <c r="AI2655" s="39"/>
      <c r="AJ2655" s="39"/>
    </row>
    <row r="2656" ht="15.75" customHeight="1">
      <c r="A2656" s="32"/>
      <c r="B2656" s="32"/>
      <c r="C2656" s="32"/>
      <c r="D2656" s="32"/>
      <c r="E2656" s="32"/>
      <c r="F2656" s="97"/>
      <c r="G2656" s="32"/>
      <c r="H2656" s="32"/>
      <c r="I2656" s="33"/>
      <c r="K2656" s="99"/>
      <c r="L2656" s="32"/>
      <c r="M2656" s="32"/>
      <c r="N2656" s="32"/>
      <c r="O2656" s="32"/>
      <c r="P2656" s="32"/>
      <c r="Q2656" s="32"/>
      <c r="R2656" s="32"/>
      <c r="S2656" s="32"/>
      <c r="T2656" s="32"/>
      <c r="V2656" s="32"/>
      <c r="W2656" s="32"/>
      <c r="X2656" s="32"/>
      <c r="AE2656" s="39"/>
      <c r="AF2656" s="39"/>
      <c r="AG2656" s="39"/>
      <c r="AH2656" s="39"/>
      <c r="AI2656" s="39"/>
      <c r="AJ2656" s="39"/>
    </row>
    <row r="2657" ht="15.75" customHeight="1">
      <c r="A2657" s="32"/>
      <c r="B2657" s="32"/>
      <c r="C2657" s="32"/>
      <c r="D2657" s="32"/>
      <c r="E2657" s="32"/>
      <c r="F2657" s="97"/>
      <c r="G2657" s="32"/>
      <c r="H2657" s="32"/>
      <c r="I2657" s="33"/>
      <c r="K2657" s="99"/>
      <c r="L2657" s="32"/>
      <c r="M2657" s="32"/>
      <c r="N2657" s="32"/>
      <c r="O2657" s="32"/>
      <c r="P2657" s="32"/>
      <c r="Q2657" s="32"/>
      <c r="R2657" s="32"/>
      <c r="S2657" s="32"/>
      <c r="T2657" s="32"/>
      <c r="V2657" s="32"/>
      <c r="W2657" s="32"/>
      <c r="X2657" s="32"/>
      <c r="AE2657" s="39"/>
      <c r="AF2657" s="39"/>
      <c r="AG2657" s="39"/>
      <c r="AH2657" s="39"/>
      <c r="AI2657" s="39"/>
      <c r="AJ2657" s="39"/>
    </row>
    <row r="2658" ht="15.75" customHeight="1">
      <c r="A2658" s="32"/>
      <c r="B2658" s="32"/>
      <c r="C2658" s="32"/>
      <c r="D2658" s="32"/>
      <c r="E2658" s="32"/>
      <c r="F2658" s="97"/>
      <c r="G2658" s="32"/>
      <c r="H2658" s="32"/>
      <c r="I2658" s="33"/>
      <c r="K2658" s="99"/>
      <c r="L2658" s="32"/>
      <c r="M2658" s="32"/>
      <c r="N2658" s="32"/>
      <c r="O2658" s="32"/>
      <c r="P2658" s="32"/>
      <c r="Q2658" s="32"/>
      <c r="R2658" s="32"/>
      <c r="S2658" s="32"/>
      <c r="T2658" s="32"/>
      <c r="V2658" s="32"/>
      <c r="W2658" s="32"/>
      <c r="X2658" s="32"/>
      <c r="AE2658" s="39"/>
      <c r="AF2658" s="39"/>
      <c r="AG2658" s="39"/>
      <c r="AH2658" s="39"/>
      <c r="AI2658" s="39"/>
      <c r="AJ2658" s="39"/>
    </row>
    <row r="2659" ht="15.75" customHeight="1">
      <c r="A2659" s="32"/>
      <c r="B2659" s="32"/>
      <c r="C2659" s="32"/>
      <c r="D2659" s="32"/>
      <c r="E2659" s="32"/>
      <c r="F2659" s="97"/>
      <c r="G2659" s="32"/>
      <c r="H2659" s="32"/>
      <c r="I2659" s="33"/>
      <c r="K2659" s="99"/>
      <c r="L2659" s="32"/>
      <c r="M2659" s="32"/>
      <c r="N2659" s="32"/>
      <c r="O2659" s="32"/>
      <c r="P2659" s="32"/>
      <c r="Q2659" s="32"/>
      <c r="R2659" s="32"/>
      <c r="S2659" s="32"/>
      <c r="T2659" s="32"/>
      <c r="V2659" s="32"/>
      <c r="W2659" s="32"/>
      <c r="X2659" s="32"/>
      <c r="AE2659" s="39"/>
      <c r="AF2659" s="39"/>
      <c r="AG2659" s="39"/>
      <c r="AH2659" s="39"/>
      <c r="AI2659" s="39"/>
      <c r="AJ2659" s="39"/>
    </row>
    <row r="2660" ht="15.75" customHeight="1">
      <c r="A2660" s="32"/>
      <c r="B2660" s="32"/>
      <c r="C2660" s="32"/>
      <c r="D2660" s="32"/>
      <c r="E2660" s="32"/>
      <c r="F2660" s="97"/>
      <c r="G2660" s="32"/>
      <c r="H2660" s="32"/>
      <c r="I2660" s="33"/>
      <c r="K2660" s="99"/>
      <c r="L2660" s="32"/>
      <c r="M2660" s="32"/>
      <c r="N2660" s="32"/>
      <c r="O2660" s="32"/>
      <c r="P2660" s="32"/>
      <c r="Q2660" s="32"/>
      <c r="R2660" s="32"/>
      <c r="S2660" s="32"/>
      <c r="T2660" s="32"/>
      <c r="V2660" s="32"/>
      <c r="W2660" s="32"/>
      <c r="X2660" s="32"/>
      <c r="AE2660" s="39"/>
      <c r="AF2660" s="39"/>
      <c r="AG2660" s="39"/>
      <c r="AH2660" s="39"/>
      <c r="AI2660" s="39"/>
      <c r="AJ2660" s="39"/>
    </row>
    <row r="2661" ht="15.75" customHeight="1">
      <c r="A2661" s="32"/>
      <c r="B2661" s="32"/>
      <c r="C2661" s="32"/>
      <c r="D2661" s="32"/>
      <c r="E2661" s="32"/>
      <c r="F2661" s="97"/>
      <c r="G2661" s="32"/>
      <c r="H2661" s="32"/>
      <c r="I2661" s="33"/>
      <c r="K2661" s="99"/>
      <c r="L2661" s="32"/>
      <c r="M2661" s="32"/>
      <c r="N2661" s="32"/>
      <c r="O2661" s="32"/>
      <c r="P2661" s="32"/>
      <c r="Q2661" s="32"/>
      <c r="R2661" s="32"/>
      <c r="S2661" s="32"/>
      <c r="T2661" s="32"/>
      <c r="V2661" s="32"/>
      <c r="W2661" s="32"/>
      <c r="X2661" s="32"/>
      <c r="AE2661" s="39"/>
      <c r="AF2661" s="39"/>
      <c r="AG2661" s="39"/>
      <c r="AH2661" s="39"/>
      <c r="AI2661" s="39"/>
      <c r="AJ2661" s="39"/>
    </row>
    <row r="2662" ht="15.75" customHeight="1">
      <c r="A2662" s="32"/>
      <c r="B2662" s="32"/>
      <c r="C2662" s="32"/>
      <c r="D2662" s="32"/>
      <c r="E2662" s="32"/>
      <c r="F2662" s="97"/>
      <c r="G2662" s="32"/>
      <c r="H2662" s="32"/>
      <c r="I2662" s="33"/>
      <c r="K2662" s="99"/>
      <c r="L2662" s="32"/>
      <c r="M2662" s="32"/>
      <c r="N2662" s="32"/>
      <c r="O2662" s="32"/>
      <c r="P2662" s="32"/>
      <c r="Q2662" s="32"/>
      <c r="R2662" s="32"/>
      <c r="S2662" s="32"/>
      <c r="T2662" s="32"/>
      <c r="V2662" s="32"/>
      <c r="W2662" s="32"/>
      <c r="X2662" s="32"/>
      <c r="AE2662" s="39"/>
      <c r="AF2662" s="39"/>
      <c r="AG2662" s="39"/>
      <c r="AH2662" s="39"/>
      <c r="AI2662" s="39"/>
      <c r="AJ2662" s="39"/>
    </row>
    <row r="2663" ht="15.75" customHeight="1">
      <c r="A2663" s="32"/>
      <c r="B2663" s="32"/>
      <c r="C2663" s="32"/>
      <c r="D2663" s="32"/>
      <c r="E2663" s="32"/>
      <c r="F2663" s="97"/>
      <c r="G2663" s="32"/>
      <c r="H2663" s="32"/>
      <c r="I2663" s="33"/>
      <c r="K2663" s="99"/>
      <c r="L2663" s="32"/>
      <c r="M2663" s="32"/>
      <c r="N2663" s="32"/>
      <c r="O2663" s="32"/>
      <c r="P2663" s="32"/>
      <c r="Q2663" s="32"/>
      <c r="R2663" s="32"/>
      <c r="S2663" s="32"/>
      <c r="T2663" s="32"/>
      <c r="V2663" s="32"/>
      <c r="W2663" s="32"/>
      <c r="X2663" s="32"/>
      <c r="AE2663" s="39"/>
      <c r="AF2663" s="39"/>
      <c r="AG2663" s="39"/>
      <c r="AH2663" s="39"/>
      <c r="AI2663" s="39"/>
      <c r="AJ2663" s="39"/>
    </row>
    <row r="2664" ht="15.75" customHeight="1">
      <c r="A2664" s="32"/>
      <c r="B2664" s="32"/>
      <c r="C2664" s="32"/>
      <c r="D2664" s="32"/>
      <c r="E2664" s="32"/>
      <c r="F2664" s="97"/>
      <c r="G2664" s="32"/>
      <c r="H2664" s="32"/>
      <c r="I2664" s="33"/>
      <c r="K2664" s="99"/>
      <c r="L2664" s="32"/>
      <c r="M2664" s="32"/>
      <c r="N2664" s="32"/>
      <c r="O2664" s="32"/>
      <c r="P2664" s="32"/>
      <c r="Q2664" s="32"/>
      <c r="R2664" s="32"/>
      <c r="S2664" s="32"/>
      <c r="T2664" s="32"/>
      <c r="V2664" s="32"/>
      <c r="W2664" s="32"/>
      <c r="X2664" s="32"/>
      <c r="AE2664" s="39"/>
      <c r="AF2664" s="39"/>
      <c r="AG2664" s="39"/>
      <c r="AH2664" s="39"/>
      <c r="AI2664" s="39"/>
      <c r="AJ2664" s="39"/>
    </row>
    <row r="2665" ht="15.75" customHeight="1">
      <c r="A2665" s="32"/>
      <c r="B2665" s="32"/>
      <c r="C2665" s="32"/>
      <c r="D2665" s="32"/>
      <c r="E2665" s="32"/>
      <c r="F2665" s="97"/>
      <c r="G2665" s="32"/>
      <c r="H2665" s="32"/>
      <c r="I2665" s="33"/>
      <c r="K2665" s="99"/>
      <c r="L2665" s="32"/>
      <c r="M2665" s="32"/>
      <c r="N2665" s="32"/>
      <c r="O2665" s="32"/>
      <c r="P2665" s="32"/>
      <c r="Q2665" s="32"/>
      <c r="R2665" s="32"/>
      <c r="S2665" s="32"/>
      <c r="T2665" s="32"/>
      <c r="V2665" s="32"/>
      <c r="W2665" s="32"/>
      <c r="X2665" s="32"/>
      <c r="AE2665" s="39"/>
      <c r="AF2665" s="39"/>
      <c r="AG2665" s="39"/>
      <c r="AH2665" s="39"/>
      <c r="AI2665" s="39"/>
      <c r="AJ2665" s="39"/>
    </row>
    <row r="2666" ht="15.75" customHeight="1">
      <c r="A2666" s="32"/>
      <c r="B2666" s="32"/>
      <c r="C2666" s="32"/>
      <c r="D2666" s="32"/>
      <c r="E2666" s="32"/>
      <c r="F2666" s="97"/>
      <c r="G2666" s="32"/>
      <c r="H2666" s="32"/>
      <c r="I2666" s="33"/>
      <c r="K2666" s="99"/>
      <c r="L2666" s="32"/>
      <c r="M2666" s="32"/>
      <c r="N2666" s="32"/>
      <c r="O2666" s="32"/>
      <c r="P2666" s="32"/>
      <c r="Q2666" s="32"/>
      <c r="R2666" s="32"/>
      <c r="S2666" s="32"/>
      <c r="T2666" s="32"/>
      <c r="V2666" s="32"/>
      <c r="W2666" s="32"/>
      <c r="X2666" s="32"/>
      <c r="AE2666" s="39"/>
      <c r="AF2666" s="39"/>
      <c r="AG2666" s="39"/>
      <c r="AH2666" s="39"/>
      <c r="AI2666" s="39"/>
      <c r="AJ2666" s="39"/>
    </row>
    <row r="2667" ht="15.75" customHeight="1">
      <c r="A2667" s="32"/>
      <c r="B2667" s="32"/>
      <c r="C2667" s="32"/>
      <c r="D2667" s="32"/>
      <c r="E2667" s="32"/>
      <c r="F2667" s="97"/>
      <c r="G2667" s="32"/>
      <c r="H2667" s="32"/>
      <c r="I2667" s="33"/>
      <c r="K2667" s="99"/>
      <c r="L2667" s="32"/>
      <c r="M2667" s="32"/>
      <c r="N2667" s="32"/>
      <c r="O2667" s="32"/>
      <c r="P2667" s="32"/>
      <c r="Q2667" s="32"/>
      <c r="R2667" s="32"/>
      <c r="S2667" s="32"/>
      <c r="T2667" s="32"/>
      <c r="V2667" s="32"/>
      <c r="W2667" s="32"/>
      <c r="X2667" s="32"/>
      <c r="AE2667" s="39"/>
      <c r="AF2667" s="39"/>
      <c r="AG2667" s="39"/>
      <c r="AH2667" s="39"/>
      <c r="AI2667" s="39"/>
      <c r="AJ2667" s="39"/>
    </row>
    <row r="2668" ht="15.75" customHeight="1">
      <c r="A2668" s="32"/>
      <c r="B2668" s="32"/>
      <c r="C2668" s="32"/>
      <c r="D2668" s="32"/>
      <c r="E2668" s="32"/>
      <c r="F2668" s="97"/>
      <c r="G2668" s="32"/>
      <c r="H2668" s="32"/>
      <c r="I2668" s="33"/>
      <c r="K2668" s="99"/>
      <c r="L2668" s="32"/>
      <c r="M2668" s="32"/>
      <c r="N2668" s="32"/>
      <c r="O2668" s="32"/>
      <c r="P2668" s="32"/>
      <c r="Q2668" s="32"/>
      <c r="R2668" s="32"/>
      <c r="S2668" s="32"/>
      <c r="T2668" s="32"/>
      <c r="V2668" s="32"/>
      <c r="W2668" s="32"/>
      <c r="X2668" s="32"/>
      <c r="AE2668" s="39"/>
      <c r="AF2668" s="39"/>
      <c r="AG2668" s="39"/>
      <c r="AH2668" s="39"/>
      <c r="AI2668" s="39"/>
      <c r="AJ2668" s="39"/>
    </row>
    <row r="2669" ht="15.75" customHeight="1">
      <c r="A2669" s="32"/>
      <c r="B2669" s="32"/>
      <c r="C2669" s="32"/>
      <c r="D2669" s="32"/>
      <c r="E2669" s="32"/>
      <c r="F2669" s="97"/>
      <c r="G2669" s="32"/>
      <c r="H2669" s="32"/>
      <c r="I2669" s="33"/>
      <c r="K2669" s="99"/>
      <c r="L2669" s="32"/>
      <c r="M2669" s="32"/>
      <c r="N2669" s="32"/>
      <c r="O2669" s="32"/>
      <c r="P2669" s="32"/>
      <c r="Q2669" s="32"/>
      <c r="R2669" s="32"/>
      <c r="S2669" s="32"/>
      <c r="T2669" s="32"/>
      <c r="V2669" s="32"/>
      <c r="W2669" s="32"/>
      <c r="X2669" s="32"/>
      <c r="AE2669" s="39"/>
      <c r="AF2669" s="39"/>
      <c r="AG2669" s="39"/>
      <c r="AH2669" s="39"/>
      <c r="AI2669" s="39"/>
      <c r="AJ2669" s="39"/>
    </row>
    <row r="2670" ht="15.75" customHeight="1">
      <c r="A2670" s="32"/>
      <c r="B2670" s="32"/>
      <c r="C2670" s="32"/>
      <c r="D2670" s="32"/>
      <c r="E2670" s="32"/>
      <c r="F2670" s="97"/>
      <c r="G2670" s="32"/>
      <c r="H2670" s="32"/>
      <c r="I2670" s="33"/>
      <c r="K2670" s="99"/>
      <c r="L2670" s="32"/>
      <c r="M2670" s="32"/>
      <c r="N2670" s="32"/>
      <c r="O2670" s="32"/>
      <c r="P2670" s="32"/>
      <c r="Q2670" s="32"/>
      <c r="R2670" s="32"/>
      <c r="S2670" s="32"/>
      <c r="T2670" s="32"/>
      <c r="V2670" s="32"/>
      <c r="W2670" s="32"/>
      <c r="X2670" s="32"/>
      <c r="AE2670" s="39"/>
      <c r="AF2670" s="39"/>
      <c r="AG2670" s="39"/>
      <c r="AH2670" s="39"/>
      <c r="AI2670" s="39"/>
      <c r="AJ2670" s="39"/>
    </row>
    <row r="2671" ht="15.75" customHeight="1">
      <c r="A2671" s="32"/>
      <c r="B2671" s="32"/>
      <c r="C2671" s="32"/>
      <c r="D2671" s="32"/>
      <c r="E2671" s="32"/>
      <c r="F2671" s="97"/>
      <c r="G2671" s="32"/>
      <c r="H2671" s="32"/>
      <c r="I2671" s="33"/>
      <c r="K2671" s="99"/>
      <c r="L2671" s="32"/>
      <c r="M2671" s="32"/>
      <c r="N2671" s="32"/>
      <c r="O2671" s="32"/>
      <c r="P2671" s="32"/>
      <c r="Q2671" s="32"/>
      <c r="R2671" s="32"/>
      <c r="S2671" s="32"/>
      <c r="T2671" s="32"/>
      <c r="V2671" s="32"/>
      <c r="W2671" s="32"/>
      <c r="X2671" s="32"/>
      <c r="AE2671" s="39"/>
      <c r="AF2671" s="39"/>
      <c r="AG2671" s="39"/>
      <c r="AH2671" s="39"/>
      <c r="AI2671" s="39"/>
      <c r="AJ2671" s="39"/>
    </row>
    <row r="2672" ht="15.75" customHeight="1">
      <c r="A2672" s="32"/>
      <c r="B2672" s="32"/>
      <c r="C2672" s="32"/>
      <c r="D2672" s="32"/>
      <c r="E2672" s="32"/>
      <c r="F2672" s="97"/>
      <c r="G2672" s="32"/>
      <c r="H2672" s="32"/>
      <c r="I2672" s="33"/>
      <c r="K2672" s="99"/>
      <c r="L2672" s="32"/>
      <c r="M2672" s="32"/>
      <c r="N2672" s="32"/>
      <c r="O2672" s="32"/>
      <c r="P2672" s="32"/>
      <c r="Q2672" s="32"/>
      <c r="R2672" s="32"/>
      <c r="S2672" s="32"/>
      <c r="T2672" s="32"/>
      <c r="V2672" s="32"/>
      <c r="W2672" s="32"/>
      <c r="X2672" s="32"/>
      <c r="AE2672" s="39"/>
      <c r="AF2672" s="39"/>
      <c r="AG2672" s="39"/>
      <c r="AH2672" s="39"/>
      <c r="AI2672" s="39"/>
      <c r="AJ2672" s="39"/>
    </row>
    <row r="2673" ht="15.75" customHeight="1">
      <c r="A2673" s="32"/>
      <c r="B2673" s="32"/>
      <c r="C2673" s="32"/>
      <c r="D2673" s="32"/>
      <c r="E2673" s="32"/>
      <c r="F2673" s="97"/>
      <c r="G2673" s="32"/>
      <c r="H2673" s="32"/>
      <c r="I2673" s="33"/>
      <c r="K2673" s="99"/>
      <c r="L2673" s="32"/>
      <c r="M2673" s="32"/>
      <c r="N2673" s="32"/>
      <c r="O2673" s="32"/>
      <c r="P2673" s="32"/>
      <c r="Q2673" s="32"/>
      <c r="R2673" s="32"/>
      <c r="S2673" s="32"/>
      <c r="T2673" s="32"/>
      <c r="V2673" s="32"/>
      <c r="W2673" s="32"/>
      <c r="X2673" s="32"/>
      <c r="AE2673" s="39"/>
      <c r="AF2673" s="39"/>
      <c r="AG2673" s="39"/>
      <c r="AH2673" s="39"/>
      <c r="AI2673" s="39"/>
      <c r="AJ2673" s="39"/>
    </row>
    <row r="2674" ht="15.75" customHeight="1">
      <c r="A2674" s="32"/>
      <c r="B2674" s="32"/>
      <c r="C2674" s="32"/>
      <c r="D2674" s="32"/>
      <c r="E2674" s="32"/>
      <c r="F2674" s="97"/>
      <c r="G2674" s="32"/>
      <c r="H2674" s="32"/>
      <c r="I2674" s="33"/>
      <c r="K2674" s="99"/>
      <c r="L2674" s="32"/>
      <c r="M2674" s="32"/>
      <c r="N2674" s="32"/>
      <c r="O2674" s="32"/>
      <c r="P2674" s="32"/>
      <c r="Q2674" s="32"/>
      <c r="R2674" s="32"/>
      <c r="S2674" s="32"/>
      <c r="T2674" s="32"/>
      <c r="V2674" s="32"/>
      <c r="W2674" s="32"/>
      <c r="X2674" s="32"/>
      <c r="AE2674" s="39"/>
      <c r="AF2674" s="39"/>
      <c r="AG2674" s="39"/>
      <c r="AH2674" s="39"/>
      <c r="AI2674" s="39"/>
      <c r="AJ2674" s="39"/>
    </row>
    <row r="2675" ht="15.75" customHeight="1">
      <c r="A2675" s="32"/>
      <c r="B2675" s="32"/>
      <c r="C2675" s="32"/>
      <c r="D2675" s="32"/>
      <c r="E2675" s="32"/>
      <c r="F2675" s="97"/>
      <c r="G2675" s="32"/>
      <c r="H2675" s="32"/>
      <c r="I2675" s="33"/>
      <c r="K2675" s="99"/>
      <c r="L2675" s="32"/>
      <c r="M2675" s="32"/>
      <c r="N2675" s="32"/>
      <c r="O2675" s="32"/>
      <c r="P2675" s="32"/>
      <c r="Q2675" s="32"/>
      <c r="R2675" s="32"/>
      <c r="S2675" s="32"/>
      <c r="T2675" s="32"/>
      <c r="V2675" s="32"/>
      <c r="W2675" s="32"/>
      <c r="X2675" s="32"/>
      <c r="AE2675" s="39"/>
      <c r="AF2675" s="39"/>
      <c r="AG2675" s="39"/>
      <c r="AH2675" s="39"/>
      <c r="AI2675" s="39"/>
      <c r="AJ2675" s="39"/>
    </row>
    <row r="2676" ht="15.75" customHeight="1">
      <c r="A2676" s="32"/>
      <c r="B2676" s="32"/>
      <c r="C2676" s="32"/>
      <c r="D2676" s="32"/>
      <c r="E2676" s="32"/>
      <c r="F2676" s="97"/>
      <c r="G2676" s="32"/>
      <c r="H2676" s="32"/>
      <c r="I2676" s="33"/>
      <c r="K2676" s="99"/>
      <c r="L2676" s="32"/>
      <c r="M2676" s="32"/>
      <c r="N2676" s="32"/>
      <c r="O2676" s="32"/>
      <c r="P2676" s="32"/>
      <c r="Q2676" s="32"/>
      <c r="R2676" s="32"/>
      <c r="S2676" s="32"/>
      <c r="T2676" s="32"/>
      <c r="V2676" s="32"/>
      <c r="W2676" s="32"/>
      <c r="X2676" s="32"/>
      <c r="AE2676" s="39"/>
      <c r="AF2676" s="39"/>
      <c r="AG2676" s="39"/>
      <c r="AH2676" s="39"/>
      <c r="AI2676" s="39"/>
      <c r="AJ2676" s="39"/>
    </row>
    <row r="2677" ht="15.75" customHeight="1">
      <c r="A2677" s="32"/>
      <c r="B2677" s="32"/>
      <c r="C2677" s="32"/>
      <c r="D2677" s="32"/>
      <c r="E2677" s="32"/>
      <c r="F2677" s="97"/>
      <c r="G2677" s="32"/>
      <c r="H2677" s="32"/>
      <c r="I2677" s="33"/>
      <c r="K2677" s="99"/>
      <c r="L2677" s="32"/>
      <c r="M2677" s="32"/>
      <c r="N2677" s="32"/>
      <c r="O2677" s="32"/>
      <c r="P2677" s="32"/>
      <c r="Q2677" s="32"/>
      <c r="R2677" s="32"/>
      <c r="S2677" s="32"/>
      <c r="T2677" s="32"/>
      <c r="V2677" s="32"/>
      <c r="W2677" s="32"/>
      <c r="X2677" s="32"/>
      <c r="AE2677" s="39"/>
      <c r="AF2677" s="39"/>
      <c r="AG2677" s="39"/>
      <c r="AH2677" s="39"/>
      <c r="AI2677" s="39"/>
      <c r="AJ2677" s="39"/>
    </row>
    <row r="2678" ht="15.75" customHeight="1">
      <c r="A2678" s="32"/>
      <c r="B2678" s="32"/>
      <c r="C2678" s="32"/>
      <c r="D2678" s="32"/>
      <c r="E2678" s="32"/>
      <c r="F2678" s="97"/>
      <c r="G2678" s="32"/>
      <c r="H2678" s="32"/>
      <c r="I2678" s="33"/>
      <c r="K2678" s="99"/>
      <c r="L2678" s="32"/>
      <c r="M2678" s="32"/>
      <c r="N2678" s="32"/>
      <c r="O2678" s="32"/>
      <c r="P2678" s="32"/>
      <c r="Q2678" s="32"/>
      <c r="R2678" s="32"/>
      <c r="S2678" s="32"/>
      <c r="T2678" s="32"/>
      <c r="V2678" s="32"/>
      <c r="W2678" s="32"/>
      <c r="X2678" s="32"/>
      <c r="AE2678" s="39"/>
      <c r="AF2678" s="39"/>
      <c r="AG2678" s="39"/>
      <c r="AH2678" s="39"/>
      <c r="AI2678" s="39"/>
      <c r="AJ2678" s="39"/>
    </row>
    <row r="2679" ht="15.75" customHeight="1">
      <c r="A2679" s="32"/>
      <c r="B2679" s="32"/>
      <c r="C2679" s="32"/>
      <c r="D2679" s="32"/>
      <c r="E2679" s="32"/>
      <c r="F2679" s="97"/>
      <c r="G2679" s="32"/>
      <c r="H2679" s="32"/>
      <c r="I2679" s="33"/>
      <c r="K2679" s="99"/>
      <c r="L2679" s="32"/>
      <c r="M2679" s="32"/>
      <c r="N2679" s="32"/>
      <c r="O2679" s="32"/>
      <c r="P2679" s="32"/>
      <c r="Q2679" s="32"/>
      <c r="R2679" s="32"/>
      <c r="S2679" s="32"/>
      <c r="T2679" s="32"/>
      <c r="V2679" s="32"/>
      <c r="W2679" s="32"/>
      <c r="X2679" s="32"/>
      <c r="AE2679" s="39"/>
      <c r="AF2679" s="39"/>
      <c r="AG2679" s="39"/>
      <c r="AH2679" s="39"/>
      <c r="AI2679" s="39"/>
      <c r="AJ2679" s="39"/>
    </row>
    <row r="2680" ht="15.75" customHeight="1">
      <c r="A2680" s="32"/>
      <c r="B2680" s="32"/>
      <c r="C2680" s="32"/>
      <c r="D2680" s="32"/>
      <c r="E2680" s="32"/>
      <c r="F2680" s="97"/>
      <c r="G2680" s="32"/>
      <c r="H2680" s="32"/>
      <c r="I2680" s="33"/>
      <c r="K2680" s="99"/>
      <c r="L2680" s="32"/>
      <c r="M2680" s="32"/>
      <c r="N2680" s="32"/>
      <c r="O2680" s="32"/>
      <c r="P2680" s="32"/>
      <c r="Q2680" s="32"/>
      <c r="R2680" s="32"/>
      <c r="S2680" s="32"/>
      <c r="T2680" s="32"/>
      <c r="V2680" s="32"/>
      <c r="W2680" s="32"/>
      <c r="X2680" s="32"/>
      <c r="AE2680" s="39"/>
      <c r="AF2680" s="39"/>
      <c r="AG2680" s="39"/>
      <c r="AH2680" s="39"/>
      <c r="AI2680" s="39"/>
      <c r="AJ2680" s="39"/>
    </row>
    <row r="2681" ht="15.75" customHeight="1">
      <c r="A2681" s="32"/>
      <c r="B2681" s="32"/>
      <c r="C2681" s="32"/>
      <c r="D2681" s="32"/>
      <c r="E2681" s="32"/>
      <c r="F2681" s="97"/>
      <c r="G2681" s="32"/>
      <c r="H2681" s="32"/>
      <c r="I2681" s="33"/>
      <c r="K2681" s="99"/>
      <c r="L2681" s="32"/>
      <c r="M2681" s="32"/>
      <c r="N2681" s="32"/>
      <c r="O2681" s="32"/>
      <c r="P2681" s="32"/>
      <c r="Q2681" s="32"/>
      <c r="R2681" s="32"/>
      <c r="S2681" s="32"/>
      <c r="T2681" s="32"/>
      <c r="V2681" s="32"/>
      <c r="W2681" s="32"/>
      <c r="X2681" s="32"/>
      <c r="AE2681" s="39"/>
      <c r="AF2681" s="39"/>
      <c r="AG2681" s="39"/>
      <c r="AH2681" s="39"/>
      <c r="AI2681" s="39"/>
      <c r="AJ2681" s="39"/>
    </row>
    <row r="2682" ht="15.75" customHeight="1">
      <c r="A2682" s="32"/>
      <c r="B2682" s="32"/>
      <c r="C2682" s="32"/>
      <c r="D2682" s="32"/>
      <c r="E2682" s="32"/>
      <c r="F2682" s="97"/>
      <c r="G2682" s="32"/>
      <c r="H2682" s="32"/>
      <c r="I2682" s="33"/>
      <c r="K2682" s="99"/>
      <c r="L2682" s="32"/>
      <c r="M2682" s="32"/>
      <c r="N2682" s="32"/>
      <c r="O2682" s="32"/>
      <c r="P2682" s="32"/>
      <c r="Q2682" s="32"/>
      <c r="R2682" s="32"/>
      <c r="S2682" s="32"/>
      <c r="T2682" s="32"/>
      <c r="V2682" s="32"/>
      <c r="W2682" s="32"/>
      <c r="X2682" s="32"/>
      <c r="AE2682" s="39"/>
      <c r="AF2682" s="39"/>
      <c r="AG2682" s="39"/>
      <c r="AH2682" s="39"/>
      <c r="AI2682" s="39"/>
      <c r="AJ2682" s="39"/>
    </row>
    <row r="2683" ht="15.75" customHeight="1">
      <c r="A2683" s="32"/>
      <c r="B2683" s="32"/>
      <c r="C2683" s="32"/>
      <c r="D2683" s="32"/>
      <c r="E2683" s="32"/>
      <c r="F2683" s="97"/>
      <c r="G2683" s="32"/>
      <c r="H2683" s="32"/>
      <c r="I2683" s="33"/>
      <c r="K2683" s="99"/>
      <c r="L2683" s="32"/>
      <c r="M2683" s="32"/>
      <c r="N2683" s="32"/>
      <c r="O2683" s="32"/>
      <c r="P2683" s="32"/>
      <c r="Q2683" s="32"/>
      <c r="R2683" s="32"/>
      <c r="S2683" s="32"/>
      <c r="T2683" s="32"/>
      <c r="V2683" s="32"/>
      <c r="W2683" s="32"/>
      <c r="X2683" s="32"/>
      <c r="AE2683" s="39"/>
      <c r="AF2683" s="39"/>
      <c r="AG2683" s="39"/>
      <c r="AH2683" s="39"/>
      <c r="AI2683" s="39"/>
      <c r="AJ2683" s="39"/>
    </row>
    <row r="2684" ht="15.75" customHeight="1">
      <c r="A2684" s="32"/>
      <c r="B2684" s="32"/>
      <c r="C2684" s="32"/>
      <c r="D2684" s="32"/>
      <c r="E2684" s="32"/>
      <c r="F2684" s="97"/>
      <c r="G2684" s="32"/>
      <c r="H2684" s="32"/>
      <c r="I2684" s="33"/>
      <c r="K2684" s="99"/>
      <c r="L2684" s="32"/>
      <c r="M2684" s="32"/>
      <c r="N2684" s="32"/>
      <c r="O2684" s="32"/>
      <c r="P2684" s="32"/>
      <c r="Q2684" s="32"/>
      <c r="R2684" s="32"/>
      <c r="S2684" s="32"/>
      <c r="T2684" s="32"/>
      <c r="V2684" s="32"/>
      <c r="W2684" s="32"/>
      <c r="X2684" s="32"/>
      <c r="AE2684" s="39"/>
      <c r="AF2684" s="39"/>
      <c r="AG2684" s="39"/>
      <c r="AH2684" s="39"/>
      <c r="AI2684" s="39"/>
      <c r="AJ2684" s="39"/>
    </row>
    <row r="2685" ht="15.75" customHeight="1">
      <c r="A2685" s="32"/>
      <c r="B2685" s="32"/>
      <c r="C2685" s="32"/>
      <c r="D2685" s="32"/>
      <c r="E2685" s="32"/>
      <c r="F2685" s="97"/>
      <c r="G2685" s="32"/>
      <c r="H2685" s="32"/>
      <c r="I2685" s="33"/>
      <c r="K2685" s="99"/>
      <c r="L2685" s="32"/>
      <c r="M2685" s="32"/>
      <c r="N2685" s="32"/>
      <c r="O2685" s="32"/>
      <c r="P2685" s="32"/>
      <c r="Q2685" s="32"/>
      <c r="R2685" s="32"/>
      <c r="S2685" s="32"/>
      <c r="T2685" s="32"/>
      <c r="V2685" s="32"/>
      <c r="W2685" s="32"/>
      <c r="X2685" s="32"/>
      <c r="AE2685" s="39"/>
      <c r="AF2685" s="39"/>
      <c r="AG2685" s="39"/>
      <c r="AH2685" s="39"/>
      <c r="AI2685" s="39"/>
      <c r="AJ2685" s="39"/>
    </row>
    <row r="2686" ht="15.75" customHeight="1">
      <c r="A2686" s="32"/>
      <c r="B2686" s="32"/>
      <c r="C2686" s="32"/>
      <c r="D2686" s="32"/>
      <c r="E2686" s="32"/>
      <c r="F2686" s="97"/>
      <c r="G2686" s="32"/>
      <c r="H2686" s="32"/>
      <c r="I2686" s="33"/>
      <c r="K2686" s="99"/>
      <c r="L2686" s="32"/>
      <c r="M2686" s="32"/>
      <c r="N2686" s="32"/>
      <c r="O2686" s="32"/>
      <c r="P2686" s="32"/>
      <c r="Q2686" s="32"/>
      <c r="R2686" s="32"/>
      <c r="S2686" s="32"/>
      <c r="T2686" s="32"/>
      <c r="V2686" s="32"/>
      <c r="W2686" s="32"/>
      <c r="X2686" s="32"/>
      <c r="AE2686" s="39"/>
      <c r="AF2686" s="39"/>
      <c r="AG2686" s="39"/>
      <c r="AH2686" s="39"/>
      <c r="AI2686" s="39"/>
      <c r="AJ2686" s="39"/>
    </row>
    <row r="2687" ht="15.75" customHeight="1">
      <c r="A2687" s="32"/>
      <c r="B2687" s="32"/>
      <c r="C2687" s="32"/>
      <c r="D2687" s="32"/>
      <c r="E2687" s="32"/>
      <c r="F2687" s="97"/>
      <c r="G2687" s="32"/>
      <c r="H2687" s="32"/>
      <c r="I2687" s="33"/>
      <c r="K2687" s="99"/>
      <c r="L2687" s="32"/>
      <c r="M2687" s="32"/>
      <c r="N2687" s="32"/>
      <c r="O2687" s="32"/>
      <c r="P2687" s="32"/>
      <c r="Q2687" s="32"/>
      <c r="R2687" s="32"/>
      <c r="S2687" s="32"/>
      <c r="T2687" s="32"/>
      <c r="V2687" s="32"/>
      <c r="W2687" s="32"/>
      <c r="X2687" s="32"/>
      <c r="AE2687" s="39"/>
      <c r="AF2687" s="39"/>
      <c r="AG2687" s="39"/>
      <c r="AH2687" s="39"/>
      <c r="AI2687" s="39"/>
      <c r="AJ2687" s="39"/>
    </row>
    <row r="2688" ht="15.75" customHeight="1">
      <c r="A2688" s="32"/>
      <c r="B2688" s="32"/>
      <c r="C2688" s="32"/>
      <c r="D2688" s="32"/>
      <c r="E2688" s="32"/>
      <c r="F2688" s="97"/>
      <c r="G2688" s="32"/>
      <c r="H2688" s="32"/>
      <c r="I2688" s="33"/>
      <c r="K2688" s="99"/>
      <c r="L2688" s="32"/>
      <c r="M2688" s="32"/>
      <c r="N2688" s="32"/>
      <c r="O2688" s="32"/>
      <c r="P2688" s="32"/>
      <c r="Q2688" s="32"/>
      <c r="R2688" s="32"/>
      <c r="S2688" s="32"/>
      <c r="T2688" s="32"/>
      <c r="V2688" s="32"/>
      <c r="W2688" s="32"/>
      <c r="X2688" s="32"/>
      <c r="AE2688" s="39"/>
      <c r="AF2688" s="39"/>
      <c r="AG2688" s="39"/>
      <c r="AH2688" s="39"/>
      <c r="AI2688" s="39"/>
      <c r="AJ2688" s="39"/>
    </row>
    <row r="2689" ht="15.75" customHeight="1">
      <c r="A2689" s="32"/>
      <c r="B2689" s="32"/>
      <c r="C2689" s="32"/>
      <c r="D2689" s="32"/>
      <c r="E2689" s="32"/>
      <c r="F2689" s="97"/>
      <c r="G2689" s="32"/>
      <c r="H2689" s="32"/>
      <c r="I2689" s="33"/>
      <c r="K2689" s="99"/>
      <c r="L2689" s="32"/>
      <c r="M2689" s="32"/>
      <c r="N2689" s="32"/>
      <c r="O2689" s="32"/>
      <c r="P2689" s="32"/>
      <c r="Q2689" s="32"/>
      <c r="R2689" s="32"/>
      <c r="S2689" s="32"/>
      <c r="T2689" s="32"/>
      <c r="V2689" s="32"/>
      <c r="W2689" s="32"/>
      <c r="X2689" s="32"/>
      <c r="AE2689" s="39"/>
      <c r="AF2689" s="39"/>
      <c r="AG2689" s="39"/>
      <c r="AH2689" s="39"/>
      <c r="AI2689" s="39"/>
      <c r="AJ2689" s="39"/>
    </row>
    <row r="2690" ht="15.75" customHeight="1">
      <c r="A2690" s="32"/>
      <c r="B2690" s="32"/>
      <c r="C2690" s="32"/>
      <c r="D2690" s="32"/>
      <c r="E2690" s="32"/>
      <c r="F2690" s="97"/>
      <c r="G2690" s="32"/>
      <c r="H2690" s="32"/>
      <c r="I2690" s="33"/>
      <c r="K2690" s="99"/>
      <c r="L2690" s="32"/>
      <c r="M2690" s="32"/>
      <c r="N2690" s="32"/>
      <c r="O2690" s="32"/>
      <c r="P2690" s="32"/>
      <c r="Q2690" s="32"/>
      <c r="R2690" s="32"/>
      <c r="S2690" s="32"/>
      <c r="T2690" s="32"/>
      <c r="V2690" s="32"/>
      <c r="W2690" s="32"/>
      <c r="X2690" s="32"/>
      <c r="AE2690" s="39"/>
      <c r="AF2690" s="39"/>
      <c r="AG2690" s="39"/>
      <c r="AH2690" s="39"/>
      <c r="AI2690" s="39"/>
      <c r="AJ2690" s="39"/>
    </row>
    <row r="2691" ht="15.75" customHeight="1">
      <c r="A2691" s="32"/>
      <c r="B2691" s="32"/>
      <c r="C2691" s="32"/>
      <c r="D2691" s="32"/>
      <c r="E2691" s="32"/>
      <c r="F2691" s="97"/>
      <c r="G2691" s="32"/>
      <c r="H2691" s="32"/>
      <c r="I2691" s="33"/>
      <c r="K2691" s="99"/>
      <c r="L2691" s="32"/>
      <c r="M2691" s="32"/>
      <c r="N2691" s="32"/>
      <c r="O2691" s="32"/>
      <c r="P2691" s="32"/>
      <c r="Q2691" s="32"/>
      <c r="R2691" s="32"/>
      <c r="S2691" s="32"/>
      <c r="T2691" s="32"/>
      <c r="V2691" s="32"/>
      <c r="W2691" s="32"/>
      <c r="X2691" s="32"/>
      <c r="AE2691" s="39"/>
      <c r="AF2691" s="39"/>
      <c r="AG2691" s="39"/>
      <c r="AH2691" s="39"/>
      <c r="AI2691" s="39"/>
      <c r="AJ2691" s="39"/>
    </row>
    <row r="2692" ht="15.75" customHeight="1">
      <c r="A2692" s="32"/>
      <c r="B2692" s="32"/>
      <c r="C2692" s="32"/>
      <c r="D2692" s="32"/>
      <c r="E2692" s="32"/>
      <c r="F2692" s="97"/>
      <c r="G2692" s="32"/>
      <c r="H2692" s="32"/>
      <c r="I2692" s="33"/>
      <c r="K2692" s="99"/>
      <c r="L2692" s="32"/>
      <c r="M2692" s="32"/>
      <c r="N2692" s="32"/>
      <c r="O2692" s="32"/>
      <c r="P2692" s="32"/>
      <c r="Q2692" s="32"/>
      <c r="R2692" s="32"/>
      <c r="S2692" s="32"/>
      <c r="T2692" s="32"/>
      <c r="V2692" s="32"/>
      <c r="W2692" s="32"/>
      <c r="X2692" s="32"/>
      <c r="AE2692" s="39"/>
      <c r="AF2692" s="39"/>
      <c r="AG2692" s="39"/>
      <c r="AH2692" s="39"/>
      <c r="AI2692" s="39"/>
      <c r="AJ2692" s="39"/>
    </row>
    <row r="2693" ht="15.75" customHeight="1">
      <c r="A2693" s="32"/>
      <c r="B2693" s="32"/>
      <c r="C2693" s="32"/>
      <c r="D2693" s="32"/>
      <c r="E2693" s="32"/>
      <c r="F2693" s="97"/>
      <c r="G2693" s="32"/>
      <c r="H2693" s="32"/>
      <c r="I2693" s="33"/>
      <c r="K2693" s="99"/>
      <c r="L2693" s="32"/>
      <c r="M2693" s="32"/>
      <c r="N2693" s="32"/>
      <c r="O2693" s="32"/>
      <c r="P2693" s="32"/>
      <c r="Q2693" s="32"/>
      <c r="R2693" s="32"/>
      <c r="S2693" s="32"/>
      <c r="T2693" s="32"/>
      <c r="V2693" s="32"/>
      <c r="W2693" s="32"/>
      <c r="X2693" s="32"/>
      <c r="AE2693" s="39"/>
      <c r="AF2693" s="39"/>
      <c r="AG2693" s="39"/>
      <c r="AH2693" s="39"/>
      <c r="AI2693" s="39"/>
      <c r="AJ2693" s="39"/>
    </row>
    <row r="2694" ht="15.75" customHeight="1">
      <c r="A2694" s="32"/>
      <c r="B2694" s="32"/>
      <c r="C2694" s="32"/>
      <c r="D2694" s="32"/>
      <c r="E2694" s="32"/>
      <c r="F2694" s="97"/>
      <c r="G2694" s="32"/>
      <c r="H2694" s="32"/>
      <c r="I2694" s="33"/>
      <c r="K2694" s="99"/>
      <c r="L2694" s="32"/>
      <c r="M2694" s="32"/>
      <c r="N2694" s="32"/>
      <c r="O2694" s="32"/>
      <c r="P2694" s="32"/>
      <c r="Q2694" s="32"/>
      <c r="R2694" s="32"/>
      <c r="S2694" s="32"/>
      <c r="T2694" s="32"/>
      <c r="V2694" s="32"/>
      <c r="W2694" s="32"/>
      <c r="X2694" s="32"/>
      <c r="AE2694" s="39"/>
      <c r="AF2694" s="39"/>
      <c r="AG2694" s="39"/>
      <c r="AH2694" s="39"/>
      <c r="AI2694" s="39"/>
      <c r="AJ2694" s="39"/>
    </row>
    <row r="2695" ht="15.75" customHeight="1">
      <c r="A2695" s="32"/>
      <c r="B2695" s="32"/>
      <c r="C2695" s="32"/>
      <c r="D2695" s="32"/>
      <c r="E2695" s="32"/>
      <c r="F2695" s="97"/>
      <c r="G2695" s="32"/>
      <c r="H2695" s="32"/>
      <c r="I2695" s="33"/>
      <c r="K2695" s="99"/>
      <c r="L2695" s="32"/>
      <c r="M2695" s="32"/>
      <c r="N2695" s="32"/>
      <c r="O2695" s="32"/>
      <c r="P2695" s="32"/>
      <c r="Q2695" s="32"/>
      <c r="R2695" s="32"/>
      <c r="S2695" s="32"/>
      <c r="T2695" s="32"/>
      <c r="V2695" s="32"/>
      <c r="W2695" s="32"/>
      <c r="X2695" s="32"/>
      <c r="AE2695" s="39"/>
      <c r="AF2695" s="39"/>
      <c r="AG2695" s="39"/>
      <c r="AH2695" s="39"/>
      <c r="AI2695" s="39"/>
      <c r="AJ2695" s="39"/>
    </row>
    <row r="2696" ht="15.75" customHeight="1">
      <c r="A2696" s="32"/>
      <c r="B2696" s="32"/>
      <c r="C2696" s="32"/>
      <c r="D2696" s="32"/>
      <c r="E2696" s="32"/>
      <c r="F2696" s="97"/>
      <c r="G2696" s="32"/>
      <c r="H2696" s="32"/>
      <c r="I2696" s="33"/>
      <c r="K2696" s="99"/>
      <c r="L2696" s="32"/>
      <c r="M2696" s="32"/>
      <c r="N2696" s="32"/>
      <c r="O2696" s="32"/>
      <c r="P2696" s="32"/>
      <c r="Q2696" s="32"/>
      <c r="R2696" s="32"/>
      <c r="S2696" s="32"/>
      <c r="T2696" s="32"/>
      <c r="V2696" s="32"/>
      <c r="W2696" s="32"/>
      <c r="X2696" s="32"/>
      <c r="AE2696" s="39"/>
      <c r="AF2696" s="39"/>
      <c r="AG2696" s="39"/>
      <c r="AH2696" s="39"/>
      <c r="AI2696" s="39"/>
      <c r="AJ2696" s="39"/>
    </row>
    <row r="2697" ht="15.75" customHeight="1">
      <c r="A2697" s="32"/>
      <c r="B2697" s="32"/>
      <c r="C2697" s="32"/>
      <c r="D2697" s="32"/>
      <c r="E2697" s="32"/>
      <c r="F2697" s="97"/>
      <c r="G2697" s="32"/>
      <c r="H2697" s="32"/>
      <c r="I2697" s="33"/>
      <c r="K2697" s="99"/>
      <c r="L2697" s="32"/>
      <c r="M2697" s="32"/>
      <c r="N2697" s="32"/>
      <c r="O2697" s="32"/>
      <c r="P2697" s="32"/>
      <c r="Q2697" s="32"/>
      <c r="R2697" s="32"/>
      <c r="S2697" s="32"/>
      <c r="T2697" s="32"/>
      <c r="V2697" s="32"/>
      <c r="W2697" s="32"/>
      <c r="X2697" s="32"/>
      <c r="AE2697" s="39"/>
      <c r="AF2697" s="39"/>
      <c r="AG2697" s="39"/>
      <c r="AH2697" s="39"/>
      <c r="AI2697" s="39"/>
      <c r="AJ2697" s="39"/>
    </row>
    <row r="2698" ht="15.75" customHeight="1">
      <c r="A2698" s="32"/>
      <c r="B2698" s="32"/>
      <c r="C2698" s="32"/>
      <c r="D2698" s="32"/>
      <c r="E2698" s="32"/>
      <c r="F2698" s="97"/>
      <c r="G2698" s="32"/>
      <c r="H2698" s="32"/>
      <c r="I2698" s="33"/>
      <c r="K2698" s="99"/>
      <c r="L2698" s="32"/>
      <c r="M2698" s="32"/>
      <c r="N2698" s="32"/>
      <c r="O2698" s="32"/>
      <c r="P2698" s="32"/>
      <c r="Q2698" s="32"/>
      <c r="R2698" s="32"/>
      <c r="S2698" s="32"/>
      <c r="T2698" s="32"/>
      <c r="V2698" s="32"/>
      <c r="W2698" s="32"/>
      <c r="X2698" s="32"/>
      <c r="AE2698" s="39"/>
      <c r="AF2698" s="39"/>
      <c r="AG2698" s="39"/>
      <c r="AH2698" s="39"/>
      <c r="AI2698" s="39"/>
      <c r="AJ2698" s="39"/>
    </row>
    <row r="2699" ht="15.75" customHeight="1">
      <c r="A2699" s="32"/>
      <c r="B2699" s="32"/>
      <c r="C2699" s="32"/>
      <c r="D2699" s="32"/>
      <c r="E2699" s="32"/>
      <c r="F2699" s="97"/>
      <c r="G2699" s="32"/>
      <c r="H2699" s="32"/>
      <c r="I2699" s="33"/>
      <c r="K2699" s="99"/>
      <c r="L2699" s="32"/>
      <c r="M2699" s="32"/>
      <c r="N2699" s="32"/>
      <c r="O2699" s="32"/>
      <c r="P2699" s="32"/>
      <c r="Q2699" s="32"/>
      <c r="R2699" s="32"/>
      <c r="S2699" s="32"/>
      <c r="T2699" s="32"/>
      <c r="V2699" s="32"/>
      <c r="W2699" s="32"/>
      <c r="X2699" s="32"/>
      <c r="AE2699" s="39"/>
      <c r="AF2699" s="39"/>
      <c r="AG2699" s="39"/>
      <c r="AH2699" s="39"/>
      <c r="AI2699" s="39"/>
      <c r="AJ2699" s="39"/>
    </row>
    <row r="2700" ht="15.75" customHeight="1">
      <c r="A2700" s="32"/>
      <c r="B2700" s="32"/>
      <c r="C2700" s="32"/>
      <c r="D2700" s="32"/>
      <c r="E2700" s="32"/>
      <c r="F2700" s="97"/>
      <c r="G2700" s="32"/>
      <c r="H2700" s="32"/>
      <c r="I2700" s="33"/>
      <c r="K2700" s="99"/>
      <c r="L2700" s="32"/>
      <c r="M2700" s="32"/>
      <c r="N2700" s="32"/>
      <c r="O2700" s="32"/>
      <c r="P2700" s="32"/>
      <c r="Q2700" s="32"/>
      <c r="R2700" s="32"/>
      <c r="S2700" s="32"/>
      <c r="T2700" s="32"/>
      <c r="V2700" s="32"/>
      <c r="W2700" s="32"/>
      <c r="X2700" s="32"/>
      <c r="AE2700" s="39"/>
      <c r="AF2700" s="39"/>
      <c r="AG2700" s="39"/>
      <c r="AH2700" s="39"/>
      <c r="AI2700" s="39"/>
      <c r="AJ2700" s="39"/>
    </row>
    <row r="2701" ht="15.75" customHeight="1">
      <c r="A2701" s="32"/>
      <c r="B2701" s="32"/>
      <c r="C2701" s="32"/>
      <c r="D2701" s="32"/>
      <c r="E2701" s="32"/>
      <c r="F2701" s="97"/>
      <c r="G2701" s="32"/>
      <c r="H2701" s="32"/>
      <c r="I2701" s="33"/>
      <c r="K2701" s="99"/>
      <c r="L2701" s="32"/>
      <c r="M2701" s="32"/>
      <c r="N2701" s="32"/>
      <c r="O2701" s="32"/>
      <c r="P2701" s="32"/>
      <c r="Q2701" s="32"/>
      <c r="R2701" s="32"/>
      <c r="S2701" s="32"/>
      <c r="T2701" s="32"/>
      <c r="V2701" s="32"/>
      <c r="W2701" s="32"/>
      <c r="X2701" s="32"/>
      <c r="AE2701" s="39"/>
      <c r="AF2701" s="39"/>
      <c r="AG2701" s="39"/>
      <c r="AH2701" s="39"/>
      <c r="AI2701" s="39"/>
      <c r="AJ2701" s="39"/>
    </row>
    <row r="2702" ht="15.75" customHeight="1">
      <c r="A2702" s="32"/>
      <c r="B2702" s="32"/>
      <c r="C2702" s="32"/>
      <c r="D2702" s="32"/>
      <c r="E2702" s="32"/>
      <c r="F2702" s="97"/>
      <c r="G2702" s="32"/>
      <c r="H2702" s="32"/>
      <c r="I2702" s="33"/>
      <c r="K2702" s="99"/>
      <c r="L2702" s="32"/>
      <c r="M2702" s="32"/>
      <c r="N2702" s="32"/>
      <c r="O2702" s="32"/>
      <c r="P2702" s="32"/>
      <c r="Q2702" s="32"/>
      <c r="R2702" s="32"/>
      <c r="S2702" s="32"/>
      <c r="T2702" s="32"/>
      <c r="V2702" s="32"/>
      <c r="W2702" s="32"/>
      <c r="X2702" s="32"/>
      <c r="AE2702" s="39"/>
      <c r="AF2702" s="39"/>
      <c r="AG2702" s="39"/>
      <c r="AH2702" s="39"/>
      <c r="AI2702" s="39"/>
      <c r="AJ2702" s="39"/>
    </row>
    <row r="2703" ht="15.75" customHeight="1">
      <c r="A2703" s="32"/>
      <c r="B2703" s="32"/>
      <c r="C2703" s="32"/>
      <c r="D2703" s="32"/>
      <c r="E2703" s="32"/>
      <c r="F2703" s="97"/>
      <c r="G2703" s="32"/>
      <c r="H2703" s="32"/>
      <c r="I2703" s="33"/>
      <c r="K2703" s="99"/>
      <c r="L2703" s="32"/>
      <c r="M2703" s="32"/>
      <c r="N2703" s="32"/>
      <c r="O2703" s="32"/>
      <c r="P2703" s="32"/>
      <c r="Q2703" s="32"/>
      <c r="R2703" s="32"/>
      <c r="S2703" s="32"/>
      <c r="T2703" s="32"/>
      <c r="V2703" s="32"/>
      <c r="W2703" s="32"/>
      <c r="X2703" s="32"/>
      <c r="AE2703" s="39"/>
      <c r="AF2703" s="39"/>
      <c r="AG2703" s="39"/>
      <c r="AH2703" s="39"/>
      <c r="AI2703" s="39"/>
      <c r="AJ2703" s="39"/>
    </row>
    <row r="2704" ht="15.75" customHeight="1">
      <c r="A2704" s="32"/>
      <c r="B2704" s="32"/>
      <c r="C2704" s="32"/>
      <c r="D2704" s="32"/>
      <c r="E2704" s="32"/>
      <c r="F2704" s="97"/>
      <c r="G2704" s="32"/>
      <c r="H2704" s="32"/>
      <c r="I2704" s="33"/>
      <c r="K2704" s="99"/>
      <c r="L2704" s="32"/>
      <c r="M2704" s="32"/>
      <c r="N2704" s="32"/>
      <c r="O2704" s="32"/>
      <c r="P2704" s="32"/>
      <c r="Q2704" s="32"/>
      <c r="R2704" s="32"/>
      <c r="S2704" s="32"/>
      <c r="T2704" s="32"/>
      <c r="V2704" s="32"/>
      <c r="W2704" s="32"/>
      <c r="X2704" s="32"/>
      <c r="AE2704" s="39"/>
      <c r="AF2704" s="39"/>
      <c r="AG2704" s="39"/>
      <c r="AH2704" s="39"/>
      <c r="AI2704" s="39"/>
      <c r="AJ2704" s="39"/>
    </row>
    <row r="2705" ht="15.75" customHeight="1">
      <c r="A2705" s="32"/>
      <c r="B2705" s="32"/>
      <c r="C2705" s="32"/>
      <c r="D2705" s="32"/>
      <c r="E2705" s="32"/>
      <c r="F2705" s="97"/>
      <c r="G2705" s="32"/>
      <c r="H2705" s="32"/>
      <c r="I2705" s="33"/>
      <c r="K2705" s="99"/>
      <c r="L2705" s="32"/>
      <c r="M2705" s="32"/>
      <c r="N2705" s="32"/>
      <c r="O2705" s="32"/>
      <c r="P2705" s="32"/>
      <c r="Q2705" s="32"/>
      <c r="R2705" s="32"/>
      <c r="S2705" s="32"/>
      <c r="T2705" s="32"/>
      <c r="V2705" s="32"/>
      <c r="W2705" s="32"/>
      <c r="X2705" s="32"/>
      <c r="AE2705" s="39"/>
      <c r="AF2705" s="39"/>
      <c r="AG2705" s="39"/>
      <c r="AH2705" s="39"/>
      <c r="AI2705" s="39"/>
      <c r="AJ2705" s="39"/>
    </row>
    <row r="2706" ht="15.75" customHeight="1">
      <c r="A2706" s="32"/>
      <c r="B2706" s="32"/>
      <c r="C2706" s="32"/>
      <c r="D2706" s="32"/>
      <c r="E2706" s="32"/>
      <c r="F2706" s="97"/>
      <c r="G2706" s="32"/>
      <c r="H2706" s="32"/>
      <c r="I2706" s="33"/>
      <c r="K2706" s="99"/>
      <c r="L2706" s="32"/>
      <c r="M2706" s="32"/>
      <c r="N2706" s="32"/>
      <c r="O2706" s="32"/>
      <c r="P2706" s="32"/>
      <c r="Q2706" s="32"/>
      <c r="R2706" s="32"/>
      <c r="S2706" s="32"/>
      <c r="T2706" s="32"/>
      <c r="V2706" s="32"/>
      <c r="W2706" s="32"/>
      <c r="X2706" s="32"/>
      <c r="AE2706" s="39"/>
      <c r="AF2706" s="39"/>
      <c r="AG2706" s="39"/>
      <c r="AH2706" s="39"/>
      <c r="AI2706" s="39"/>
      <c r="AJ2706" s="39"/>
    </row>
    <row r="2707" ht="15.75" customHeight="1">
      <c r="A2707" s="32"/>
      <c r="B2707" s="32"/>
      <c r="C2707" s="32"/>
      <c r="D2707" s="32"/>
      <c r="E2707" s="32"/>
      <c r="F2707" s="97"/>
      <c r="G2707" s="32"/>
      <c r="H2707" s="32"/>
      <c r="I2707" s="33"/>
      <c r="K2707" s="99"/>
      <c r="L2707" s="32"/>
      <c r="M2707" s="32"/>
      <c r="N2707" s="32"/>
      <c r="O2707" s="32"/>
      <c r="P2707" s="32"/>
      <c r="Q2707" s="32"/>
      <c r="R2707" s="32"/>
      <c r="S2707" s="32"/>
      <c r="T2707" s="32"/>
      <c r="V2707" s="32"/>
      <c r="W2707" s="32"/>
      <c r="X2707" s="32"/>
      <c r="AE2707" s="39"/>
      <c r="AF2707" s="39"/>
      <c r="AG2707" s="39"/>
      <c r="AH2707" s="39"/>
      <c r="AI2707" s="39"/>
      <c r="AJ2707" s="39"/>
    </row>
    <row r="2708" ht="15.75" customHeight="1">
      <c r="A2708" s="32"/>
      <c r="B2708" s="32"/>
      <c r="C2708" s="32"/>
      <c r="D2708" s="32"/>
      <c r="E2708" s="32"/>
      <c r="F2708" s="97"/>
      <c r="G2708" s="32"/>
      <c r="H2708" s="32"/>
      <c r="I2708" s="33"/>
      <c r="K2708" s="99"/>
      <c r="L2708" s="32"/>
      <c r="M2708" s="32"/>
      <c r="N2708" s="32"/>
      <c r="O2708" s="32"/>
      <c r="P2708" s="32"/>
      <c r="Q2708" s="32"/>
      <c r="R2708" s="32"/>
      <c r="S2708" s="32"/>
      <c r="T2708" s="32"/>
      <c r="V2708" s="32"/>
      <c r="W2708" s="32"/>
      <c r="X2708" s="32"/>
      <c r="AE2708" s="39"/>
      <c r="AF2708" s="39"/>
      <c r="AG2708" s="39"/>
      <c r="AH2708" s="39"/>
      <c r="AI2708" s="39"/>
      <c r="AJ2708" s="39"/>
    </row>
    <row r="2709" ht="15.75" customHeight="1">
      <c r="A2709" s="32"/>
      <c r="B2709" s="32"/>
      <c r="C2709" s="32"/>
      <c r="D2709" s="32"/>
      <c r="E2709" s="32"/>
      <c r="F2709" s="97"/>
      <c r="G2709" s="32"/>
      <c r="H2709" s="32"/>
      <c r="I2709" s="33"/>
      <c r="K2709" s="99"/>
      <c r="L2709" s="32"/>
      <c r="M2709" s="32"/>
      <c r="N2709" s="32"/>
      <c r="O2709" s="32"/>
      <c r="P2709" s="32"/>
      <c r="Q2709" s="32"/>
      <c r="R2709" s="32"/>
      <c r="S2709" s="32"/>
      <c r="T2709" s="32"/>
      <c r="V2709" s="32"/>
      <c r="W2709" s="32"/>
      <c r="X2709" s="32"/>
      <c r="AE2709" s="39"/>
      <c r="AF2709" s="39"/>
      <c r="AG2709" s="39"/>
      <c r="AH2709" s="39"/>
      <c r="AI2709" s="39"/>
      <c r="AJ2709" s="39"/>
    </row>
    <row r="2710" ht="15.75" customHeight="1">
      <c r="A2710" s="32"/>
      <c r="B2710" s="32"/>
      <c r="C2710" s="32"/>
      <c r="D2710" s="32"/>
      <c r="E2710" s="32"/>
      <c r="F2710" s="97"/>
      <c r="G2710" s="32"/>
      <c r="H2710" s="32"/>
      <c r="I2710" s="33"/>
      <c r="K2710" s="99"/>
      <c r="L2710" s="32"/>
      <c r="M2710" s="32"/>
      <c r="N2710" s="32"/>
      <c r="O2710" s="32"/>
      <c r="P2710" s="32"/>
      <c r="Q2710" s="32"/>
      <c r="R2710" s="32"/>
      <c r="S2710" s="32"/>
      <c r="T2710" s="32"/>
      <c r="V2710" s="32"/>
      <c r="W2710" s="32"/>
      <c r="X2710" s="32"/>
      <c r="AE2710" s="39"/>
      <c r="AF2710" s="39"/>
      <c r="AG2710" s="39"/>
      <c r="AH2710" s="39"/>
      <c r="AI2710" s="39"/>
      <c r="AJ2710" s="39"/>
    </row>
    <row r="2711" ht="15.75" customHeight="1">
      <c r="A2711" s="32"/>
      <c r="B2711" s="32"/>
      <c r="C2711" s="32"/>
      <c r="D2711" s="32"/>
      <c r="E2711" s="32"/>
      <c r="F2711" s="97"/>
      <c r="G2711" s="32"/>
      <c r="H2711" s="32"/>
      <c r="I2711" s="33"/>
      <c r="K2711" s="99"/>
      <c r="L2711" s="32"/>
      <c r="M2711" s="32"/>
      <c r="N2711" s="32"/>
      <c r="O2711" s="32"/>
      <c r="P2711" s="32"/>
      <c r="Q2711" s="32"/>
      <c r="R2711" s="32"/>
      <c r="S2711" s="32"/>
      <c r="T2711" s="32"/>
      <c r="V2711" s="32"/>
      <c r="W2711" s="32"/>
      <c r="X2711" s="32"/>
      <c r="AE2711" s="39"/>
      <c r="AF2711" s="39"/>
      <c r="AG2711" s="39"/>
      <c r="AH2711" s="39"/>
      <c r="AI2711" s="39"/>
      <c r="AJ2711" s="39"/>
    </row>
    <row r="2712" ht="15.75" customHeight="1">
      <c r="A2712" s="32"/>
      <c r="B2712" s="32"/>
      <c r="C2712" s="32"/>
      <c r="D2712" s="32"/>
      <c r="E2712" s="32"/>
      <c r="F2712" s="97"/>
      <c r="G2712" s="32"/>
      <c r="H2712" s="32"/>
      <c r="I2712" s="33"/>
      <c r="K2712" s="99"/>
      <c r="L2712" s="32"/>
      <c r="M2712" s="32"/>
      <c r="N2712" s="32"/>
      <c r="O2712" s="32"/>
      <c r="P2712" s="32"/>
      <c r="Q2712" s="32"/>
      <c r="R2712" s="32"/>
      <c r="S2712" s="32"/>
      <c r="T2712" s="32"/>
      <c r="V2712" s="32"/>
      <c r="W2712" s="32"/>
      <c r="X2712" s="32"/>
      <c r="AE2712" s="39"/>
      <c r="AF2712" s="39"/>
      <c r="AG2712" s="39"/>
      <c r="AH2712" s="39"/>
      <c r="AI2712" s="39"/>
      <c r="AJ2712" s="39"/>
    </row>
    <row r="2713" ht="15.75" customHeight="1">
      <c r="A2713" s="32"/>
      <c r="B2713" s="32"/>
      <c r="C2713" s="32"/>
      <c r="D2713" s="32"/>
      <c r="E2713" s="32"/>
      <c r="F2713" s="97"/>
      <c r="G2713" s="32"/>
      <c r="H2713" s="32"/>
      <c r="I2713" s="33"/>
      <c r="K2713" s="99"/>
      <c r="L2713" s="32"/>
      <c r="M2713" s="32"/>
      <c r="N2713" s="32"/>
      <c r="O2713" s="32"/>
      <c r="P2713" s="32"/>
      <c r="Q2713" s="32"/>
      <c r="R2713" s="32"/>
      <c r="S2713" s="32"/>
      <c r="T2713" s="32"/>
      <c r="V2713" s="32"/>
      <c r="W2713" s="32"/>
      <c r="X2713" s="32"/>
      <c r="AE2713" s="39"/>
      <c r="AF2713" s="39"/>
      <c r="AG2713" s="39"/>
      <c r="AH2713" s="39"/>
      <c r="AI2713" s="39"/>
      <c r="AJ2713" s="39"/>
    </row>
    <row r="2714" ht="15.75" customHeight="1">
      <c r="A2714" s="32"/>
      <c r="B2714" s="32"/>
      <c r="C2714" s="32"/>
      <c r="D2714" s="32"/>
      <c r="E2714" s="32"/>
      <c r="F2714" s="97"/>
      <c r="G2714" s="32"/>
      <c r="H2714" s="32"/>
      <c r="I2714" s="33"/>
      <c r="K2714" s="99"/>
      <c r="L2714" s="32"/>
      <c r="M2714" s="32"/>
      <c r="N2714" s="32"/>
      <c r="O2714" s="32"/>
      <c r="P2714" s="32"/>
      <c r="Q2714" s="32"/>
      <c r="R2714" s="32"/>
      <c r="S2714" s="32"/>
      <c r="T2714" s="32"/>
      <c r="V2714" s="32"/>
      <c r="W2714" s="32"/>
      <c r="X2714" s="32"/>
      <c r="AE2714" s="39"/>
      <c r="AF2714" s="39"/>
      <c r="AG2714" s="39"/>
      <c r="AH2714" s="39"/>
      <c r="AI2714" s="39"/>
      <c r="AJ2714" s="39"/>
    </row>
    <row r="2715" ht="15.75" customHeight="1">
      <c r="A2715" s="32"/>
      <c r="B2715" s="32"/>
      <c r="C2715" s="32"/>
      <c r="D2715" s="32"/>
      <c r="E2715" s="32"/>
      <c r="F2715" s="97"/>
      <c r="G2715" s="32"/>
      <c r="H2715" s="32"/>
      <c r="I2715" s="33"/>
      <c r="K2715" s="99"/>
      <c r="L2715" s="32"/>
      <c r="M2715" s="32"/>
      <c r="N2715" s="32"/>
      <c r="O2715" s="32"/>
      <c r="P2715" s="32"/>
      <c r="Q2715" s="32"/>
      <c r="R2715" s="32"/>
      <c r="S2715" s="32"/>
      <c r="T2715" s="32"/>
      <c r="V2715" s="32"/>
      <c r="W2715" s="32"/>
      <c r="X2715" s="32"/>
      <c r="AE2715" s="39"/>
      <c r="AF2715" s="39"/>
      <c r="AG2715" s="39"/>
      <c r="AH2715" s="39"/>
      <c r="AI2715" s="39"/>
      <c r="AJ2715" s="39"/>
    </row>
    <row r="2716" ht="15.75" customHeight="1">
      <c r="A2716" s="32"/>
      <c r="B2716" s="32"/>
      <c r="C2716" s="32"/>
      <c r="D2716" s="32"/>
      <c r="E2716" s="32"/>
      <c r="F2716" s="97"/>
      <c r="G2716" s="32"/>
      <c r="H2716" s="32"/>
      <c r="I2716" s="33"/>
      <c r="K2716" s="99"/>
      <c r="L2716" s="32"/>
      <c r="M2716" s="32"/>
      <c r="N2716" s="32"/>
      <c r="O2716" s="32"/>
      <c r="P2716" s="32"/>
      <c r="Q2716" s="32"/>
      <c r="R2716" s="32"/>
      <c r="S2716" s="32"/>
      <c r="T2716" s="32"/>
      <c r="V2716" s="32"/>
      <c r="W2716" s="32"/>
      <c r="X2716" s="32"/>
      <c r="AE2716" s="39"/>
      <c r="AF2716" s="39"/>
      <c r="AG2716" s="39"/>
      <c r="AH2716" s="39"/>
      <c r="AI2716" s="39"/>
      <c r="AJ2716" s="39"/>
    </row>
    <row r="2717" ht="15.75" customHeight="1">
      <c r="A2717" s="32"/>
      <c r="B2717" s="32"/>
      <c r="C2717" s="32"/>
      <c r="D2717" s="32"/>
      <c r="E2717" s="32"/>
      <c r="F2717" s="97"/>
      <c r="G2717" s="32"/>
      <c r="H2717" s="32"/>
      <c r="I2717" s="33"/>
      <c r="K2717" s="99"/>
      <c r="L2717" s="32"/>
      <c r="M2717" s="32"/>
      <c r="N2717" s="32"/>
      <c r="O2717" s="32"/>
      <c r="P2717" s="32"/>
      <c r="Q2717" s="32"/>
      <c r="R2717" s="32"/>
      <c r="S2717" s="32"/>
      <c r="T2717" s="32"/>
      <c r="V2717" s="32"/>
      <c r="W2717" s="32"/>
      <c r="X2717" s="32"/>
      <c r="AE2717" s="39"/>
      <c r="AF2717" s="39"/>
      <c r="AG2717" s="39"/>
      <c r="AH2717" s="39"/>
      <c r="AI2717" s="39"/>
      <c r="AJ2717" s="39"/>
    </row>
    <row r="2718" ht="15.75" customHeight="1">
      <c r="A2718" s="32"/>
      <c r="B2718" s="32"/>
      <c r="C2718" s="32"/>
      <c r="D2718" s="32"/>
      <c r="E2718" s="32"/>
      <c r="F2718" s="97"/>
      <c r="G2718" s="32"/>
      <c r="H2718" s="32"/>
      <c r="I2718" s="33"/>
      <c r="K2718" s="99"/>
      <c r="L2718" s="32"/>
      <c r="M2718" s="32"/>
      <c r="N2718" s="32"/>
      <c r="O2718" s="32"/>
      <c r="P2718" s="32"/>
      <c r="Q2718" s="32"/>
      <c r="R2718" s="32"/>
      <c r="S2718" s="32"/>
      <c r="T2718" s="32"/>
      <c r="V2718" s="32"/>
      <c r="W2718" s="32"/>
      <c r="X2718" s="32"/>
      <c r="AE2718" s="39"/>
      <c r="AF2718" s="39"/>
      <c r="AG2718" s="39"/>
      <c r="AH2718" s="39"/>
      <c r="AI2718" s="39"/>
      <c r="AJ2718" s="39"/>
    </row>
    <row r="2719" ht="15.75" customHeight="1">
      <c r="A2719" s="32"/>
      <c r="B2719" s="32"/>
      <c r="C2719" s="32"/>
      <c r="D2719" s="32"/>
      <c r="E2719" s="32"/>
      <c r="F2719" s="97"/>
      <c r="G2719" s="32"/>
      <c r="H2719" s="32"/>
      <c r="I2719" s="33"/>
      <c r="K2719" s="99"/>
      <c r="L2719" s="32"/>
      <c r="M2719" s="32"/>
      <c r="N2719" s="32"/>
      <c r="O2719" s="32"/>
      <c r="P2719" s="32"/>
      <c r="Q2719" s="32"/>
      <c r="R2719" s="32"/>
      <c r="S2719" s="32"/>
      <c r="T2719" s="32"/>
      <c r="V2719" s="32"/>
      <c r="W2719" s="32"/>
      <c r="X2719" s="32"/>
      <c r="AE2719" s="39"/>
      <c r="AF2719" s="39"/>
      <c r="AG2719" s="39"/>
      <c r="AH2719" s="39"/>
      <c r="AI2719" s="39"/>
      <c r="AJ2719" s="39"/>
    </row>
    <row r="2720" ht="15.75" customHeight="1">
      <c r="A2720" s="32"/>
      <c r="B2720" s="32"/>
      <c r="C2720" s="32"/>
      <c r="D2720" s="32"/>
      <c r="E2720" s="32"/>
      <c r="F2720" s="97"/>
      <c r="G2720" s="32"/>
      <c r="H2720" s="32"/>
      <c r="I2720" s="33"/>
      <c r="K2720" s="99"/>
      <c r="L2720" s="32"/>
      <c r="M2720" s="32"/>
      <c r="N2720" s="32"/>
      <c r="O2720" s="32"/>
      <c r="P2720" s="32"/>
      <c r="Q2720" s="32"/>
      <c r="R2720" s="32"/>
      <c r="S2720" s="32"/>
      <c r="T2720" s="32"/>
      <c r="V2720" s="32"/>
      <c r="W2720" s="32"/>
      <c r="X2720" s="32"/>
      <c r="AE2720" s="39"/>
      <c r="AF2720" s="39"/>
      <c r="AG2720" s="39"/>
      <c r="AH2720" s="39"/>
      <c r="AI2720" s="39"/>
      <c r="AJ2720" s="39"/>
    </row>
    <row r="2721" ht="15.75" customHeight="1">
      <c r="A2721" s="32"/>
      <c r="B2721" s="32"/>
      <c r="C2721" s="32"/>
      <c r="D2721" s="32"/>
      <c r="E2721" s="32"/>
      <c r="F2721" s="97"/>
      <c r="G2721" s="32"/>
      <c r="H2721" s="32"/>
      <c r="I2721" s="33"/>
      <c r="K2721" s="99"/>
      <c r="L2721" s="32"/>
      <c r="M2721" s="32"/>
      <c r="N2721" s="32"/>
      <c r="O2721" s="32"/>
      <c r="P2721" s="32"/>
      <c r="Q2721" s="32"/>
      <c r="R2721" s="32"/>
      <c r="S2721" s="32"/>
      <c r="T2721" s="32"/>
      <c r="V2721" s="32"/>
      <c r="W2721" s="32"/>
      <c r="X2721" s="32"/>
      <c r="AE2721" s="39"/>
      <c r="AF2721" s="39"/>
      <c r="AG2721" s="39"/>
      <c r="AH2721" s="39"/>
      <c r="AI2721" s="39"/>
      <c r="AJ2721" s="39"/>
    </row>
    <row r="2722" ht="15.75" customHeight="1">
      <c r="A2722" s="32"/>
      <c r="B2722" s="32"/>
      <c r="C2722" s="32"/>
      <c r="D2722" s="32"/>
      <c r="E2722" s="32"/>
      <c r="F2722" s="97"/>
      <c r="G2722" s="32"/>
      <c r="H2722" s="32"/>
      <c r="I2722" s="33"/>
      <c r="K2722" s="99"/>
      <c r="L2722" s="32"/>
      <c r="M2722" s="32"/>
      <c r="N2722" s="32"/>
      <c r="O2722" s="32"/>
      <c r="P2722" s="32"/>
      <c r="Q2722" s="32"/>
      <c r="R2722" s="32"/>
      <c r="S2722" s="32"/>
      <c r="T2722" s="32"/>
      <c r="V2722" s="32"/>
      <c r="W2722" s="32"/>
      <c r="X2722" s="32"/>
      <c r="AE2722" s="39"/>
      <c r="AF2722" s="39"/>
      <c r="AG2722" s="39"/>
      <c r="AH2722" s="39"/>
      <c r="AI2722" s="39"/>
      <c r="AJ2722" s="39"/>
    </row>
    <row r="2723" ht="15.75" customHeight="1">
      <c r="A2723" s="32"/>
      <c r="B2723" s="32"/>
      <c r="C2723" s="32"/>
      <c r="D2723" s="32"/>
      <c r="E2723" s="32"/>
      <c r="F2723" s="97"/>
      <c r="G2723" s="32"/>
      <c r="H2723" s="32"/>
      <c r="I2723" s="33"/>
      <c r="K2723" s="99"/>
      <c r="L2723" s="32"/>
      <c r="M2723" s="32"/>
      <c r="N2723" s="32"/>
      <c r="O2723" s="32"/>
      <c r="P2723" s="32"/>
      <c r="Q2723" s="32"/>
      <c r="R2723" s="32"/>
      <c r="S2723" s="32"/>
      <c r="T2723" s="32"/>
      <c r="V2723" s="32"/>
      <c r="W2723" s="32"/>
      <c r="X2723" s="32"/>
      <c r="AE2723" s="39"/>
      <c r="AF2723" s="39"/>
      <c r="AG2723" s="39"/>
      <c r="AH2723" s="39"/>
      <c r="AI2723" s="39"/>
      <c r="AJ2723" s="39"/>
    </row>
    <row r="2724" ht="15.75" customHeight="1">
      <c r="A2724" s="32"/>
      <c r="B2724" s="32"/>
      <c r="C2724" s="32"/>
      <c r="D2724" s="32"/>
      <c r="E2724" s="32"/>
      <c r="F2724" s="97"/>
      <c r="G2724" s="32"/>
      <c r="H2724" s="32"/>
      <c r="I2724" s="33"/>
      <c r="K2724" s="99"/>
      <c r="L2724" s="32"/>
      <c r="M2724" s="32"/>
      <c r="N2724" s="32"/>
      <c r="O2724" s="32"/>
      <c r="P2724" s="32"/>
      <c r="Q2724" s="32"/>
      <c r="R2724" s="32"/>
      <c r="S2724" s="32"/>
      <c r="T2724" s="32"/>
      <c r="V2724" s="32"/>
      <c r="W2724" s="32"/>
      <c r="X2724" s="32"/>
      <c r="AE2724" s="39"/>
      <c r="AF2724" s="39"/>
      <c r="AG2724" s="39"/>
      <c r="AH2724" s="39"/>
      <c r="AI2724" s="39"/>
      <c r="AJ2724" s="39"/>
    </row>
    <row r="2725" ht="15.75" customHeight="1">
      <c r="A2725" s="32"/>
      <c r="B2725" s="32"/>
      <c r="C2725" s="32"/>
      <c r="D2725" s="32"/>
      <c r="E2725" s="32"/>
      <c r="F2725" s="97"/>
      <c r="G2725" s="32"/>
      <c r="H2725" s="32"/>
      <c r="I2725" s="33"/>
      <c r="K2725" s="99"/>
      <c r="L2725" s="32"/>
      <c r="M2725" s="32"/>
      <c r="N2725" s="32"/>
      <c r="O2725" s="32"/>
      <c r="P2725" s="32"/>
      <c r="Q2725" s="32"/>
      <c r="R2725" s="32"/>
      <c r="S2725" s="32"/>
      <c r="T2725" s="32"/>
      <c r="V2725" s="32"/>
      <c r="W2725" s="32"/>
      <c r="X2725" s="32"/>
      <c r="AE2725" s="39"/>
      <c r="AF2725" s="39"/>
      <c r="AG2725" s="39"/>
      <c r="AH2725" s="39"/>
      <c r="AI2725" s="39"/>
      <c r="AJ2725" s="39"/>
    </row>
    <row r="2726" ht="15.75" customHeight="1">
      <c r="A2726" s="32"/>
      <c r="B2726" s="32"/>
      <c r="C2726" s="32"/>
      <c r="D2726" s="32"/>
      <c r="E2726" s="32"/>
      <c r="F2726" s="97"/>
      <c r="G2726" s="32"/>
      <c r="H2726" s="32"/>
      <c r="I2726" s="33"/>
      <c r="K2726" s="99"/>
      <c r="L2726" s="32"/>
      <c r="M2726" s="32"/>
      <c r="N2726" s="32"/>
      <c r="O2726" s="32"/>
      <c r="P2726" s="32"/>
      <c r="Q2726" s="32"/>
      <c r="R2726" s="32"/>
      <c r="S2726" s="32"/>
      <c r="T2726" s="32"/>
      <c r="V2726" s="32"/>
      <c r="W2726" s="32"/>
      <c r="X2726" s="32"/>
      <c r="AE2726" s="39"/>
      <c r="AF2726" s="39"/>
      <c r="AG2726" s="39"/>
      <c r="AH2726" s="39"/>
      <c r="AI2726" s="39"/>
      <c r="AJ2726" s="39"/>
    </row>
    <row r="2727" ht="15.75" customHeight="1">
      <c r="A2727" s="32"/>
      <c r="B2727" s="32"/>
      <c r="C2727" s="32"/>
      <c r="D2727" s="32"/>
      <c r="E2727" s="32"/>
      <c r="F2727" s="97"/>
      <c r="G2727" s="32"/>
      <c r="H2727" s="32"/>
      <c r="I2727" s="33"/>
      <c r="K2727" s="99"/>
      <c r="L2727" s="32"/>
      <c r="M2727" s="32"/>
      <c r="N2727" s="32"/>
      <c r="O2727" s="32"/>
      <c r="P2727" s="32"/>
      <c r="Q2727" s="32"/>
      <c r="R2727" s="32"/>
      <c r="S2727" s="32"/>
      <c r="T2727" s="32"/>
      <c r="V2727" s="32"/>
      <c r="W2727" s="32"/>
      <c r="X2727" s="32"/>
      <c r="AE2727" s="39"/>
      <c r="AF2727" s="39"/>
      <c r="AG2727" s="39"/>
      <c r="AH2727" s="39"/>
      <c r="AI2727" s="39"/>
      <c r="AJ2727" s="39"/>
    </row>
    <row r="2728" ht="15.75" customHeight="1">
      <c r="A2728" s="32"/>
      <c r="B2728" s="32"/>
      <c r="C2728" s="32"/>
      <c r="D2728" s="32"/>
      <c r="E2728" s="32"/>
      <c r="F2728" s="97"/>
      <c r="G2728" s="32"/>
      <c r="H2728" s="32"/>
      <c r="I2728" s="33"/>
      <c r="K2728" s="99"/>
      <c r="L2728" s="32"/>
      <c r="M2728" s="32"/>
      <c r="N2728" s="32"/>
      <c r="O2728" s="32"/>
      <c r="P2728" s="32"/>
      <c r="Q2728" s="32"/>
      <c r="R2728" s="32"/>
      <c r="S2728" s="32"/>
      <c r="T2728" s="32"/>
      <c r="V2728" s="32"/>
      <c r="W2728" s="32"/>
      <c r="X2728" s="32"/>
      <c r="AE2728" s="39"/>
      <c r="AF2728" s="39"/>
      <c r="AG2728" s="39"/>
      <c r="AH2728" s="39"/>
      <c r="AI2728" s="39"/>
      <c r="AJ2728" s="39"/>
    </row>
    <row r="2729" ht="15.75" customHeight="1">
      <c r="A2729" s="32"/>
      <c r="B2729" s="32"/>
      <c r="C2729" s="32"/>
      <c r="D2729" s="32"/>
      <c r="E2729" s="32"/>
      <c r="F2729" s="97"/>
      <c r="G2729" s="32"/>
      <c r="H2729" s="32"/>
      <c r="I2729" s="33"/>
      <c r="K2729" s="99"/>
      <c r="L2729" s="32"/>
      <c r="M2729" s="32"/>
      <c r="N2729" s="32"/>
      <c r="O2729" s="32"/>
      <c r="P2729" s="32"/>
      <c r="Q2729" s="32"/>
      <c r="R2729" s="32"/>
      <c r="S2729" s="32"/>
      <c r="T2729" s="32"/>
      <c r="V2729" s="32"/>
      <c r="W2729" s="32"/>
      <c r="X2729" s="32"/>
      <c r="AE2729" s="39"/>
      <c r="AF2729" s="39"/>
      <c r="AG2729" s="39"/>
      <c r="AH2729" s="39"/>
      <c r="AI2729" s="39"/>
      <c r="AJ2729" s="39"/>
    </row>
    <row r="2730" ht="15.75" customHeight="1">
      <c r="A2730" s="32"/>
      <c r="B2730" s="32"/>
      <c r="C2730" s="32"/>
      <c r="D2730" s="32"/>
      <c r="E2730" s="32"/>
      <c r="F2730" s="97"/>
      <c r="G2730" s="32"/>
      <c r="H2730" s="32"/>
      <c r="I2730" s="33"/>
      <c r="K2730" s="99"/>
      <c r="L2730" s="32"/>
      <c r="M2730" s="32"/>
      <c r="N2730" s="32"/>
      <c r="O2730" s="32"/>
      <c r="P2730" s="32"/>
      <c r="Q2730" s="32"/>
      <c r="R2730" s="32"/>
      <c r="S2730" s="32"/>
      <c r="T2730" s="32"/>
      <c r="V2730" s="32"/>
      <c r="W2730" s="32"/>
      <c r="X2730" s="32"/>
      <c r="AE2730" s="39"/>
      <c r="AF2730" s="39"/>
      <c r="AG2730" s="39"/>
      <c r="AH2730" s="39"/>
      <c r="AI2730" s="39"/>
      <c r="AJ2730" s="39"/>
    </row>
    <row r="2731" ht="15.75" customHeight="1">
      <c r="A2731" s="32"/>
      <c r="B2731" s="32"/>
      <c r="C2731" s="32"/>
      <c r="D2731" s="32"/>
      <c r="E2731" s="32"/>
      <c r="F2731" s="97"/>
      <c r="G2731" s="32"/>
      <c r="H2731" s="32"/>
      <c r="I2731" s="33"/>
      <c r="K2731" s="99"/>
      <c r="L2731" s="32"/>
      <c r="M2731" s="32"/>
      <c r="N2731" s="32"/>
      <c r="O2731" s="32"/>
      <c r="P2731" s="32"/>
      <c r="Q2731" s="32"/>
      <c r="R2731" s="32"/>
      <c r="S2731" s="32"/>
      <c r="T2731" s="32"/>
      <c r="V2731" s="32"/>
      <c r="W2731" s="32"/>
      <c r="X2731" s="32"/>
      <c r="AE2731" s="39"/>
      <c r="AF2731" s="39"/>
      <c r="AG2731" s="39"/>
      <c r="AH2731" s="39"/>
      <c r="AI2731" s="39"/>
      <c r="AJ2731" s="39"/>
    </row>
    <row r="2732" ht="15.75" customHeight="1">
      <c r="A2732" s="32"/>
      <c r="B2732" s="32"/>
      <c r="C2732" s="32"/>
      <c r="D2732" s="32"/>
      <c r="E2732" s="32"/>
      <c r="F2732" s="97"/>
      <c r="G2732" s="32"/>
      <c r="H2732" s="32"/>
      <c r="I2732" s="33"/>
      <c r="K2732" s="99"/>
      <c r="L2732" s="32"/>
      <c r="M2732" s="32"/>
      <c r="N2732" s="32"/>
      <c r="O2732" s="32"/>
      <c r="P2732" s="32"/>
      <c r="Q2732" s="32"/>
      <c r="R2732" s="32"/>
      <c r="S2732" s="32"/>
      <c r="T2732" s="32"/>
      <c r="V2732" s="32"/>
      <c r="W2732" s="32"/>
      <c r="X2732" s="32"/>
      <c r="AE2732" s="39"/>
      <c r="AF2732" s="39"/>
      <c r="AG2732" s="39"/>
      <c r="AH2732" s="39"/>
      <c r="AI2732" s="39"/>
      <c r="AJ2732" s="39"/>
    </row>
    <row r="2733" ht="15.75" customHeight="1">
      <c r="A2733" s="32"/>
      <c r="B2733" s="32"/>
      <c r="C2733" s="32"/>
      <c r="D2733" s="32"/>
      <c r="E2733" s="32"/>
      <c r="F2733" s="97"/>
      <c r="G2733" s="32"/>
      <c r="H2733" s="32"/>
      <c r="I2733" s="33"/>
      <c r="K2733" s="99"/>
      <c r="L2733" s="32"/>
      <c r="M2733" s="32"/>
      <c r="N2733" s="32"/>
      <c r="O2733" s="32"/>
      <c r="P2733" s="32"/>
      <c r="Q2733" s="32"/>
      <c r="R2733" s="32"/>
      <c r="S2733" s="32"/>
      <c r="T2733" s="32"/>
      <c r="V2733" s="32"/>
      <c r="W2733" s="32"/>
      <c r="X2733" s="32"/>
      <c r="AE2733" s="39"/>
      <c r="AF2733" s="39"/>
      <c r="AG2733" s="39"/>
      <c r="AH2733" s="39"/>
      <c r="AI2733" s="39"/>
      <c r="AJ2733" s="39"/>
    </row>
    <row r="2734" ht="15.75" customHeight="1">
      <c r="A2734" s="32"/>
      <c r="B2734" s="32"/>
      <c r="C2734" s="32"/>
      <c r="D2734" s="32"/>
      <c r="E2734" s="32"/>
      <c r="F2734" s="97"/>
      <c r="G2734" s="32"/>
      <c r="H2734" s="32"/>
      <c r="I2734" s="33"/>
      <c r="K2734" s="99"/>
      <c r="L2734" s="32"/>
      <c r="M2734" s="32"/>
      <c r="N2734" s="32"/>
      <c r="O2734" s="32"/>
      <c r="P2734" s="32"/>
      <c r="Q2734" s="32"/>
      <c r="R2734" s="32"/>
      <c r="S2734" s="32"/>
      <c r="T2734" s="32"/>
      <c r="V2734" s="32"/>
      <c r="W2734" s="32"/>
      <c r="X2734" s="32"/>
      <c r="AE2734" s="39"/>
      <c r="AF2734" s="39"/>
      <c r="AG2734" s="39"/>
      <c r="AH2734" s="39"/>
      <c r="AI2734" s="39"/>
      <c r="AJ2734" s="39"/>
    </row>
    <row r="2735" ht="15.75" customHeight="1">
      <c r="A2735" s="32"/>
      <c r="B2735" s="32"/>
      <c r="C2735" s="32"/>
      <c r="D2735" s="32"/>
      <c r="E2735" s="32"/>
      <c r="F2735" s="97"/>
      <c r="G2735" s="32"/>
      <c r="H2735" s="32"/>
      <c r="I2735" s="33"/>
      <c r="K2735" s="99"/>
      <c r="L2735" s="32"/>
      <c r="M2735" s="32"/>
      <c r="N2735" s="32"/>
      <c r="O2735" s="32"/>
      <c r="P2735" s="32"/>
      <c r="Q2735" s="32"/>
      <c r="R2735" s="32"/>
      <c r="S2735" s="32"/>
      <c r="T2735" s="32"/>
      <c r="V2735" s="32"/>
      <c r="W2735" s="32"/>
      <c r="X2735" s="32"/>
      <c r="AE2735" s="39"/>
      <c r="AF2735" s="39"/>
      <c r="AG2735" s="39"/>
      <c r="AH2735" s="39"/>
      <c r="AI2735" s="39"/>
      <c r="AJ2735" s="39"/>
    </row>
    <row r="2736" ht="15.75" customHeight="1">
      <c r="A2736" s="32"/>
      <c r="B2736" s="32"/>
      <c r="C2736" s="32"/>
      <c r="D2736" s="32"/>
      <c r="E2736" s="32"/>
      <c r="F2736" s="97"/>
      <c r="G2736" s="32"/>
      <c r="H2736" s="32"/>
      <c r="I2736" s="33"/>
      <c r="K2736" s="99"/>
      <c r="L2736" s="32"/>
      <c r="M2736" s="32"/>
      <c r="N2736" s="32"/>
      <c r="O2736" s="32"/>
      <c r="P2736" s="32"/>
      <c r="Q2736" s="32"/>
      <c r="R2736" s="32"/>
      <c r="S2736" s="32"/>
      <c r="T2736" s="32"/>
      <c r="V2736" s="32"/>
      <c r="W2736" s="32"/>
      <c r="X2736" s="32"/>
      <c r="AE2736" s="39"/>
      <c r="AF2736" s="39"/>
      <c r="AG2736" s="39"/>
      <c r="AH2736" s="39"/>
      <c r="AI2736" s="39"/>
      <c r="AJ2736" s="39"/>
    </row>
    <row r="2737" ht="15.75" customHeight="1">
      <c r="A2737" s="32"/>
      <c r="B2737" s="32"/>
      <c r="C2737" s="32"/>
      <c r="D2737" s="32"/>
      <c r="E2737" s="32"/>
      <c r="F2737" s="97"/>
      <c r="G2737" s="32"/>
      <c r="H2737" s="32"/>
      <c r="I2737" s="33"/>
      <c r="K2737" s="99"/>
      <c r="L2737" s="32"/>
      <c r="M2737" s="32"/>
      <c r="N2737" s="32"/>
      <c r="O2737" s="32"/>
      <c r="P2737" s="32"/>
      <c r="Q2737" s="32"/>
      <c r="R2737" s="32"/>
      <c r="S2737" s="32"/>
      <c r="T2737" s="32"/>
      <c r="V2737" s="32"/>
      <c r="W2737" s="32"/>
      <c r="X2737" s="32"/>
      <c r="AE2737" s="39"/>
      <c r="AF2737" s="39"/>
      <c r="AG2737" s="39"/>
      <c r="AH2737" s="39"/>
      <c r="AI2737" s="39"/>
      <c r="AJ2737" s="39"/>
    </row>
    <row r="2738" ht="15.75" customHeight="1">
      <c r="A2738" s="32"/>
      <c r="B2738" s="32"/>
      <c r="C2738" s="32"/>
      <c r="D2738" s="32"/>
      <c r="E2738" s="32"/>
      <c r="F2738" s="97"/>
      <c r="G2738" s="32"/>
      <c r="H2738" s="32"/>
      <c r="I2738" s="33"/>
      <c r="K2738" s="99"/>
      <c r="L2738" s="32"/>
      <c r="M2738" s="32"/>
      <c r="N2738" s="32"/>
      <c r="O2738" s="32"/>
      <c r="P2738" s="32"/>
      <c r="Q2738" s="32"/>
      <c r="R2738" s="32"/>
      <c r="S2738" s="32"/>
      <c r="T2738" s="32"/>
      <c r="V2738" s="32"/>
      <c r="W2738" s="32"/>
      <c r="X2738" s="32"/>
      <c r="AE2738" s="39"/>
      <c r="AF2738" s="39"/>
      <c r="AG2738" s="39"/>
      <c r="AH2738" s="39"/>
      <c r="AI2738" s="39"/>
      <c r="AJ2738" s="39"/>
    </row>
    <row r="2739" ht="15.75" customHeight="1">
      <c r="A2739" s="32"/>
      <c r="B2739" s="32"/>
      <c r="C2739" s="32"/>
      <c r="D2739" s="32"/>
      <c r="E2739" s="32"/>
      <c r="F2739" s="97"/>
      <c r="G2739" s="32"/>
      <c r="H2739" s="32"/>
      <c r="I2739" s="33"/>
      <c r="K2739" s="99"/>
      <c r="L2739" s="32"/>
      <c r="M2739" s="32"/>
      <c r="N2739" s="32"/>
      <c r="O2739" s="32"/>
      <c r="P2739" s="32"/>
      <c r="Q2739" s="32"/>
      <c r="R2739" s="32"/>
      <c r="S2739" s="32"/>
      <c r="T2739" s="32"/>
      <c r="V2739" s="32"/>
      <c r="W2739" s="32"/>
      <c r="X2739" s="32"/>
      <c r="AE2739" s="39"/>
      <c r="AF2739" s="39"/>
      <c r="AG2739" s="39"/>
      <c r="AH2739" s="39"/>
      <c r="AI2739" s="39"/>
      <c r="AJ2739" s="39"/>
    </row>
    <row r="2740" ht="15.75" customHeight="1">
      <c r="A2740" s="32"/>
      <c r="B2740" s="32"/>
      <c r="C2740" s="32"/>
      <c r="D2740" s="32"/>
      <c r="E2740" s="32"/>
      <c r="F2740" s="97"/>
      <c r="G2740" s="32"/>
      <c r="H2740" s="32"/>
      <c r="I2740" s="33"/>
      <c r="K2740" s="99"/>
      <c r="L2740" s="32"/>
      <c r="M2740" s="32"/>
      <c r="N2740" s="32"/>
      <c r="O2740" s="32"/>
      <c r="P2740" s="32"/>
      <c r="Q2740" s="32"/>
      <c r="R2740" s="32"/>
      <c r="S2740" s="32"/>
      <c r="T2740" s="32"/>
      <c r="V2740" s="32"/>
      <c r="W2740" s="32"/>
      <c r="X2740" s="32"/>
      <c r="AE2740" s="39"/>
      <c r="AF2740" s="39"/>
      <c r="AG2740" s="39"/>
      <c r="AH2740" s="39"/>
      <c r="AI2740" s="39"/>
      <c r="AJ2740" s="39"/>
    </row>
    <row r="2741" ht="15.75" customHeight="1">
      <c r="A2741" s="32"/>
      <c r="B2741" s="32"/>
      <c r="C2741" s="32"/>
      <c r="D2741" s="32"/>
      <c r="E2741" s="32"/>
      <c r="F2741" s="97"/>
      <c r="G2741" s="32"/>
      <c r="H2741" s="32"/>
      <c r="I2741" s="33"/>
      <c r="K2741" s="99"/>
      <c r="L2741" s="32"/>
      <c r="M2741" s="32"/>
      <c r="N2741" s="32"/>
      <c r="O2741" s="32"/>
      <c r="P2741" s="32"/>
      <c r="Q2741" s="32"/>
      <c r="R2741" s="32"/>
      <c r="S2741" s="32"/>
      <c r="T2741" s="32"/>
      <c r="V2741" s="32"/>
      <c r="W2741" s="32"/>
      <c r="X2741" s="32"/>
      <c r="AE2741" s="39"/>
      <c r="AF2741" s="39"/>
      <c r="AG2741" s="39"/>
      <c r="AH2741" s="39"/>
      <c r="AI2741" s="39"/>
      <c r="AJ2741" s="39"/>
    </row>
    <row r="2742" ht="15.75" customHeight="1">
      <c r="A2742" s="32"/>
      <c r="B2742" s="32"/>
      <c r="C2742" s="32"/>
      <c r="D2742" s="32"/>
      <c r="E2742" s="32"/>
      <c r="F2742" s="97"/>
      <c r="G2742" s="32"/>
      <c r="H2742" s="32"/>
      <c r="I2742" s="33"/>
      <c r="K2742" s="99"/>
      <c r="L2742" s="32"/>
      <c r="M2742" s="32"/>
      <c r="N2742" s="32"/>
      <c r="O2742" s="32"/>
      <c r="P2742" s="32"/>
      <c r="Q2742" s="32"/>
      <c r="R2742" s="32"/>
      <c r="S2742" s="32"/>
      <c r="T2742" s="32"/>
      <c r="V2742" s="32"/>
      <c r="W2742" s="32"/>
      <c r="X2742" s="32"/>
      <c r="AE2742" s="39"/>
      <c r="AF2742" s="39"/>
      <c r="AG2742" s="39"/>
      <c r="AH2742" s="39"/>
      <c r="AI2742" s="39"/>
      <c r="AJ2742" s="39"/>
    </row>
    <row r="2743" ht="15.75" customHeight="1">
      <c r="A2743" s="32"/>
      <c r="B2743" s="32"/>
      <c r="C2743" s="32"/>
      <c r="D2743" s="32"/>
      <c r="E2743" s="32"/>
      <c r="F2743" s="97"/>
      <c r="G2743" s="32"/>
      <c r="H2743" s="32"/>
      <c r="I2743" s="33"/>
      <c r="K2743" s="99"/>
      <c r="L2743" s="32"/>
      <c r="M2743" s="32"/>
      <c r="N2743" s="32"/>
      <c r="O2743" s="32"/>
      <c r="P2743" s="32"/>
      <c r="Q2743" s="32"/>
      <c r="R2743" s="32"/>
      <c r="S2743" s="32"/>
      <c r="T2743" s="32"/>
      <c r="V2743" s="32"/>
      <c r="W2743" s="32"/>
      <c r="X2743" s="32"/>
      <c r="AE2743" s="39"/>
      <c r="AF2743" s="39"/>
      <c r="AG2743" s="39"/>
      <c r="AH2743" s="39"/>
      <c r="AI2743" s="39"/>
      <c r="AJ2743" s="39"/>
    </row>
    <row r="2744" ht="15.75" customHeight="1">
      <c r="A2744" s="32"/>
      <c r="B2744" s="32"/>
      <c r="C2744" s="32"/>
      <c r="D2744" s="32"/>
      <c r="E2744" s="32"/>
      <c r="F2744" s="97"/>
      <c r="G2744" s="32"/>
      <c r="H2744" s="32"/>
      <c r="I2744" s="33"/>
      <c r="K2744" s="99"/>
      <c r="L2744" s="32"/>
      <c r="M2744" s="32"/>
      <c r="N2744" s="32"/>
      <c r="O2744" s="32"/>
      <c r="P2744" s="32"/>
      <c r="Q2744" s="32"/>
      <c r="R2744" s="32"/>
      <c r="S2744" s="32"/>
      <c r="T2744" s="32"/>
      <c r="V2744" s="32"/>
      <c r="W2744" s="32"/>
      <c r="X2744" s="32"/>
      <c r="AE2744" s="39"/>
      <c r="AF2744" s="39"/>
      <c r="AG2744" s="39"/>
      <c r="AH2744" s="39"/>
      <c r="AI2744" s="39"/>
      <c r="AJ2744" s="39"/>
    </row>
    <row r="2745" ht="15.75" customHeight="1">
      <c r="A2745" s="32"/>
      <c r="B2745" s="32"/>
      <c r="C2745" s="32"/>
      <c r="D2745" s="32"/>
      <c r="E2745" s="32"/>
      <c r="F2745" s="97"/>
      <c r="G2745" s="32"/>
      <c r="H2745" s="32"/>
      <c r="I2745" s="33"/>
      <c r="K2745" s="99"/>
      <c r="L2745" s="32"/>
      <c r="M2745" s="32"/>
      <c r="N2745" s="32"/>
      <c r="O2745" s="32"/>
      <c r="P2745" s="32"/>
      <c r="Q2745" s="32"/>
      <c r="R2745" s="32"/>
      <c r="S2745" s="32"/>
      <c r="T2745" s="32"/>
      <c r="V2745" s="32"/>
      <c r="W2745" s="32"/>
      <c r="X2745" s="32"/>
      <c r="AE2745" s="39"/>
      <c r="AF2745" s="39"/>
      <c r="AG2745" s="39"/>
      <c r="AH2745" s="39"/>
      <c r="AI2745" s="39"/>
      <c r="AJ2745" s="39"/>
    </row>
    <row r="2746" ht="15.75" customHeight="1">
      <c r="A2746" s="32"/>
      <c r="B2746" s="32"/>
      <c r="C2746" s="32"/>
      <c r="D2746" s="32"/>
      <c r="E2746" s="32"/>
      <c r="F2746" s="97"/>
      <c r="G2746" s="32"/>
      <c r="H2746" s="32"/>
      <c r="I2746" s="33"/>
      <c r="K2746" s="99"/>
      <c r="L2746" s="32"/>
      <c r="M2746" s="32"/>
      <c r="N2746" s="32"/>
      <c r="O2746" s="32"/>
      <c r="P2746" s="32"/>
      <c r="Q2746" s="32"/>
      <c r="R2746" s="32"/>
      <c r="S2746" s="32"/>
      <c r="T2746" s="32"/>
      <c r="V2746" s="32"/>
      <c r="W2746" s="32"/>
      <c r="X2746" s="32"/>
      <c r="AE2746" s="39"/>
      <c r="AF2746" s="39"/>
      <c r="AG2746" s="39"/>
      <c r="AH2746" s="39"/>
      <c r="AI2746" s="39"/>
      <c r="AJ2746" s="39"/>
    </row>
    <row r="2747" ht="15.75" customHeight="1">
      <c r="A2747" s="32"/>
      <c r="B2747" s="32"/>
      <c r="C2747" s="32"/>
      <c r="D2747" s="32"/>
      <c r="E2747" s="32"/>
      <c r="F2747" s="97"/>
      <c r="G2747" s="32"/>
      <c r="H2747" s="32"/>
      <c r="I2747" s="33"/>
      <c r="K2747" s="99"/>
      <c r="L2747" s="32"/>
      <c r="M2747" s="32"/>
      <c r="N2747" s="32"/>
      <c r="O2747" s="32"/>
      <c r="P2747" s="32"/>
      <c r="Q2747" s="32"/>
      <c r="R2747" s="32"/>
      <c r="S2747" s="32"/>
      <c r="T2747" s="32"/>
      <c r="V2747" s="32"/>
      <c r="W2747" s="32"/>
      <c r="X2747" s="32"/>
      <c r="AE2747" s="39"/>
      <c r="AF2747" s="39"/>
      <c r="AG2747" s="39"/>
      <c r="AH2747" s="39"/>
      <c r="AI2747" s="39"/>
      <c r="AJ2747" s="39"/>
    </row>
    <row r="2748" ht="15.75" customHeight="1">
      <c r="A2748" s="32"/>
      <c r="B2748" s="32"/>
      <c r="C2748" s="32"/>
      <c r="D2748" s="32"/>
      <c r="E2748" s="32"/>
      <c r="F2748" s="97"/>
      <c r="G2748" s="32"/>
      <c r="H2748" s="32"/>
      <c r="I2748" s="33"/>
      <c r="K2748" s="99"/>
      <c r="L2748" s="32"/>
      <c r="M2748" s="32"/>
      <c r="N2748" s="32"/>
      <c r="O2748" s="32"/>
      <c r="P2748" s="32"/>
      <c r="Q2748" s="32"/>
      <c r="R2748" s="32"/>
      <c r="S2748" s="32"/>
      <c r="T2748" s="32"/>
      <c r="V2748" s="32"/>
      <c r="W2748" s="32"/>
      <c r="X2748" s="32"/>
      <c r="AE2748" s="39"/>
      <c r="AF2748" s="39"/>
      <c r="AG2748" s="39"/>
      <c r="AH2748" s="39"/>
      <c r="AI2748" s="39"/>
      <c r="AJ2748" s="39"/>
    </row>
    <row r="2749" ht="15.75" customHeight="1">
      <c r="A2749" s="32"/>
      <c r="B2749" s="32"/>
      <c r="C2749" s="32"/>
      <c r="D2749" s="32"/>
      <c r="E2749" s="32"/>
      <c r="F2749" s="97"/>
      <c r="G2749" s="32"/>
      <c r="H2749" s="32"/>
      <c r="I2749" s="33"/>
      <c r="K2749" s="99"/>
      <c r="L2749" s="32"/>
      <c r="M2749" s="32"/>
      <c r="N2749" s="32"/>
      <c r="O2749" s="32"/>
      <c r="P2749" s="32"/>
      <c r="Q2749" s="32"/>
      <c r="R2749" s="32"/>
      <c r="S2749" s="32"/>
      <c r="T2749" s="32"/>
      <c r="V2749" s="32"/>
      <c r="W2749" s="32"/>
      <c r="X2749" s="32"/>
      <c r="AE2749" s="39"/>
      <c r="AF2749" s="39"/>
      <c r="AG2749" s="39"/>
      <c r="AH2749" s="39"/>
      <c r="AI2749" s="39"/>
      <c r="AJ2749" s="39"/>
    </row>
    <row r="2750" ht="15.75" customHeight="1">
      <c r="A2750" s="32"/>
      <c r="B2750" s="32"/>
      <c r="C2750" s="32"/>
      <c r="D2750" s="32"/>
      <c r="E2750" s="32"/>
      <c r="F2750" s="97"/>
      <c r="G2750" s="32"/>
      <c r="H2750" s="32"/>
      <c r="I2750" s="33"/>
      <c r="K2750" s="99"/>
      <c r="L2750" s="32"/>
      <c r="M2750" s="32"/>
      <c r="N2750" s="32"/>
      <c r="O2750" s="32"/>
      <c r="P2750" s="32"/>
      <c r="Q2750" s="32"/>
      <c r="R2750" s="32"/>
      <c r="S2750" s="32"/>
      <c r="T2750" s="32"/>
      <c r="V2750" s="32"/>
      <c r="W2750" s="32"/>
      <c r="X2750" s="32"/>
      <c r="AE2750" s="39"/>
      <c r="AF2750" s="39"/>
      <c r="AG2750" s="39"/>
      <c r="AH2750" s="39"/>
      <c r="AI2750" s="39"/>
      <c r="AJ2750" s="39"/>
    </row>
    <row r="2751" ht="15.75" customHeight="1">
      <c r="A2751" s="32"/>
      <c r="B2751" s="32"/>
      <c r="C2751" s="32"/>
      <c r="D2751" s="32"/>
      <c r="E2751" s="32"/>
      <c r="F2751" s="97"/>
      <c r="G2751" s="32"/>
      <c r="H2751" s="32"/>
      <c r="I2751" s="33"/>
      <c r="K2751" s="99"/>
      <c r="L2751" s="32"/>
      <c r="M2751" s="32"/>
      <c r="N2751" s="32"/>
      <c r="O2751" s="32"/>
      <c r="P2751" s="32"/>
      <c r="Q2751" s="32"/>
      <c r="R2751" s="32"/>
      <c r="S2751" s="32"/>
      <c r="T2751" s="32"/>
      <c r="V2751" s="32"/>
      <c r="W2751" s="32"/>
      <c r="X2751" s="32"/>
      <c r="AE2751" s="39"/>
      <c r="AF2751" s="39"/>
      <c r="AG2751" s="39"/>
      <c r="AH2751" s="39"/>
      <c r="AI2751" s="39"/>
      <c r="AJ2751" s="39"/>
    </row>
    <row r="2752" ht="15.75" customHeight="1">
      <c r="A2752" s="32"/>
      <c r="B2752" s="32"/>
      <c r="C2752" s="32"/>
      <c r="D2752" s="32"/>
      <c r="E2752" s="32"/>
      <c r="F2752" s="97"/>
      <c r="G2752" s="32"/>
      <c r="H2752" s="32"/>
      <c r="I2752" s="33"/>
      <c r="K2752" s="99"/>
      <c r="L2752" s="32"/>
      <c r="M2752" s="32"/>
      <c r="N2752" s="32"/>
      <c r="O2752" s="32"/>
      <c r="P2752" s="32"/>
      <c r="Q2752" s="32"/>
      <c r="R2752" s="32"/>
      <c r="S2752" s="32"/>
      <c r="T2752" s="32"/>
      <c r="V2752" s="32"/>
      <c r="W2752" s="32"/>
      <c r="X2752" s="32"/>
      <c r="AE2752" s="39"/>
      <c r="AF2752" s="39"/>
      <c r="AG2752" s="39"/>
      <c r="AH2752" s="39"/>
      <c r="AI2752" s="39"/>
      <c r="AJ2752" s="39"/>
    </row>
    <row r="2753" ht="15.75" customHeight="1">
      <c r="A2753" s="32"/>
      <c r="B2753" s="32"/>
      <c r="C2753" s="32"/>
      <c r="D2753" s="32"/>
      <c r="E2753" s="32"/>
      <c r="F2753" s="97"/>
      <c r="G2753" s="32"/>
      <c r="H2753" s="32"/>
      <c r="I2753" s="33"/>
      <c r="K2753" s="99"/>
      <c r="L2753" s="32"/>
      <c r="M2753" s="32"/>
      <c r="N2753" s="32"/>
      <c r="O2753" s="32"/>
      <c r="P2753" s="32"/>
      <c r="Q2753" s="32"/>
      <c r="R2753" s="32"/>
      <c r="S2753" s="32"/>
      <c r="T2753" s="32"/>
      <c r="V2753" s="32"/>
      <c r="W2753" s="32"/>
      <c r="X2753" s="32"/>
      <c r="AE2753" s="39"/>
      <c r="AF2753" s="39"/>
      <c r="AG2753" s="39"/>
      <c r="AH2753" s="39"/>
      <c r="AI2753" s="39"/>
      <c r="AJ2753" s="39"/>
    </row>
    <row r="2754" ht="15.75" customHeight="1">
      <c r="A2754" s="32"/>
      <c r="B2754" s="32"/>
      <c r="C2754" s="32"/>
      <c r="D2754" s="32"/>
      <c r="E2754" s="32"/>
      <c r="F2754" s="97"/>
      <c r="G2754" s="32"/>
      <c r="H2754" s="32"/>
      <c r="I2754" s="33"/>
      <c r="K2754" s="99"/>
      <c r="L2754" s="32"/>
      <c r="M2754" s="32"/>
      <c r="N2754" s="32"/>
      <c r="O2754" s="32"/>
      <c r="P2754" s="32"/>
      <c r="Q2754" s="32"/>
      <c r="R2754" s="32"/>
      <c r="S2754" s="32"/>
      <c r="T2754" s="32"/>
      <c r="V2754" s="32"/>
      <c r="W2754" s="32"/>
      <c r="X2754" s="32"/>
      <c r="AE2754" s="39"/>
      <c r="AF2754" s="39"/>
      <c r="AG2754" s="39"/>
      <c r="AH2754" s="39"/>
      <c r="AI2754" s="39"/>
      <c r="AJ2754" s="39"/>
    </row>
    <row r="2755" ht="15.75" customHeight="1">
      <c r="A2755" s="32"/>
      <c r="B2755" s="32"/>
      <c r="C2755" s="32"/>
      <c r="D2755" s="32"/>
      <c r="E2755" s="32"/>
      <c r="F2755" s="97"/>
      <c r="G2755" s="32"/>
      <c r="H2755" s="32"/>
      <c r="I2755" s="33"/>
      <c r="K2755" s="99"/>
      <c r="L2755" s="32"/>
      <c r="M2755" s="32"/>
      <c r="N2755" s="32"/>
      <c r="O2755" s="32"/>
      <c r="P2755" s="32"/>
      <c r="Q2755" s="32"/>
      <c r="R2755" s="32"/>
      <c r="S2755" s="32"/>
      <c r="T2755" s="32"/>
      <c r="V2755" s="32"/>
      <c r="W2755" s="32"/>
      <c r="X2755" s="32"/>
      <c r="AE2755" s="39"/>
      <c r="AF2755" s="39"/>
      <c r="AG2755" s="39"/>
      <c r="AH2755" s="39"/>
      <c r="AI2755" s="39"/>
      <c r="AJ2755" s="39"/>
    </row>
    <row r="2756" ht="15.75" customHeight="1">
      <c r="A2756" s="32"/>
      <c r="B2756" s="32"/>
      <c r="C2756" s="32"/>
      <c r="D2756" s="32"/>
      <c r="E2756" s="32"/>
      <c r="F2756" s="97"/>
      <c r="G2756" s="32"/>
      <c r="H2756" s="32"/>
      <c r="I2756" s="33"/>
      <c r="K2756" s="99"/>
      <c r="L2756" s="32"/>
      <c r="M2756" s="32"/>
      <c r="N2756" s="32"/>
      <c r="O2756" s="32"/>
      <c r="P2756" s="32"/>
      <c r="Q2756" s="32"/>
      <c r="R2756" s="32"/>
      <c r="S2756" s="32"/>
      <c r="T2756" s="32"/>
      <c r="V2756" s="32"/>
      <c r="W2756" s="32"/>
      <c r="X2756" s="32"/>
      <c r="AE2756" s="39"/>
      <c r="AF2756" s="39"/>
      <c r="AG2756" s="39"/>
      <c r="AH2756" s="39"/>
      <c r="AI2756" s="39"/>
      <c r="AJ2756" s="39"/>
    </row>
    <row r="2757" ht="15.75" customHeight="1">
      <c r="A2757" s="32"/>
      <c r="B2757" s="32"/>
      <c r="C2757" s="32"/>
      <c r="D2757" s="32"/>
      <c r="E2757" s="32"/>
      <c r="F2757" s="97"/>
      <c r="G2757" s="32"/>
      <c r="H2757" s="32"/>
      <c r="I2757" s="33"/>
      <c r="K2757" s="99"/>
      <c r="L2757" s="32"/>
      <c r="M2757" s="32"/>
      <c r="N2757" s="32"/>
      <c r="O2757" s="32"/>
      <c r="P2757" s="32"/>
      <c r="Q2757" s="32"/>
      <c r="R2757" s="32"/>
      <c r="S2757" s="32"/>
      <c r="T2757" s="32"/>
      <c r="V2757" s="32"/>
      <c r="W2757" s="32"/>
      <c r="X2757" s="32"/>
      <c r="AE2757" s="39"/>
      <c r="AF2757" s="39"/>
      <c r="AG2757" s="39"/>
      <c r="AH2757" s="39"/>
      <c r="AI2757" s="39"/>
      <c r="AJ2757" s="39"/>
    </row>
    <row r="2758" ht="15.75" customHeight="1">
      <c r="A2758" s="32"/>
      <c r="B2758" s="32"/>
      <c r="C2758" s="32"/>
      <c r="D2758" s="32"/>
      <c r="E2758" s="32"/>
      <c r="F2758" s="97"/>
      <c r="G2758" s="32"/>
      <c r="H2758" s="32"/>
      <c r="I2758" s="33"/>
      <c r="K2758" s="99"/>
      <c r="L2758" s="32"/>
      <c r="M2758" s="32"/>
      <c r="N2758" s="32"/>
      <c r="O2758" s="32"/>
      <c r="P2758" s="32"/>
      <c r="Q2758" s="32"/>
      <c r="R2758" s="32"/>
      <c r="S2758" s="32"/>
      <c r="T2758" s="32"/>
      <c r="V2758" s="32"/>
      <c r="W2758" s="32"/>
      <c r="X2758" s="32"/>
      <c r="AE2758" s="39"/>
      <c r="AF2758" s="39"/>
      <c r="AG2758" s="39"/>
      <c r="AH2758" s="39"/>
      <c r="AI2758" s="39"/>
      <c r="AJ2758" s="39"/>
    </row>
    <row r="2759" ht="15.75" customHeight="1">
      <c r="A2759" s="32"/>
      <c r="B2759" s="32"/>
      <c r="C2759" s="32"/>
      <c r="D2759" s="32"/>
      <c r="E2759" s="32"/>
      <c r="F2759" s="97"/>
      <c r="G2759" s="32"/>
      <c r="H2759" s="32"/>
      <c r="I2759" s="33"/>
      <c r="K2759" s="99"/>
      <c r="L2759" s="32"/>
      <c r="M2759" s="32"/>
      <c r="N2759" s="32"/>
      <c r="O2759" s="32"/>
      <c r="P2759" s="32"/>
      <c r="Q2759" s="32"/>
      <c r="R2759" s="32"/>
      <c r="S2759" s="32"/>
      <c r="T2759" s="32"/>
      <c r="V2759" s="32"/>
      <c r="W2759" s="32"/>
      <c r="X2759" s="32"/>
      <c r="AE2759" s="39"/>
      <c r="AF2759" s="39"/>
      <c r="AG2759" s="39"/>
      <c r="AH2759" s="39"/>
      <c r="AI2759" s="39"/>
      <c r="AJ2759" s="39"/>
    </row>
    <row r="2760" ht="15.75" customHeight="1">
      <c r="A2760" s="32"/>
      <c r="B2760" s="32"/>
      <c r="C2760" s="32"/>
      <c r="D2760" s="32"/>
      <c r="E2760" s="32"/>
      <c r="F2760" s="97"/>
      <c r="G2760" s="32"/>
      <c r="H2760" s="32"/>
      <c r="I2760" s="33"/>
      <c r="K2760" s="99"/>
      <c r="L2760" s="32"/>
      <c r="M2760" s="32"/>
      <c r="N2760" s="32"/>
      <c r="O2760" s="32"/>
      <c r="P2760" s="32"/>
      <c r="Q2760" s="32"/>
      <c r="R2760" s="32"/>
      <c r="S2760" s="32"/>
      <c r="T2760" s="32"/>
      <c r="V2760" s="32"/>
      <c r="W2760" s="32"/>
      <c r="X2760" s="32"/>
      <c r="AE2760" s="39"/>
      <c r="AF2760" s="39"/>
      <c r="AG2760" s="39"/>
      <c r="AH2760" s="39"/>
      <c r="AI2760" s="39"/>
      <c r="AJ2760" s="39"/>
    </row>
    <row r="2761" ht="15.75" customHeight="1">
      <c r="A2761" s="32"/>
      <c r="B2761" s="32"/>
      <c r="C2761" s="32"/>
      <c r="D2761" s="32"/>
      <c r="E2761" s="32"/>
      <c r="F2761" s="97"/>
      <c r="G2761" s="32"/>
      <c r="H2761" s="32"/>
      <c r="I2761" s="33"/>
      <c r="K2761" s="99"/>
      <c r="L2761" s="32"/>
      <c r="M2761" s="32"/>
      <c r="N2761" s="32"/>
      <c r="O2761" s="32"/>
      <c r="P2761" s="32"/>
      <c r="Q2761" s="32"/>
      <c r="R2761" s="32"/>
      <c r="S2761" s="32"/>
      <c r="T2761" s="32"/>
      <c r="V2761" s="32"/>
      <c r="W2761" s="32"/>
      <c r="X2761" s="32"/>
      <c r="AE2761" s="39"/>
      <c r="AF2761" s="39"/>
      <c r="AG2761" s="39"/>
      <c r="AH2761" s="39"/>
      <c r="AI2761" s="39"/>
      <c r="AJ2761" s="39"/>
    </row>
    <row r="2762" ht="15.75" customHeight="1">
      <c r="A2762" s="32"/>
      <c r="B2762" s="32"/>
      <c r="C2762" s="32"/>
      <c r="D2762" s="32"/>
      <c r="E2762" s="32"/>
      <c r="F2762" s="97"/>
      <c r="G2762" s="32"/>
      <c r="H2762" s="32"/>
      <c r="I2762" s="33"/>
      <c r="K2762" s="99"/>
      <c r="L2762" s="32"/>
      <c r="M2762" s="32"/>
      <c r="N2762" s="32"/>
      <c r="O2762" s="32"/>
      <c r="P2762" s="32"/>
      <c r="Q2762" s="32"/>
      <c r="R2762" s="32"/>
      <c r="S2762" s="32"/>
      <c r="T2762" s="32"/>
      <c r="V2762" s="32"/>
      <c r="W2762" s="32"/>
      <c r="X2762" s="32"/>
      <c r="AE2762" s="39"/>
      <c r="AF2762" s="39"/>
      <c r="AG2762" s="39"/>
      <c r="AH2762" s="39"/>
      <c r="AI2762" s="39"/>
      <c r="AJ2762" s="39"/>
    </row>
    <row r="2763" ht="15.75" customHeight="1">
      <c r="A2763" s="32"/>
      <c r="B2763" s="32"/>
      <c r="C2763" s="32"/>
      <c r="D2763" s="32"/>
      <c r="E2763" s="32"/>
      <c r="F2763" s="97"/>
      <c r="G2763" s="32"/>
      <c r="H2763" s="32"/>
      <c r="I2763" s="33"/>
      <c r="K2763" s="99"/>
      <c r="L2763" s="32"/>
      <c r="M2763" s="32"/>
      <c r="N2763" s="32"/>
      <c r="O2763" s="32"/>
      <c r="P2763" s="32"/>
      <c r="Q2763" s="32"/>
      <c r="R2763" s="32"/>
      <c r="S2763" s="32"/>
      <c r="T2763" s="32"/>
      <c r="V2763" s="32"/>
      <c r="W2763" s="32"/>
      <c r="X2763" s="32"/>
      <c r="AE2763" s="39"/>
      <c r="AF2763" s="39"/>
      <c r="AG2763" s="39"/>
      <c r="AH2763" s="39"/>
      <c r="AI2763" s="39"/>
      <c r="AJ2763" s="39"/>
    </row>
    <row r="2764" ht="15.75" customHeight="1">
      <c r="A2764" s="32"/>
      <c r="B2764" s="32"/>
      <c r="C2764" s="32"/>
      <c r="D2764" s="32"/>
      <c r="E2764" s="32"/>
      <c r="F2764" s="97"/>
      <c r="G2764" s="32"/>
      <c r="H2764" s="32"/>
      <c r="I2764" s="33"/>
      <c r="K2764" s="99"/>
      <c r="L2764" s="32"/>
      <c r="M2764" s="32"/>
      <c r="N2764" s="32"/>
      <c r="O2764" s="32"/>
      <c r="P2764" s="32"/>
      <c r="Q2764" s="32"/>
      <c r="R2764" s="32"/>
      <c r="S2764" s="32"/>
      <c r="T2764" s="32"/>
      <c r="V2764" s="32"/>
      <c r="W2764" s="32"/>
      <c r="X2764" s="32"/>
      <c r="AE2764" s="39"/>
      <c r="AF2764" s="39"/>
      <c r="AG2764" s="39"/>
      <c r="AH2764" s="39"/>
      <c r="AI2764" s="39"/>
      <c r="AJ2764" s="39"/>
    </row>
    <row r="2765" ht="15.75" customHeight="1">
      <c r="A2765" s="32"/>
      <c r="B2765" s="32"/>
      <c r="C2765" s="32"/>
      <c r="D2765" s="32"/>
      <c r="E2765" s="32"/>
      <c r="F2765" s="97"/>
      <c r="G2765" s="32"/>
      <c r="H2765" s="32"/>
      <c r="I2765" s="33"/>
      <c r="K2765" s="99"/>
      <c r="L2765" s="32"/>
      <c r="M2765" s="32"/>
      <c r="N2765" s="32"/>
      <c r="O2765" s="32"/>
      <c r="P2765" s="32"/>
      <c r="Q2765" s="32"/>
      <c r="R2765" s="32"/>
      <c r="S2765" s="32"/>
      <c r="T2765" s="32"/>
      <c r="V2765" s="32"/>
      <c r="W2765" s="32"/>
      <c r="X2765" s="32"/>
      <c r="AE2765" s="39"/>
      <c r="AF2765" s="39"/>
      <c r="AG2765" s="39"/>
      <c r="AH2765" s="39"/>
      <c r="AI2765" s="39"/>
      <c r="AJ2765" s="39"/>
    </row>
    <row r="2766" ht="15.75" customHeight="1">
      <c r="A2766" s="32"/>
      <c r="B2766" s="32"/>
      <c r="C2766" s="32"/>
      <c r="D2766" s="32"/>
      <c r="E2766" s="32"/>
      <c r="F2766" s="97"/>
      <c r="G2766" s="32"/>
      <c r="H2766" s="32"/>
      <c r="I2766" s="33"/>
      <c r="K2766" s="99"/>
      <c r="L2766" s="32"/>
      <c r="M2766" s="32"/>
      <c r="N2766" s="32"/>
      <c r="O2766" s="32"/>
      <c r="P2766" s="32"/>
      <c r="Q2766" s="32"/>
      <c r="R2766" s="32"/>
      <c r="S2766" s="32"/>
      <c r="T2766" s="32"/>
      <c r="V2766" s="32"/>
      <c r="W2766" s="32"/>
      <c r="X2766" s="32"/>
      <c r="AE2766" s="39"/>
      <c r="AF2766" s="39"/>
      <c r="AG2766" s="39"/>
      <c r="AH2766" s="39"/>
      <c r="AI2766" s="39"/>
      <c r="AJ2766" s="39"/>
    </row>
    <row r="2767" ht="15.75" customHeight="1">
      <c r="A2767" s="32"/>
      <c r="B2767" s="32"/>
      <c r="C2767" s="32"/>
      <c r="D2767" s="32"/>
      <c r="E2767" s="32"/>
      <c r="F2767" s="97"/>
      <c r="G2767" s="32"/>
      <c r="H2767" s="32"/>
      <c r="I2767" s="33"/>
      <c r="K2767" s="99"/>
      <c r="L2767" s="32"/>
      <c r="M2767" s="32"/>
      <c r="N2767" s="32"/>
      <c r="O2767" s="32"/>
      <c r="P2767" s="32"/>
      <c r="Q2767" s="32"/>
      <c r="R2767" s="32"/>
      <c r="S2767" s="32"/>
      <c r="T2767" s="32"/>
      <c r="V2767" s="32"/>
      <c r="W2767" s="32"/>
      <c r="X2767" s="32"/>
      <c r="AE2767" s="39"/>
      <c r="AF2767" s="39"/>
      <c r="AG2767" s="39"/>
      <c r="AH2767" s="39"/>
      <c r="AI2767" s="39"/>
      <c r="AJ2767" s="39"/>
    </row>
    <row r="2768" ht="15.75" customHeight="1">
      <c r="A2768" s="32"/>
      <c r="B2768" s="32"/>
      <c r="C2768" s="32"/>
      <c r="D2768" s="32"/>
      <c r="E2768" s="32"/>
      <c r="F2768" s="97"/>
      <c r="G2768" s="32"/>
      <c r="H2768" s="32"/>
      <c r="I2768" s="33"/>
      <c r="K2768" s="99"/>
      <c r="L2768" s="32"/>
      <c r="M2768" s="32"/>
      <c r="N2768" s="32"/>
      <c r="O2768" s="32"/>
      <c r="P2768" s="32"/>
      <c r="Q2768" s="32"/>
      <c r="R2768" s="32"/>
      <c r="S2768" s="32"/>
      <c r="T2768" s="32"/>
      <c r="V2768" s="32"/>
      <c r="W2768" s="32"/>
      <c r="X2768" s="32"/>
      <c r="AE2768" s="39"/>
      <c r="AF2768" s="39"/>
      <c r="AG2768" s="39"/>
      <c r="AH2768" s="39"/>
      <c r="AI2768" s="39"/>
      <c r="AJ2768" s="39"/>
    </row>
    <row r="2769" ht="15.75" customHeight="1">
      <c r="A2769" s="32"/>
      <c r="B2769" s="32"/>
      <c r="C2769" s="32"/>
      <c r="D2769" s="32"/>
      <c r="E2769" s="32"/>
      <c r="F2769" s="97"/>
      <c r="G2769" s="32"/>
      <c r="H2769" s="32"/>
      <c r="I2769" s="33"/>
      <c r="K2769" s="99"/>
      <c r="L2769" s="32"/>
      <c r="M2769" s="32"/>
      <c r="N2769" s="32"/>
      <c r="O2769" s="32"/>
      <c r="P2769" s="32"/>
      <c r="Q2769" s="32"/>
      <c r="R2769" s="32"/>
      <c r="S2769" s="32"/>
      <c r="T2769" s="32"/>
      <c r="V2769" s="32"/>
      <c r="W2769" s="32"/>
      <c r="X2769" s="32"/>
      <c r="AE2769" s="39"/>
      <c r="AF2769" s="39"/>
      <c r="AG2769" s="39"/>
      <c r="AH2769" s="39"/>
      <c r="AI2769" s="39"/>
      <c r="AJ2769" s="39"/>
    </row>
    <row r="2770" ht="15.75" customHeight="1">
      <c r="A2770" s="32"/>
      <c r="B2770" s="32"/>
      <c r="C2770" s="32"/>
      <c r="D2770" s="32"/>
      <c r="E2770" s="32"/>
      <c r="F2770" s="97"/>
      <c r="G2770" s="32"/>
      <c r="H2770" s="32"/>
      <c r="I2770" s="33"/>
      <c r="K2770" s="99"/>
      <c r="L2770" s="32"/>
      <c r="M2770" s="32"/>
      <c r="N2770" s="32"/>
      <c r="O2770" s="32"/>
      <c r="P2770" s="32"/>
      <c r="Q2770" s="32"/>
      <c r="R2770" s="32"/>
      <c r="S2770" s="32"/>
      <c r="T2770" s="32"/>
      <c r="V2770" s="32"/>
      <c r="W2770" s="32"/>
      <c r="X2770" s="32"/>
      <c r="AE2770" s="39"/>
      <c r="AF2770" s="39"/>
      <c r="AG2770" s="39"/>
      <c r="AH2770" s="39"/>
      <c r="AI2770" s="39"/>
      <c r="AJ2770" s="39"/>
    </row>
    <row r="2771" ht="15.75" customHeight="1">
      <c r="A2771" s="32"/>
      <c r="B2771" s="32"/>
      <c r="C2771" s="32"/>
      <c r="D2771" s="32"/>
      <c r="E2771" s="32"/>
      <c r="F2771" s="97"/>
      <c r="G2771" s="32"/>
      <c r="H2771" s="32"/>
      <c r="I2771" s="33"/>
      <c r="K2771" s="99"/>
      <c r="L2771" s="32"/>
      <c r="M2771" s="32"/>
      <c r="N2771" s="32"/>
      <c r="O2771" s="32"/>
      <c r="P2771" s="32"/>
      <c r="Q2771" s="32"/>
      <c r="R2771" s="32"/>
      <c r="S2771" s="32"/>
      <c r="T2771" s="32"/>
      <c r="V2771" s="32"/>
      <c r="W2771" s="32"/>
      <c r="X2771" s="32"/>
      <c r="AE2771" s="39"/>
      <c r="AF2771" s="39"/>
      <c r="AG2771" s="39"/>
      <c r="AH2771" s="39"/>
      <c r="AI2771" s="39"/>
      <c r="AJ2771" s="39"/>
    </row>
    <row r="2772" ht="15.75" customHeight="1">
      <c r="A2772" s="32"/>
      <c r="B2772" s="32"/>
      <c r="C2772" s="32"/>
      <c r="D2772" s="32"/>
      <c r="E2772" s="32"/>
      <c r="F2772" s="97"/>
      <c r="G2772" s="32"/>
      <c r="H2772" s="32"/>
      <c r="I2772" s="33"/>
      <c r="K2772" s="99"/>
      <c r="L2772" s="32"/>
      <c r="M2772" s="32"/>
      <c r="N2772" s="32"/>
      <c r="O2772" s="32"/>
      <c r="P2772" s="32"/>
      <c r="Q2772" s="32"/>
      <c r="R2772" s="32"/>
      <c r="S2772" s="32"/>
      <c r="T2772" s="32"/>
      <c r="V2772" s="32"/>
      <c r="W2772" s="32"/>
      <c r="X2772" s="32"/>
      <c r="AE2772" s="39"/>
      <c r="AF2772" s="39"/>
      <c r="AG2772" s="39"/>
      <c r="AH2772" s="39"/>
      <c r="AI2772" s="39"/>
      <c r="AJ2772" s="39"/>
    </row>
    <row r="2773" ht="15.75" customHeight="1">
      <c r="A2773" s="32"/>
      <c r="B2773" s="32"/>
      <c r="C2773" s="32"/>
      <c r="D2773" s="32"/>
      <c r="E2773" s="32"/>
      <c r="F2773" s="97"/>
      <c r="G2773" s="32"/>
      <c r="H2773" s="32"/>
      <c r="I2773" s="33"/>
      <c r="K2773" s="99"/>
      <c r="L2773" s="32"/>
      <c r="M2773" s="32"/>
      <c r="N2773" s="32"/>
      <c r="O2773" s="32"/>
      <c r="P2773" s="32"/>
      <c r="Q2773" s="32"/>
      <c r="R2773" s="32"/>
      <c r="S2773" s="32"/>
      <c r="T2773" s="32"/>
      <c r="V2773" s="32"/>
      <c r="W2773" s="32"/>
      <c r="X2773" s="32"/>
      <c r="AE2773" s="39"/>
      <c r="AF2773" s="39"/>
      <c r="AG2773" s="39"/>
      <c r="AH2773" s="39"/>
      <c r="AI2773" s="39"/>
      <c r="AJ2773" s="39"/>
    </row>
    <row r="2774" ht="15.75" customHeight="1">
      <c r="A2774" s="32"/>
      <c r="B2774" s="32"/>
      <c r="C2774" s="32"/>
      <c r="D2774" s="32"/>
      <c r="E2774" s="32"/>
      <c r="F2774" s="97"/>
      <c r="G2774" s="32"/>
      <c r="H2774" s="32"/>
      <c r="I2774" s="33"/>
      <c r="K2774" s="99"/>
      <c r="L2774" s="32"/>
      <c r="M2774" s="32"/>
      <c r="N2774" s="32"/>
      <c r="O2774" s="32"/>
      <c r="P2774" s="32"/>
      <c r="Q2774" s="32"/>
      <c r="R2774" s="32"/>
      <c r="S2774" s="32"/>
      <c r="T2774" s="32"/>
      <c r="V2774" s="32"/>
      <c r="W2774" s="32"/>
      <c r="X2774" s="32"/>
      <c r="AE2774" s="39"/>
      <c r="AF2774" s="39"/>
      <c r="AG2774" s="39"/>
      <c r="AH2774" s="39"/>
      <c r="AI2774" s="39"/>
      <c r="AJ2774" s="39"/>
    </row>
    <row r="2775" ht="15.75" customHeight="1">
      <c r="A2775" s="32"/>
      <c r="B2775" s="32"/>
      <c r="C2775" s="32"/>
      <c r="D2775" s="32"/>
      <c r="E2775" s="32"/>
      <c r="F2775" s="97"/>
      <c r="G2775" s="32"/>
      <c r="H2775" s="32"/>
      <c r="I2775" s="33"/>
      <c r="K2775" s="99"/>
      <c r="L2775" s="32"/>
      <c r="M2775" s="32"/>
      <c r="N2775" s="32"/>
      <c r="O2775" s="32"/>
      <c r="P2775" s="32"/>
      <c r="Q2775" s="32"/>
      <c r="R2775" s="32"/>
      <c r="S2775" s="32"/>
      <c r="T2775" s="32"/>
      <c r="V2775" s="32"/>
      <c r="W2775" s="32"/>
      <c r="X2775" s="32"/>
      <c r="AE2775" s="39"/>
      <c r="AF2775" s="39"/>
      <c r="AG2775" s="39"/>
      <c r="AH2775" s="39"/>
      <c r="AI2775" s="39"/>
      <c r="AJ2775" s="39"/>
    </row>
    <row r="2776" ht="15.75" customHeight="1">
      <c r="A2776" s="32"/>
      <c r="B2776" s="32"/>
      <c r="C2776" s="32"/>
      <c r="D2776" s="32"/>
      <c r="E2776" s="32"/>
      <c r="F2776" s="97"/>
      <c r="G2776" s="32"/>
      <c r="H2776" s="32"/>
      <c r="I2776" s="33"/>
      <c r="K2776" s="99"/>
      <c r="L2776" s="32"/>
      <c r="M2776" s="32"/>
      <c r="N2776" s="32"/>
      <c r="O2776" s="32"/>
      <c r="P2776" s="32"/>
      <c r="Q2776" s="32"/>
      <c r="R2776" s="32"/>
      <c r="S2776" s="32"/>
      <c r="T2776" s="32"/>
      <c r="V2776" s="32"/>
      <c r="W2776" s="32"/>
      <c r="X2776" s="32"/>
      <c r="AE2776" s="39"/>
      <c r="AF2776" s="39"/>
      <c r="AG2776" s="39"/>
      <c r="AH2776" s="39"/>
      <c r="AI2776" s="39"/>
      <c r="AJ2776" s="39"/>
    </row>
    <row r="2777" ht="15.75" customHeight="1">
      <c r="A2777" s="32"/>
      <c r="B2777" s="32"/>
      <c r="C2777" s="32"/>
      <c r="D2777" s="32"/>
      <c r="E2777" s="32"/>
      <c r="F2777" s="97"/>
      <c r="G2777" s="32"/>
      <c r="H2777" s="32"/>
      <c r="I2777" s="33"/>
      <c r="K2777" s="99"/>
      <c r="L2777" s="32"/>
      <c r="M2777" s="32"/>
      <c r="N2777" s="32"/>
      <c r="O2777" s="32"/>
      <c r="P2777" s="32"/>
      <c r="Q2777" s="32"/>
      <c r="R2777" s="32"/>
      <c r="S2777" s="32"/>
      <c r="T2777" s="32"/>
      <c r="V2777" s="32"/>
      <c r="W2777" s="32"/>
      <c r="X2777" s="32"/>
      <c r="AE2777" s="39"/>
      <c r="AF2777" s="39"/>
      <c r="AG2777" s="39"/>
      <c r="AH2777" s="39"/>
      <c r="AI2777" s="39"/>
      <c r="AJ2777" s="39"/>
    </row>
    <row r="2778" ht="15.75" customHeight="1">
      <c r="A2778" s="32"/>
      <c r="B2778" s="32"/>
      <c r="C2778" s="32"/>
      <c r="D2778" s="32"/>
      <c r="E2778" s="32"/>
      <c r="F2778" s="97"/>
      <c r="G2778" s="32"/>
      <c r="H2778" s="32"/>
      <c r="I2778" s="33"/>
      <c r="K2778" s="99"/>
      <c r="L2778" s="32"/>
      <c r="M2778" s="32"/>
      <c r="N2778" s="32"/>
      <c r="O2778" s="32"/>
      <c r="P2778" s="32"/>
      <c r="Q2778" s="32"/>
      <c r="R2778" s="32"/>
      <c r="S2778" s="32"/>
      <c r="T2778" s="32"/>
      <c r="V2778" s="32"/>
      <c r="W2778" s="32"/>
      <c r="X2778" s="32"/>
      <c r="AE2778" s="39"/>
      <c r="AF2778" s="39"/>
      <c r="AG2778" s="39"/>
      <c r="AH2778" s="39"/>
      <c r="AI2778" s="39"/>
      <c r="AJ2778" s="39"/>
    </row>
    <row r="2779" ht="15.75" customHeight="1">
      <c r="A2779" s="32"/>
      <c r="B2779" s="32"/>
      <c r="C2779" s="32"/>
      <c r="D2779" s="32"/>
      <c r="E2779" s="32"/>
      <c r="F2779" s="97"/>
      <c r="G2779" s="32"/>
      <c r="H2779" s="32"/>
      <c r="I2779" s="33"/>
      <c r="K2779" s="99"/>
      <c r="L2779" s="32"/>
      <c r="M2779" s="32"/>
      <c r="N2779" s="32"/>
      <c r="O2779" s="32"/>
      <c r="P2779" s="32"/>
      <c r="Q2779" s="32"/>
      <c r="R2779" s="32"/>
      <c r="S2779" s="32"/>
      <c r="T2779" s="32"/>
      <c r="V2779" s="32"/>
      <c r="W2779" s="32"/>
      <c r="X2779" s="32"/>
      <c r="AE2779" s="39"/>
      <c r="AF2779" s="39"/>
      <c r="AG2779" s="39"/>
      <c r="AH2779" s="39"/>
      <c r="AI2779" s="39"/>
      <c r="AJ2779" s="39"/>
    </row>
    <row r="2780" ht="15.75" customHeight="1">
      <c r="A2780" s="32"/>
      <c r="B2780" s="32"/>
      <c r="C2780" s="32"/>
      <c r="D2780" s="32"/>
      <c r="E2780" s="32"/>
      <c r="F2780" s="97"/>
      <c r="G2780" s="32"/>
      <c r="H2780" s="32"/>
      <c r="I2780" s="33"/>
      <c r="K2780" s="99"/>
      <c r="L2780" s="32"/>
      <c r="M2780" s="32"/>
      <c r="N2780" s="32"/>
      <c r="O2780" s="32"/>
      <c r="P2780" s="32"/>
      <c r="Q2780" s="32"/>
      <c r="R2780" s="32"/>
      <c r="S2780" s="32"/>
      <c r="T2780" s="32"/>
      <c r="V2780" s="32"/>
      <c r="W2780" s="32"/>
      <c r="X2780" s="32"/>
      <c r="AE2780" s="39"/>
      <c r="AF2780" s="39"/>
      <c r="AG2780" s="39"/>
      <c r="AH2780" s="39"/>
      <c r="AI2780" s="39"/>
      <c r="AJ2780" s="39"/>
    </row>
    <row r="2781" ht="15.75" customHeight="1">
      <c r="A2781" s="32"/>
      <c r="B2781" s="32"/>
      <c r="C2781" s="32"/>
      <c r="D2781" s="32"/>
      <c r="E2781" s="32"/>
      <c r="F2781" s="97"/>
      <c r="G2781" s="32"/>
      <c r="H2781" s="32"/>
      <c r="I2781" s="33"/>
      <c r="K2781" s="99"/>
      <c r="L2781" s="32"/>
      <c r="M2781" s="32"/>
      <c r="N2781" s="32"/>
      <c r="O2781" s="32"/>
      <c r="P2781" s="32"/>
      <c r="Q2781" s="32"/>
      <c r="R2781" s="32"/>
      <c r="S2781" s="32"/>
      <c r="T2781" s="32"/>
      <c r="V2781" s="32"/>
      <c r="W2781" s="32"/>
      <c r="X2781" s="32"/>
      <c r="AE2781" s="39"/>
      <c r="AF2781" s="39"/>
      <c r="AG2781" s="39"/>
      <c r="AH2781" s="39"/>
      <c r="AI2781" s="39"/>
      <c r="AJ2781" s="39"/>
    </row>
    <row r="2782" ht="15.75" customHeight="1">
      <c r="A2782" s="32"/>
      <c r="B2782" s="32"/>
      <c r="C2782" s="32"/>
      <c r="D2782" s="32"/>
      <c r="E2782" s="32"/>
      <c r="F2782" s="97"/>
      <c r="G2782" s="32"/>
      <c r="H2782" s="32"/>
      <c r="I2782" s="33"/>
      <c r="K2782" s="99"/>
      <c r="L2782" s="32"/>
      <c r="M2782" s="32"/>
      <c r="N2782" s="32"/>
      <c r="O2782" s="32"/>
      <c r="P2782" s="32"/>
      <c r="Q2782" s="32"/>
      <c r="R2782" s="32"/>
      <c r="S2782" s="32"/>
      <c r="T2782" s="32"/>
      <c r="V2782" s="32"/>
      <c r="W2782" s="32"/>
      <c r="X2782" s="32"/>
      <c r="AE2782" s="39"/>
      <c r="AF2782" s="39"/>
      <c r="AG2782" s="39"/>
      <c r="AH2782" s="39"/>
      <c r="AI2782" s="39"/>
      <c r="AJ2782" s="39"/>
    </row>
    <row r="2783" ht="15.75" customHeight="1">
      <c r="A2783" s="32"/>
      <c r="B2783" s="32"/>
      <c r="C2783" s="32"/>
      <c r="D2783" s="32"/>
      <c r="E2783" s="32"/>
      <c r="F2783" s="97"/>
      <c r="G2783" s="32"/>
      <c r="H2783" s="32"/>
      <c r="I2783" s="33"/>
      <c r="K2783" s="99"/>
      <c r="L2783" s="32"/>
      <c r="M2783" s="32"/>
      <c r="N2783" s="32"/>
      <c r="O2783" s="32"/>
      <c r="P2783" s="32"/>
      <c r="Q2783" s="32"/>
      <c r="R2783" s="32"/>
      <c r="S2783" s="32"/>
      <c r="T2783" s="32"/>
      <c r="V2783" s="32"/>
      <c r="W2783" s="32"/>
      <c r="X2783" s="32"/>
      <c r="AE2783" s="39"/>
      <c r="AF2783" s="39"/>
      <c r="AG2783" s="39"/>
      <c r="AH2783" s="39"/>
      <c r="AI2783" s="39"/>
      <c r="AJ2783" s="39"/>
    </row>
    <row r="2784" ht="15.75" customHeight="1">
      <c r="A2784" s="32"/>
      <c r="B2784" s="32"/>
      <c r="C2784" s="32"/>
      <c r="D2784" s="32"/>
      <c r="E2784" s="32"/>
      <c r="F2784" s="97"/>
      <c r="G2784" s="32"/>
      <c r="H2784" s="32"/>
      <c r="I2784" s="33"/>
      <c r="K2784" s="99"/>
      <c r="L2784" s="32"/>
      <c r="M2784" s="32"/>
      <c r="N2784" s="32"/>
      <c r="O2784" s="32"/>
      <c r="P2784" s="32"/>
      <c r="Q2784" s="32"/>
      <c r="R2784" s="32"/>
      <c r="S2784" s="32"/>
      <c r="T2784" s="32"/>
      <c r="V2784" s="32"/>
      <c r="W2784" s="32"/>
      <c r="X2784" s="32"/>
      <c r="AE2784" s="39"/>
      <c r="AF2784" s="39"/>
      <c r="AG2784" s="39"/>
      <c r="AH2784" s="39"/>
      <c r="AI2784" s="39"/>
      <c r="AJ2784" s="39"/>
    </row>
    <row r="2785" ht="15.75" customHeight="1">
      <c r="A2785" s="32"/>
      <c r="B2785" s="32"/>
      <c r="C2785" s="32"/>
      <c r="D2785" s="32"/>
      <c r="E2785" s="32"/>
      <c r="F2785" s="97"/>
      <c r="G2785" s="32"/>
      <c r="H2785" s="32"/>
      <c r="I2785" s="33"/>
      <c r="K2785" s="99"/>
      <c r="L2785" s="32"/>
      <c r="M2785" s="32"/>
      <c r="N2785" s="32"/>
      <c r="O2785" s="32"/>
      <c r="P2785" s="32"/>
      <c r="Q2785" s="32"/>
      <c r="R2785" s="32"/>
      <c r="S2785" s="32"/>
      <c r="T2785" s="32"/>
      <c r="V2785" s="32"/>
      <c r="W2785" s="32"/>
      <c r="X2785" s="32"/>
      <c r="AE2785" s="39"/>
      <c r="AF2785" s="39"/>
      <c r="AG2785" s="39"/>
      <c r="AH2785" s="39"/>
      <c r="AI2785" s="39"/>
      <c r="AJ2785" s="39"/>
    </row>
    <row r="2786" ht="15.75" customHeight="1">
      <c r="A2786" s="32"/>
      <c r="B2786" s="32"/>
      <c r="C2786" s="32"/>
      <c r="D2786" s="32"/>
      <c r="E2786" s="32"/>
      <c r="F2786" s="97"/>
      <c r="G2786" s="32"/>
      <c r="H2786" s="32"/>
      <c r="I2786" s="33"/>
      <c r="K2786" s="99"/>
      <c r="L2786" s="32"/>
      <c r="M2786" s="32"/>
      <c r="N2786" s="32"/>
      <c r="O2786" s="32"/>
      <c r="P2786" s="32"/>
      <c r="Q2786" s="32"/>
      <c r="R2786" s="32"/>
      <c r="S2786" s="32"/>
      <c r="T2786" s="32"/>
      <c r="V2786" s="32"/>
      <c r="W2786" s="32"/>
      <c r="X2786" s="32"/>
      <c r="AE2786" s="39"/>
      <c r="AF2786" s="39"/>
      <c r="AG2786" s="39"/>
      <c r="AH2786" s="39"/>
      <c r="AI2786" s="39"/>
      <c r="AJ2786" s="39"/>
    </row>
    <row r="2787" ht="15.75" customHeight="1">
      <c r="A2787" s="32"/>
      <c r="B2787" s="32"/>
      <c r="C2787" s="32"/>
      <c r="D2787" s="32"/>
      <c r="E2787" s="32"/>
      <c r="F2787" s="97"/>
      <c r="G2787" s="32"/>
      <c r="H2787" s="32"/>
      <c r="I2787" s="33"/>
      <c r="K2787" s="99"/>
      <c r="L2787" s="32"/>
      <c r="M2787" s="32"/>
      <c r="N2787" s="32"/>
      <c r="O2787" s="32"/>
      <c r="P2787" s="32"/>
      <c r="Q2787" s="32"/>
      <c r="R2787" s="32"/>
      <c r="S2787" s="32"/>
      <c r="T2787" s="32"/>
      <c r="V2787" s="32"/>
      <c r="W2787" s="32"/>
      <c r="X2787" s="32"/>
      <c r="AE2787" s="39"/>
      <c r="AF2787" s="39"/>
      <c r="AG2787" s="39"/>
      <c r="AH2787" s="39"/>
      <c r="AI2787" s="39"/>
      <c r="AJ2787" s="39"/>
    </row>
    <row r="2788" ht="15.75" customHeight="1">
      <c r="A2788" s="32"/>
      <c r="B2788" s="32"/>
      <c r="C2788" s="32"/>
      <c r="D2788" s="32"/>
      <c r="E2788" s="32"/>
      <c r="F2788" s="97"/>
      <c r="G2788" s="32"/>
      <c r="H2788" s="32"/>
      <c r="I2788" s="33"/>
      <c r="K2788" s="99"/>
      <c r="L2788" s="32"/>
      <c r="M2788" s="32"/>
      <c r="N2788" s="32"/>
      <c r="O2788" s="32"/>
      <c r="P2788" s="32"/>
      <c r="Q2788" s="32"/>
      <c r="R2788" s="32"/>
      <c r="S2788" s="32"/>
      <c r="T2788" s="32"/>
      <c r="V2788" s="32"/>
      <c r="W2788" s="32"/>
      <c r="X2788" s="32"/>
      <c r="AE2788" s="39"/>
      <c r="AF2788" s="39"/>
      <c r="AG2788" s="39"/>
      <c r="AH2788" s="39"/>
      <c r="AI2788" s="39"/>
      <c r="AJ2788" s="39"/>
    </row>
    <row r="2789" ht="15.75" customHeight="1">
      <c r="A2789" s="32"/>
      <c r="B2789" s="32"/>
      <c r="C2789" s="32"/>
      <c r="D2789" s="32"/>
      <c r="E2789" s="32"/>
      <c r="F2789" s="97"/>
      <c r="G2789" s="32"/>
      <c r="H2789" s="32"/>
      <c r="I2789" s="33"/>
      <c r="K2789" s="99"/>
      <c r="L2789" s="32"/>
      <c r="M2789" s="32"/>
      <c r="N2789" s="32"/>
      <c r="O2789" s="32"/>
      <c r="P2789" s="32"/>
      <c r="Q2789" s="32"/>
      <c r="R2789" s="32"/>
      <c r="S2789" s="32"/>
      <c r="T2789" s="32"/>
      <c r="V2789" s="32"/>
      <c r="W2789" s="32"/>
      <c r="X2789" s="32"/>
      <c r="AE2789" s="39"/>
      <c r="AF2789" s="39"/>
      <c r="AG2789" s="39"/>
      <c r="AH2789" s="39"/>
      <c r="AI2789" s="39"/>
      <c r="AJ2789" s="39"/>
    </row>
    <row r="2790" ht="15.75" customHeight="1">
      <c r="A2790" s="32"/>
      <c r="B2790" s="32"/>
      <c r="C2790" s="32"/>
      <c r="D2790" s="32"/>
      <c r="E2790" s="32"/>
      <c r="F2790" s="97"/>
      <c r="G2790" s="32"/>
      <c r="H2790" s="32"/>
      <c r="I2790" s="33"/>
      <c r="K2790" s="99"/>
      <c r="L2790" s="32"/>
      <c r="M2790" s="32"/>
      <c r="N2790" s="32"/>
      <c r="O2790" s="32"/>
      <c r="P2790" s="32"/>
      <c r="Q2790" s="32"/>
      <c r="R2790" s="32"/>
      <c r="S2790" s="32"/>
      <c r="T2790" s="32"/>
      <c r="V2790" s="32"/>
      <c r="W2790" s="32"/>
      <c r="X2790" s="32"/>
      <c r="AE2790" s="39"/>
      <c r="AF2790" s="39"/>
      <c r="AG2790" s="39"/>
      <c r="AH2790" s="39"/>
      <c r="AI2790" s="39"/>
      <c r="AJ2790" s="39"/>
    </row>
    <row r="2791" ht="15.75" customHeight="1">
      <c r="A2791" s="32"/>
      <c r="B2791" s="32"/>
      <c r="C2791" s="32"/>
      <c r="D2791" s="32"/>
      <c r="E2791" s="32"/>
      <c r="F2791" s="97"/>
      <c r="G2791" s="32"/>
      <c r="H2791" s="32"/>
      <c r="I2791" s="33"/>
      <c r="K2791" s="99"/>
      <c r="L2791" s="32"/>
      <c r="M2791" s="32"/>
      <c r="N2791" s="32"/>
      <c r="O2791" s="32"/>
      <c r="P2791" s="32"/>
      <c r="Q2791" s="32"/>
      <c r="R2791" s="32"/>
      <c r="S2791" s="32"/>
      <c r="T2791" s="32"/>
      <c r="V2791" s="32"/>
      <c r="W2791" s="32"/>
      <c r="X2791" s="32"/>
      <c r="AE2791" s="39"/>
      <c r="AF2791" s="39"/>
      <c r="AG2791" s="39"/>
      <c r="AH2791" s="39"/>
      <c r="AI2791" s="39"/>
      <c r="AJ2791" s="39"/>
    </row>
    <row r="2792" ht="15.75" customHeight="1">
      <c r="A2792" s="32"/>
      <c r="B2792" s="32"/>
      <c r="C2792" s="32"/>
      <c r="D2792" s="32"/>
      <c r="E2792" s="32"/>
      <c r="F2792" s="97"/>
      <c r="G2792" s="32"/>
      <c r="H2792" s="32"/>
      <c r="I2792" s="33"/>
      <c r="K2792" s="99"/>
      <c r="L2792" s="32"/>
      <c r="M2792" s="32"/>
      <c r="N2792" s="32"/>
      <c r="O2792" s="32"/>
      <c r="P2792" s="32"/>
      <c r="Q2792" s="32"/>
      <c r="R2792" s="32"/>
      <c r="S2792" s="32"/>
      <c r="T2792" s="32"/>
      <c r="V2792" s="32"/>
      <c r="W2792" s="32"/>
      <c r="X2792" s="32"/>
      <c r="AE2792" s="39"/>
      <c r="AF2792" s="39"/>
      <c r="AG2792" s="39"/>
      <c r="AH2792" s="39"/>
      <c r="AI2792" s="39"/>
      <c r="AJ2792" s="39"/>
    </row>
    <row r="2793" ht="15.75" customHeight="1">
      <c r="A2793" s="32"/>
      <c r="B2793" s="32"/>
      <c r="C2793" s="32"/>
      <c r="D2793" s="32"/>
      <c r="E2793" s="32"/>
      <c r="F2793" s="97"/>
      <c r="G2793" s="32"/>
      <c r="H2793" s="32"/>
      <c r="I2793" s="33"/>
      <c r="K2793" s="99"/>
      <c r="L2793" s="32"/>
      <c r="M2793" s="32"/>
      <c r="N2793" s="32"/>
      <c r="O2793" s="32"/>
      <c r="P2793" s="32"/>
      <c r="Q2793" s="32"/>
      <c r="R2793" s="32"/>
      <c r="S2793" s="32"/>
      <c r="T2793" s="32"/>
      <c r="V2793" s="32"/>
      <c r="W2793" s="32"/>
      <c r="X2793" s="32"/>
      <c r="AE2793" s="39"/>
      <c r="AF2793" s="39"/>
      <c r="AG2793" s="39"/>
      <c r="AH2793" s="39"/>
      <c r="AI2793" s="39"/>
      <c r="AJ2793" s="39"/>
    </row>
    <row r="2794" ht="15.75" customHeight="1">
      <c r="A2794" s="32"/>
      <c r="B2794" s="32"/>
      <c r="C2794" s="32"/>
      <c r="D2794" s="32"/>
      <c r="E2794" s="32"/>
      <c r="F2794" s="97"/>
      <c r="G2794" s="32"/>
      <c r="H2794" s="32"/>
      <c r="I2794" s="33"/>
      <c r="K2794" s="99"/>
      <c r="L2794" s="32"/>
      <c r="M2794" s="32"/>
      <c r="N2794" s="32"/>
      <c r="O2794" s="32"/>
      <c r="P2794" s="32"/>
      <c r="Q2794" s="32"/>
      <c r="R2794" s="32"/>
      <c r="S2794" s="32"/>
      <c r="T2794" s="32"/>
      <c r="V2794" s="32"/>
      <c r="W2794" s="32"/>
      <c r="X2794" s="32"/>
      <c r="AE2794" s="39"/>
      <c r="AF2794" s="39"/>
      <c r="AG2794" s="39"/>
      <c r="AH2794" s="39"/>
      <c r="AI2794" s="39"/>
      <c r="AJ2794" s="39"/>
    </row>
    <row r="2795" ht="15.75" customHeight="1">
      <c r="A2795" s="32"/>
      <c r="B2795" s="32"/>
      <c r="C2795" s="32"/>
      <c r="D2795" s="32"/>
      <c r="E2795" s="32"/>
      <c r="F2795" s="97"/>
      <c r="G2795" s="32"/>
      <c r="H2795" s="32"/>
      <c r="I2795" s="33"/>
      <c r="K2795" s="99"/>
      <c r="L2795" s="32"/>
      <c r="M2795" s="32"/>
      <c r="N2795" s="32"/>
      <c r="O2795" s="32"/>
      <c r="P2795" s="32"/>
      <c r="Q2795" s="32"/>
      <c r="R2795" s="32"/>
      <c r="S2795" s="32"/>
      <c r="T2795" s="32"/>
      <c r="V2795" s="32"/>
      <c r="W2795" s="32"/>
      <c r="X2795" s="32"/>
      <c r="AE2795" s="39"/>
      <c r="AF2795" s="39"/>
      <c r="AG2795" s="39"/>
      <c r="AH2795" s="39"/>
      <c r="AI2795" s="39"/>
      <c r="AJ2795" s="39"/>
    </row>
    <row r="2796" ht="15.75" customHeight="1">
      <c r="A2796" s="32"/>
      <c r="B2796" s="32"/>
      <c r="C2796" s="32"/>
      <c r="D2796" s="32"/>
      <c r="E2796" s="32"/>
      <c r="F2796" s="97"/>
      <c r="G2796" s="32"/>
      <c r="H2796" s="32"/>
      <c r="I2796" s="33"/>
      <c r="K2796" s="99"/>
      <c r="L2796" s="32"/>
      <c r="M2796" s="32"/>
      <c r="N2796" s="32"/>
      <c r="O2796" s="32"/>
      <c r="P2796" s="32"/>
      <c r="Q2796" s="32"/>
      <c r="R2796" s="32"/>
      <c r="S2796" s="32"/>
      <c r="T2796" s="32"/>
      <c r="V2796" s="32"/>
      <c r="W2796" s="32"/>
      <c r="X2796" s="32"/>
      <c r="AE2796" s="39"/>
      <c r="AF2796" s="39"/>
      <c r="AG2796" s="39"/>
      <c r="AH2796" s="39"/>
      <c r="AI2796" s="39"/>
      <c r="AJ2796" s="39"/>
    </row>
    <row r="2797" ht="15.75" customHeight="1">
      <c r="A2797" s="32"/>
      <c r="B2797" s="32"/>
      <c r="C2797" s="32"/>
      <c r="D2797" s="32"/>
      <c r="E2797" s="32"/>
      <c r="F2797" s="97"/>
      <c r="G2797" s="32"/>
      <c r="H2797" s="32"/>
      <c r="I2797" s="33"/>
      <c r="K2797" s="99"/>
      <c r="L2797" s="32"/>
      <c r="M2797" s="32"/>
      <c r="N2797" s="32"/>
      <c r="O2797" s="32"/>
      <c r="P2797" s="32"/>
      <c r="Q2797" s="32"/>
      <c r="R2797" s="32"/>
      <c r="S2797" s="32"/>
      <c r="T2797" s="32"/>
      <c r="V2797" s="32"/>
      <c r="W2797" s="32"/>
      <c r="X2797" s="32"/>
      <c r="AE2797" s="39"/>
      <c r="AF2797" s="39"/>
      <c r="AG2797" s="39"/>
      <c r="AH2797" s="39"/>
      <c r="AI2797" s="39"/>
      <c r="AJ2797" s="39"/>
    </row>
    <row r="2798" ht="15.75" customHeight="1">
      <c r="A2798" s="32"/>
      <c r="B2798" s="32"/>
      <c r="C2798" s="32"/>
      <c r="D2798" s="32"/>
      <c r="E2798" s="32"/>
      <c r="F2798" s="97"/>
      <c r="G2798" s="32"/>
      <c r="H2798" s="32"/>
      <c r="I2798" s="33"/>
      <c r="K2798" s="99"/>
      <c r="L2798" s="32"/>
      <c r="M2798" s="32"/>
      <c r="N2798" s="32"/>
      <c r="O2798" s="32"/>
      <c r="P2798" s="32"/>
      <c r="Q2798" s="32"/>
      <c r="R2798" s="32"/>
      <c r="S2798" s="32"/>
      <c r="T2798" s="32"/>
      <c r="V2798" s="32"/>
      <c r="W2798" s="32"/>
      <c r="X2798" s="32"/>
      <c r="AE2798" s="39"/>
      <c r="AF2798" s="39"/>
      <c r="AG2798" s="39"/>
      <c r="AH2798" s="39"/>
      <c r="AI2798" s="39"/>
      <c r="AJ2798" s="39"/>
    </row>
    <row r="2799" ht="15.75" customHeight="1">
      <c r="A2799" s="32"/>
      <c r="B2799" s="32"/>
      <c r="C2799" s="32"/>
      <c r="D2799" s="32"/>
      <c r="E2799" s="32"/>
      <c r="F2799" s="97"/>
      <c r="G2799" s="32"/>
      <c r="H2799" s="32"/>
      <c r="I2799" s="33"/>
      <c r="K2799" s="99"/>
      <c r="L2799" s="32"/>
      <c r="M2799" s="32"/>
      <c r="N2799" s="32"/>
      <c r="O2799" s="32"/>
      <c r="P2799" s="32"/>
      <c r="Q2799" s="32"/>
      <c r="R2799" s="32"/>
      <c r="S2799" s="32"/>
      <c r="T2799" s="32"/>
      <c r="V2799" s="32"/>
      <c r="W2799" s="32"/>
      <c r="X2799" s="32"/>
      <c r="AE2799" s="39"/>
      <c r="AF2799" s="39"/>
      <c r="AG2799" s="39"/>
      <c r="AH2799" s="39"/>
      <c r="AI2799" s="39"/>
      <c r="AJ2799" s="39"/>
    </row>
    <row r="2800" ht="15.75" customHeight="1">
      <c r="A2800" s="32"/>
      <c r="B2800" s="32"/>
      <c r="C2800" s="32"/>
      <c r="D2800" s="32"/>
      <c r="E2800" s="32"/>
      <c r="F2800" s="97"/>
      <c r="G2800" s="32"/>
      <c r="H2800" s="32"/>
      <c r="I2800" s="33"/>
      <c r="K2800" s="99"/>
      <c r="L2800" s="32"/>
      <c r="M2800" s="32"/>
      <c r="N2800" s="32"/>
      <c r="O2800" s="32"/>
      <c r="P2800" s="32"/>
      <c r="Q2800" s="32"/>
      <c r="R2800" s="32"/>
      <c r="S2800" s="32"/>
      <c r="T2800" s="32"/>
      <c r="V2800" s="32"/>
      <c r="W2800" s="32"/>
      <c r="X2800" s="32"/>
      <c r="AE2800" s="39"/>
      <c r="AF2800" s="39"/>
      <c r="AG2800" s="39"/>
      <c r="AH2800" s="39"/>
      <c r="AI2800" s="39"/>
      <c r="AJ2800" s="39"/>
    </row>
    <row r="2801" ht="15.75" customHeight="1">
      <c r="A2801" s="32"/>
      <c r="B2801" s="32"/>
      <c r="C2801" s="32"/>
      <c r="D2801" s="32"/>
      <c r="E2801" s="32"/>
      <c r="F2801" s="97"/>
      <c r="G2801" s="32"/>
      <c r="H2801" s="32"/>
      <c r="I2801" s="33"/>
      <c r="K2801" s="99"/>
      <c r="L2801" s="32"/>
      <c r="M2801" s="32"/>
      <c r="N2801" s="32"/>
      <c r="O2801" s="32"/>
      <c r="P2801" s="32"/>
      <c r="Q2801" s="32"/>
      <c r="R2801" s="32"/>
      <c r="S2801" s="32"/>
      <c r="T2801" s="32"/>
      <c r="V2801" s="32"/>
      <c r="W2801" s="32"/>
      <c r="X2801" s="32"/>
      <c r="AE2801" s="39"/>
      <c r="AF2801" s="39"/>
      <c r="AG2801" s="39"/>
      <c r="AH2801" s="39"/>
      <c r="AI2801" s="39"/>
      <c r="AJ2801" s="39"/>
    </row>
    <row r="2802" ht="15.75" customHeight="1">
      <c r="A2802" s="32"/>
      <c r="B2802" s="32"/>
      <c r="C2802" s="32"/>
      <c r="D2802" s="32"/>
      <c r="E2802" s="32"/>
      <c r="F2802" s="97"/>
      <c r="G2802" s="32"/>
      <c r="H2802" s="32"/>
      <c r="I2802" s="33"/>
      <c r="K2802" s="99"/>
      <c r="L2802" s="32"/>
      <c r="M2802" s="32"/>
      <c r="N2802" s="32"/>
      <c r="O2802" s="32"/>
      <c r="P2802" s="32"/>
      <c r="Q2802" s="32"/>
      <c r="R2802" s="32"/>
      <c r="S2802" s="32"/>
      <c r="T2802" s="32"/>
      <c r="V2802" s="32"/>
      <c r="W2802" s="32"/>
      <c r="X2802" s="32"/>
      <c r="AE2802" s="39"/>
      <c r="AF2802" s="39"/>
      <c r="AG2802" s="39"/>
      <c r="AH2802" s="39"/>
      <c r="AI2802" s="39"/>
      <c r="AJ2802" s="39"/>
    </row>
    <row r="2803" ht="15.75" customHeight="1">
      <c r="A2803" s="32"/>
      <c r="B2803" s="32"/>
      <c r="C2803" s="32"/>
      <c r="D2803" s="32"/>
      <c r="E2803" s="32"/>
      <c r="F2803" s="97"/>
      <c r="G2803" s="32"/>
      <c r="H2803" s="32"/>
      <c r="I2803" s="33"/>
      <c r="K2803" s="99"/>
      <c r="L2803" s="32"/>
      <c r="M2803" s="32"/>
      <c r="N2803" s="32"/>
      <c r="O2803" s="32"/>
      <c r="P2803" s="32"/>
      <c r="Q2803" s="32"/>
      <c r="R2803" s="32"/>
      <c r="S2803" s="32"/>
      <c r="T2803" s="32"/>
      <c r="V2803" s="32"/>
      <c r="W2803" s="32"/>
      <c r="X2803" s="32"/>
      <c r="AE2803" s="39"/>
      <c r="AF2803" s="39"/>
      <c r="AG2803" s="39"/>
      <c r="AH2803" s="39"/>
      <c r="AI2803" s="39"/>
      <c r="AJ2803" s="39"/>
    </row>
    <row r="2804" ht="15.75" customHeight="1">
      <c r="A2804" s="32"/>
      <c r="B2804" s="32"/>
      <c r="C2804" s="32"/>
      <c r="D2804" s="32"/>
      <c r="E2804" s="32"/>
      <c r="F2804" s="97"/>
      <c r="G2804" s="32"/>
      <c r="H2804" s="32"/>
      <c r="I2804" s="33"/>
      <c r="K2804" s="99"/>
      <c r="L2804" s="32"/>
      <c r="M2804" s="32"/>
      <c r="N2804" s="32"/>
      <c r="O2804" s="32"/>
      <c r="P2804" s="32"/>
      <c r="Q2804" s="32"/>
      <c r="R2804" s="32"/>
      <c r="S2804" s="32"/>
      <c r="T2804" s="32"/>
      <c r="V2804" s="32"/>
      <c r="W2804" s="32"/>
      <c r="X2804" s="32"/>
      <c r="AE2804" s="39"/>
      <c r="AF2804" s="39"/>
      <c r="AG2804" s="39"/>
      <c r="AH2804" s="39"/>
      <c r="AI2804" s="39"/>
      <c r="AJ2804" s="39"/>
    </row>
    <row r="2805" ht="15.75" customHeight="1">
      <c r="A2805" s="32"/>
      <c r="B2805" s="32"/>
      <c r="C2805" s="32"/>
      <c r="D2805" s="32"/>
      <c r="E2805" s="32"/>
      <c r="F2805" s="97"/>
      <c r="G2805" s="32"/>
      <c r="H2805" s="32"/>
      <c r="I2805" s="33"/>
      <c r="K2805" s="99"/>
      <c r="L2805" s="32"/>
      <c r="M2805" s="32"/>
      <c r="N2805" s="32"/>
      <c r="O2805" s="32"/>
      <c r="P2805" s="32"/>
      <c r="Q2805" s="32"/>
      <c r="R2805" s="32"/>
      <c r="S2805" s="32"/>
      <c r="T2805" s="32"/>
      <c r="V2805" s="32"/>
      <c r="W2805" s="32"/>
      <c r="X2805" s="32"/>
      <c r="AE2805" s="39"/>
      <c r="AF2805" s="39"/>
      <c r="AG2805" s="39"/>
      <c r="AH2805" s="39"/>
      <c r="AI2805" s="39"/>
      <c r="AJ2805" s="39"/>
    </row>
    <row r="2806" ht="15.75" customHeight="1">
      <c r="A2806" s="32"/>
      <c r="B2806" s="32"/>
      <c r="C2806" s="32"/>
      <c r="D2806" s="32"/>
      <c r="E2806" s="32"/>
      <c r="F2806" s="97"/>
      <c r="G2806" s="32"/>
      <c r="H2806" s="32"/>
      <c r="I2806" s="33"/>
      <c r="K2806" s="99"/>
      <c r="L2806" s="32"/>
      <c r="M2806" s="32"/>
      <c r="N2806" s="32"/>
      <c r="O2806" s="32"/>
      <c r="P2806" s="32"/>
      <c r="Q2806" s="32"/>
      <c r="R2806" s="32"/>
      <c r="S2806" s="32"/>
      <c r="T2806" s="32"/>
      <c r="V2806" s="32"/>
      <c r="W2806" s="32"/>
      <c r="X2806" s="32"/>
      <c r="AE2806" s="39"/>
      <c r="AF2806" s="39"/>
      <c r="AG2806" s="39"/>
      <c r="AH2806" s="39"/>
      <c r="AI2806" s="39"/>
      <c r="AJ2806" s="39"/>
    </row>
    <row r="2807" ht="15.75" customHeight="1">
      <c r="A2807" s="32"/>
      <c r="B2807" s="32"/>
      <c r="C2807" s="32"/>
      <c r="D2807" s="32"/>
      <c r="E2807" s="32"/>
      <c r="F2807" s="97"/>
      <c r="G2807" s="32"/>
      <c r="H2807" s="32"/>
      <c r="I2807" s="33"/>
      <c r="K2807" s="99"/>
      <c r="L2807" s="32"/>
      <c r="M2807" s="32"/>
      <c r="N2807" s="32"/>
      <c r="O2807" s="32"/>
      <c r="P2807" s="32"/>
      <c r="Q2807" s="32"/>
      <c r="R2807" s="32"/>
      <c r="S2807" s="32"/>
      <c r="T2807" s="32"/>
      <c r="V2807" s="32"/>
      <c r="W2807" s="32"/>
      <c r="X2807" s="32"/>
      <c r="AE2807" s="39"/>
      <c r="AF2807" s="39"/>
      <c r="AG2807" s="39"/>
      <c r="AH2807" s="39"/>
      <c r="AI2807" s="39"/>
      <c r="AJ2807" s="39"/>
    </row>
    <row r="2808" ht="15.75" customHeight="1">
      <c r="A2808" s="32"/>
      <c r="B2808" s="32"/>
      <c r="C2808" s="32"/>
      <c r="D2808" s="32"/>
      <c r="E2808" s="32"/>
      <c r="F2808" s="97"/>
      <c r="G2808" s="32"/>
      <c r="H2808" s="32"/>
      <c r="I2808" s="33"/>
      <c r="K2808" s="99"/>
      <c r="L2808" s="32"/>
      <c r="M2808" s="32"/>
      <c r="N2808" s="32"/>
      <c r="O2808" s="32"/>
      <c r="P2808" s="32"/>
      <c r="Q2808" s="32"/>
      <c r="R2808" s="32"/>
      <c r="S2808" s="32"/>
      <c r="T2808" s="32"/>
      <c r="V2808" s="32"/>
      <c r="W2808" s="32"/>
      <c r="X2808" s="32"/>
      <c r="AE2808" s="39"/>
      <c r="AF2808" s="39"/>
      <c r="AG2808" s="39"/>
      <c r="AH2808" s="39"/>
      <c r="AI2808" s="39"/>
      <c r="AJ2808" s="39"/>
    </row>
    <row r="2809" ht="15.75" customHeight="1">
      <c r="A2809" s="32"/>
      <c r="B2809" s="32"/>
      <c r="C2809" s="32"/>
      <c r="D2809" s="32"/>
      <c r="E2809" s="32"/>
      <c r="F2809" s="97"/>
      <c r="G2809" s="32"/>
      <c r="H2809" s="32"/>
      <c r="I2809" s="33"/>
      <c r="K2809" s="99"/>
      <c r="L2809" s="32"/>
      <c r="M2809" s="32"/>
      <c r="N2809" s="32"/>
      <c r="O2809" s="32"/>
      <c r="P2809" s="32"/>
      <c r="Q2809" s="32"/>
      <c r="R2809" s="32"/>
      <c r="S2809" s="32"/>
      <c r="T2809" s="32"/>
      <c r="V2809" s="32"/>
      <c r="W2809" s="32"/>
      <c r="X2809" s="32"/>
      <c r="AE2809" s="39"/>
      <c r="AF2809" s="39"/>
      <c r="AG2809" s="39"/>
      <c r="AH2809" s="39"/>
      <c r="AI2809" s="39"/>
      <c r="AJ2809" s="39"/>
    </row>
    <row r="2810" ht="15.75" customHeight="1">
      <c r="A2810" s="32"/>
      <c r="B2810" s="32"/>
      <c r="C2810" s="32"/>
      <c r="D2810" s="32"/>
      <c r="E2810" s="32"/>
      <c r="F2810" s="97"/>
      <c r="G2810" s="32"/>
      <c r="H2810" s="32"/>
      <c r="I2810" s="33"/>
      <c r="K2810" s="99"/>
      <c r="L2810" s="32"/>
      <c r="M2810" s="32"/>
      <c r="N2810" s="32"/>
      <c r="O2810" s="32"/>
      <c r="P2810" s="32"/>
      <c r="Q2810" s="32"/>
      <c r="R2810" s="32"/>
      <c r="S2810" s="32"/>
      <c r="T2810" s="32"/>
      <c r="V2810" s="32"/>
      <c r="W2810" s="32"/>
      <c r="X2810" s="32"/>
      <c r="AE2810" s="39"/>
      <c r="AF2810" s="39"/>
      <c r="AG2810" s="39"/>
      <c r="AH2810" s="39"/>
      <c r="AI2810" s="39"/>
      <c r="AJ2810" s="39"/>
    </row>
    <row r="2811" ht="15.75" customHeight="1">
      <c r="A2811" s="32"/>
      <c r="B2811" s="32"/>
      <c r="C2811" s="32"/>
      <c r="D2811" s="32"/>
      <c r="E2811" s="32"/>
      <c r="F2811" s="97"/>
      <c r="G2811" s="32"/>
      <c r="H2811" s="32"/>
      <c r="I2811" s="33"/>
      <c r="K2811" s="99"/>
      <c r="L2811" s="32"/>
      <c r="M2811" s="32"/>
      <c r="N2811" s="32"/>
      <c r="O2811" s="32"/>
      <c r="P2811" s="32"/>
      <c r="Q2811" s="32"/>
      <c r="R2811" s="32"/>
      <c r="S2811" s="32"/>
      <c r="T2811" s="32"/>
      <c r="V2811" s="32"/>
      <c r="W2811" s="32"/>
      <c r="X2811" s="32"/>
      <c r="AE2811" s="39"/>
      <c r="AF2811" s="39"/>
      <c r="AG2811" s="39"/>
      <c r="AH2811" s="39"/>
      <c r="AI2811" s="39"/>
      <c r="AJ2811" s="39"/>
    </row>
    <row r="2812" ht="15.75" customHeight="1">
      <c r="A2812" s="32"/>
      <c r="B2812" s="32"/>
      <c r="C2812" s="32"/>
      <c r="D2812" s="32"/>
      <c r="E2812" s="32"/>
      <c r="F2812" s="97"/>
      <c r="G2812" s="32"/>
      <c r="H2812" s="32"/>
      <c r="I2812" s="33"/>
      <c r="K2812" s="99"/>
      <c r="L2812" s="32"/>
      <c r="M2812" s="32"/>
      <c r="N2812" s="32"/>
      <c r="O2812" s="32"/>
      <c r="P2812" s="32"/>
      <c r="Q2812" s="32"/>
      <c r="R2812" s="32"/>
      <c r="S2812" s="32"/>
      <c r="T2812" s="32"/>
      <c r="V2812" s="32"/>
      <c r="W2812" s="32"/>
      <c r="X2812" s="32"/>
      <c r="AE2812" s="39"/>
      <c r="AF2812" s="39"/>
      <c r="AG2812" s="39"/>
      <c r="AH2812" s="39"/>
      <c r="AI2812" s="39"/>
      <c r="AJ2812" s="39"/>
    </row>
    <row r="2813" ht="15.75" customHeight="1">
      <c r="A2813" s="32"/>
      <c r="B2813" s="32"/>
      <c r="C2813" s="32"/>
      <c r="D2813" s="32"/>
      <c r="E2813" s="32"/>
      <c r="F2813" s="97"/>
      <c r="G2813" s="32"/>
      <c r="H2813" s="32"/>
      <c r="I2813" s="33"/>
      <c r="K2813" s="99"/>
      <c r="L2813" s="32"/>
      <c r="M2813" s="32"/>
      <c r="N2813" s="32"/>
      <c r="O2813" s="32"/>
      <c r="P2813" s="32"/>
      <c r="Q2813" s="32"/>
      <c r="R2813" s="32"/>
      <c r="S2813" s="32"/>
      <c r="T2813" s="32"/>
      <c r="V2813" s="32"/>
      <c r="W2813" s="32"/>
      <c r="X2813" s="32"/>
      <c r="AE2813" s="39"/>
      <c r="AF2813" s="39"/>
      <c r="AG2813" s="39"/>
      <c r="AH2813" s="39"/>
      <c r="AI2813" s="39"/>
      <c r="AJ2813" s="39"/>
    </row>
    <row r="2814" ht="15.75" customHeight="1">
      <c r="A2814" s="32"/>
      <c r="B2814" s="32"/>
      <c r="C2814" s="32"/>
      <c r="D2814" s="32"/>
      <c r="E2814" s="32"/>
      <c r="F2814" s="97"/>
      <c r="G2814" s="32"/>
      <c r="H2814" s="32"/>
      <c r="I2814" s="33"/>
      <c r="K2814" s="99"/>
      <c r="L2814" s="32"/>
      <c r="M2814" s="32"/>
      <c r="N2814" s="32"/>
      <c r="O2814" s="32"/>
      <c r="P2814" s="32"/>
      <c r="Q2814" s="32"/>
      <c r="R2814" s="32"/>
      <c r="S2814" s="32"/>
      <c r="T2814" s="32"/>
      <c r="V2814" s="32"/>
      <c r="W2814" s="32"/>
      <c r="X2814" s="32"/>
      <c r="AE2814" s="39"/>
      <c r="AF2814" s="39"/>
      <c r="AG2814" s="39"/>
      <c r="AH2814" s="39"/>
      <c r="AI2814" s="39"/>
      <c r="AJ2814" s="39"/>
    </row>
    <row r="2815" ht="15.75" customHeight="1">
      <c r="A2815" s="32"/>
      <c r="B2815" s="32"/>
      <c r="C2815" s="32"/>
      <c r="D2815" s="32"/>
      <c r="E2815" s="32"/>
      <c r="F2815" s="97"/>
      <c r="G2815" s="32"/>
      <c r="H2815" s="32"/>
      <c r="I2815" s="33"/>
      <c r="K2815" s="99"/>
      <c r="L2815" s="32"/>
      <c r="M2815" s="32"/>
      <c r="N2815" s="32"/>
      <c r="O2815" s="32"/>
      <c r="P2815" s="32"/>
      <c r="Q2815" s="32"/>
      <c r="R2815" s="32"/>
      <c r="S2815" s="32"/>
      <c r="T2815" s="32"/>
      <c r="V2815" s="32"/>
      <c r="W2815" s="32"/>
      <c r="X2815" s="32"/>
      <c r="AE2815" s="39"/>
      <c r="AF2815" s="39"/>
      <c r="AG2815" s="39"/>
      <c r="AH2815" s="39"/>
      <c r="AI2815" s="39"/>
      <c r="AJ2815" s="39"/>
    </row>
    <row r="2816" ht="15.75" customHeight="1">
      <c r="A2816" s="32"/>
      <c r="B2816" s="32"/>
      <c r="C2816" s="32"/>
      <c r="D2816" s="32"/>
      <c r="E2816" s="32"/>
      <c r="F2816" s="97"/>
      <c r="G2816" s="32"/>
      <c r="H2816" s="32"/>
      <c r="I2816" s="33"/>
      <c r="K2816" s="99"/>
      <c r="L2816" s="32"/>
      <c r="M2816" s="32"/>
      <c r="N2816" s="32"/>
      <c r="O2816" s="32"/>
      <c r="P2816" s="32"/>
      <c r="Q2816" s="32"/>
      <c r="R2816" s="32"/>
      <c r="S2816" s="32"/>
      <c r="T2816" s="32"/>
      <c r="V2816" s="32"/>
      <c r="W2816" s="32"/>
      <c r="X2816" s="32"/>
      <c r="AE2816" s="39"/>
      <c r="AF2816" s="39"/>
      <c r="AG2816" s="39"/>
      <c r="AH2816" s="39"/>
      <c r="AI2816" s="39"/>
      <c r="AJ2816" s="39"/>
    </row>
    <row r="2817" ht="15.75" customHeight="1">
      <c r="A2817" s="32"/>
      <c r="B2817" s="32"/>
      <c r="C2817" s="32"/>
      <c r="D2817" s="32"/>
      <c r="E2817" s="32"/>
      <c r="F2817" s="97"/>
      <c r="G2817" s="32"/>
      <c r="H2817" s="32"/>
      <c r="I2817" s="33"/>
      <c r="K2817" s="99"/>
      <c r="L2817" s="32"/>
      <c r="M2817" s="32"/>
      <c r="N2817" s="32"/>
      <c r="O2817" s="32"/>
      <c r="P2817" s="32"/>
      <c r="Q2817" s="32"/>
      <c r="R2817" s="32"/>
      <c r="S2817" s="32"/>
      <c r="T2817" s="32"/>
      <c r="V2817" s="32"/>
      <c r="W2817" s="32"/>
      <c r="X2817" s="32"/>
      <c r="AE2817" s="39"/>
      <c r="AF2817" s="39"/>
      <c r="AG2817" s="39"/>
      <c r="AH2817" s="39"/>
      <c r="AI2817" s="39"/>
      <c r="AJ2817" s="39"/>
    </row>
    <row r="2818" ht="15.75" customHeight="1">
      <c r="A2818" s="32"/>
      <c r="B2818" s="32"/>
      <c r="C2818" s="32"/>
      <c r="D2818" s="32"/>
      <c r="E2818" s="32"/>
      <c r="F2818" s="97"/>
      <c r="G2818" s="32"/>
      <c r="H2818" s="32"/>
      <c r="I2818" s="33"/>
      <c r="K2818" s="99"/>
      <c r="L2818" s="32"/>
      <c r="M2818" s="32"/>
      <c r="N2818" s="32"/>
      <c r="O2818" s="32"/>
      <c r="P2818" s="32"/>
      <c r="Q2818" s="32"/>
      <c r="R2818" s="32"/>
      <c r="S2818" s="32"/>
      <c r="T2818" s="32"/>
      <c r="V2818" s="32"/>
      <c r="W2818" s="32"/>
      <c r="X2818" s="32"/>
      <c r="AE2818" s="39"/>
      <c r="AF2818" s="39"/>
      <c r="AG2818" s="39"/>
      <c r="AH2818" s="39"/>
      <c r="AI2818" s="39"/>
      <c r="AJ2818" s="39"/>
    </row>
    <row r="2819" ht="15.75" customHeight="1">
      <c r="A2819" s="32"/>
      <c r="B2819" s="32"/>
      <c r="C2819" s="32"/>
      <c r="D2819" s="32"/>
      <c r="E2819" s="32"/>
      <c r="F2819" s="97"/>
      <c r="G2819" s="32"/>
      <c r="H2819" s="32"/>
      <c r="I2819" s="33"/>
      <c r="K2819" s="99"/>
      <c r="L2819" s="32"/>
      <c r="M2819" s="32"/>
      <c r="N2819" s="32"/>
      <c r="O2819" s="32"/>
      <c r="P2819" s="32"/>
      <c r="Q2819" s="32"/>
      <c r="R2819" s="32"/>
      <c r="S2819" s="32"/>
      <c r="T2819" s="32"/>
      <c r="V2819" s="32"/>
      <c r="W2819" s="32"/>
      <c r="X2819" s="32"/>
      <c r="AE2819" s="39"/>
      <c r="AF2819" s="39"/>
      <c r="AG2819" s="39"/>
      <c r="AH2819" s="39"/>
      <c r="AI2819" s="39"/>
      <c r="AJ2819" s="39"/>
    </row>
    <row r="2820" ht="15.75" customHeight="1">
      <c r="A2820" s="32"/>
      <c r="B2820" s="32"/>
      <c r="C2820" s="32"/>
      <c r="D2820" s="32"/>
      <c r="E2820" s="32"/>
      <c r="F2820" s="97"/>
      <c r="G2820" s="32"/>
      <c r="H2820" s="32"/>
      <c r="I2820" s="33"/>
      <c r="K2820" s="99"/>
      <c r="L2820" s="32"/>
      <c r="M2820" s="32"/>
      <c r="N2820" s="32"/>
      <c r="O2820" s="32"/>
      <c r="P2820" s="32"/>
      <c r="Q2820" s="32"/>
      <c r="R2820" s="32"/>
      <c r="S2820" s="32"/>
      <c r="T2820" s="32"/>
      <c r="V2820" s="32"/>
      <c r="W2820" s="32"/>
      <c r="X2820" s="32"/>
      <c r="AE2820" s="39"/>
      <c r="AF2820" s="39"/>
      <c r="AG2820" s="39"/>
      <c r="AH2820" s="39"/>
      <c r="AI2820" s="39"/>
      <c r="AJ2820" s="39"/>
    </row>
    <row r="2821" ht="15.75" customHeight="1">
      <c r="A2821" s="32"/>
      <c r="B2821" s="32"/>
      <c r="C2821" s="32"/>
      <c r="D2821" s="32"/>
      <c r="E2821" s="32"/>
      <c r="F2821" s="97"/>
      <c r="G2821" s="32"/>
      <c r="H2821" s="32"/>
      <c r="I2821" s="33"/>
      <c r="K2821" s="99"/>
      <c r="L2821" s="32"/>
      <c r="M2821" s="32"/>
      <c r="N2821" s="32"/>
      <c r="O2821" s="32"/>
      <c r="P2821" s="32"/>
      <c r="Q2821" s="32"/>
      <c r="R2821" s="32"/>
      <c r="S2821" s="32"/>
      <c r="T2821" s="32"/>
      <c r="V2821" s="32"/>
      <c r="W2821" s="32"/>
      <c r="X2821" s="32"/>
      <c r="AE2821" s="39"/>
      <c r="AF2821" s="39"/>
      <c r="AG2821" s="39"/>
      <c r="AH2821" s="39"/>
      <c r="AI2821" s="39"/>
      <c r="AJ2821" s="39"/>
    </row>
    <row r="2822" ht="15.75" customHeight="1">
      <c r="A2822" s="32"/>
      <c r="B2822" s="32"/>
      <c r="C2822" s="32"/>
      <c r="D2822" s="32"/>
      <c r="E2822" s="32"/>
      <c r="F2822" s="97"/>
      <c r="G2822" s="32"/>
      <c r="H2822" s="32"/>
      <c r="I2822" s="33"/>
      <c r="K2822" s="99"/>
      <c r="L2822" s="32"/>
      <c r="M2822" s="32"/>
      <c r="N2822" s="32"/>
      <c r="O2822" s="32"/>
      <c r="P2822" s="32"/>
      <c r="Q2822" s="32"/>
      <c r="R2822" s="32"/>
      <c r="S2822" s="32"/>
      <c r="T2822" s="32"/>
      <c r="V2822" s="32"/>
      <c r="W2822" s="32"/>
      <c r="X2822" s="32"/>
      <c r="AE2822" s="39"/>
      <c r="AF2822" s="39"/>
      <c r="AG2822" s="39"/>
      <c r="AH2822" s="39"/>
      <c r="AI2822" s="39"/>
      <c r="AJ2822" s="39"/>
    </row>
    <row r="2823" ht="15.75" customHeight="1">
      <c r="A2823" s="32"/>
      <c r="B2823" s="32"/>
      <c r="C2823" s="32"/>
      <c r="D2823" s="32"/>
      <c r="E2823" s="32"/>
      <c r="F2823" s="97"/>
      <c r="G2823" s="32"/>
      <c r="H2823" s="32"/>
      <c r="I2823" s="33"/>
      <c r="K2823" s="99"/>
      <c r="L2823" s="32"/>
      <c r="M2823" s="32"/>
      <c r="N2823" s="32"/>
      <c r="O2823" s="32"/>
      <c r="P2823" s="32"/>
      <c r="Q2823" s="32"/>
      <c r="R2823" s="32"/>
      <c r="S2823" s="32"/>
      <c r="T2823" s="32"/>
      <c r="V2823" s="32"/>
      <c r="W2823" s="32"/>
      <c r="X2823" s="32"/>
      <c r="AE2823" s="39"/>
      <c r="AF2823" s="39"/>
      <c r="AG2823" s="39"/>
      <c r="AH2823" s="39"/>
      <c r="AI2823" s="39"/>
      <c r="AJ2823" s="39"/>
    </row>
    <row r="2824" ht="15.75" customHeight="1">
      <c r="A2824" s="32"/>
      <c r="B2824" s="32"/>
      <c r="C2824" s="32"/>
      <c r="D2824" s="32"/>
      <c r="E2824" s="32"/>
      <c r="F2824" s="97"/>
      <c r="G2824" s="32"/>
      <c r="H2824" s="32"/>
      <c r="I2824" s="33"/>
      <c r="K2824" s="99"/>
      <c r="L2824" s="32"/>
      <c r="M2824" s="32"/>
      <c r="N2824" s="32"/>
      <c r="O2824" s="32"/>
      <c r="P2824" s="32"/>
      <c r="Q2824" s="32"/>
      <c r="R2824" s="32"/>
      <c r="S2824" s="32"/>
      <c r="T2824" s="32"/>
      <c r="V2824" s="32"/>
      <c r="W2824" s="32"/>
      <c r="X2824" s="32"/>
      <c r="AE2824" s="39"/>
      <c r="AF2824" s="39"/>
      <c r="AG2824" s="39"/>
      <c r="AH2824" s="39"/>
      <c r="AI2824" s="39"/>
      <c r="AJ2824" s="39"/>
    </row>
    <row r="2825" ht="15.75" customHeight="1">
      <c r="A2825" s="32"/>
      <c r="B2825" s="32"/>
      <c r="C2825" s="32"/>
      <c r="D2825" s="32"/>
      <c r="E2825" s="32"/>
      <c r="F2825" s="97"/>
      <c r="G2825" s="32"/>
      <c r="H2825" s="32"/>
      <c r="I2825" s="33"/>
      <c r="K2825" s="99"/>
      <c r="L2825" s="32"/>
      <c r="M2825" s="32"/>
      <c r="N2825" s="32"/>
      <c r="O2825" s="32"/>
      <c r="P2825" s="32"/>
      <c r="Q2825" s="32"/>
      <c r="R2825" s="32"/>
      <c r="S2825" s="32"/>
      <c r="T2825" s="32"/>
      <c r="V2825" s="32"/>
      <c r="W2825" s="32"/>
      <c r="X2825" s="32"/>
      <c r="AE2825" s="39"/>
      <c r="AF2825" s="39"/>
      <c r="AG2825" s="39"/>
      <c r="AH2825" s="39"/>
      <c r="AI2825" s="39"/>
      <c r="AJ2825" s="39"/>
    </row>
    <row r="2826" ht="15.75" customHeight="1">
      <c r="A2826" s="32"/>
      <c r="B2826" s="32"/>
      <c r="C2826" s="32"/>
      <c r="D2826" s="32"/>
      <c r="E2826" s="32"/>
      <c r="F2826" s="97"/>
      <c r="G2826" s="32"/>
      <c r="H2826" s="32"/>
      <c r="I2826" s="33"/>
      <c r="K2826" s="99"/>
      <c r="L2826" s="32"/>
      <c r="M2826" s="32"/>
      <c r="N2826" s="32"/>
      <c r="O2826" s="32"/>
      <c r="P2826" s="32"/>
      <c r="Q2826" s="32"/>
      <c r="R2826" s="32"/>
      <c r="S2826" s="32"/>
      <c r="T2826" s="32"/>
      <c r="V2826" s="32"/>
      <c r="W2826" s="32"/>
      <c r="X2826" s="32"/>
      <c r="AE2826" s="39"/>
      <c r="AF2826" s="39"/>
      <c r="AG2826" s="39"/>
      <c r="AH2826" s="39"/>
      <c r="AI2826" s="39"/>
      <c r="AJ2826" s="39"/>
    </row>
    <row r="2827" ht="15.75" customHeight="1">
      <c r="A2827" s="32"/>
      <c r="B2827" s="32"/>
      <c r="C2827" s="32"/>
      <c r="D2827" s="32"/>
      <c r="E2827" s="32"/>
      <c r="F2827" s="97"/>
      <c r="G2827" s="32"/>
      <c r="H2827" s="32"/>
      <c r="I2827" s="33"/>
      <c r="K2827" s="99"/>
      <c r="L2827" s="32"/>
      <c r="M2827" s="32"/>
      <c r="N2827" s="32"/>
      <c r="O2827" s="32"/>
      <c r="P2827" s="32"/>
      <c r="Q2827" s="32"/>
      <c r="R2827" s="32"/>
      <c r="S2827" s="32"/>
      <c r="T2827" s="32"/>
      <c r="V2827" s="32"/>
      <c r="W2827" s="32"/>
      <c r="X2827" s="32"/>
      <c r="AE2827" s="39"/>
      <c r="AF2827" s="39"/>
      <c r="AG2827" s="39"/>
      <c r="AH2827" s="39"/>
      <c r="AI2827" s="39"/>
      <c r="AJ2827" s="39"/>
    </row>
    <row r="2828" ht="15.75" customHeight="1">
      <c r="A2828" s="32"/>
      <c r="B2828" s="32"/>
      <c r="C2828" s="32"/>
      <c r="D2828" s="32"/>
      <c r="E2828" s="32"/>
      <c r="F2828" s="97"/>
      <c r="G2828" s="32"/>
      <c r="H2828" s="32"/>
      <c r="I2828" s="33"/>
      <c r="K2828" s="99"/>
      <c r="L2828" s="32"/>
      <c r="M2828" s="32"/>
      <c r="N2828" s="32"/>
      <c r="O2828" s="32"/>
      <c r="P2828" s="32"/>
      <c r="Q2828" s="32"/>
      <c r="R2828" s="32"/>
      <c r="S2828" s="32"/>
      <c r="T2828" s="32"/>
      <c r="V2828" s="32"/>
      <c r="W2828" s="32"/>
      <c r="X2828" s="32"/>
      <c r="AE2828" s="39"/>
      <c r="AF2828" s="39"/>
      <c r="AG2828" s="39"/>
      <c r="AH2828" s="39"/>
      <c r="AI2828" s="39"/>
      <c r="AJ2828" s="39"/>
    </row>
    <row r="2829" ht="15.75" customHeight="1">
      <c r="A2829" s="32"/>
      <c r="B2829" s="32"/>
      <c r="C2829" s="32"/>
      <c r="D2829" s="32"/>
      <c r="E2829" s="32"/>
      <c r="F2829" s="97"/>
      <c r="G2829" s="32"/>
      <c r="H2829" s="32"/>
      <c r="I2829" s="33"/>
      <c r="K2829" s="99"/>
      <c r="L2829" s="32"/>
      <c r="M2829" s="32"/>
      <c r="N2829" s="32"/>
      <c r="O2829" s="32"/>
      <c r="P2829" s="32"/>
      <c r="Q2829" s="32"/>
      <c r="R2829" s="32"/>
      <c r="S2829" s="32"/>
      <c r="T2829" s="32"/>
      <c r="V2829" s="32"/>
      <c r="W2829" s="32"/>
      <c r="X2829" s="32"/>
      <c r="AE2829" s="39"/>
      <c r="AF2829" s="39"/>
      <c r="AG2829" s="39"/>
      <c r="AH2829" s="39"/>
      <c r="AI2829" s="39"/>
      <c r="AJ2829" s="39"/>
    </row>
    <row r="2830" ht="15.75" customHeight="1">
      <c r="A2830" s="32"/>
      <c r="B2830" s="32"/>
      <c r="C2830" s="32"/>
      <c r="D2830" s="32"/>
      <c r="E2830" s="32"/>
      <c r="F2830" s="97"/>
      <c r="G2830" s="32"/>
      <c r="H2830" s="32"/>
      <c r="I2830" s="33"/>
      <c r="K2830" s="99"/>
      <c r="L2830" s="32"/>
      <c r="M2830" s="32"/>
      <c r="N2830" s="32"/>
      <c r="O2830" s="32"/>
      <c r="P2830" s="32"/>
      <c r="Q2830" s="32"/>
      <c r="R2830" s="32"/>
      <c r="S2830" s="32"/>
      <c r="T2830" s="32"/>
      <c r="V2830" s="32"/>
      <c r="W2830" s="32"/>
      <c r="X2830" s="32"/>
      <c r="AE2830" s="39"/>
      <c r="AF2830" s="39"/>
      <c r="AG2830" s="39"/>
      <c r="AH2830" s="39"/>
      <c r="AI2830" s="39"/>
      <c r="AJ2830" s="39"/>
    </row>
    <row r="2831" ht="15.75" customHeight="1">
      <c r="A2831" s="32"/>
      <c r="B2831" s="32"/>
      <c r="C2831" s="32"/>
      <c r="D2831" s="32"/>
      <c r="E2831" s="32"/>
      <c r="F2831" s="97"/>
      <c r="G2831" s="32"/>
      <c r="H2831" s="32"/>
      <c r="I2831" s="33"/>
      <c r="K2831" s="99"/>
      <c r="L2831" s="32"/>
      <c r="M2831" s="32"/>
      <c r="N2831" s="32"/>
      <c r="O2831" s="32"/>
      <c r="P2831" s="32"/>
      <c r="Q2831" s="32"/>
      <c r="R2831" s="32"/>
      <c r="S2831" s="32"/>
      <c r="T2831" s="32"/>
      <c r="V2831" s="32"/>
      <c r="W2831" s="32"/>
      <c r="X2831" s="32"/>
      <c r="AE2831" s="39"/>
      <c r="AF2831" s="39"/>
      <c r="AG2831" s="39"/>
      <c r="AH2831" s="39"/>
      <c r="AI2831" s="39"/>
      <c r="AJ2831" s="39"/>
    </row>
    <row r="2832" ht="15.75" customHeight="1">
      <c r="A2832" s="32"/>
      <c r="B2832" s="32"/>
      <c r="C2832" s="32"/>
      <c r="D2832" s="32"/>
      <c r="E2832" s="32"/>
      <c r="F2832" s="97"/>
      <c r="G2832" s="32"/>
      <c r="H2832" s="32"/>
      <c r="I2832" s="33"/>
      <c r="K2832" s="99"/>
      <c r="L2832" s="32"/>
      <c r="M2832" s="32"/>
      <c r="N2832" s="32"/>
      <c r="O2832" s="32"/>
      <c r="P2832" s="32"/>
      <c r="Q2832" s="32"/>
      <c r="R2832" s="32"/>
      <c r="S2832" s="32"/>
      <c r="T2832" s="32"/>
      <c r="V2832" s="32"/>
      <c r="W2832" s="32"/>
      <c r="X2832" s="32"/>
      <c r="AE2832" s="39"/>
      <c r="AF2832" s="39"/>
      <c r="AG2832" s="39"/>
      <c r="AH2832" s="39"/>
      <c r="AI2832" s="39"/>
      <c r="AJ2832" s="39"/>
    </row>
    <row r="2833" ht="15.75" customHeight="1">
      <c r="A2833" s="32"/>
      <c r="B2833" s="32"/>
      <c r="C2833" s="32"/>
      <c r="D2833" s="32"/>
      <c r="E2833" s="32"/>
      <c r="F2833" s="97"/>
      <c r="G2833" s="32"/>
      <c r="H2833" s="32"/>
      <c r="I2833" s="33"/>
      <c r="K2833" s="99"/>
      <c r="L2833" s="32"/>
      <c r="M2833" s="32"/>
      <c r="N2833" s="32"/>
      <c r="O2833" s="32"/>
      <c r="P2833" s="32"/>
      <c r="Q2833" s="32"/>
      <c r="R2833" s="32"/>
      <c r="S2833" s="32"/>
      <c r="T2833" s="32"/>
      <c r="V2833" s="32"/>
      <c r="W2833" s="32"/>
      <c r="X2833" s="32"/>
      <c r="AE2833" s="39"/>
      <c r="AF2833" s="39"/>
      <c r="AG2833" s="39"/>
      <c r="AH2833" s="39"/>
      <c r="AI2833" s="39"/>
      <c r="AJ2833" s="39"/>
    </row>
    <row r="2834" ht="15.75" customHeight="1">
      <c r="A2834" s="32"/>
      <c r="B2834" s="32"/>
      <c r="C2834" s="32"/>
      <c r="D2834" s="32"/>
      <c r="E2834" s="32"/>
      <c r="F2834" s="97"/>
      <c r="G2834" s="32"/>
      <c r="H2834" s="32"/>
      <c r="I2834" s="33"/>
      <c r="K2834" s="99"/>
      <c r="L2834" s="32"/>
      <c r="M2834" s="32"/>
      <c r="N2834" s="32"/>
      <c r="O2834" s="32"/>
      <c r="P2834" s="32"/>
      <c r="Q2834" s="32"/>
      <c r="R2834" s="32"/>
      <c r="S2834" s="32"/>
      <c r="T2834" s="32"/>
      <c r="V2834" s="32"/>
      <c r="W2834" s="32"/>
      <c r="X2834" s="32"/>
      <c r="AE2834" s="39"/>
      <c r="AF2834" s="39"/>
      <c r="AG2834" s="39"/>
      <c r="AH2834" s="39"/>
      <c r="AI2834" s="39"/>
      <c r="AJ2834" s="39"/>
    </row>
    <row r="2835" ht="15.75" customHeight="1">
      <c r="A2835" s="32"/>
      <c r="B2835" s="32"/>
      <c r="C2835" s="32"/>
      <c r="D2835" s="32"/>
      <c r="E2835" s="32"/>
      <c r="F2835" s="97"/>
      <c r="G2835" s="32"/>
      <c r="H2835" s="32"/>
      <c r="I2835" s="33"/>
      <c r="K2835" s="99"/>
      <c r="L2835" s="32"/>
      <c r="M2835" s="32"/>
      <c r="N2835" s="32"/>
      <c r="O2835" s="32"/>
      <c r="P2835" s="32"/>
      <c r="Q2835" s="32"/>
      <c r="R2835" s="32"/>
      <c r="S2835" s="32"/>
      <c r="T2835" s="32"/>
      <c r="V2835" s="32"/>
      <c r="W2835" s="32"/>
      <c r="X2835" s="32"/>
      <c r="AE2835" s="39"/>
      <c r="AF2835" s="39"/>
      <c r="AG2835" s="39"/>
      <c r="AH2835" s="39"/>
      <c r="AI2835" s="39"/>
      <c r="AJ2835" s="39"/>
    </row>
    <row r="2836" ht="15.75" customHeight="1">
      <c r="A2836" s="32"/>
      <c r="B2836" s="32"/>
      <c r="C2836" s="32"/>
      <c r="D2836" s="32"/>
      <c r="E2836" s="32"/>
      <c r="F2836" s="97"/>
      <c r="G2836" s="32"/>
      <c r="H2836" s="32"/>
      <c r="I2836" s="33"/>
      <c r="K2836" s="99"/>
      <c r="L2836" s="32"/>
      <c r="M2836" s="32"/>
      <c r="N2836" s="32"/>
      <c r="O2836" s="32"/>
      <c r="P2836" s="32"/>
      <c r="Q2836" s="32"/>
      <c r="R2836" s="32"/>
      <c r="S2836" s="32"/>
      <c r="T2836" s="32"/>
      <c r="V2836" s="32"/>
      <c r="W2836" s="32"/>
      <c r="X2836" s="32"/>
      <c r="AE2836" s="39"/>
      <c r="AF2836" s="39"/>
      <c r="AG2836" s="39"/>
      <c r="AH2836" s="39"/>
      <c r="AI2836" s="39"/>
      <c r="AJ2836" s="39"/>
    </row>
    <row r="2837" ht="15.75" customHeight="1">
      <c r="A2837" s="32"/>
      <c r="B2837" s="32"/>
      <c r="C2837" s="32"/>
      <c r="D2837" s="32"/>
      <c r="E2837" s="32"/>
      <c r="F2837" s="97"/>
      <c r="G2837" s="32"/>
      <c r="H2837" s="32"/>
      <c r="I2837" s="33"/>
      <c r="K2837" s="99"/>
      <c r="L2837" s="32"/>
      <c r="M2837" s="32"/>
      <c r="N2837" s="32"/>
      <c r="O2837" s="32"/>
      <c r="P2837" s="32"/>
      <c r="Q2837" s="32"/>
      <c r="R2837" s="32"/>
      <c r="S2837" s="32"/>
      <c r="T2837" s="32"/>
      <c r="V2837" s="32"/>
      <c r="W2837" s="32"/>
      <c r="X2837" s="32"/>
      <c r="AE2837" s="39"/>
      <c r="AF2837" s="39"/>
      <c r="AG2837" s="39"/>
      <c r="AH2837" s="39"/>
      <c r="AI2837" s="39"/>
      <c r="AJ2837" s="39"/>
    </row>
    <row r="2838" ht="15.75" customHeight="1">
      <c r="A2838" s="32"/>
      <c r="B2838" s="32"/>
      <c r="C2838" s="32"/>
      <c r="D2838" s="32"/>
      <c r="E2838" s="32"/>
      <c r="F2838" s="97"/>
      <c r="G2838" s="32"/>
      <c r="H2838" s="32"/>
      <c r="I2838" s="33"/>
      <c r="K2838" s="99"/>
      <c r="L2838" s="32"/>
      <c r="M2838" s="32"/>
      <c r="N2838" s="32"/>
      <c r="O2838" s="32"/>
      <c r="P2838" s="32"/>
      <c r="Q2838" s="32"/>
      <c r="R2838" s="32"/>
      <c r="S2838" s="32"/>
      <c r="T2838" s="32"/>
      <c r="V2838" s="32"/>
      <c r="W2838" s="32"/>
      <c r="X2838" s="32"/>
      <c r="AE2838" s="39"/>
      <c r="AF2838" s="39"/>
      <c r="AG2838" s="39"/>
      <c r="AH2838" s="39"/>
      <c r="AI2838" s="39"/>
      <c r="AJ2838" s="39"/>
    </row>
    <row r="2839" ht="15.75" customHeight="1">
      <c r="A2839" s="32"/>
      <c r="B2839" s="32"/>
      <c r="C2839" s="32"/>
      <c r="D2839" s="32"/>
      <c r="E2839" s="32"/>
      <c r="F2839" s="97"/>
      <c r="G2839" s="32"/>
      <c r="H2839" s="32"/>
      <c r="I2839" s="33"/>
      <c r="K2839" s="99"/>
      <c r="L2839" s="32"/>
      <c r="M2839" s="32"/>
      <c r="N2839" s="32"/>
      <c r="O2839" s="32"/>
      <c r="P2839" s="32"/>
      <c r="Q2839" s="32"/>
      <c r="R2839" s="32"/>
      <c r="S2839" s="32"/>
      <c r="T2839" s="32"/>
      <c r="V2839" s="32"/>
      <c r="W2839" s="32"/>
      <c r="X2839" s="32"/>
      <c r="AE2839" s="39"/>
      <c r="AF2839" s="39"/>
      <c r="AG2839" s="39"/>
      <c r="AH2839" s="39"/>
      <c r="AI2839" s="39"/>
      <c r="AJ2839" s="39"/>
    </row>
    <row r="2840" ht="15.75" customHeight="1">
      <c r="A2840" s="32"/>
      <c r="B2840" s="32"/>
      <c r="C2840" s="32"/>
      <c r="D2840" s="32"/>
      <c r="E2840" s="32"/>
      <c r="F2840" s="97"/>
      <c r="G2840" s="32"/>
      <c r="H2840" s="32"/>
      <c r="I2840" s="33"/>
      <c r="K2840" s="99"/>
      <c r="L2840" s="32"/>
      <c r="M2840" s="32"/>
      <c r="N2840" s="32"/>
      <c r="O2840" s="32"/>
      <c r="P2840" s="32"/>
      <c r="Q2840" s="32"/>
      <c r="R2840" s="32"/>
      <c r="S2840" s="32"/>
      <c r="T2840" s="32"/>
      <c r="V2840" s="32"/>
      <c r="W2840" s="32"/>
      <c r="X2840" s="32"/>
      <c r="AE2840" s="39"/>
      <c r="AF2840" s="39"/>
      <c r="AG2840" s="39"/>
      <c r="AH2840" s="39"/>
      <c r="AI2840" s="39"/>
      <c r="AJ2840" s="39"/>
    </row>
    <row r="2841" ht="15.75" customHeight="1">
      <c r="A2841" s="32"/>
      <c r="B2841" s="32"/>
      <c r="C2841" s="32"/>
      <c r="D2841" s="32"/>
      <c r="E2841" s="32"/>
      <c r="F2841" s="97"/>
      <c r="G2841" s="32"/>
      <c r="H2841" s="32"/>
      <c r="I2841" s="33"/>
      <c r="K2841" s="99"/>
      <c r="L2841" s="32"/>
      <c r="M2841" s="32"/>
      <c r="N2841" s="32"/>
      <c r="O2841" s="32"/>
      <c r="P2841" s="32"/>
      <c r="Q2841" s="32"/>
      <c r="R2841" s="32"/>
      <c r="S2841" s="32"/>
      <c r="T2841" s="32"/>
      <c r="V2841" s="32"/>
      <c r="W2841" s="32"/>
      <c r="X2841" s="32"/>
      <c r="AE2841" s="39"/>
      <c r="AF2841" s="39"/>
      <c r="AG2841" s="39"/>
      <c r="AH2841" s="39"/>
      <c r="AI2841" s="39"/>
      <c r="AJ2841" s="39"/>
    </row>
    <row r="2842" ht="15.75" customHeight="1">
      <c r="A2842" s="32"/>
      <c r="B2842" s="32"/>
      <c r="C2842" s="32"/>
      <c r="D2842" s="32"/>
      <c r="E2842" s="32"/>
      <c r="F2842" s="97"/>
      <c r="G2842" s="32"/>
      <c r="H2842" s="32"/>
      <c r="I2842" s="33"/>
      <c r="K2842" s="99"/>
      <c r="L2842" s="32"/>
      <c r="M2842" s="32"/>
      <c r="N2842" s="32"/>
      <c r="O2842" s="32"/>
      <c r="P2842" s="32"/>
      <c r="Q2842" s="32"/>
      <c r="R2842" s="32"/>
      <c r="S2842" s="32"/>
      <c r="T2842" s="32"/>
      <c r="V2842" s="32"/>
      <c r="W2842" s="32"/>
      <c r="X2842" s="32"/>
      <c r="AE2842" s="39"/>
      <c r="AF2842" s="39"/>
      <c r="AG2842" s="39"/>
      <c r="AH2842" s="39"/>
      <c r="AI2842" s="39"/>
      <c r="AJ2842" s="39"/>
    </row>
    <row r="2843" ht="15.75" customHeight="1">
      <c r="A2843" s="32"/>
      <c r="B2843" s="32"/>
      <c r="C2843" s="32"/>
      <c r="D2843" s="32"/>
      <c r="E2843" s="32"/>
      <c r="F2843" s="97"/>
      <c r="G2843" s="32"/>
      <c r="H2843" s="32"/>
      <c r="I2843" s="33"/>
      <c r="K2843" s="99"/>
      <c r="L2843" s="32"/>
      <c r="M2843" s="32"/>
      <c r="N2843" s="32"/>
      <c r="O2843" s="32"/>
      <c r="P2843" s="32"/>
      <c r="Q2843" s="32"/>
      <c r="R2843" s="32"/>
      <c r="S2843" s="32"/>
      <c r="T2843" s="32"/>
      <c r="V2843" s="32"/>
      <c r="W2843" s="32"/>
      <c r="X2843" s="32"/>
      <c r="AE2843" s="39"/>
      <c r="AF2843" s="39"/>
      <c r="AG2843" s="39"/>
      <c r="AH2843" s="39"/>
      <c r="AI2843" s="39"/>
      <c r="AJ2843" s="39"/>
    </row>
    <row r="2844" ht="15.75" customHeight="1">
      <c r="A2844" s="32"/>
      <c r="B2844" s="32"/>
      <c r="C2844" s="32"/>
      <c r="D2844" s="32"/>
      <c r="E2844" s="32"/>
      <c r="F2844" s="97"/>
      <c r="G2844" s="32"/>
      <c r="H2844" s="32"/>
      <c r="I2844" s="33"/>
      <c r="K2844" s="99"/>
      <c r="L2844" s="32"/>
      <c r="M2844" s="32"/>
      <c r="N2844" s="32"/>
      <c r="O2844" s="32"/>
      <c r="P2844" s="32"/>
      <c r="Q2844" s="32"/>
      <c r="R2844" s="32"/>
      <c r="S2844" s="32"/>
      <c r="T2844" s="32"/>
      <c r="V2844" s="32"/>
      <c r="W2844" s="32"/>
      <c r="X2844" s="32"/>
      <c r="AE2844" s="39"/>
      <c r="AF2844" s="39"/>
      <c r="AG2844" s="39"/>
      <c r="AH2844" s="39"/>
      <c r="AI2844" s="39"/>
      <c r="AJ2844" s="39"/>
    </row>
    <row r="2845" ht="15.75" customHeight="1">
      <c r="A2845" s="32"/>
      <c r="B2845" s="32"/>
      <c r="C2845" s="32"/>
      <c r="D2845" s="32"/>
      <c r="E2845" s="32"/>
      <c r="F2845" s="97"/>
      <c r="G2845" s="32"/>
      <c r="H2845" s="32"/>
      <c r="I2845" s="33"/>
      <c r="K2845" s="99"/>
      <c r="L2845" s="32"/>
      <c r="M2845" s="32"/>
      <c r="N2845" s="32"/>
      <c r="O2845" s="32"/>
      <c r="P2845" s="32"/>
      <c r="Q2845" s="32"/>
      <c r="R2845" s="32"/>
      <c r="S2845" s="32"/>
      <c r="T2845" s="32"/>
      <c r="V2845" s="32"/>
      <c r="W2845" s="32"/>
      <c r="X2845" s="32"/>
      <c r="AE2845" s="39"/>
      <c r="AF2845" s="39"/>
      <c r="AG2845" s="39"/>
      <c r="AH2845" s="39"/>
      <c r="AI2845" s="39"/>
      <c r="AJ2845" s="39"/>
    </row>
    <row r="2846" ht="15.75" customHeight="1">
      <c r="A2846" s="32"/>
      <c r="B2846" s="32"/>
      <c r="C2846" s="32"/>
      <c r="D2846" s="32"/>
      <c r="E2846" s="32"/>
      <c r="F2846" s="97"/>
      <c r="G2846" s="32"/>
      <c r="H2846" s="32"/>
      <c r="I2846" s="33"/>
      <c r="K2846" s="99"/>
      <c r="L2846" s="32"/>
      <c r="M2846" s="32"/>
      <c r="N2846" s="32"/>
      <c r="O2846" s="32"/>
      <c r="P2846" s="32"/>
      <c r="Q2846" s="32"/>
      <c r="R2846" s="32"/>
      <c r="S2846" s="32"/>
      <c r="T2846" s="32"/>
      <c r="V2846" s="32"/>
      <c r="W2846" s="32"/>
      <c r="X2846" s="32"/>
      <c r="AE2846" s="39"/>
      <c r="AF2846" s="39"/>
      <c r="AG2846" s="39"/>
      <c r="AH2846" s="39"/>
      <c r="AI2846" s="39"/>
      <c r="AJ2846" s="39"/>
    </row>
    <row r="2847" ht="15.75" customHeight="1">
      <c r="A2847" s="32"/>
      <c r="B2847" s="32"/>
      <c r="C2847" s="32"/>
      <c r="D2847" s="32"/>
      <c r="E2847" s="32"/>
      <c r="F2847" s="97"/>
      <c r="G2847" s="32"/>
      <c r="H2847" s="32"/>
      <c r="I2847" s="33"/>
      <c r="K2847" s="99"/>
      <c r="L2847" s="32"/>
      <c r="M2847" s="32"/>
      <c r="N2847" s="32"/>
      <c r="O2847" s="32"/>
      <c r="P2847" s="32"/>
      <c r="Q2847" s="32"/>
      <c r="R2847" s="32"/>
      <c r="S2847" s="32"/>
      <c r="T2847" s="32"/>
      <c r="V2847" s="32"/>
      <c r="W2847" s="32"/>
      <c r="X2847" s="32"/>
      <c r="AE2847" s="39"/>
      <c r="AF2847" s="39"/>
      <c r="AG2847" s="39"/>
      <c r="AH2847" s="39"/>
      <c r="AI2847" s="39"/>
      <c r="AJ2847" s="39"/>
    </row>
    <row r="2848" ht="15.75" customHeight="1">
      <c r="A2848" s="32"/>
      <c r="B2848" s="32"/>
      <c r="C2848" s="32"/>
      <c r="D2848" s="32"/>
      <c r="E2848" s="32"/>
      <c r="F2848" s="97"/>
      <c r="G2848" s="32"/>
      <c r="H2848" s="32"/>
      <c r="I2848" s="33"/>
      <c r="K2848" s="99"/>
      <c r="L2848" s="32"/>
      <c r="M2848" s="32"/>
      <c r="N2848" s="32"/>
      <c r="O2848" s="32"/>
      <c r="P2848" s="32"/>
      <c r="Q2848" s="32"/>
      <c r="R2848" s="32"/>
      <c r="S2848" s="32"/>
      <c r="T2848" s="32"/>
      <c r="V2848" s="32"/>
      <c r="W2848" s="32"/>
      <c r="X2848" s="32"/>
      <c r="AE2848" s="39"/>
      <c r="AF2848" s="39"/>
      <c r="AG2848" s="39"/>
      <c r="AH2848" s="39"/>
      <c r="AI2848" s="39"/>
      <c r="AJ2848" s="39"/>
    </row>
    <row r="2849" ht="15.75" customHeight="1">
      <c r="A2849" s="32"/>
      <c r="B2849" s="32"/>
      <c r="C2849" s="32"/>
      <c r="D2849" s="32"/>
      <c r="E2849" s="32"/>
      <c r="F2849" s="97"/>
      <c r="G2849" s="32"/>
      <c r="H2849" s="32"/>
      <c r="I2849" s="33"/>
      <c r="K2849" s="99"/>
      <c r="L2849" s="32"/>
      <c r="M2849" s="32"/>
      <c r="N2849" s="32"/>
      <c r="O2849" s="32"/>
      <c r="P2849" s="32"/>
      <c r="Q2849" s="32"/>
      <c r="R2849" s="32"/>
      <c r="S2849" s="32"/>
      <c r="T2849" s="32"/>
      <c r="V2849" s="32"/>
      <c r="W2849" s="32"/>
      <c r="X2849" s="32"/>
      <c r="AE2849" s="39"/>
      <c r="AF2849" s="39"/>
      <c r="AG2849" s="39"/>
      <c r="AH2849" s="39"/>
      <c r="AI2849" s="39"/>
      <c r="AJ2849" s="39"/>
    </row>
    <row r="2850" ht="15.75" customHeight="1">
      <c r="A2850" s="32"/>
      <c r="B2850" s="32"/>
      <c r="C2850" s="32"/>
      <c r="D2850" s="32"/>
      <c r="E2850" s="32"/>
      <c r="F2850" s="97"/>
      <c r="G2850" s="32"/>
      <c r="H2850" s="32"/>
      <c r="I2850" s="33"/>
      <c r="K2850" s="99"/>
      <c r="L2850" s="32"/>
      <c r="M2850" s="32"/>
      <c r="N2850" s="32"/>
      <c r="O2850" s="32"/>
      <c r="P2850" s="32"/>
      <c r="Q2850" s="32"/>
      <c r="R2850" s="32"/>
      <c r="S2850" s="32"/>
      <c r="T2850" s="32"/>
      <c r="V2850" s="32"/>
      <c r="W2850" s="32"/>
      <c r="X2850" s="32"/>
      <c r="AE2850" s="39"/>
      <c r="AF2850" s="39"/>
      <c r="AG2850" s="39"/>
      <c r="AH2850" s="39"/>
      <c r="AI2850" s="39"/>
      <c r="AJ2850" s="39"/>
    </row>
    <row r="2851" ht="15.75" customHeight="1">
      <c r="A2851" s="32"/>
      <c r="B2851" s="32"/>
      <c r="C2851" s="32"/>
      <c r="D2851" s="32"/>
      <c r="E2851" s="32"/>
      <c r="F2851" s="97"/>
      <c r="G2851" s="32"/>
      <c r="H2851" s="32"/>
      <c r="I2851" s="33"/>
      <c r="K2851" s="99"/>
      <c r="L2851" s="32"/>
      <c r="M2851" s="32"/>
      <c r="N2851" s="32"/>
      <c r="O2851" s="32"/>
      <c r="P2851" s="32"/>
      <c r="Q2851" s="32"/>
      <c r="R2851" s="32"/>
      <c r="S2851" s="32"/>
      <c r="T2851" s="32"/>
      <c r="V2851" s="32"/>
      <c r="W2851" s="32"/>
      <c r="X2851" s="32"/>
      <c r="AE2851" s="39"/>
      <c r="AF2851" s="39"/>
      <c r="AG2851" s="39"/>
      <c r="AH2851" s="39"/>
      <c r="AI2851" s="39"/>
      <c r="AJ2851" s="39"/>
    </row>
    <row r="2852" ht="15.75" customHeight="1">
      <c r="A2852" s="32"/>
      <c r="B2852" s="32"/>
      <c r="C2852" s="32"/>
      <c r="D2852" s="32"/>
      <c r="E2852" s="32"/>
      <c r="F2852" s="97"/>
      <c r="G2852" s="32"/>
      <c r="H2852" s="32"/>
      <c r="I2852" s="33"/>
      <c r="K2852" s="99"/>
      <c r="L2852" s="32"/>
      <c r="M2852" s="32"/>
      <c r="N2852" s="32"/>
      <c r="O2852" s="32"/>
      <c r="P2852" s="32"/>
      <c r="Q2852" s="32"/>
      <c r="R2852" s="32"/>
      <c r="S2852" s="32"/>
      <c r="T2852" s="32"/>
      <c r="V2852" s="32"/>
      <c r="W2852" s="32"/>
      <c r="X2852" s="32"/>
      <c r="AE2852" s="39"/>
      <c r="AF2852" s="39"/>
      <c r="AG2852" s="39"/>
      <c r="AH2852" s="39"/>
      <c r="AI2852" s="39"/>
      <c r="AJ2852" s="39"/>
    </row>
    <row r="2853" ht="15.75" customHeight="1">
      <c r="A2853" s="32"/>
      <c r="B2853" s="32"/>
      <c r="C2853" s="32"/>
      <c r="D2853" s="32"/>
      <c r="E2853" s="32"/>
      <c r="F2853" s="97"/>
      <c r="G2853" s="32"/>
      <c r="H2853" s="32"/>
      <c r="I2853" s="33"/>
      <c r="K2853" s="99"/>
      <c r="L2853" s="32"/>
      <c r="M2853" s="32"/>
      <c r="N2853" s="32"/>
      <c r="O2853" s="32"/>
      <c r="P2853" s="32"/>
      <c r="Q2853" s="32"/>
      <c r="R2853" s="32"/>
      <c r="S2853" s="32"/>
      <c r="T2853" s="32"/>
      <c r="V2853" s="32"/>
      <c r="W2853" s="32"/>
      <c r="X2853" s="32"/>
      <c r="AE2853" s="39"/>
      <c r="AF2853" s="39"/>
      <c r="AG2853" s="39"/>
      <c r="AH2853" s="39"/>
      <c r="AI2853" s="39"/>
      <c r="AJ2853" s="39"/>
    </row>
    <row r="2854" ht="15.75" customHeight="1">
      <c r="A2854" s="32"/>
      <c r="B2854" s="32"/>
      <c r="C2854" s="32"/>
      <c r="D2854" s="32"/>
      <c r="E2854" s="32"/>
      <c r="F2854" s="97"/>
      <c r="G2854" s="32"/>
      <c r="H2854" s="32"/>
      <c r="I2854" s="33"/>
      <c r="K2854" s="99"/>
      <c r="L2854" s="32"/>
      <c r="M2854" s="32"/>
      <c r="N2854" s="32"/>
      <c r="O2854" s="32"/>
      <c r="P2854" s="32"/>
      <c r="Q2854" s="32"/>
      <c r="R2854" s="32"/>
      <c r="S2854" s="32"/>
      <c r="T2854" s="32"/>
      <c r="V2854" s="32"/>
      <c r="W2854" s="32"/>
      <c r="X2854" s="32"/>
      <c r="AE2854" s="39"/>
      <c r="AF2854" s="39"/>
      <c r="AG2854" s="39"/>
      <c r="AH2854" s="39"/>
      <c r="AI2854" s="39"/>
      <c r="AJ2854" s="39"/>
    </row>
    <row r="2855" ht="15.75" customHeight="1">
      <c r="A2855" s="32"/>
      <c r="B2855" s="32"/>
      <c r="C2855" s="32"/>
      <c r="D2855" s="32"/>
      <c r="E2855" s="32"/>
      <c r="F2855" s="97"/>
      <c r="G2855" s="32"/>
      <c r="H2855" s="32"/>
      <c r="I2855" s="33"/>
      <c r="K2855" s="99"/>
      <c r="L2855" s="32"/>
      <c r="M2855" s="32"/>
      <c r="N2855" s="32"/>
      <c r="O2855" s="32"/>
      <c r="P2855" s="32"/>
      <c r="Q2855" s="32"/>
      <c r="R2855" s="32"/>
      <c r="S2855" s="32"/>
      <c r="T2855" s="32"/>
      <c r="V2855" s="32"/>
      <c r="W2855" s="32"/>
      <c r="X2855" s="32"/>
      <c r="AE2855" s="39"/>
      <c r="AF2855" s="39"/>
      <c r="AG2855" s="39"/>
      <c r="AH2855" s="39"/>
      <c r="AI2855" s="39"/>
      <c r="AJ2855" s="39"/>
    </row>
    <row r="2856" ht="15.75" customHeight="1">
      <c r="A2856" s="32"/>
      <c r="B2856" s="32"/>
      <c r="C2856" s="32"/>
      <c r="D2856" s="32"/>
      <c r="E2856" s="32"/>
      <c r="F2856" s="97"/>
      <c r="G2856" s="32"/>
      <c r="H2856" s="32"/>
      <c r="I2856" s="33"/>
      <c r="K2856" s="99"/>
      <c r="L2856" s="32"/>
      <c r="M2856" s="32"/>
      <c r="N2856" s="32"/>
      <c r="O2856" s="32"/>
      <c r="P2856" s="32"/>
      <c r="Q2856" s="32"/>
      <c r="R2856" s="32"/>
      <c r="S2856" s="32"/>
      <c r="T2856" s="32"/>
      <c r="V2856" s="32"/>
      <c r="W2856" s="32"/>
      <c r="X2856" s="32"/>
      <c r="AE2856" s="39"/>
      <c r="AF2856" s="39"/>
      <c r="AG2856" s="39"/>
      <c r="AH2856" s="39"/>
      <c r="AI2856" s="39"/>
      <c r="AJ2856" s="39"/>
    </row>
    <row r="2857" ht="15.75" customHeight="1">
      <c r="A2857" s="32"/>
      <c r="B2857" s="32"/>
      <c r="C2857" s="32"/>
      <c r="D2857" s="32"/>
      <c r="E2857" s="32"/>
      <c r="F2857" s="97"/>
      <c r="G2857" s="32"/>
      <c r="H2857" s="32"/>
      <c r="I2857" s="33"/>
      <c r="K2857" s="99"/>
      <c r="L2857" s="32"/>
      <c r="M2857" s="32"/>
      <c r="N2857" s="32"/>
      <c r="O2857" s="32"/>
      <c r="P2857" s="32"/>
      <c r="Q2857" s="32"/>
      <c r="R2857" s="32"/>
      <c r="S2857" s="32"/>
      <c r="T2857" s="32"/>
      <c r="V2857" s="32"/>
      <c r="W2857" s="32"/>
      <c r="X2857" s="32"/>
      <c r="AE2857" s="39"/>
      <c r="AF2857" s="39"/>
      <c r="AG2857" s="39"/>
      <c r="AH2857" s="39"/>
      <c r="AI2857" s="39"/>
      <c r="AJ2857" s="39"/>
    </row>
    <row r="2858" ht="15.75" customHeight="1">
      <c r="A2858" s="32"/>
      <c r="B2858" s="32"/>
      <c r="C2858" s="32"/>
      <c r="D2858" s="32"/>
      <c r="E2858" s="32"/>
      <c r="F2858" s="97"/>
      <c r="G2858" s="32"/>
      <c r="H2858" s="32"/>
      <c r="I2858" s="33"/>
      <c r="K2858" s="99"/>
      <c r="L2858" s="32"/>
      <c r="M2858" s="32"/>
      <c r="N2858" s="32"/>
      <c r="O2858" s="32"/>
      <c r="P2858" s="32"/>
      <c r="Q2858" s="32"/>
      <c r="R2858" s="32"/>
      <c r="S2858" s="32"/>
      <c r="T2858" s="32"/>
      <c r="V2858" s="32"/>
      <c r="W2858" s="32"/>
      <c r="X2858" s="32"/>
      <c r="AE2858" s="39"/>
      <c r="AF2858" s="39"/>
      <c r="AG2858" s="39"/>
      <c r="AH2858" s="39"/>
      <c r="AI2858" s="39"/>
      <c r="AJ2858" s="39"/>
    </row>
    <row r="2859" ht="15.75" customHeight="1">
      <c r="A2859" s="32"/>
      <c r="B2859" s="32"/>
      <c r="C2859" s="32"/>
      <c r="D2859" s="32"/>
      <c r="E2859" s="32"/>
      <c r="F2859" s="97"/>
      <c r="G2859" s="32"/>
      <c r="H2859" s="32"/>
      <c r="I2859" s="33"/>
      <c r="K2859" s="99"/>
      <c r="L2859" s="32"/>
      <c r="M2859" s="32"/>
      <c r="N2859" s="32"/>
      <c r="O2859" s="32"/>
      <c r="P2859" s="32"/>
      <c r="Q2859" s="32"/>
      <c r="R2859" s="32"/>
      <c r="S2859" s="32"/>
      <c r="T2859" s="32"/>
      <c r="V2859" s="32"/>
      <c r="W2859" s="32"/>
      <c r="X2859" s="32"/>
      <c r="AE2859" s="39"/>
      <c r="AF2859" s="39"/>
      <c r="AG2859" s="39"/>
      <c r="AH2859" s="39"/>
      <c r="AI2859" s="39"/>
      <c r="AJ2859" s="39"/>
    </row>
    <row r="2860" ht="15.75" customHeight="1">
      <c r="A2860" s="32"/>
      <c r="B2860" s="32"/>
      <c r="C2860" s="32"/>
      <c r="D2860" s="32"/>
      <c r="E2860" s="32"/>
      <c r="F2860" s="97"/>
      <c r="G2860" s="32"/>
      <c r="H2860" s="32"/>
      <c r="I2860" s="33"/>
      <c r="K2860" s="99"/>
      <c r="L2860" s="32"/>
      <c r="M2860" s="32"/>
      <c r="N2860" s="32"/>
      <c r="O2860" s="32"/>
      <c r="P2860" s="32"/>
      <c r="Q2860" s="32"/>
      <c r="R2860" s="32"/>
      <c r="S2860" s="32"/>
      <c r="T2860" s="32"/>
      <c r="V2860" s="32"/>
      <c r="W2860" s="32"/>
      <c r="X2860" s="32"/>
      <c r="AE2860" s="39"/>
      <c r="AF2860" s="39"/>
      <c r="AG2860" s="39"/>
      <c r="AH2860" s="39"/>
      <c r="AI2860" s="39"/>
      <c r="AJ2860" s="39"/>
    </row>
    <row r="2861" ht="15.75" customHeight="1">
      <c r="A2861" s="32"/>
      <c r="B2861" s="32"/>
      <c r="C2861" s="32"/>
      <c r="D2861" s="32"/>
      <c r="E2861" s="32"/>
      <c r="F2861" s="97"/>
      <c r="G2861" s="32"/>
      <c r="H2861" s="32"/>
      <c r="I2861" s="33"/>
      <c r="K2861" s="99"/>
      <c r="L2861" s="32"/>
      <c r="M2861" s="32"/>
      <c r="N2861" s="32"/>
      <c r="O2861" s="32"/>
      <c r="P2861" s="32"/>
      <c r="Q2861" s="32"/>
      <c r="R2861" s="32"/>
      <c r="S2861" s="32"/>
      <c r="T2861" s="32"/>
      <c r="V2861" s="32"/>
      <c r="W2861" s="32"/>
      <c r="X2861" s="32"/>
      <c r="AE2861" s="39"/>
      <c r="AF2861" s="39"/>
      <c r="AG2861" s="39"/>
      <c r="AH2861" s="39"/>
      <c r="AI2861" s="39"/>
      <c r="AJ2861" s="39"/>
    </row>
    <row r="2862" ht="15.75" customHeight="1">
      <c r="A2862" s="32"/>
      <c r="B2862" s="32"/>
      <c r="C2862" s="32"/>
      <c r="D2862" s="32"/>
      <c r="E2862" s="32"/>
      <c r="F2862" s="97"/>
      <c r="G2862" s="32"/>
      <c r="H2862" s="32"/>
      <c r="I2862" s="33"/>
      <c r="K2862" s="99"/>
      <c r="L2862" s="32"/>
      <c r="M2862" s="32"/>
      <c r="N2862" s="32"/>
      <c r="O2862" s="32"/>
      <c r="P2862" s="32"/>
      <c r="Q2862" s="32"/>
      <c r="R2862" s="32"/>
      <c r="S2862" s="32"/>
      <c r="T2862" s="32"/>
      <c r="V2862" s="32"/>
      <c r="W2862" s="32"/>
      <c r="X2862" s="32"/>
      <c r="AE2862" s="39"/>
      <c r="AF2862" s="39"/>
      <c r="AG2862" s="39"/>
      <c r="AH2862" s="39"/>
      <c r="AI2862" s="39"/>
      <c r="AJ2862" s="39"/>
    </row>
    <row r="2863" ht="15.75" customHeight="1">
      <c r="A2863" s="32"/>
      <c r="B2863" s="32"/>
      <c r="C2863" s="32"/>
      <c r="D2863" s="32"/>
      <c r="E2863" s="32"/>
      <c r="F2863" s="97"/>
      <c r="G2863" s="32"/>
      <c r="H2863" s="32"/>
      <c r="I2863" s="33"/>
      <c r="K2863" s="99"/>
      <c r="L2863" s="32"/>
      <c r="M2863" s="32"/>
      <c r="N2863" s="32"/>
      <c r="O2863" s="32"/>
      <c r="P2863" s="32"/>
      <c r="Q2863" s="32"/>
      <c r="R2863" s="32"/>
      <c r="S2863" s="32"/>
      <c r="T2863" s="32"/>
      <c r="V2863" s="32"/>
      <c r="W2863" s="32"/>
      <c r="X2863" s="32"/>
      <c r="AE2863" s="39"/>
      <c r="AF2863" s="39"/>
      <c r="AG2863" s="39"/>
      <c r="AH2863" s="39"/>
      <c r="AI2863" s="39"/>
      <c r="AJ2863" s="39"/>
    </row>
    <row r="2864" ht="15.75" customHeight="1">
      <c r="A2864" s="32"/>
      <c r="B2864" s="32"/>
      <c r="C2864" s="32"/>
      <c r="D2864" s="32"/>
      <c r="E2864" s="32"/>
      <c r="F2864" s="97"/>
      <c r="G2864" s="32"/>
      <c r="H2864" s="32"/>
      <c r="I2864" s="33"/>
      <c r="K2864" s="99"/>
      <c r="L2864" s="32"/>
      <c r="M2864" s="32"/>
      <c r="N2864" s="32"/>
      <c r="O2864" s="32"/>
      <c r="P2864" s="32"/>
      <c r="Q2864" s="32"/>
      <c r="R2864" s="32"/>
      <c r="S2864" s="32"/>
      <c r="T2864" s="32"/>
      <c r="V2864" s="32"/>
      <c r="W2864" s="32"/>
      <c r="X2864" s="32"/>
      <c r="AE2864" s="39"/>
      <c r="AF2864" s="39"/>
      <c r="AG2864" s="39"/>
      <c r="AH2864" s="39"/>
      <c r="AI2864" s="39"/>
      <c r="AJ2864" s="39"/>
    </row>
    <row r="2865" ht="15.75" customHeight="1">
      <c r="A2865" s="32"/>
      <c r="B2865" s="32"/>
      <c r="C2865" s="32"/>
      <c r="D2865" s="32"/>
      <c r="E2865" s="32"/>
      <c r="F2865" s="97"/>
      <c r="G2865" s="32"/>
      <c r="H2865" s="32"/>
      <c r="I2865" s="33"/>
      <c r="K2865" s="99"/>
      <c r="L2865" s="32"/>
      <c r="M2865" s="32"/>
      <c r="N2865" s="32"/>
      <c r="O2865" s="32"/>
      <c r="P2865" s="32"/>
      <c r="Q2865" s="32"/>
      <c r="R2865" s="32"/>
      <c r="S2865" s="32"/>
      <c r="T2865" s="32"/>
      <c r="V2865" s="32"/>
      <c r="W2865" s="32"/>
      <c r="X2865" s="32"/>
      <c r="AE2865" s="39"/>
      <c r="AF2865" s="39"/>
      <c r="AG2865" s="39"/>
      <c r="AH2865" s="39"/>
      <c r="AI2865" s="39"/>
      <c r="AJ2865" s="39"/>
    </row>
    <row r="2866" ht="15.75" customHeight="1">
      <c r="A2866" s="32"/>
      <c r="B2866" s="32"/>
      <c r="C2866" s="32"/>
      <c r="D2866" s="32"/>
      <c r="E2866" s="32"/>
      <c r="F2866" s="97"/>
      <c r="G2866" s="32"/>
      <c r="H2866" s="32"/>
      <c r="I2866" s="33"/>
      <c r="K2866" s="99"/>
      <c r="L2866" s="32"/>
      <c r="M2866" s="32"/>
      <c r="N2866" s="32"/>
      <c r="O2866" s="32"/>
      <c r="P2866" s="32"/>
      <c r="Q2866" s="32"/>
      <c r="R2866" s="32"/>
      <c r="S2866" s="32"/>
      <c r="T2866" s="32"/>
      <c r="V2866" s="32"/>
      <c r="W2866" s="32"/>
      <c r="X2866" s="32"/>
      <c r="AE2866" s="39"/>
      <c r="AF2866" s="39"/>
      <c r="AG2866" s="39"/>
      <c r="AH2866" s="39"/>
      <c r="AI2866" s="39"/>
      <c r="AJ2866" s="39"/>
    </row>
    <row r="2867" ht="15.75" customHeight="1">
      <c r="A2867" s="32"/>
      <c r="B2867" s="32"/>
      <c r="C2867" s="32"/>
      <c r="D2867" s="32"/>
      <c r="E2867" s="32"/>
      <c r="F2867" s="97"/>
      <c r="G2867" s="32"/>
      <c r="H2867" s="32"/>
      <c r="I2867" s="33"/>
      <c r="K2867" s="99"/>
      <c r="L2867" s="32"/>
      <c r="M2867" s="32"/>
      <c r="N2867" s="32"/>
      <c r="O2867" s="32"/>
      <c r="P2867" s="32"/>
      <c r="Q2867" s="32"/>
      <c r="R2867" s="32"/>
      <c r="S2867" s="32"/>
      <c r="T2867" s="32"/>
      <c r="V2867" s="32"/>
      <c r="W2867" s="32"/>
      <c r="X2867" s="32"/>
      <c r="AE2867" s="39"/>
      <c r="AF2867" s="39"/>
      <c r="AG2867" s="39"/>
      <c r="AH2867" s="39"/>
      <c r="AI2867" s="39"/>
      <c r="AJ2867" s="39"/>
    </row>
    <row r="2868" ht="15.75" customHeight="1">
      <c r="A2868" s="32"/>
      <c r="B2868" s="32"/>
      <c r="C2868" s="32"/>
      <c r="D2868" s="32"/>
      <c r="E2868" s="32"/>
      <c r="F2868" s="97"/>
      <c r="G2868" s="32"/>
      <c r="H2868" s="32"/>
      <c r="I2868" s="33"/>
      <c r="K2868" s="99"/>
      <c r="L2868" s="32"/>
      <c r="M2868" s="32"/>
      <c r="N2868" s="32"/>
      <c r="O2868" s="32"/>
      <c r="P2868" s="32"/>
      <c r="Q2868" s="32"/>
      <c r="R2868" s="32"/>
      <c r="S2868" s="32"/>
      <c r="T2868" s="32"/>
      <c r="V2868" s="32"/>
      <c r="W2868" s="32"/>
      <c r="X2868" s="32"/>
      <c r="AE2868" s="39"/>
      <c r="AF2868" s="39"/>
      <c r="AG2868" s="39"/>
      <c r="AH2868" s="39"/>
      <c r="AI2868" s="39"/>
      <c r="AJ2868" s="39"/>
    </row>
    <row r="2869" ht="15.75" customHeight="1">
      <c r="A2869" s="32"/>
      <c r="B2869" s="32"/>
      <c r="C2869" s="32"/>
      <c r="D2869" s="32"/>
      <c r="E2869" s="32"/>
      <c r="F2869" s="97"/>
      <c r="G2869" s="32"/>
      <c r="H2869" s="32"/>
      <c r="I2869" s="33"/>
      <c r="K2869" s="99"/>
      <c r="L2869" s="32"/>
      <c r="M2869" s="32"/>
      <c r="N2869" s="32"/>
      <c r="O2869" s="32"/>
      <c r="P2869" s="32"/>
      <c r="Q2869" s="32"/>
      <c r="R2869" s="32"/>
      <c r="S2869" s="32"/>
      <c r="T2869" s="32"/>
      <c r="V2869" s="32"/>
      <c r="W2869" s="32"/>
      <c r="X2869" s="32"/>
      <c r="AE2869" s="39"/>
      <c r="AF2869" s="39"/>
      <c r="AG2869" s="39"/>
      <c r="AH2869" s="39"/>
      <c r="AI2869" s="39"/>
      <c r="AJ2869" s="39"/>
    </row>
    <row r="2870" ht="15.75" customHeight="1">
      <c r="A2870" s="32"/>
      <c r="B2870" s="32"/>
      <c r="C2870" s="32"/>
      <c r="D2870" s="32"/>
      <c r="E2870" s="32"/>
      <c r="F2870" s="97"/>
      <c r="G2870" s="32"/>
      <c r="H2870" s="32"/>
      <c r="I2870" s="33"/>
      <c r="K2870" s="99"/>
      <c r="L2870" s="32"/>
      <c r="M2870" s="32"/>
      <c r="N2870" s="32"/>
      <c r="O2870" s="32"/>
      <c r="P2870" s="32"/>
      <c r="Q2870" s="32"/>
      <c r="R2870" s="32"/>
      <c r="S2870" s="32"/>
      <c r="T2870" s="32"/>
      <c r="V2870" s="32"/>
      <c r="W2870" s="32"/>
      <c r="X2870" s="32"/>
      <c r="AE2870" s="39"/>
      <c r="AF2870" s="39"/>
      <c r="AG2870" s="39"/>
      <c r="AH2870" s="39"/>
      <c r="AI2870" s="39"/>
      <c r="AJ2870" s="39"/>
    </row>
    <row r="2871" ht="15.75" customHeight="1">
      <c r="A2871" s="32"/>
      <c r="B2871" s="32"/>
      <c r="C2871" s="32"/>
      <c r="D2871" s="32"/>
      <c r="E2871" s="32"/>
      <c r="F2871" s="97"/>
      <c r="G2871" s="32"/>
      <c r="H2871" s="32"/>
      <c r="I2871" s="33"/>
      <c r="K2871" s="99"/>
      <c r="L2871" s="32"/>
      <c r="M2871" s="32"/>
      <c r="N2871" s="32"/>
      <c r="O2871" s="32"/>
      <c r="P2871" s="32"/>
      <c r="Q2871" s="32"/>
      <c r="R2871" s="32"/>
      <c r="S2871" s="32"/>
      <c r="T2871" s="32"/>
      <c r="V2871" s="32"/>
      <c r="W2871" s="32"/>
      <c r="X2871" s="32"/>
      <c r="AE2871" s="39"/>
      <c r="AF2871" s="39"/>
      <c r="AG2871" s="39"/>
      <c r="AH2871" s="39"/>
      <c r="AI2871" s="39"/>
      <c r="AJ2871" s="39"/>
    </row>
    <row r="2872" ht="15.75" customHeight="1">
      <c r="A2872" s="32"/>
      <c r="B2872" s="32"/>
      <c r="C2872" s="32"/>
      <c r="D2872" s="32"/>
      <c r="E2872" s="32"/>
      <c r="F2872" s="97"/>
      <c r="G2872" s="32"/>
      <c r="H2872" s="32"/>
      <c r="I2872" s="33"/>
      <c r="K2872" s="99"/>
      <c r="L2872" s="32"/>
      <c r="M2872" s="32"/>
      <c r="N2872" s="32"/>
      <c r="O2872" s="32"/>
      <c r="P2872" s="32"/>
      <c r="Q2872" s="32"/>
      <c r="R2872" s="32"/>
      <c r="S2872" s="32"/>
      <c r="T2872" s="32"/>
      <c r="V2872" s="32"/>
      <c r="W2872" s="32"/>
      <c r="X2872" s="32"/>
      <c r="AE2872" s="39"/>
      <c r="AF2872" s="39"/>
      <c r="AG2872" s="39"/>
      <c r="AH2872" s="39"/>
      <c r="AI2872" s="39"/>
      <c r="AJ2872" s="39"/>
    </row>
    <row r="2873" ht="15.75" customHeight="1">
      <c r="A2873" s="32"/>
      <c r="B2873" s="32"/>
      <c r="C2873" s="32"/>
      <c r="D2873" s="32"/>
      <c r="E2873" s="32"/>
      <c r="F2873" s="97"/>
      <c r="G2873" s="32"/>
      <c r="H2873" s="32"/>
      <c r="I2873" s="33"/>
      <c r="K2873" s="99"/>
      <c r="L2873" s="32"/>
      <c r="M2873" s="32"/>
      <c r="N2873" s="32"/>
      <c r="O2873" s="32"/>
      <c r="P2873" s="32"/>
      <c r="Q2873" s="32"/>
      <c r="R2873" s="32"/>
      <c r="S2873" s="32"/>
      <c r="T2873" s="32"/>
      <c r="V2873" s="32"/>
      <c r="W2873" s="32"/>
      <c r="X2873" s="32"/>
      <c r="AE2873" s="39"/>
      <c r="AF2873" s="39"/>
      <c r="AG2873" s="39"/>
      <c r="AH2873" s="39"/>
      <c r="AI2873" s="39"/>
      <c r="AJ2873" s="39"/>
    </row>
    <row r="2874" ht="15.75" customHeight="1">
      <c r="A2874" s="32"/>
      <c r="B2874" s="32"/>
      <c r="C2874" s="32"/>
      <c r="D2874" s="32"/>
      <c r="E2874" s="32"/>
      <c r="F2874" s="97"/>
      <c r="G2874" s="32"/>
      <c r="H2874" s="32"/>
      <c r="I2874" s="33"/>
      <c r="K2874" s="99"/>
      <c r="L2874" s="32"/>
      <c r="M2874" s="32"/>
      <c r="N2874" s="32"/>
      <c r="O2874" s="32"/>
      <c r="P2874" s="32"/>
      <c r="Q2874" s="32"/>
      <c r="R2874" s="32"/>
      <c r="S2874" s="32"/>
      <c r="T2874" s="32"/>
      <c r="V2874" s="32"/>
      <c r="W2874" s="32"/>
      <c r="X2874" s="32"/>
      <c r="AE2874" s="39"/>
      <c r="AF2874" s="39"/>
      <c r="AG2874" s="39"/>
      <c r="AH2874" s="39"/>
      <c r="AI2874" s="39"/>
      <c r="AJ2874" s="39"/>
    </row>
    <row r="2875" ht="15.75" customHeight="1">
      <c r="A2875" s="32"/>
      <c r="B2875" s="32"/>
      <c r="C2875" s="32"/>
      <c r="D2875" s="32"/>
      <c r="E2875" s="32"/>
      <c r="F2875" s="97"/>
      <c r="G2875" s="32"/>
      <c r="H2875" s="32"/>
      <c r="I2875" s="33"/>
      <c r="K2875" s="99"/>
      <c r="L2875" s="32"/>
      <c r="M2875" s="32"/>
      <c r="N2875" s="32"/>
      <c r="O2875" s="32"/>
      <c r="P2875" s="32"/>
      <c r="Q2875" s="32"/>
      <c r="R2875" s="32"/>
      <c r="S2875" s="32"/>
      <c r="T2875" s="32"/>
      <c r="V2875" s="32"/>
      <c r="W2875" s="32"/>
      <c r="X2875" s="32"/>
      <c r="AE2875" s="39"/>
      <c r="AF2875" s="39"/>
      <c r="AG2875" s="39"/>
      <c r="AH2875" s="39"/>
      <c r="AI2875" s="39"/>
      <c r="AJ2875" s="39"/>
    </row>
    <row r="2876" ht="15.75" customHeight="1">
      <c r="A2876" s="32"/>
      <c r="B2876" s="32"/>
      <c r="C2876" s="32"/>
      <c r="D2876" s="32"/>
      <c r="E2876" s="32"/>
      <c r="F2876" s="97"/>
      <c r="G2876" s="32"/>
      <c r="H2876" s="32"/>
      <c r="I2876" s="33"/>
      <c r="K2876" s="99"/>
      <c r="L2876" s="32"/>
      <c r="M2876" s="32"/>
      <c r="N2876" s="32"/>
      <c r="O2876" s="32"/>
      <c r="P2876" s="32"/>
      <c r="Q2876" s="32"/>
      <c r="R2876" s="32"/>
      <c r="S2876" s="32"/>
      <c r="T2876" s="32"/>
      <c r="V2876" s="32"/>
      <c r="W2876" s="32"/>
      <c r="X2876" s="32"/>
      <c r="AE2876" s="39"/>
      <c r="AF2876" s="39"/>
      <c r="AG2876" s="39"/>
      <c r="AH2876" s="39"/>
      <c r="AI2876" s="39"/>
      <c r="AJ2876" s="39"/>
    </row>
    <row r="2877" ht="15.75" customHeight="1">
      <c r="A2877" s="32"/>
      <c r="B2877" s="32"/>
      <c r="C2877" s="32"/>
      <c r="D2877" s="32"/>
      <c r="E2877" s="32"/>
      <c r="F2877" s="97"/>
      <c r="G2877" s="32"/>
      <c r="H2877" s="32"/>
      <c r="I2877" s="33"/>
      <c r="K2877" s="99"/>
      <c r="L2877" s="32"/>
      <c r="M2877" s="32"/>
      <c r="N2877" s="32"/>
      <c r="O2877" s="32"/>
      <c r="P2877" s="32"/>
      <c r="Q2877" s="32"/>
      <c r="R2877" s="32"/>
      <c r="S2877" s="32"/>
      <c r="T2877" s="32"/>
      <c r="V2877" s="32"/>
      <c r="W2877" s="32"/>
      <c r="X2877" s="32"/>
      <c r="AE2877" s="39"/>
      <c r="AF2877" s="39"/>
      <c r="AG2877" s="39"/>
      <c r="AH2877" s="39"/>
      <c r="AI2877" s="39"/>
      <c r="AJ2877" s="39"/>
    </row>
    <row r="2878" ht="15.75" customHeight="1">
      <c r="A2878" s="32"/>
      <c r="B2878" s="32"/>
      <c r="C2878" s="32"/>
      <c r="D2878" s="32"/>
      <c r="E2878" s="32"/>
      <c r="F2878" s="97"/>
      <c r="G2878" s="32"/>
      <c r="H2878" s="32"/>
      <c r="I2878" s="33"/>
      <c r="K2878" s="99"/>
      <c r="L2878" s="32"/>
      <c r="M2878" s="32"/>
      <c r="N2878" s="32"/>
      <c r="O2878" s="32"/>
      <c r="P2878" s="32"/>
      <c r="Q2878" s="32"/>
      <c r="R2878" s="32"/>
      <c r="S2878" s="32"/>
      <c r="T2878" s="32"/>
      <c r="V2878" s="32"/>
      <c r="W2878" s="32"/>
      <c r="X2878" s="32"/>
      <c r="AE2878" s="39"/>
      <c r="AF2878" s="39"/>
      <c r="AG2878" s="39"/>
      <c r="AH2878" s="39"/>
      <c r="AI2878" s="39"/>
      <c r="AJ2878" s="39"/>
    </row>
    <row r="2879" ht="15.75" customHeight="1">
      <c r="A2879" s="32"/>
      <c r="B2879" s="32"/>
      <c r="C2879" s="32"/>
      <c r="D2879" s="32"/>
      <c r="E2879" s="32"/>
      <c r="F2879" s="97"/>
      <c r="G2879" s="32"/>
      <c r="H2879" s="32"/>
      <c r="I2879" s="33"/>
      <c r="K2879" s="99"/>
      <c r="L2879" s="32"/>
      <c r="M2879" s="32"/>
      <c r="N2879" s="32"/>
      <c r="O2879" s="32"/>
      <c r="P2879" s="32"/>
      <c r="Q2879" s="32"/>
      <c r="R2879" s="32"/>
      <c r="S2879" s="32"/>
      <c r="T2879" s="32"/>
      <c r="V2879" s="32"/>
      <c r="W2879" s="32"/>
      <c r="X2879" s="32"/>
      <c r="AE2879" s="39"/>
      <c r="AF2879" s="39"/>
      <c r="AG2879" s="39"/>
      <c r="AH2879" s="39"/>
      <c r="AI2879" s="39"/>
      <c r="AJ2879" s="39"/>
    </row>
    <row r="2880" ht="15.75" customHeight="1">
      <c r="A2880" s="32"/>
      <c r="B2880" s="32"/>
      <c r="C2880" s="32"/>
      <c r="D2880" s="32"/>
      <c r="E2880" s="32"/>
      <c r="F2880" s="97"/>
      <c r="G2880" s="32"/>
      <c r="H2880" s="32"/>
      <c r="I2880" s="33"/>
      <c r="K2880" s="99"/>
      <c r="L2880" s="32"/>
      <c r="M2880" s="32"/>
      <c r="N2880" s="32"/>
      <c r="O2880" s="32"/>
      <c r="P2880" s="32"/>
      <c r="Q2880" s="32"/>
      <c r="R2880" s="32"/>
      <c r="S2880" s="32"/>
      <c r="T2880" s="32"/>
      <c r="V2880" s="32"/>
      <c r="W2880" s="32"/>
      <c r="X2880" s="32"/>
      <c r="AE2880" s="39"/>
      <c r="AF2880" s="39"/>
      <c r="AG2880" s="39"/>
      <c r="AH2880" s="39"/>
      <c r="AI2880" s="39"/>
      <c r="AJ2880" s="39"/>
    </row>
    <row r="2881" ht="15.75" customHeight="1">
      <c r="A2881" s="32"/>
      <c r="B2881" s="32"/>
      <c r="C2881" s="32"/>
      <c r="D2881" s="32"/>
      <c r="E2881" s="32"/>
      <c r="F2881" s="97"/>
      <c r="G2881" s="32"/>
      <c r="H2881" s="32"/>
      <c r="I2881" s="33"/>
      <c r="K2881" s="99"/>
      <c r="L2881" s="32"/>
      <c r="M2881" s="32"/>
      <c r="N2881" s="32"/>
      <c r="O2881" s="32"/>
      <c r="P2881" s="32"/>
      <c r="Q2881" s="32"/>
      <c r="R2881" s="32"/>
      <c r="S2881" s="32"/>
      <c r="T2881" s="32"/>
      <c r="V2881" s="32"/>
      <c r="W2881" s="32"/>
      <c r="X2881" s="32"/>
      <c r="AE2881" s="39"/>
      <c r="AF2881" s="39"/>
      <c r="AG2881" s="39"/>
      <c r="AH2881" s="39"/>
      <c r="AI2881" s="39"/>
      <c r="AJ2881" s="39"/>
    </row>
    <row r="2882" ht="15.75" customHeight="1">
      <c r="A2882" s="32"/>
      <c r="B2882" s="32"/>
      <c r="C2882" s="32"/>
      <c r="D2882" s="32"/>
      <c r="E2882" s="32"/>
      <c r="F2882" s="97"/>
      <c r="G2882" s="32"/>
      <c r="H2882" s="32"/>
      <c r="I2882" s="33"/>
      <c r="K2882" s="99"/>
      <c r="L2882" s="32"/>
      <c r="M2882" s="32"/>
      <c r="N2882" s="32"/>
      <c r="O2882" s="32"/>
      <c r="P2882" s="32"/>
      <c r="Q2882" s="32"/>
      <c r="R2882" s="32"/>
      <c r="S2882" s="32"/>
      <c r="T2882" s="32"/>
      <c r="V2882" s="32"/>
      <c r="W2882" s="32"/>
      <c r="X2882" s="32"/>
      <c r="AE2882" s="39"/>
      <c r="AF2882" s="39"/>
      <c r="AG2882" s="39"/>
      <c r="AH2882" s="39"/>
      <c r="AI2882" s="39"/>
      <c r="AJ2882" s="39"/>
    </row>
    <row r="2883" ht="15.75" customHeight="1">
      <c r="A2883" s="32"/>
      <c r="B2883" s="32"/>
      <c r="C2883" s="32"/>
      <c r="D2883" s="32"/>
      <c r="E2883" s="32"/>
      <c r="F2883" s="97"/>
      <c r="G2883" s="32"/>
      <c r="H2883" s="32"/>
      <c r="I2883" s="33"/>
      <c r="K2883" s="99"/>
      <c r="L2883" s="32"/>
      <c r="M2883" s="32"/>
      <c r="N2883" s="32"/>
      <c r="O2883" s="32"/>
      <c r="P2883" s="32"/>
      <c r="Q2883" s="32"/>
      <c r="R2883" s="32"/>
      <c r="S2883" s="32"/>
      <c r="T2883" s="32"/>
      <c r="V2883" s="32"/>
      <c r="W2883" s="32"/>
      <c r="X2883" s="32"/>
      <c r="AE2883" s="39"/>
      <c r="AF2883" s="39"/>
      <c r="AG2883" s="39"/>
      <c r="AH2883" s="39"/>
      <c r="AI2883" s="39"/>
      <c r="AJ2883" s="39"/>
    </row>
    <row r="2884" ht="15.75" customHeight="1">
      <c r="A2884" s="32"/>
      <c r="B2884" s="32"/>
      <c r="C2884" s="32"/>
      <c r="D2884" s="32"/>
      <c r="E2884" s="32"/>
      <c r="F2884" s="97"/>
      <c r="G2884" s="32"/>
      <c r="H2884" s="32"/>
      <c r="I2884" s="33"/>
      <c r="K2884" s="99"/>
      <c r="L2884" s="32"/>
      <c r="M2884" s="32"/>
      <c r="N2884" s="32"/>
      <c r="O2884" s="32"/>
      <c r="P2884" s="32"/>
      <c r="Q2884" s="32"/>
      <c r="R2884" s="32"/>
      <c r="S2884" s="32"/>
      <c r="T2884" s="32"/>
      <c r="V2884" s="32"/>
      <c r="W2884" s="32"/>
      <c r="X2884" s="32"/>
      <c r="AE2884" s="39"/>
      <c r="AF2884" s="39"/>
      <c r="AG2884" s="39"/>
      <c r="AH2884" s="39"/>
      <c r="AI2884" s="39"/>
      <c r="AJ2884" s="39"/>
    </row>
    <row r="2885" ht="15.75" customHeight="1">
      <c r="A2885" s="32"/>
      <c r="B2885" s="32"/>
      <c r="C2885" s="32"/>
      <c r="D2885" s="32"/>
      <c r="E2885" s="32"/>
      <c r="F2885" s="97"/>
      <c r="G2885" s="32"/>
      <c r="H2885" s="32"/>
      <c r="I2885" s="33"/>
      <c r="K2885" s="99"/>
      <c r="L2885" s="32"/>
      <c r="M2885" s="32"/>
      <c r="N2885" s="32"/>
      <c r="O2885" s="32"/>
      <c r="P2885" s="32"/>
      <c r="Q2885" s="32"/>
      <c r="R2885" s="32"/>
      <c r="S2885" s="32"/>
      <c r="T2885" s="32"/>
      <c r="V2885" s="32"/>
      <c r="W2885" s="32"/>
      <c r="X2885" s="32"/>
      <c r="AE2885" s="39"/>
      <c r="AF2885" s="39"/>
      <c r="AG2885" s="39"/>
      <c r="AH2885" s="39"/>
      <c r="AI2885" s="39"/>
      <c r="AJ2885" s="39"/>
    </row>
    <row r="2886" ht="15.75" customHeight="1">
      <c r="A2886" s="32"/>
      <c r="B2886" s="32"/>
      <c r="C2886" s="32"/>
      <c r="D2886" s="32"/>
      <c r="E2886" s="32"/>
      <c r="F2886" s="97"/>
      <c r="G2886" s="32"/>
      <c r="H2886" s="32"/>
      <c r="I2886" s="33"/>
      <c r="K2886" s="99"/>
      <c r="L2886" s="32"/>
      <c r="M2886" s="32"/>
      <c r="N2886" s="32"/>
      <c r="O2886" s="32"/>
      <c r="P2886" s="32"/>
      <c r="Q2886" s="32"/>
      <c r="R2886" s="32"/>
      <c r="S2886" s="32"/>
      <c r="T2886" s="32"/>
      <c r="V2886" s="32"/>
      <c r="W2886" s="32"/>
      <c r="X2886" s="32"/>
      <c r="AE2886" s="39"/>
      <c r="AF2886" s="39"/>
      <c r="AG2886" s="39"/>
      <c r="AH2886" s="39"/>
      <c r="AI2886" s="39"/>
      <c r="AJ2886" s="39"/>
    </row>
    <row r="2887" ht="15.75" customHeight="1">
      <c r="A2887" s="32"/>
      <c r="B2887" s="32"/>
      <c r="C2887" s="32"/>
      <c r="D2887" s="32"/>
      <c r="E2887" s="32"/>
      <c r="F2887" s="97"/>
      <c r="G2887" s="32"/>
      <c r="H2887" s="32"/>
      <c r="I2887" s="33"/>
      <c r="K2887" s="99"/>
      <c r="L2887" s="32"/>
      <c r="M2887" s="32"/>
      <c r="N2887" s="32"/>
      <c r="O2887" s="32"/>
      <c r="P2887" s="32"/>
      <c r="Q2887" s="32"/>
      <c r="R2887" s="32"/>
      <c r="S2887" s="32"/>
      <c r="T2887" s="32"/>
      <c r="V2887" s="32"/>
      <c r="W2887" s="32"/>
      <c r="X2887" s="32"/>
      <c r="AE2887" s="39"/>
      <c r="AF2887" s="39"/>
      <c r="AG2887" s="39"/>
      <c r="AH2887" s="39"/>
      <c r="AI2887" s="39"/>
      <c r="AJ2887" s="39"/>
    </row>
    <row r="2888" ht="15.75" customHeight="1">
      <c r="A2888" s="32"/>
      <c r="B2888" s="32"/>
      <c r="C2888" s="32"/>
      <c r="D2888" s="32"/>
      <c r="E2888" s="32"/>
      <c r="F2888" s="97"/>
      <c r="G2888" s="32"/>
      <c r="H2888" s="32"/>
      <c r="I2888" s="33"/>
      <c r="K2888" s="99"/>
      <c r="L2888" s="32"/>
      <c r="M2888" s="32"/>
      <c r="N2888" s="32"/>
      <c r="O2888" s="32"/>
      <c r="P2888" s="32"/>
      <c r="Q2888" s="32"/>
      <c r="R2888" s="32"/>
      <c r="S2888" s="32"/>
      <c r="T2888" s="32"/>
      <c r="V2888" s="32"/>
      <c r="W2888" s="32"/>
      <c r="X2888" s="32"/>
      <c r="AE2888" s="39"/>
      <c r="AF2888" s="39"/>
      <c r="AG2888" s="39"/>
      <c r="AH2888" s="39"/>
      <c r="AI2888" s="39"/>
      <c r="AJ2888" s="39"/>
    </row>
    <row r="2889" ht="15.75" customHeight="1">
      <c r="A2889" s="32"/>
      <c r="B2889" s="32"/>
      <c r="C2889" s="32"/>
      <c r="D2889" s="32"/>
      <c r="E2889" s="32"/>
      <c r="F2889" s="97"/>
      <c r="G2889" s="32"/>
      <c r="H2889" s="32"/>
      <c r="I2889" s="33"/>
      <c r="K2889" s="99"/>
      <c r="L2889" s="32"/>
      <c r="M2889" s="32"/>
      <c r="N2889" s="32"/>
      <c r="O2889" s="32"/>
      <c r="P2889" s="32"/>
      <c r="Q2889" s="32"/>
      <c r="R2889" s="32"/>
      <c r="S2889" s="32"/>
      <c r="T2889" s="32"/>
      <c r="V2889" s="32"/>
      <c r="W2889" s="32"/>
      <c r="X2889" s="32"/>
      <c r="AE2889" s="39"/>
      <c r="AF2889" s="39"/>
      <c r="AG2889" s="39"/>
      <c r="AH2889" s="39"/>
      <c r="AI2889" s="39"/>
      <c r="AJ2889" s="39"/>
    </row>
    <row r="2890" ht="15.75" customHeight="1">
      <c r="A2890" s="32"/>
      <c r="B2890" s="32"/>
      <c r="C2890" s="32"/>
      <c r="D2890" s="32"/>
      <c r="E2890" s="32"/>
      <c r="F2890" s="97"/>
      <c r="G2890" s="32"/>
      <c r="H2890" s="32"/>
      <c r="I2890" s="33"/>
      <c r="K2890" s="99"/>
      <c r="L2890" s="32"/>
      <c r="M2890" s="32"/>
      <c r="N2890" s="32"/>
      <c r="O2890" s="32"/>
      <c r="P2890" s="32"/>
      <c r="Q2890" s="32"/>
      <c r="R2890" s="32"/>
      <c r="S2890" s="32"/>
      <c r="T2890" s="32"/>
      <c r="V2890" s="32"/>
      <c r="W2890" s="32"/>
      <c r="X2890" s="32"/>
      <c r="AE2890" s="39"/>
      <c r="AF2890" s="39"/>
      <c r="AG2890" s="39"/>
      <c r="AH2890" s="39"/>
      <c r="AI2890" s="39"/>
      <c r="AJ2890" s="39"/>
    </row>
    <row r="2891" ht="15.75" customHeight="1">
      <c r="A2891" s="32"/>
      <c r="B2891" s="32"/>
      <c r="C2891" s="32"/>
      <c r="D2891" s="32"/>
      <c r="E2891" s="32"/>
      <c r="F2891" s="97"/>
      <c r="G2891" s="32"/>
      <c r="H2891" s="32"/>
      <c r="I2891" s="33"/>
      <c r="K2891" s="99"/>
      <c r="L2891" s="32"/>
      <c r="M2891" s="32"/>
      <c r="N2891" s="32"/>
      <c r="O2891" s="32"/>
      <c r="P2891" s="32"/>
      <c r="Q2891" s="32"/>
      <c r="R2891" s="32"/>
      <c r="S2891" s="32"/>
      <c r="T2891" s="32"/>
      <c r="V2891" s="32"/>
      <c r="W2891" s="32"/>
      <c r="X2891" s="32"/>
      <c r="AE2891" s="39"/>
      <c r="AF2891" s="39"/>
      <c r="AG2891" s="39"/>
      <c r="AH2891" s="39"/>
      <c r="AI2891" s="39"/>
      <c r="AJ2891" s="39"/>
    </row>
    <row r="2892" ht="15.75" customHeight="1">
      <c r="A2892" s="32"/>
      <c r="B2892" s="32"/>
      <c r="C2892" s="32"/>
      <c r="D2892" s="32"/>
      <c r="E2892" s="32"/>
      <c r="F2892" s="97"/>
      <c r="G2892" s="32"/>
      <c r="H2892" s="32"/>
      <c r="I2892" s="33"/>
      <c r="K2892" s="99"/>
      <c r="L2892" s="32"/>
      <c r="M2892" s="32"/>
      <c r="N2892" s="32"/>
      <c r="O2892" s="32"/>
      <c r="P2892" s="32"/>
      <c r="Q2892" s="32"/>
      <c r="R2892" s="32"/>
      <c r="S2892" s="32"/>
      <c r="T2892" s="32"/>
      <c r="V2892" s="32"/>
      <c r="W2892" s="32"/>
      <c r="X2892" s="32"/>
      <c r="AE2892" s="39"/>
      <c r="AF2892" s="39"/>
      <c r="AG2892" s="39"/>
      <c r="AH2892" s="39"/>
      <c r="AI2892" s="39"/>
      <c r="AJ2892" s="39"/>
    </row>
    <row r="2893" ht="15.75" customHeight="1">
      <c r="A2893" s="32"/>
      <c r="B2893" s="32"/>
      <c r="C2893" s="32"/>
      <c r="D2893" s="32"/>
      <c r="E2893" s="32"/>
      <c r="F2893" s="97"/>
      <c r="G2893" s="32"/>
      <c r="H2893" s="32"/>
      <c r="I2893" s="33"/>
      <c r="K2893" s="99"/>
      <c r="L2893" s="32"/>
      <c r="M2893" s="32"/>
      <c r="N2893" s="32"/>
      <c r="O2893" s="32"/>
      <c r="P2893" s="32"/>
      <c r="Q2893" s="32"/>
      <c r="R2893" s="32"/>
      <c r="S2893" s="32"/>
      <c r="T2893" s="32"/>
      <c r="V2893" s="32"/>
      <c r="W2893" s="32"/>
      <c r="X2893" s="32"/>
      <c r="AE2893" s="39"/>
      <c r="AF2893" s="39"/>
      <c r="AG2893" s="39"/>
      <c r="AH2893" s="39"/>
      <c r="AI2893" s="39"/>
      <c r="AJ2893" s="39"/>
    </row>
    <row r="2894" ht="15.75" customHeight="1">
      <c r="A2894" s="32"/>
      <c r="B2894" s="32"/>
      <c r="C2894" s="32"/>
      <c r="D2894" s="32"/>
      <c r="E2894" s="32"/>
      <c r="F2894" s="97"/>
      <c r="G2894" s="32"/>
      <c r="H2894" s="32"/>
      <c r="I2894" s="33"/>
      <c r="K2894" s="99"/>
      <c r="L2894" s="32"/>
      <c r="M2894" s="32"/>
      <c r="N2894" s="32"/>
      <c r="O2894" s="32"/>
      <c r="P2894" s="32"/>
      <c r="Q2894" s="32"/>
      <c r="R2894" s="32"/>
      <c r="S2894" s="32"/>
      <c r="T2894" s="32"/>
      <c r="V2894" s="32"/>
      <c r="W2894" s="32"/>
      <c r="X2894" s="32"/>
      <c r="AE2894" s="39"/>
      <c r="AF2894" s="39"/>
      <c r="AG2894" s="39"/>
      <c r="AH2894" s="39"/>
      <c r="AI2894" s="39"/>
      <c r="AJ2894" s="39"/>
    </row>
    <row r="2895" ht="15.75" customHeight="1">
      <c r="A2895" s="32"/>
      <c r="B2895" s="32"/>
      <c r="C2895" s="32"/>
      <c r="D2895" s="32"/>
      <c r="E2895" s="32"/>
      <c r="F2895" s="97"/>
      <c r="G2895" s="32"/>
      <c r="H2895" s="32"/>
      <c r="I2895" s="33"/>
      <c r="K2895" s="99"/>
      <c r="L2895" s="32"/>
      <c r="M2895" s="32"/>
      <c r="N2895" s="32"/>
      <c r="O2895" s="32"/>
      <c r="P2895" s="32"/>
      <c r="Q2895" s="32"/>
      <c r="R2895" s="32"/>
      <c r="S2895" s="32"/>
      <c r="T2895" s="32"/>
      <c r="V2895" s="32"/>
      <c r="W2895" s="32"/>
      <c r="X2895" s="32"/>
      <c r="AE2895" s="39"/>
      <c r="AF2895" s="39"/>
      <c r="AG2895" s="39"/>
      <c r="AH2895" s="39"/>
      <c r="AI2895" s="39"/>
      <c r="AJ2895" s="39"/>
    </row>
    <row r="2896" ht="15.75" customHeight="1">
      <c r="A2896" s="32"/>
      <c r="B2896" s="32"/>
      <c r="C2896" s="32"/>
      <c r="D2896" s="32"/>
      <c r="E2896" s="32"/>
      <c r="F2896" s="97"/>
      <c r="G2896" s="32"/>
      <c r="H2896" s="32"/>
      <c r="I2896" s="33"/>
      <c r="K2896" s="99"/>
      <c r="L2896" s="32"/>
      <c r="M2896" s="32"/>
      <c r="N2896" s="32"/>
      <c r="O2896" s="32"/>
      <c r="P2896" s="32"/>
      <c r="Q2896" s="32"/>
      <c r="R2896" s="32"/>
      <c r="S2896" s="32"/>
      <c r="T2896" s="32"/>
      <c r="V2896" s="32"/>
      <c r="W2896" s="32"/>
      <c r="X2896" s="32"/>
      <c r="AE2896" s="39"/>
      <c r="AF2896" s="39"/>
      <c r="AG2896" s="39"/>
      <c r="AH2896" s="39"/>
      <c r="AI2896" s="39"/>
      <c r="AJ2896" s="39"/>
    </row>
    <row r="2897" ht="15.75" customHeight="1">
      <c r="A2897" s="32"/>
      <c r="B2897" s="32"/>
      <c r="C2897" s="32"/>
      <c r="D2897" s="32"/>
      <c r="E2897" s="32"/>
      <c r="F2897" s="97"/>
      <c r="G2897" s="32"/>
      <c r="H2897" s="32"/>
      <c r="I2897" s="33"/>
      <c r="K2897" s="99"/>
      <c r="L2897" s="32"/>
      <c r="M2897" s="32"/>
      <c r="N2897" s="32"/>
      <c r="O2897" s="32"/>
      <c r="P2897" s="32"/>
      <c r="Q2897" s="32"/>
      <c r="R2897" s="32"/>
      <c r="S2897" s="32"/>
      <c r="T2897" s="32"/>
      <c r="V2897" s="32"/>
      <c r="W2897" s="32"/>
      <c r="X2897" s="32"/>
      <c r="AE2897" s="39"/>
      <c r="AF2897" s="39"/>
      <c r="AG2897" s="39"/>
      <c r="AH2897" s="39"/>
      <c r="AI2897" s="39"/>
      <c r="AJ2897" s="39"/>
    </row>
    <row r="2898" ht="15.75" customHeight="1">
      <c r="A2898" s="32"/>
      <c r="B2898" s="32"/>
      <c r="C2898" s="32"/>
      <c r="D2898" s="32"/>
      <c r="E2898" s="32"/>
      <c r="F2898" s="97"/>
      <c r="G2898" s="32"/>
      <c r="H2898" s="32"/>
      <c r="I2898" s="33"/>
      <c r="K2898" s="99"/>
      <c r="L2898" s="32"/>
      <c r="M2898" s="32"/>
      <c r="N2898" s="32"/>
      <c r="O2898" s="32"/>
      <c r="P2898" s="32"/>
      <c r="Q2898" s="32"/>
      <c r="R2898" s="32"/>
      <c r="S2898" s="32"/>
      <c r="T2898" s="32"/>
      <c r="V2898" s="32"/>
      <c r="W2898" s="32"/>
      <c r="X2898" s="32"/>
      <c r="AE2898" s="39"/>
      <c r="AF2898" s="39"/>
      <c r="AG2898" s="39"/>
      <c r="AH2898" s="39"/>
      <c r="AI2898" s="39"/>
      <c r="AJ2898" s="39"/>
    </row>
    <row r="2899" ht="15.75" customHeight="1">
      <c r="A2899" s="32"/>
      <c r="B2899" s="32"/>
      <c r="C2899" s="32"/>
      <c r="D2899" s="32"/>
      <c r="E2899" s="32"/>
      <c r="F2899" s="97"/>
      <c r="G2899" s="32"/>
      <c r="H2899" s="32"/>
      <c r="I2899" s="33"/>
      <c r="K2899" s="99"/>
      <c r="L2899" s="32"/>
      <c r="M2899" s="32"/>
      <c r="N2899" s="32"/>
      <c r="O2899" s="32"/>
      <c r="P2899" s="32"/>
      <c r="Q2899" s="32"/>
      <c r="R2899" s="32"/>
      <c r="S2899" s="32"/>
      <c r="T2899" s="32"/>
      <c r="V2899" s="32"/>
      <c r="W2899" s="32"/>
      <c r="X2899" s="32"/>
      <c r="AE2899" s="39"/>
      <c r="AF2899" s="39"/>
      <c r="AG2899" s="39"/>
      <c r="AH2899" s="39"/>
      <c r="AI2899" s="39"/>
      <c r="AJ2899" s="39"/>
    </row>
    <row r="2900" ht="15.75" customHeight="1">
      <c r="A2900" s="32"/>
      <c r="B2900" s="32"/>
      <c r="C2900" s="32"/>
      <c r="D2900" s="32"/>
      <c r="E2900" s="32"/>
      <c r="F2900" s="97"/>
      <c r="G2900" s="32"/>
      <c r="H2900" s="32"/>
      <c r="I2900" s="33"/>
      <c r="K2900" s="99"/>
      <c r="L2900" s="32"/>
      <c r="M2900" s="32"/>
      <c r="N2900" s="32"/>
      <c r="O2900" s="32"/>
      <c r="P2900" s="32"/>
      <c r="Q2900" s="32"/>
      <c r="R2900" s="32"/>
      <c r="S2900" s="32"/>
      <c r="T2900" s="32"/>
      <c r="V2900" s="32"/>
      <c r="W2900" s="32"/>
      <c r="X2900" s="32"/>
      <c r="AE2900" s="39"/>
      <c r="AF2900" s="39"/>
      <c r="AG2900" s="39"/>
      <c r="AH2900" s="39"/>
      <c r="AI2900" s="39"/>
      <c r="AJ2900" s="39"/>
    </row>
    <row r="2901" ht="15.75" customHeight="1">
      <c r="A2901" s="32"/>
      <c r="B2901" s="32"/>
      <c r="C2901" s="32"/>
      <c r="D2901" s="32"/>
      <c r="E2901" s="32"/>
      <c r="F2901" s="97"/>
      <c r="G2901" s="32"/>
      <c r="H2901" s="32"/>
      <c r="I2901" s="33"/>
      <c r="K2901" s="99"/>
      <c r="L2901" s="32"/>
      <c r="M2901" s="32"/>
      <c r="N2901" s="32"/>
      <c r="O2901" s="32"/>
      <c r="P2901" s="32"/>
      <c r="Q2901" s="32"/>
      <c r="R2901" s="32"/>
      <c r="S2901" s="32"/>
      <c r="T2901" s="32"/>
      <c r="V2901" s="32"/>
      <c r="W2901" s="32"/>
      <c r="X2901" s="32"/>
      <c r="AE2901" s="39"/>
      <c r="AF2901" s="39"/>
      <c r="AG2901" s="39"/>
      <c r="AH2901" s="39"/>
      <c r="AI2901" s="39"/>
      <c r="AJ2901" s="39"/>
    </row>
    <row r="2902" ht="15.75" customHeight="1">
      <c r="A2902" s="32"/>
      <c r="B2902" s="32"/>
      <c r="C2902" s="32"/>
      <c r="D2902" s="32"/>
      <c r="E2902" s="32"/>
      <c r="F2902" s="97"/>
      <c r="G2902" s="32"/>
      <c r="H2902" s="32"/>
      <c r="I2902" s="33"/>
      <c r="K2902" s="99"/>
      <c r="L2902" s="32"/>
      <c r="M2902" s="32"/>
      <c r="N2902" s="32"/>
      <c r="O2902" s="32"/>
      <c r="P2902" s="32"/>
      <c r="Q2902" s="32"/>
      <c r="R2902" s="32"/>
      <c r="S2902" s="32"/>
      <c r="T2902" s="32"/>
      <c r="V2902" s="32"/>
      <c r="W2902" s="32"/>
      <c r="X2902" s="32"/>
      <c r="AE2902" s="39"/>
      <c r="AF2902" s="39"/>
      <c r="AG2902" s="39"/>
      <c r="AH2902" s="39"/>
      <c r="AI2902" s="39"/>
      <c r="AJ2902" s="39"/>
    </row>
    <row r="2903" ht="15.75" customHeight="1">
      <c r="A2903" s="32"/>
      <c r="B2903" s="32"/>
      <c r="C2903" s="32"/>
      <c r="D2903" s="32"/>
      <c r="E2903" s="32"/>
      <c r="F2903" s="97"/>
      <c r="G2903" s="32"/>
      <c r="H2903" s="32"/>
      <c r="I2903" s="33"/>
      <c r="K2903" s="99"/>
      <c r="L2903" s="32"/>
      <c r="M2903" s="32"/>
      <c r="N2903" s="32"/>
      <c r="O2903" s="32"/>
      <c r="P2903" s="32"/>
      <c r="Q2903" s="32"/>
      <c r="R2903" s="32"/>
      <c r="S2903" s="32"/>
      <c r="T2903" s="32"/>
      <c r="V2903" s="32"/>
      <c r="W2903" s="32"/>
      <c r="X2903" s="32"/>
      <c r="AE2903" s="39"/>
      <c r="AF2903" s="39"/>
      <c r="AG2903" s="39"/>
      <c r="AH2903" s="39"/>
      <c r="AI2903" s="39"/>
      <c r="AJ2903" s="39"/>
    </row>
    <row r="2904" ht="15.75" customHeight="1">
      <c r="A2904" s="32"/>
      <c r="B2904" s="32"/>
      <c r="C2904" s="32"/>
      <c r="D2904" s="32"/>
      <c r="E2904" s="32"/>
      <c r="F2904" s="97"/>
      <c r="G2904" s="32"/>
      <c r="H2904" s="32"/>
      <c r="I2904" s="33"/>
      <c r="K2904" s="99"/>
      <c r="L2904" s="32"/>
      <c r="M2904" s="32"/>
      <c r="N2904" s="32"/>
      <c r="O2904" s="32"/>
      <c r="P2904" s="32"/>
      <c r="Q2904" s="32"/>
      <c r="R2904" s="32"/>
      <c r="S2904" s="32"/>
      <c r="T2904" s="32"/>
      <c r="V2904" s="32"/>
      <c r="W2904" s="32"/>
      <c r="X2904" s="32"/>
      <c r="AE2904" s="39"/>
      <c r="AF2904" s="39"/>
      <c r="AG2904" s="39"/>
      <c r="AH2904" s="39"/>
      <c r="AI2904" s="39"/>
      <c r="AJ2904" s="39"/>
    </row>
    <row r="2905" ht="15.75" customHeight="1">
      <c r="A2905" s="32"/>
      <c r="B2905" s="32"/>
      <c r="C2905" s="32"/>
      <c r="D2905" s="32"/>
      <c r="E2905" s="32"/>
      <c r="F2905" s="97"/>
      <c r="G2905" s="32"/>
      <c r="H2905" s="32"/>
      <c r="I2905" s="33"/>
      <c r="K2905" s="99"/>
      <c r="L2905" s="32"/>
      <c r="M2905" s="32"/>
      <c r="N2905" s="32"/>
      <c r="O2905" s="32"/>
      <c r="P2905" s="32"/>
      <c r="Q2905" s="32"/>
      <c r="R2905" s="32"/>
      <c r="S2905" s="32"/>
      <c r="T2905" s="32"/>
      <c r="V2905" s="32"/>
      <c r="W2905" s="32"/>
      <c r="X2905" s="32"/>
      <c r="AE2905" s="39"/>
      <c r="AF2905" s="39"/>
      <c r="AG2905" s="39"/>
      <c r="AH2905" s="39"/>
      <c r="AI2905" s="39"/>
      <c r="AJ2905" s="39"/>
    </row>
    <row r="2906" ht="15.75" customHeight="1">
      <c r="A2906" s="32"/>
      <c r="B2906" s="32"/>
      <c r="C2906" s="32"/>
      <c r="D2906" s="32"/>
      <c r="E2906" s="32"/>
      <c r="F2906" s="97"/>
      <c r="G2906" s="32"/>
      <c r="H2906" s="32"/>
      <c r="I2906" s="33"/>
      <c r="K2906" s="99"/>
      <c r="L2906" s="32"/>
      <c r="M2906" s="32"/>
      <c r="N2906" s="32"/>
      <c r="O2906" s="32"/>
      <c r="P2906" s="32"/>
      <c r="Q2906" s="32"/>
      <c r="R2906" s="32"/>
      <c r="S2906" s="32"/>
      <c r="T2906" s="32"/>
      <c r="V2906" s="32"/>
      <c r="W2906" s="32"/>
      <c r="X2906" s="32"/>
      <c r="AE2906" s="39"/>
      <c r="AF2906" s="39"/>
      <c r="AG2906" s="39"/>
      <c r="AH2906" s="39"/>
      <c r="AI2906" s="39"/>
      <c r="AJ2906" s="39"/>
    </row>
    <row r="2907" ht="15.75" customHeight="1">
      <c r="A2907" s="32"/>
      <c r="B2907" s="32"/>
      <c r="C2907" s="32"/>
      <c r="D2907" s="32"/>
      <c r="E2907" s="32"/>
      <c r="F2907" s="97"/>
      <c r="G2907" s="32"/>
      <c r="H2907" s="32"/>
      <c r="I2907" s="33"/>
      <c r="K2907" s="99"/>
      <c r="L2907" s="32"/>
      <c r="M2907" s="32"/>
      <c r="N2907" s="32"/>
      <c r="O2907" s="32"/>
      <c r="P2907" s="32"/>
      <c r="Q2907" s="32"/>
      <c r="R2907" s="32"/>
      <c r="S2907" s="32"/>
      <c r="T2907" s="32"/>
      <c r="V2907" s="32"/>
      <c r="W2907" s="32"/>
      <c r="X2907" s="32"/>
      <c r="AE2907" s="39"/>
      <c r="AF2907" s="39"/>
      <c r="AG2907" s="39"/>
      <c r="AH2907" s="39"/>
      <c r="AI2907" s="39"/>
      <c r="AJ2907" s="39"/>
    </row>
    <row r="2908" ht="15.75" customHeight="1">
      <c r="A2908" s="32"/>
      <c r="B2908" s="32"/>
      <c r="C2908" s="32"/>
      <c r="D2908" s="32"/>
      <c r="E2908" s="32"/>
      <c r="F2908" s="97"/>
      <c r="G2908" s="32"/>
      <c r="H2908" s="32"/>
      <c r="I2908" s="33"/>
      <c r="K2908" s="99"/>
      <c r="L2908" s="32"/>
      <c r="M2908" s="32"/>
      <c r="N2908" s="32"/>
      <c r="O2908" s="32"/>
      <c r="P2908" s="32"/>
      <c r="Q2908" s="32"/>
      <c r="R2908" s="32"/>
      <c r="S2908" s="32"/>
      <c r="T2908" s="32"/>
      <c r="V2908" s="32"/>
      <c r="W2908" s="32"/>
      <c r="X2908" s="32"/>
      <c r="AE2908" s="39"/>
      <c r="AF2908" s="39"/>
      <c r="AG2908" s="39"/>
      <c r="AH2908" s="39"/>
      <c r="AI2908" s="39"/>
      <c r="AJ2908" s="39"/>
    </row>
    <row r="2909" ht="15.75" customHeight="1">
      <c r="A2909" s="32"/>
      <c r="B2909" s="32"/>
      <c r="C2909" s="32"/>
      <c r="D2909" s="32"/>
      <c r="E2909" s="32"/>
      <c r="F2909" s="97"/>
      <c r="G2909" s="32"/>
      <c r="H2909" s="32"/>
      <c r="I2909" s="33"/>
      <c r="K2909" s="99"/>
      <c r="L2909" s="32"/>
      <c r="M2909" s="32"/>
      <c r="N2909" s="32"/>
      <c r="O2909" s="32"/>
      <c r="P2909" s="32"/>
      <c r="Q2909" s="32"/>
      <c r="R2909" s="32"/>
      <c r="S2909" s="32"/>
      <c r="T2909" s="32"/>
      <c r="V2909" s="32"/>
      <c r="W2909" s="32"/>
      <c r="X2909" s="32"/>
      <c r="AE2909" s="39"/>
      <c r="AF2909" s="39"/>
      <c r="AG2909" s="39"/>
      <c r="AH2909" s="39"/>
      <c r="AI2909" s="39"/>
      <c r="AJ2909" s="39"/>
    </row>
    <row r="2910" ht="15.75" customHeight="1">
      <c r="A2910" s="32"/>
      <c r="B2910" s="32"/>
      <c r="C2910" s="32"/>
      <c r="D2910" s="32"/>
      <c r="E2910" s="32"/>
      <c r="F2910" s="97"/>
      <c r="G2910" s="32"/>
      <c r="H2910" s="32"/>
      <c r="I2910" s="33"/>
      <c r="K2910" s="99"/>
      <c r="L2910" s="32"/>
      <c r="M2910" s="32"/>
      <c r="N2910" s="32"/>
      <c r="O2910" s="32"/>
      <c r="P2910" s="32"/>
      <c r="Q2910" s="32"/>
      <c r="R2910" s="32"/>
      <c r="S2910" s="32"/>
      <c r="T2910" s="32"/>
      <c r="V2910" s="32"/>
      <c r="W2910" s="32"/>
      <c r="X2910" s="32"/>
      <c r="AE2910" s="39"/>
      <c r="AF2910" s="39"/>
      <c r="AG2910" s="39"/>
      <c r="AH2910" s="39"/>
      <c r="AI2910" s="39"/>
      <c r="AJ2910" s="39"/>
    </row>
    <row r="2911" ht="15.75" customHeight="1">
      <c r="A2911" s="32"/>
      <c r="B2911" s="32"/>
      <c r="C2911" s="32"/>
      <c r="D2911" s="32"/>
      <c r="E2911" s="32"/>
      <c r="F2911" s="97"/>
      <c r="G2911" s="32"/>
      <c r="H2911" s="32"/>
      <c r="I2911" s="33"/>
      <c r="K2911" s="99"/>
      <c r="L2911" s="32"/>
      <c r="M2911" s="32"/>
      <c r="N2911" s="32"/>
      <c r="O2911" s="32"/>
      <c r="P2911" s="32"/>
      <c r="Q2911" s="32"/>
      <c r="R2911" s="32"/>
      <c r="S2911" s="32"/>
      <c r="T2911" s="32"/>
      <c r="V2911" s="32"/>
      <c r="W2911" s="32"/>
      <c r="X2911" s="32"/>
      <c r="AE2911" s="39"/>
      <c r="AF2911" s="39"/>
      <c r="AG2911" s="39"/>
      <c r="AH2911" s="39"/>
      <c r="AI2911" s="39"/>
      <c r="AJ2911" s="39"/>
    </row>
    <row r="2912" ht="15.75" customHeight="1">
      <c r="A2912" s="32"/>
      <c r="B2912" s="32"/>
      <c r="C2912" s="32"/>
      <c r="D2912" s="32"/>
      <c r="E2912" s="32"/>
      <c r="F2912" s="97"/>
      <c r="G2912" s="32"/>
      <c r="H2912" s="32"/>
      <c r="I2912" s="33"/>
      <c r="K2912" s="99"/>
      <c r="L2912" s="32"/>
      <c r="M2912" s="32"/>
      <c r="N2912" s="32"/>
      <c r="O2912" s="32"/>
      <c r="P2912" s="32"/>
      <c r="Q2912" s="32"/>
      <c r="R2912" s="32"/>
      <c r="S2912" s="32"/>
      <c r="T2912" s="32"/>
      <c r="V2912" s="32"/>
      <c r="W2912" s="32"/>
      <c r="X2912" s="32"/>
      <c r="AE2912" s="39"/>
      <c r="AF2912" s="39"/>
      <c r="AG2912" s="39"/>
      <c r="AH2912" s="39"/>
      <c r="AI2912" s="39"/>
      <c r="AJ2912" s="39"/>
    </row>
    <row r="2913" ht="15.75" customHeight="1">
      <c r="A2913" s="32"/>
      <c r="B2913" s="32"/>
      <c r="C2913" s="32"/>
      <c r="D2913" s="32"/>
      <c r="E2913" s="32"/>
      <c r="F2913" s="97"/>
      <c r="G2913" s="32"/>
      <c r="H2913" s="32"/>
      <c r="I2913" s="33"/>
      <c r="K2913" s="99"/>
      <c r="L2913" s="32"/>
      <c r="M2913" s="32"/>
      <c r="N2913" s="32"/>
      <c r="O2913" s="32"/>
      <c r="P2913" s="32"/>
      <c r="Q2913" s="32"/>
      <c r="R2913" s="32"/>
      <c r="S2913" s="32"/>
      <c r="T2913" s="32"/>
      <c r="V2913" s="32"/>
      <c r="W2913" s="32"/>
      <c r="X2913" s="32"/>
      <c r="AE2913" s="39"/>
      <c r="AF2913" s="39"/>
      <c r="AG2913" s="39"/>
      <c r="AH2913" s="39"/>
      <c r="AI2913" s="39"/>
      <c r="AJ2913" s="39"/>
    </row>
    <row r="2914" ht="15.75" customHeight="1">
      <c r="A2914" s="32"/>
      <c r="B2914" s="32"/>
      <c r="C2914" s="32"/>
      <c r="D2914" s="32"/>
      <c r="E2914" s="32"/>
      <c r="F2914" s="97"/>
      <c r="G2914" s="32"/>
      <c r="H2914" s="32"/>
      <c r="I2914" s="33"/>
      <c r="K2914" s="99"/>
      <c r="L2914" s="32"/>
      <c r="M2914" s="32"/>
      <c r="N2914" s="32"/>
      <c r="O2914" s="32"/>
      <c r="P2914" s="32"/>
      <c r="Q2914" s="32"/>
      <c r="R2914" s="32"/>
      <c r="S2914" s="32"/>
      <c r="T2914" s="32"/>
      <c r="V2914" s="32"/>
      <c r="W2914" s="32"/>
      <c r="X2914" s="32"/>
      <c r="AE2914" s="39"/>
      <c r="AF2914" s="39"/>
      <c r="AG2914" s="39"/>
      <c r="AH2914" s="39"/>
      <c r="AI2914" s="39"/>
      <c r="AJ2914" s="39"/>
    </row>
    <row r="2915" ht="15.75" customHeight="1">
      <c r="A2915" s="32"/>
      <c r="B2915" s="32"/>
      <c r="C2915" s="32"/>
      <c r="D2915" s="32"/>
      <c r="E2915" s="32"/>
      <c r="F2915" s="97"/>
      <c r="G2915" s="32"/>
      <c r="H2915" s="32"/>
      <c r="I2915" s="33"/>
      <c r="K2915" s="99"/>
      <c r="L2915" s="32"/>
      <c r="M2915" s="32"/>
      <c r="N2915" s="32"/>
      <c r="O2915" s="32"/>
      <c r="P2915" s="32"/>
      <c r="Q2915" s="32"/>
      <c r="R2915" s="32"/>
      <c r="S2915" s="32"/>
      <c r="T2915" s="32"/>
      <c r="V2915" s="32"/>
      <c r="W2915" s="32"/>
      <c r="X2915" s="32"/>
      <c r="AE2915" s="39"/>
      <c r="AF2915" s="39"/>
      <c r="AG2915" s="39"/>
      <c r="AH2915" s="39"/>
      <c r="AI2915" s="39"/>
      <c r="AJ2915" s="39"/>
    </row>
    <row r="2916" ht="15.75" customHeight="1">
      <c r="A2916" s="32"/>
      <c r="B2916" s="32"/>
      <c r="C2916" s="32"/>
      <c r="D2916" s="32"/>
      <c r="E2916" s="32"/>
      <c r="F2916" s="97"/>
      <c r="G2916" s="32"/>
      <c r="H2916" s="32"/>
      <c r="I2916" s="33"/>
      <c r="K2916" s="99"/>
      <c r="L2916" s="32"/>
      <c r="M2916" s="32"/>
      <c r="N2916" s="32"/>
      <c r="O2916" s="32"/>
      <c r="P2916" s="32"/>
      <c r="Q2916" s="32"/>
      <c r="R2916" s="32"/>
      <c r="S2916" s="32"/>
      <c r="T2916" s="32"/>
      <c r="V2916" s="32"/>
      <c r="W2916" s="32"/>
      <c r="X2916" s="32"/>
      <c r="AE2916" s="39"/>
      <c r="AF2916" s="39"/>
      <c r="AG2916" s="39"/>
      <c r="AH2916" s="39"/>
      <c r="AI2916" s="39"/>
      <c r="AJ2916" s="39"/>
    </row>
    <row r="2917" ht="15.75" customHeight="1">
      <c r="A2917" s="32"/>
      <c r="B2917" s="32"/>
      <c r="C2917" s="32"/>
      <c r="D2917" s="32"/>
      <c r="E2917" s="32"/>
      <c r="F2917" s="97"/>
      <c r="G2917" s="32"/>
      <c r="H2917" s="32"/>
      <c r="I2917" s="33"/>
      <c r="K2917" s="99"/>
      <c r="L2917" s="32"/>
      <c r="M2917" s="32"/>
      <c r="N2917" s="32"/>
      <c r="O2917" s="32"/>
      <c r="P2917" s="32"/>
      <c r="Q2917" s="32"/>
      <c r="R2917" s="32"/>
      <c r="S2917" s="32"/>
      <c r="T2917" s="32"/>
      <c r="V2917" s="32"/>
      <c r="W2917" s="32"/>
      <c r="X2917" s="32"/>
      <c r="AE2917" s="39"/>
      <c r="AF2917" s="39"/>
      <c r="AG2917" s="39"/>
      <c r="AH2917" s="39"/>
      <c r="AI2917" s="39"/>
      <c r="AJ2917" s="39"/>
    </row>
    <row r="2918" ht="15.75" customHeight="1">
      <c r="A2918" s="32"/>
      <c r="B2918" s="32"/>
      <c r="C2918" s="32"/>
      <c r="D2918" s="32"/>
      <c r="E2918" s="32"/>
      <c r="F2918" s="97"/>
      <c r="G2918" s="32"/>
      <c r="H2918" s="32"/>
      <c r="I2918" s="33"/>
      <c r="K2918" s="99"/>
      <c r="L2918" s="32"/>
      <c r="M2918" s="32"/>
      <c r="N2918" s="32"/>
      <c r="O2918" s="32"/>
      <c r="P2918" s="32"/>
      <c r="Q2918" s="32"/>
      <c r="R2918" s="32"/>
      <c r="S2918" s="32"/>
      <c r="T2918" s="32"/>
      <c r="V2918" s="32"/>
      <c r="W2918" s="32"/>
      <c r="X2918" s="32"/>
      <c r="AE2918" s="39"/>
      <c r="AF2918" s="39"/>
      <c r="AG2918" s="39"/>
      <c r="AH2918" s="39"/>
      <c r="AI2918" s="39"/>
      <c r="AJ2918" s="39"/>
    </row>
    <row r="2919" ht="15.75" customHeight="1">
      <c r="A2919" s="32"/>
      <c r="B2919" s="32"/>
      <c r="C2919" s="32"/>
      <c r="D2919" s="32"/>
      <c r="E2919" s="32"/>
      <c r="F2919" s="97"/>
      <c r="G2919" s="32"/>
      <c r="H2919" s="32"/>
      <c r="I2919" s="33"/>
      <c r="K2919" s="99"/>
      <c r="L2919" s="32"/>
      <c r="M2919" s="32"/>
      <c r="N2919" s="32"/>
      <c r="O2919" s="32"/>
      <c r="P2919" s="32"/>
      <c r="Q2919" s="32"/>
      <c r="R2919" s="32"/>
      <c r="S2919" s="32"/>
      <c r="T2919" s="32"/>
      <c r="V2919" s="32"/>
      <c r="W2919" s="32"/>
      <c r="X2919" s="32"/>
      <c r="AE2919" s="39"/>
      <c r="AF2919" s="39"/>
      <c r="AG2919" s="39"/>
      <c r="AH2919" s="39"/>
      <c r="AI2919" s="39"/>
      <c r="AJ2919" s="39"/>
    </row>
    <row r="2920" ht="15.75" customHeight="1">
      <c r="A2920" s="32"/>
      <c r="B2920" s="32"/>
      <c r="C2920" s="32"/>
      <c r="D2920" s="32"/>
      <c r="E2920" s="32"/>
      <c r="F2920" s="97"/>
      <c r="G2920" s="32"/>
      <c r="H2920" s="32"/>
      <c r="I2920" s="33"/>
      <c r="K2920" s="99"/>
      <c r="L2920" s="32"/>
      <c r="M2920" s="32"/>
      <c r="N2920" s="32"/>
      <c r="O2920" s="32"/>
      <c r="P2920" s="32"/>
      <c r="Q2920" s="32"/>
      <c r="R2920" s="32"/>
      <c r="S2920" s="32"/>
      <c r="T2920" s="32"/>
      <c r="V2920" s="32"/>
      <c r="W2920" s="32"/>
      <c r="X2920" s="32"/>
      <c r="AE2920" s="39"/>
      <c r="AF2920" s="39"/>
      <c r="AG2920" s="39"/>
      <c r="AH2920" s="39"/>
      <c r="AI2920" s="39"/>
      <c r="AJ2920" s="39"/>
    </row>
    <row r="2921" ht="15.75" customHeight="1">
      <c r="A2921" s="32"/>
      <c r="B2921" s="32"/>
      <c r="C2921" s="32"/>
      <c r="D2921" s="32"/>
      <c r="E2921" s="32"/>
      <c r="F2921" s="97"/>
      <c r="G2921" s="32"/>
      <c r="H2921" s="32"/>
      <c r="I2921" s="33"/>
      <c r="K2921" s="99"/>
      <c r="L2921" s="32"/>
      <c r="M2921" s="32"/>
      <c r="N2921" s="32"/>
      <c r="O2921" s="32"/>
      <c r="P2921" s="32"/>
      <c r="Q2921" s="32"/>
      <c r="R2921" s="32"/>
      <c r="S2921" s="32"/>
      <c r="T2921" s="32"/>
      <c r="V2921" s="32"/>
      <c r="W2921" s="32"/>
      <c r="X2921" s="32"/>
      <c r="AE2921" s="39"/>
      <c r="AF2921" s="39"/>
      <c r="AG2921" s="39"/>
      <c r="AH2921" s="39"/>
      <c r="AI2921" s="39"/>
      <c r="AJ2921" s="39"/>
    </row>
    <row r="2922" ht="15.75" customHeight="1">
      <c r="A2922" s="32"/>
      <c r="B2922" s="32"/>
      <c r="C2922" s="32"/>
      <c r="D2922" s="32"/>
      <c r="E2922" s="32"/>
      <c r="F2922" s="97"/>
      <c r="G2922" s="32"/>
      <c r="H2922" s="32"/>
      <c r="I2922" s="33"/>
      <c r="K2922" s="99"/>
      <c r="L2922" s="32"/>
      <c r="M2922" s="32"/>
      <c r="N2922" s="32"/>
      <c r="O2922" s="32"/>
      <c r="P2922" s="32"/>
      <c r="Q2922" s="32"/>
      <c r="R2922" s="32"/>
      <c r="S2922" s="32"/>
      <c r="T2922" s="32"/>
      <c r="V2922" s="32"/>
      <c r="W2922" s="32"/>
      <c r="X2922" s="32"/>
      <c r="AE2922" s="39"/>
      <c r="AF2922" s="39"/>
      <c r="AG2922" s="39"/>
      <c r="AH2922" s="39"/>
      <c r="AI2922" s="39"/>
      <c r="AJ2922" s="39"/>
    </row>
    <row r="2923" ht="15.75" customHeight="1">
      <c r="A2923" s="32"/>
      <c r="B2923" s="32"/>
      <c r="C2923" s="32"/>
      <c r="D2923" s="32"/>
      <c r="E2923" s="32"/>
      <c r="F2923" s="97"/>
      <c r="G2923" s="32"/>
      <c r="H2923" s="32"/>
      <c r="I2923" s="33"/>
      <c r="K2923" s="99"/>
      <c r="L2923" s="32"/>
      <c r="M2923" s="32"/>
      <c r="N2923" s="32"/>
      <c r="O2923" s="32"/>
      <c r="P2923" s="32"/>
      <c r="Q2923" s="32"/>
      <c r="R2923" s="32"/>
      <c r="S2923" s="32"/>
      <c r="T2923" s="32"/>
      <c r="V2923" s="32"/>
      <c r="W2923" s="32"/>
      <c r="X2923" s="32"/>
      <c r="AE2923" s="39"/>
      <c r="AF2923" s="39"/>
      <c r="AG2923" s="39"/>
      <c r="AH2923" s="39"/>
      <c r="AI2923" s="39"/>
      <c r="AJ2923" s="39"/>
    </row>
    <row r="2924" ht="15.75" customHeight="1">
      <c r="A2924" s="32"/>
      <c r="B2924" s="32"/>
      <c r="C2924" s="32"/>
      <c r="D2924" s="32"/>
      <c r="E2924" s="32"/>
      <c r="F2924" s="97"/>
      <c r="G2924" s="32"/>
      <c r="H2924" s="32"/>
      <c r="I2924" s="33"/>
      <c r="K2924" s="99"/>
      <c r="L2924" s="32"/>
      <c r="M2924" s="32"/>
      <c r="N2924" s="32"/>
      <c r="O2924" s="32"/>
      <c r="P2924" s="32"/>
      <c r="Q2924" s="32"/>
      <c r="R2924" s="32"/>
      <c r="S2924" s="32"/>
      <c r="T2924" s="32"/>
      <c r="V2924" s="32"/>
      <c r="W2924" s="32"/>
      <c r="X2924" s="32"/>
      <c r="AE2924" s="39"/>
      <c r="AF2924" s="39"/>
      <c r="AG2924" s="39"/>
      <c r="AH2924" s="39"/>
      <c r="AI2924" s="39"/>
      <c r="AJ2924" s="39"/>
    </row>
    <row r="2925" ht="15.75" customHeight="1">
      <c r="A2925" s="32"/>
      <c r="B2925" s="32"/>
      <c r="C2925" s="32"/>
      <c r="D2925" s="32"/>
      <c r="E2925" s="32"/>
      <c r="F2925" s="97"/>
      <c r="G2925" s="32"/>
      <c r="H2925" s="32"/>
      <c r="I2925" s="33"/>
      <c r="K2925" s="99"/>
      <c r="L2925" s="32"/>
      <c r="M2925" s="32"/>
      <c r="N2925" s="32"/>
      <c r="O2925" s="32"/>
      <c r="P2925" s="32"/>
      <c r="Q2925" s="32"/>
      <c r="R2925" s="32"/>
      <c r="S2925" s="32"/>
      <c r="T2925" s="32"/>
      <c r="V2925" s="32"/>
      <c r="W2925" s="32"/>
      <c r="X2925" s="32"/>
      <c r="AE2925" s="39"/>
      <c r="AF2925" s="39"/>
      <c r="AG2925" s="39"/>
      <c r="AH2925" s="39"/>
      <c r="AI2925" s="39"/>
      <c r="AJ2925" s="39"/>
    </row>
    <row r="2926" ht="15.75" customHeight="1">
      <c r="A2926" s="32"/>
      <c r="B2926" s="32"/>
      <c r="C2926" s="32"/>
      <c r="D2926" s="32"/>
      <c r="E2926" s="32"/>
      <c r="F2926" s="97"/>
      <c r="G2926" s="32"/>
      <c r="H2926" s="32"/>
      <c r="I2926" s="33"/>
      <c r="K2926" s="99"/>
      <c r="L2926" s="32"/>
      <c r="M2926" s="32"/>
      <c r="N2926" s="32"/>
      <c r="O2926" s="32"/>
      <c r="P2926" s="32"/>
      <c r="Q2926" s="32"/>
      <c r="R2926" s="32"/>
      <c r="S2926" s="32"/>
      <c r="T2926" s="32"/>
      <c r="V2926" s="32"/>
      <c r="W2926" s="32"/>
      <c r="X2926" s="32"/>
      <c r="AE2926" s="39"/>
      <c r="AF2926" s="39"/>
      <c r="AG2926" s="39"/>
      <c r="AH2926" s="39"/>
      <c r="AI2926" s="39"/>
      <c r="AJ2926" s="39"/>
    </row>
    <row r="2927" ht="15.75" customHeight="1">
      <c r="A2927" s="32"/>
      <c r="B2927" s="32"/>
      <c r="C2927" s="32"/>
      <c r="D2927" s="32"/>
      <c r="E2927" s="32"/>
      <c r="F2927" s="97"/>
      <c r="G2927" s="32"/>
      <c r="H2927" s="32"/>
      <c r="I2927" s="33"/>
      <c r="K2927" s="99"/>
      <c r="L2927" s="32"/>
      <c r="M2927" s="32"/>
      <c r="N2927" s="32"/>
      <c r="O2927" s="32"/>
      <c r="P2927" s="32"/>
      <c r="Q2927" s="32"/>
      <c r="R2927" s="32"/>
      <c r="S2927" s="32"/>
      <c r="T2927" s="32"/>
      <c r="V2927" s="32"/>
      <c r="W2927" s="32"/>
      <c r="X2927" s="32"/>
      <c r="AE2927" s="39"/>
      <c r="AF2927" s="39"/>
      <c r="AG2927" s="39"/>
      <c r="AH2927" s="39"/>
      <c r="AI2927" s="39"/>
      <c r="AJ2927" s="39"/>
    </row>
    <row r="2928" ht="15.75" customHeight="1">
      <c r="A2928" s="32"/>
      <c r="B2928" s="32"/>
      <c r="C2928" s="32"/>
      <c r="D2928" s="32"/>
      <c r="E2928" s="32"/>
      <c r="F2928" s="97"/>
      <c r="G2928" s="32"/>
      <c r="H2928" s="32"/>
      <c r="I2928" s="33"/>
      <c r="K2928" s="99"/>
      <c r="L2928" s="32"/>
      <c r="M2928" s="32"/>
      <c r="N2928" s="32"/>
      <c r="O2928" s="32"/>
      <c r="P2928" s="32"/>
      <c r="Q2928" s="32"/>
      <c r="R2928" s="32"/>
      <c r="S2928" s="32"/>
      <c r="T2928" s="32"/>
      <c r="V2928" s="32"/>
      <c r="W2928" s="32"/>
      <c r="X2928" s="32"/>
      <c r="AE2928" s="39"/>
      <c r="AF2928" s="39"/>
      <c r="AG2928" s="39"/>
      <c r="AH2928" s="39"/>
      <c r="AI2928" s="39"/>
      <c r="AJ2928" s="39"/>
    </row>
    <row r="2929" ht="15.75" customHeight="1">
      <c r="A2929" s="32"/>
      <c r="B2929" s="32"/>
      <c r="C2929" s="32"/>
      <c r="D2929" s="32"/>
      <c r="E2929" s="32"/>
      <c r="F2929" s="97"/>
      <c r="G2929" s="32"/>
      <c r="H2929" s="32"/>
      <c r="I2929" s="33"/>
      <c r="K2929" s="99"/>
      <c r="L2929" s="32"/>
      <c r="M2929" s="32"/>
      <c r="N2929" s="32"/>
      <c r="O2929" s="32"/>
      <c r="P2929" s="32"/>
      <c r="Q2929" s="32"/>
      <c r="R2929" s="32"/>
      <c r="S2929" s="32"/>
      <c r="T2929" s="32"/>
      <c r="V2929" s="32"/>
      <c r="W2929" s="32"/>
      <c r="X2929" s="32"/>
      <c r="AE2929" s="39"/>
      <c r="AF2929" s="39"/>
      <c r="AG2929" s="39"/>
      <c r="AH2929" s="39"/>
      <c r="AI2929" s="39"/>
      <c r="AJ2929" s="39"/>
    </row>
    <row r="2930" ht="15.75" customHeight="1">
      <c r="A2930" s="32"/>
      <c r="B2930" s="32"/>
      <c r="C2930" s="32"/>
      <c r="D2930" s="32"/>
      <c r="E2930" s="32"/>
      <c r="F2930" s="97"/>
      <c r="G2930" s="32"/>
      <c r="H2930" s="32"/>
      <c r="I2930" s="33"/>
      <c r="K2930" s="99"/>
      <c r="L2930" s="32"/>
      <c r="M2930" s="32"/>
      <c r="N2930" s="32"/>
      <c r="O2930" s="32"/>
      <c r="P2930" s="32"/>
      <c r="Q2930" s="32"/>
      <c r="R2930" s="32"/>
      <c r="S2930" s="32"/>
      <c r="T2930" s="32"/>
      <c r="V2930" s="32"/>
      <c r="W2930" s="32"/>
      <c r="X2930" s="32"/>
      <c r="AE2930" s="39"/>
      <c r="AF2930" s="39"/>
      <c r="AG2930" s="39"/>
      <c r="AH2930" s="39"/>
      <c r="AI2930" s="39"/>
      <c r="AJ2930" s="39"/>
    </row>
    <row r="2931" ht="15.75" customHeight="1">
      <c r="A2931" s="32"/>
      <c r="B2931" s="32"/>
      <c r="C2931" s="32"/>
      <c r="D2931" s="32"/>
      <c r="E2931" s="32"/>
      <c r="F2931" s="97"/>
      <c r="G2931" s="32"/>
      <c r="H2931" s="32"/>
      <c r="I2931" s="33"/>
      <c r="K2931" s="99"/>
      <c r="L2931" s="32"/>
      <c r="M2931" s="32"/>
      <c r="N2931" s="32"/>
      <c r="O2931" s="32"/>
      <c r="P2931" s="32"/>
      <c r="Q2931" s="32"/>
      <c r="R2931" s="32"/>
      <c r="S2931" s="32"/>
      <c r="T2931" s="32"/>
      <c r="V2931" s="32"/>
      <c r="W2931" s="32"/>
      <c r="X2931" s="32"/>
      <c r="AE2931" s="39"/>
      <c r="AF2931" s="39"/>
      <c r="AG2931" s="39"/>
      <c r="AH2931" s="39"/>
      <c r="AI2931" s="39"/>
      <c r="AJ2931" s="39"/>
    </row>
    <row r="2932" ht="15.75" customHeight="1">
      <c r="A2932" s="32"/>
      <c r="B2932" s="32"/>
      <c r="C2932" s="32"/>
      <c r="D2932" s="32"/>
      <c r="E2932" s="32"/>
      <c r="F2932" s="97"/>
      <c r="G2932" s="32"/>
      <c r="H2932" s="32"/>
      <c r="I2932" s="33"/>
      <c r="K2932" s="99"/>
      <c r="L2932" s="32"/>
      <c r="M2932" s="32"/>
      <c r="N2932" s="32"/>
      <c r="O2932" s="32"/>
      <c r="P2932" s="32"/>
      <c r="Q2932" s="32"/>
      <c r="R2932" s="32"/>
      <c r="S2932" s="32"/>
      <c r="T2932" s="32"/>
      <c r="V2932" s="32"/>
      <c r="W2932" s="32"/>
      <c r="X2932" s="32"/>
      <c r="AE2932" s="39"/>
      <c r="AF2932" s="39"/>
      <c r="AG2932" s="39"/>
      <c r="AH2932" s="39"/>
      <c r="AI2932" s="39"/>
      <c r="AJ2932" s="39"/>
    </row>
    <row r="2933" ht="15.75" customHeight="1">
      <c r="A2933" s="32"/>
      <c r="B2933" s="32"/>
      <c r="C2933" s="32"/>
      <c r="D2933" s="32"/>
      <c r="E2933" s="32"/>
      <c r="F2933" s="97"/>
      <c r="G2933" s="32"/>
      <c r="H2933" s="32"/>
      <c r="I2933" s="33"/>
      <c r="K2933" s="99"/>
      <c r="L2933" s="32"/>
      <c r="M2933" s="32"/>
      <c r="N2933" s="32"/>
      <c r="O2933" s="32"/>
      <c r="P2933" s="32"/>
      <c r="Q2933" s="32"/>
      <c r="R2933" s="32"/>
      <c r="S2933" s="32"/>
      <c r="T2933" s="32"/>
      <c r="V2933" s="32"/>
      <c r="W2933" s="32"/>
      <c r="X2933" s="32"/>
      <c r="AE2933" s="39"/>
      <c r="AF2933" s="39"/>
      <c r="AG2933" s="39"/>
      <c r="AH2933" s="39"/>
      <c r="AI2933" s="39"/>
      <c r="AJ2933" s="39"/>
    </row>
    <row r="2934" ht="15.75" customHeight="1">
      <c r="A2934" s="32"/>
      <c r="B2934" s="32"/>
      <c r="C2934" s="32"/>
      <c r="D2934" s="32"/>
      <c r="E2934" s="32"/>
      <c r="F2934" s="97"/>
      <c r="G2934" s="32"/>
      <c r="H2934" s="32"/>
      <c r="I2934" s="33"/>
      <c r="K2934" s="99"/>
      <c r="L2934" s="32"/>
      <c r="M2934" s="32"/>
      <c r="N2934" s="32"/>
      <c r="O2934" s="32"/>
      <c r="P2934" s="32"/>
      <c r="Q2934" s="32"/>
      <c r="R2934" s="32"/>
      <c r="S2934" s="32"/>
      <c r="T2934" s="32"/>
      <c r="V2934" s="32"/>
      <c r="W2934" s="32"/>
      <c r="X2934" s="32"/>
      <c r="AE2934" s="39"/>
      <c r="AF2934" s="39"/>
      <c r="AG2934" s="39"/>
      <c r="AH2934" s="39"/>
      <c r="AI2934" s="39"/>
      <c r="AJ2934" s="39"/>
    </row>
    <row r="2935" ht="15.75" customHeight="1">
      <c r="A2935" s="32"/>
      <c r="B2935" s="32"/>
      <c r="C2935" s="32"/>
      <c r="D2935" s="32"/>
      <c r="E2935" s="32"/>
      <c r="F2935" s="97"/>
      <c r="G2935" s="32"/>
      <c r="H2935" s="32"/>
      <c r="I2935" s="33"/>
      <c r="K2935" s="99"/>
      <c r="L2935" s="32"/>
      <c r="M2935" s="32"/>
      <c r="N2935" s="32"/>
      <c r="O2935" s="32"/>
      <c r="P2935" s="32"/>
      <c r="Q2935" s="32"/>
      <c r="R2935" s="32"/>
      <c r="S2935" s="32"/>
      <c r="T2935" s="32"/>
      <c r="V2935" s="32"/>
      <c r="W2935" s="32"/>
      <c r="X2935" s="32"/>
      <c r="AE2935" s="39"/>
      <c r="AF2935" s="39"/>
      <c r="AG2935" s="39"/>
      <c r="AH2935" s="39"/>
      <c r="AI2935" s="39"/>
      <c r="AJ2935" s="39"/>
    </row>
    <row r="2936" ht="15.75" customHeight="1">
      <c r="A2936" s="32"/>
      <c r="B2936" s="32"/>
      <c r="C2936" s="32"/>
      <c r="D2936" s="32"/>
      <c r="E2936" s="32"/>
      <c r="F2936" s="97"/>
      <c r="G2936" s="32"/>
      <c r="H2936" s="32"/>
      <c r="I2936" s="33"/>
      <c r="K2936" s="99"/>
      <c r="L2936" s="32"/>
      <c r="M2936" s="32"/>
      <c r="N2936" s="32"/>
      <c r="O2936" s="32"/>
      <c r="P2936" s="32"/>
      <c r="Q2936" s="32"/>
      <c r="R2936" s="32"/>
      <c r="S2936" s="32"/>
      <c r="T2936" s="32"/>
      <c r="V2936" s="32"/>
      <c r="W2936" s="32"/>
      <c r="X2936" s="32"/>
      <c r="AE2936" s="39"/>
      <c r="AF2936" s="39"/>
      <c r="AG2936" s="39"/>
      <c r="AH2936" s="39"/>
      <c r="AI2936" s="39"/>
      <c r="AJ2936" s="39"/>
    </row>
    <row r="2937" ht="15.75" customHeight="1">
      <c r="A2937" s="32"/>
      <c r="B2937" s="32"/>
      <c r="C2937" s="32"/>
      <c r="D2937" s="32"/>
      <c r="E2937" s="32"/>
      <c r="F2937" s="97"/>
      <c r="G2937" s="32"/>
      <c r="H2937" s="32"/>
      <c r="I2937" s="33"/>
      <c r="K2937" s="99"/>
      <c r="L2937" s="32"/>
      <c r="M2937" s="32"/>
      <c r="N2937" s="32"/>
      <c r="O2937" s="32"/>
      <c r="P2937" s="32"/>
      <c r="Q2937" s="32"/>
      <c r="R2937" s="32"/>
      <c r="S2937" s="32"/>
      <c r="T2937" s="32"/>
      <c r="V2937" s="32"/>
      <c r="W2937" s="32"/>
      <c r="X2937" s="32"/>
      <c r="AE2937" s="39"/>
      <c r="AF2937" s="39"/>
      <c r="AG2937" s="39"/>
      <c r="AH2937" s="39"/>
      <c r="AI2937" s="39"/>
      <c r="AJ2937" s="39"/>
    </row>
    <row r="2938" ht="15.75" customHeight="1">
      <c r="A2938" s="32"/>
      <c r="B2938" s="32"/>
      <c r="C2938" s="32"/>
      <c r="D2938" s="32"/>
      <c r="E2938" s="32"/>
      <c r="F2938" s="97"/>
      <c r="G2938" s="32"/>
      <c r="H2938" s="32"/>
      <c r="I2938" s="33"/>
      <c r="K2938" s="99"/>
      <c r="L2938" s="32"/>
      <c r="M2938" s="32"/>
      <c r="N2938" s="32"/>
      <c r="O2938" s="32"/>
      <c r="P2938" s="32"/>
      <c r="Q2938" s="32"/>
      <c r="R2938" s="32"/>
      <c r="S2938" s="32"/>
      <c r="T2938" s="32"/>
      <c r="V2938" s="32"/>
      <c r="W2938" s="32"/>
      <c r="X2938" s="32"/>
      <c r="AE2938" s="39"/>
      <c r="AF2938" s="39"/>
      <c r="AG2938" s="39"/>
      <c r="AH2938" s="39"/>
      <c r="AI2938" s="39"/>
      <c r="AJ2938" s="39"/>
    </row>
    <row r="2939" ht="15.75" customHeight="1">
      <c r="A2939" s="32"/>
      <c r="B2939" s="32"/>
      <c r="C2939" s="32"/>
      <c r="D2939" s="32"/>
      <c r="E2939" s="32"/>
      <c r="F2939" s="97"/>
      <c r="G2939" s="32"/>
      <c r="H2939" s="32"/>
      <c r="I2939" s="33"/>
      <c r="K2939" s="99"/>
      <c r="L2939" s="32"/>
      <c r="M2939" s="32"/>
      <c r="N2939" s="32"/>
      <c r="O2939" s="32"/>
      <c r="P2939" s="32"/>
      <c r="Q2939" s="32"/>
      <c r="R2939" s="32"/>
      <c r="S2939" s="32"/>
      <c r="T2939" s="32"/>
      <c r="V2939" s="32"/>
      <c r="W2939" s="32"/>
      <c r="X2939" s="32"/>
      <c r="AE2939" s="39"/>
      <c r="AF2939" s="39"/>
      <c r="AG2939" s="39"/>
      <c r="AH2939" s="39"/>
      <c r="AI2939" s="39"/>
      <c r="AJ2939" s="39"/>
    </row>
    <row r="2940" ht="15.75" customHeight="1">
      <c r="A2940" s="32"/>
      <c r="B2940" s="32"/>
      <c r="C2940" s="32"/>
      <c r="D2940" s="32"/>
      <c r="E2940" s="32"/>
      <c r="F2940" s="97"/>
      <c r="G2940" s="32"/>
      <c r="H2940" s="32"/>
      <c r="I2940" s="33"/>
      <c r="K2940" s="99"/>
      <c r="L2940" s="32"/>
      <c r="M2940" s="32"/>
      <c r="N2940" s="32"/>
      <c r="O2940" s="32"/>
      <c r="P2940" s="32"/>
      <c r="Q2940" s="32"/>
      <c r="R2940" s="32"/>
      <c r="S2940" s="32"/>
      <c r="T2940" s="32"/>
      <c r="V2940" s="32"/>
      <c r="W2940" s="32"/>
      <c r="X2940" s="32"/>
      <c r="AE2940" s="39"/>
      <c r="AF2940" s="39"/>
      <c r="AG2940" s="39"/>
      <c r="AH2940" s="39"/>
      <c r="AI2940" s="39"/>
      <c r="AJ2940" s="39"/>
    </row>
    <row r="2941" ht="15.75" customHeight="1">
      <c r="A2941" s="32"/>
      <c r="B2941" s="32"/>
      <c r="C2941" s="32"/>
      <c r="D2941" s="32"/>
      <c r="E2941" s="32"/>
      <c r="F2941" s="97"/>
      <c r="G2941" s="32"/>
      <c r="H2941" s="32"/>
      <c r="I2941" s="33"/>
      <c r="K2941" s="99"/>
      <c r="L2941" s="32"/>
      <c r="M2941" s="32"/>
      <c r="N2941" s="32"/>
      <c r="O2941" s="32"/>
      <c r="P2941" s="32"/>
      <c r="Q2941" s="32"/>
      <c r="R2941" s="32"/>
      <c r="S2941" s="32"/>
      <c r="T2941" s="32"/>
      <c r="V2941" s="32"/>
      <c r="W2941" s="32"/>
      <c r="X2941" s="32"/>
      <c r="AE2941" s="39"/>
      <c r="AF2941" s="39"/>
      <c r="AG2941" s="39"/>
      <c r="AH2941" s="39"/>
      <c r="AI2941" s="39"/>
      <c r="AJ2941" s="39"/>
    </row>
    <row r="2942" ht="15.75" customHeight="1">
      <c r="A2942" s="32"/>
      <c r="B2942" s="32"/>
      <c r="C2942" s="32"/>
      <c r="D2942" s="32"/>
      <c r="E2942" s="32"/>
      <c r="F2942" s="97"/>
      <c r="G2942" s="32"/>
      <c r="H2942" s="32"/>
      <c r="I2942" s="33"/>
      <c r="K2942" s="99"/>
      <c r="L2942" s="32"/>
      <c r="M2942" s="32"/>
      <c r="N2942" s="32"/>
      <c r="O2942" s="32"/>
      <c r="P2942" s="32"/>
      <c r="Q2942" s="32"/>
      <c r="R2942" s="32"/>
      <c r="S2942" s="32"/>
      <c r="T2942" s="32"/>
      <c r="V2942" s="32"/>
      <c r="W2942" s="32"/>
      <c r="X2942" s="32"/>
      <c r="AE2942" s="39"/>
      <c r="AF2942" s="39"/>
      <c r="AG2942" s="39"/>
      <c r="AH2942" s="39"/>
      <c r="AI2942" s="39"/>
      <c r="AJ2942" s="39"/>
    </row>
    <row r="2943" ht="15.75" customHeight="1">
      <c r="A2943" s="32"/>
      <c r="B2943" s="32"/>
      <c r="C2943" s="32"/>
      <c r="D2943" s="32"/>
      <c r="E2943" s="32"/>
      <c r="F2943" s="97"/>
      <c r="G2943" s="32"/>
      <c r="H2943" s="32"/>
      <c r="I2943" s="33"/>
      <c r="K2943" s="99"/>
      <c r="L2943" s="32"/>
      <c r="M2943" s="32"/>
      <c r="N2943" s="32"/>
      <c r="O2943" s="32"/>
      <c r="P2943" s="32"/>
      <c r="Q2943" s="32"/>
      <c r="R2943" s="32"/>
      <c r="S2943" s="32"/>
      <c r="T2943" s="32"/>
      <c r="V2943" s="32"/>
      <c r="W2943" s="32"/>
      <c r="X2943" s="32"/>
      <c r="AE2943" s="39"/>
      <c r="AF2943" s="39"/>
      <c r="AG2943" s="39"/>
      <c r="AH2943" s="39"/>
      <c r="AI2943" s="39"/>
      <c r="AJ2943" s="39"/>
    </row>
    <row r="2944" ht="15.75" customHeight="1">
      <c r="A2944" s="32"/>
      <c r="B2944" s="32"/>
      <c r="C2944" s="32"/>
      <c r="D2944" s="32"/>
      <c r="E2944" s="32"/>
      <c r="F2944" s="97"/>
      <c r="G2944" s="32"/>
      <c r="H2944" s="32"/>
      <c r="I2944" s="33"/>
      <c r="K2944" s="99"/>
      <c r="L2944" s="32"/>
      <c r="M2944" s="32"/>
      <c r="N2944" s="32"/>
      <c r="O2944" s="32"/>
      <c r="P2944" s="32"/>
      <c r="Q2944" s="32"/>
      <c r="R2944" s="32"/>
      <c r="S2944" s="32"/>
      <c r="T2944" s="32"/>
      <c r="V2944" s="32"/>
      <c r="W2944" s="32"/>
      <c r="X2944" s="32"/>
      <c r="AE2944" s="39"/>
      <c r="AF2944" s="39"/>
      <c r="AG2944" s="39"/>
      <c r="AH2944" s="39"/>
      <c r="AI2944" s="39"/>
      <c r="AJ2944" s="39"/>
    </row>
    <row r="2945" ht="15.75" customHeight="1">
      <c r="A2945" s="32"/>
      <c r="B2945" s="32"/>
      <c r="C2945" s="32"/>
      <c r="D2945" s="32"/>
      <c r="E2945" s="32"/>
      <c r="F2945" s="97"/>
      <c r="G2945" s="32"/>
      <c r="H2945" s="32"/>
      <c r="I2945" s="33"/>
      <c r="K2945" s="99"/>
      <c r="L2945" s="32"/>
      <c r="M2945" s="32"/>
      <c r="N2945" s="32"/>
      <c r="O2945" s="32"/>
      <c r="P2945" s="32"/>
      <c r="Q2945" s="32"/>
      <c r="R2945" s="32"/>
      <c r="S2945" s="32"/>
      <c r="T2945" s="32"/>
      <c r="V2945" s="32"/>
      <c r="W2945" s="32"/>
      <c r="X2945" s="32"/>
      <c r="AE2945" s="39"/>
      <c r="AF2945" s="39"/>
      <c r="AG2945" s="39"/>
      <c r="AH2945" s="39"/>
      <c r="AI2945" s="39"/>
      <c r="AJ2945" s="39"/>
    </row>
    <row r="2946" ht="15.75" customHeight="1">
      <c r="A2946" s="32"/>
      <c r="B2946" s="32"/>
      <c r="C2946" s="32"/>
      <c r="D2946" s="32"/>
      <c r="E2946" s="32"/>
      <c r="F2946" s="97"/>
      <c r="G2946" s="32"/>
      <c r="H2946" s="32"/>
      <c r="I2946" s="33"/>
      <c r="K2946" s="99"/>
      <c r="L2946" s="32"/>
      <c r="M2946" s="32"/>
      <c r="N2946" s="32"/>
      <c r="O2946" s="32"/>
      <c r="P2946" s="32"/>
      <c r="Q2946" s="32"/>
      <c r="R2946" s="32"/>
      <c r="S2946" s="32"/>
      <c r="T2946" s="32"/>
      <c r="V2946" s="32"/>
      <c r="W2946" s="32"/>
      <c r="X2946" s="32"/>
      <c r="AE2946" s="39"/>
      <c r="AF2946" s="39"/>
      <c r="AG2946" s="39"/>
      <c r="AH2946" s="39"/>
      <c r="AI2946" s="39"/>
      <c r="AJ2946" s="39"/>
    </row>
    <row r="2947" ht="15.75" customHeight="1">
      <c r="A2947" s="32"/>
      <c r="B2947" s="32"/>
      <c r="C2947" s="32"/>
      <c r="D2947" s="32"/>
      <c r="E2947" s="32"/>
      <c r="F2947" s="97"/>
      <c r="G2947" s="32"/>
      <c r="H2947" s="32"/>
      <c r="I2947" s="33"/>
      <c r="K2947" s="99"/>
      <c r="L2947" s="32"/>
      <c r="M2947" s="32"/>
      <c r="N2947" s="32"/>
      <c r="O2947" s="32"/>
      <c r="P2947" s="32"/>
      <c r="Q2947" s="32"/>
      <c r="R2947" s="32"/>
      <c r="S2947" s="32"/>
      <c r="T2947" s="32"/>
      <c r="V2947" s="32"/>
      <c r="W2947" s="32"/>
      <c r="X2947" s="32"/>
      <c r="AE2947" s="39"/>
      <c r="AF2947" s="39"/>
      <c r="AG2947" s="39"/>
      <c r="AH2947" s="39"/>
      <c r="AI2947" s="39"/>
      <c r="AJ2947" s="39"/>
    </row>
    <row r="2948" ht="15.75" customHeight="1">
      <c r="A2948" s="32"/>
      <c r="B2948" s="32"/>
      <c r="C2948" s="32"/>
      <c r="D2948" s="32"/>
      <c r="E2948" s="32"/>
      <c r="F2948" s="97"/>
      <c r="G2948" s="32"/>
      <c r="H2948" s="32"/>
      <c r="I2948" s="33"/>
      <c r="K2948" s="99"/>
      <c r="L2948" s="32"/>
      <c r="M2948" s="32"/>
      <c r="N2948" s="32"/>
      <c r="O2948" s="32"/>
      <c r="P2948" s="32"/>
      <c r="Q2948" s="32"/>
      <c r="R2948" s="32"/>
      <c r="S2948" s="32"/>
      <c r="T2948" s="32"/>
      <c r="V2948" s="32"/>
      <c r="W2948" s="32"/>
      <c r="X2948" s="32"/>
      <c r="AE2948" s="39"/>
      <c r="AF2948" s="39"/>
      <c r="AG2948" s="39"/>
      <c r="AH2948" s="39"/>
      <c r="AI2948" s="39"/>
      <c r="AJ2948" s="39"/>
    </row>
    <row r="2949" ht="15.75" customHeight="1">
      <c r="A2949" s="32"/>
      <c r="B2949" s="32"/>
      <c r="C2949" s="32"/>
      <c r="D2949" s="32"/>
      <c r="E2949" s="32"/>
      <c r="F2949" s="97"/>
      <c r="G2949" s="32"/>
      <c r="H2949" s="32"/>
      <c r="I2949" s="33"/>
      <c r="K2949" s="99"/>
      <c r="L2949" s="32"/>
      <c r="M2949" s="32"/>
      <c r="N2949" s="32"/>
      <c r="O2949" s="32"/>
      <c r="P2949" s="32"/>
      <c r="Q2949" s="32"/>
      <c r="R2949" s="32"/>
      <c r="S2949" s="32"/>
      <c r="T2949" s="32"/>
      <c r="V2949" s="32"/>
      <c r="W2949" s="32"/>
      <c r="X2949" s="32"/>
      <c r="AE2949" s="39"/>
      <c r="AF2949" s="39"/>
      <c r="AG2949" s="39"/>
      <c r="AH2949" s="39"/>
      <c r="AI2949" s="39"/>
      <c r="AJ2949" s="39"/>
    </row>
    <row r="2950" ht="15.75" customHeight="1">
      <c r="A2950" s="32"/>
      <c r="B2950" s="32"/>
      <c r="C2950" s="32"/>
      <c r="D2950" s="32"/>
      <c r="E2950" s="32"/>
      <c r="F2950" s="97"/>
      <c r="G2950" s="32"/>
      <c r="H2950" s="32"/>
      <c r="I2950" s="33"/>
      <c r="K2950" s="99"/>
      <c r="L2950" s="32"/>
      <c r="M2950" s="32"/>
      <c r="N2950" s="32"/>
      <c r="O2950" s="32"/>
      <c r="P2950" s="32"/>
      <c r="Q2950" s="32"/>
      <c r="R2950" s="32"/>
      <c r="S2950" s="32"/>
      <c r="T2950" s="32"/>
      <c r="V2950" s="32"/>
      <c r="W2950" s="32"/>
      <c r="X2950" s="32"/>
      <c r="AE2950" s="39"/>
      <c r="AF2950" s="39"/>
      <c r="AG2950" s="39"/>
      <c r="AH2950" s="39"/>
      <c r="AI2950" s="39"/>
      <c r="AJ2950" s="39"/>
    </row>
    <row r="2951" ht="15.75" customHeight="1">
      <c r="A2951" s="32"/>
      <c r="B2951" s="32"/>
      <c r="C2951" s="32"/>
      <c r="D2951" s="32"/>
      <c r="E2951" s="32"/>
      <c r="F2951" s="97"/>
      <c r="G2951" s="32"/>
      <c r="H2951" s="32"/>
      <c r="I2951" s="33"/>
      <c r="K2951" s="99"/>
      <c r="L2951" s="32"/>
      <c r="M2951" s="32"/>
      <c r="N2951" s="32"/>
      <c r="O2951" s="32"/>
      <c r="P2951" s="32"/>
      <c r="Q2951" s="32"/>
      <c r="R2951" s="32"/>
      <c r="S2951" s="32"/>
      <c r="T2951" s="32"/>
      <c r="V2951" s="32"/>
      <c r="W2951" s="32"/>
      <c r="X2951" s="32"/>
      <c r="AE2951" s="39"/>
      <c r="AF2951" s="39"/>
      <c r="AG2951" s="39"/>
      <c r="AH2951" s="39"/>
      <c r="AI2951" s="39"/>
      <c r="AJ2951" s="39"/>
    </row>
    <row r="2952" ht="15.75" customHeight="1">
      <c r="A2952" s="32"/>
      <c r="B2952" s="32"/>
      <c r="C2952" s="32"/>
      <c r="D2952" s="32"/>
      <c r="E2952" s="32"/>
      <c r="F2952" s="97"/>
      <c r="G2952" s="32"/>
      <c r="H2952" s="32"/>
      <c r="I2952" s="33"/>
      <c r="K2952" s="99"/>
      <c r="L2952" s="32"/>
      <c r="M2952" s="32"/>
      <c r="N2952" s="32"/>
      <c r="O2952" s="32"/>
      <c r="P2952" s="32"/>
      <c r="Q2952" s="32"/>
      <c r="R2952" s="32"/>
      <c r="S2952" s="32"/>
      <c r="T2952" s="32"/>
      <c r="V2952" s="32"/>
      <c r="W2952" s="32"/>
      <c r="X2952" s="32"/>
      <c r="AE2952" s="39"/>
      <c r="AF2952" s="39"/>
      <c r="AG2952" s="39"/>
      <c r="AH2952" s="39"/>
      <c r="AI2952" s="39"/>
      <c r="AJ2952" s="39"/>
    </row>
    <row r="2953" ht="15.75" customHeight="1">
      <c r="A2953" s="32"/>
      <c r="B2953" s="32"/>
      <c r="C2953" s="32"/>
      <c r="D2953" s="32"/>
      <c r="E2953" s="32"/>
      <c r="F2953" s="97"/>
      <c r="G2953" s="32"/>
      <c r="H2953" s="32"/>
      <c r="I2953" s="33"/>
      <c r="K2953" s="99"/>
      <c r="L2953" s="32"/>
      <c r="M2953" s="32"/>
      <c r="N2953" s="32"/>
      <c r="O2953" s="32"/>
      <c r="P2953" s="32"/>
      <c r="Q2953" s="32"/>
      <c r="R2953" s="32"/>
      <c r="S2953" s="32"/>
      <c r="T2953" s="32"/>
      <c r="V2953" s="32"/>
      <c r="W2953" s="32"/>
      <c r="X2953" s="32"/>
      <c r="AE2953" s="39"/>
      <c r="AF2953" s="39"/>
      <c r="AG2953" s="39"/>
      <c r="AH2953" s="39"/>
      <c r="AI2953" s="39"/>
      <c r="AJ2953" s="39"/>
    </row>
    <row r="2954" ht="15.75" customHeight="1">
      <c r="A2954" s="32"/>
      <c r="B2954" s="32"/>
      <c r="C2954" s="32"/>
      <c r="D2954" s="32"/>
      <c r="E2954" s="32"/>
      <c r="F2954" s="97"/>
      <c r="G2954" s="32"/>
      <c r="H2954" s="32"/>
      <c r="I2954" s="33"/>
      <c r="K2954" s="99"/>
      <c r="L2954" s="32"/>
      <c r="M2954" s="32"/>
      <c r="N2954" s="32"/>
      <c r="O2954" s="32"/>
      <c r="P2954" s="32"/>
      <c r="Q2954" s="32"/>
      <c r="R2954" s="32"/>
      <c r="S2954" s="32"/>
      <c r="T2954" s="32"/>
      <c r="V2954" s="32"/>
      <c r="W2954" s="32"/>
      <c r="X2954" s="32"/>
      <c r="AE2954" s="39"/>
      <c r="AF2954" s="39"/>
      <c r="AG2954" s="39"/>
      <c r="AH2954" s="39"/>
      <c r="AI2954" s="39"/>
      <c r="AJ2954" s="39"/>
    </row>
    <row r="2955" ht="15.75" customHeight="1">
      <c r="A2955" s="32"/>
      <c r="B2955" s="32"/>
      <c r="C2955" s="32"/>
      <c r="D2955" s="32"/>
      <c r="E2955" s="32"/>
      <c r="F2955" s="97"/>
      <c r="G2955" s="32"/>
      <c r="H2955" s="32"/>
      <c r="I2955" s="33"/>
      <c r="K2955" s="99"/>
      <c r="L2955" s="32"/>
      <c r="M2955" s="32"/>
      <c r="N2955" s="32"/>
      <c r="O2955" s="32"/>
      <c r="P2955" s="32"/>
      <c r="Q2955" s="32"/>
      <c r="R2955" s="32"/>
      <c r="S2955" s="32"/>
      <c r="T2955" s="32"/>
      <c r="V2955" s="32"/>
      <c r="W2955" s="32"/>
      <c r="X2955" s="32"/>
      <c r="AE2955" s="39"/>
      <c r="AF2955" s="39"/>
      <c r="AG2955" s="39"/>
      <c r="AH2955" s="39"/>
      <c r="AI2955" s="39"/>
      <c r="AJ2955" s="39"/>
    </row>
    <row r="2956" ht="15.75" customHeight="1">
      <c r="A2956" s="32"/>
      <c r="B2956" s="32"/>
      <c r="C2956" s="32"/>
      <c r="D2956" s="32"/>
      <c r="E2956" s="32"/>
      <c r="F2956" s="97"/>
      <c r="G2956" s="32"/>
      <c r="H2956" s="32"/>
      <c r="I2956" s="33"/>
      <c r="K2956" s="99"/>
      <c r="L2956" s="32"/>
      <c r="M2956" s="32"/>
      <c r="N2956" s="32"/>
      <c r="O2956" s="32"/>
      <c r="P2956" s="32"/>
      <c r="Q2956" s="32"/>
      <c r="R2956" s="32"/>
      <c r="S2956" s="32"/>
      <c r="T2956" s="32"/>
      <c r="V2956" s="32"/>
      <c r="W2956" s="32"/>
      <c r="X2956" s="32"/>
      <c r="AE2956" s="39"/>
      <c r="AF2956" s="39"/>
      <c r="AG2956" s="39"/>
      <c r="AH2956" s="39"/>
      <c r="AI2956" s="39"/>
      <c r="AJ2956" s="39"/>
    </row>
    <row r="2957" ht="15.75" customHeight="1">
      <c r="A2957" s="32"/>
      <c r="B2957" s="32"/>
      <c r="C2957" s="32"/>
      <c r="D2957" s="32"/>
      <c r="E2957" s="32"/>
      <c r="F2957" s="97"/>
      <c r="G2957" s="32"/>
      <c r="H2957" s="32"/>
      <c r="I2957" s="33"/>
      <c r="K2957" s="99"/>
      <c r="L2957" s="32"/>
      <c r="M2957" s="32"/>
      <c r="N2957" s="32"/>
      <c r="O2957" s="32"/>
      <c r="P2957" s="32"/>
      <c r="Q2957" s="32"/>
      <c r="R2957" s="32"/>
      <c r="S2957" s="32"/>
      <c r="T2957" s="32"/>
      <c r="V2957" s="32"/>
      <c r="W2957" s="32"/>
      <c r="X2957" s="32"/>
      <c r="AE2957" s="39"/>
      <c r="AF2957" s="39"/>
      <c r="AG2957" s="39"/>
      <c r="AH2957" s="39"/>
      <c r="AI2957" s="39"/>
      <c r="AJ2957" s="39"/>
    </row>
    <row r="2958" ht="15.75" customHeight="1">
      <c r="A2958" s="32"/>
      <c r="B2958" s="32"/>
      <c r="C2958" s="32"/>
      <c r="D2958" s="32"/>
      <c r="E2958" s="32"/>
      <c r="F2958" s="97"/>
      <c r="G2958" s="32"/>
      <c r="H2958" s="32"/>
      <c r="I2958" s="33"/>
      <c r="K2958" s="99"/>
      <c r="L2958" s="32"/>
      <c r="M2958" s="32"/>
      <c r="N2958" s="32"/>
      <c r="O2958" s="32"/>
      <c r="P2958" s="32"/>
      <c r="Q2958" s="32"/>
      <c r="R2958" s="32"/>
      <c r="S2958" s="32"/>
      <c r="T2958" s="32"/>
      <c r="V2958" s="32"/>
      <c r="W2958" s="32"/>
      <c r="X2958" s="32"/>
      <c r="AE2958" s="39"/>
      <c r="AF2958" s="39"/>
      <c r="AG2958" s="39"/>
      <c r="AH2958" s="39"/>
      <c r="AI2958" s="39"/>
      <c r="AJ2958" s="39"/>
    </row>
    <row r="2959" ht="15.75" customHeight="1">
      <c r="A2959" s="32"/>
      <c r="B2959" s="32"/>
      <c r="C2959" s="32"/>
      <c r="D2959" s="32"/>
      <c r="E2959" s="32"/>
      <c r="F2959" s="97"/>
      <c r="G2959" s="32"/>
      <c r="H2959" s="32"/>
      <c r="I2959" s="33"/>
      <c r="K2959" s="99"/>
      <c r="L2959" s="32"/>
      <c r="M2959" s="32"/>
      <c r="N2959" s="32"/>
      <c r="O2959" s="32"/>
      <c r="P2959" s="32"/>
      <c r="Q2959" s="32"/>
      <c r="R2959" s="32"/>
      <c r="S2959" s="32"/>
      <c r="T2959" s="32"/>
      <c r="V2959" s="32"/>
      <c r="W2959" s="32"/>
      <c r="X2959" s="32"/>
      <c r="AE2959" s="39"/>
      <c r="AF2959" s="39"/>
      <c r="AG2959" s="39"/>
      <c r="AH2959" s="39"/>
      <c r="AI2959" s="39"/>
      <c r="AJ2959" s="39"/>
    </row>
    <row r="2960" ht="15.75" customHeight="1">
      <c r="A2960" s="32"/>
      <c r="B2960" s="32"/>
      <c r="C2960" s="32"/>
      <c r="D2960" s="32"/>
      <c r="E2960" s="32"/>
      <c r="F2960" s="97"/>
      <c r="G2960" s="32"/>
      <c r="H2960" s="32"/>
      <c r="I2960" s="33"/>
      <c r="K2960" s="99"/>
      <c r="L2960" s="32"/>
      <c r="M2960" s="32"/>
      <c r="N2960" s="32"/>
      <c r="O2960" s="32"/>
      <c r="P2960" s="32"/>
      <c r="Q2960" s="32"/>
      <c r="R2960" s="32"/>
      <c r="S2960" s="32"/>
      <c r="T2960" s="32"/>
      <c r="V2960" s="32"/>
      <c r="W2960" s="32"/>
      <c r="X2960" s="32"/>
      <c r="AE2960" s="39"/>
      <c r="AF2960" s="39"/>
      <c r="AG2960" s="39"/>
      <c r="AH2960" s="39"/>
      <c r="AI2960" s="39"/>
      <c r="AJ2960" s="39"/>
    </row>
    <row r="2961" ht="15.75" customHeight="1">
      <c r="A2961" s="32"/>
      <c r="B2961" s="32"/>
      <c r="C2961" s="32"/>
      <c r="D2961" s="32"/>
      <c r="E2961" s="32"/>
      <c r="F2961" s="97"/>
      <c r="G2961" s="32"/>
      <c r="H2961" s="32"/>
      <c r="I2961" s="33"/>
      <c r="K2961" s="99"/>
      <c r="L2961" s="32"/>
      <c r="M2961" s="32"/>
      <c r="N2961" s="32"/>
      <c r="O2961" s="32"/>
      <c r="P2961" s="32"/>
      <c r="Q2961" s="32"/>
      <c r="R2961" s="32"/>
      <c r="S2961" s="32"/>
      <c r="T2961" s="32"/>
      <c r="V2961" s="32"/>
      <c r="W2961" s="32"/>
      <c r="X2961" s="32"/>
      <c r="AE2961" s="39"/>
      <c r="AF2961" s="39"/>
      <c r="AG2961" s="39"/>
      <c r="AH2961" s="39"/>
      <c r="AI2961" s="39"/>
      <c r="AJ2961" s="39"/>
    </row>
    <row r="2962" ht="15.75" customHeight="1">
      <c r="A2962" s="32"/>
      <c r="B2962" s="32"/>
      <c r="C2962" s="32"/>
      <c r="D2962" s="32"/>
      <c r="E2962" s="32"/>
      <c r="F2962" s="97"/>
      <c r="G2962" s="32"/>
      <c r="H2962" s="32"/>
      <c r="I2962" s="33"/>
      <c r="K2962" s="99"/>
      <c r="L2962" s="32"/>
      <c r="M2962" s="32"/>
      <c r="N2962" s="32"/>
      <c r="O2962" s="32"/>
      <c r="P2962" s="32"/>
      <c r="Q2962" s="32"/>
      <c r="R2962" s="32"/>
      <c r="S2962" s="32"/>
      <c r="T2962" s="32"/>
      <c r="V2962" s="32"/>
      <c r="W2962" s="32"/>
      <c r="X2962" s="32"/>
      <c r="AE2962" s="39"/>
      <c r="AF2962" s="39"/>
      <c r="AG2962" s="39"/>
      <c r="AH2962" s="39"/>
      <c r="AI2962" s="39"/>
      <c r="AJ2962" s="39"/>
    </row>
    <row r="2963" ht="15.75" customHeight="1">
      <c r="A2963" s="32"/>
      <c r="B2963" s="32"/>
      <c r="C2963" s="32"/>
      <c r="D2963" s="32"/>
      <c r="E2963" s="32"/>
      <c r="F2963" s="97"/>
      <c r="G2963" s="32"/>
      <c r="H2963" s="32"/>
      <c r="I2963" s="33"/>
      <c r="K2963" s="99"/>
      <c r="L2963" s="32"/>
      <c r="M2963" s="32"/>
      <c r="N2963" s="32"/>
      <c r="O2963" s="32"/>
      <c r="P2963" s="32"/>
      <c r="Q2963" s="32"/>
      <c r="R2963" s="32"/>
      <c r="S2963" s="32"/>
      <c r="T2963" s="32"/>
      <c r="V2963" s="32"/>
      <c r="W2963" s="32"/>
      <c r="X2963" s="32"/>
      <c r="AE2963" s="39"/>
      <c r="AF2963" s="39"/>
      <c r="AG2963" s="39"/>
      <c r="AH2963" s="39"/>
      <c r="AI2963" s="39"/>
      <c r="AJ2963" s="39"/>
    </row>
    <row r="2964" ht="15.75" customHeight="1">
      <c r="A2964" s="32"/>
      <c r="B2964" s="32"/>
      <c r="C2964" s="32"/>
      <c r="D2964" s="32"/>
      <c r="E2964" s="32"/>
      <c r="F2964" s="97"/>
      <c r="G2964" s="32"/>
      <c r="H2964" s="32"/>
      <c r="I2964" s="33"/>
      <c r="K2964" s="99"/>
      <c r="L2964" s="32"/>
      <c r="M2964" s="32"/>
      <c r="N2964" s="32"/>
      <c r="O2964" s="32"/>
      <c r="P2964" s="32"/>
      <c r="Q2964" s="32"/>
      <c r="R2964" s="32"/>
      <c r="S2964" s="32"/>
      <c r="T2964" s="32"/>
      <c r="V2964" s="32"/>
      <c r="W2964" s="32"/>
      <c r="X2964" s="32"/>
      <c r="AE2964" s="39"/>
      <c r="AF2964" s="39"/>
      <c r="AG2964" s="39"/>
      <c r="AH2964" s="39"/>
      <c r="AI2964" s="39"/>
      <c r="AJ2964" s="39"/>
    </row>
    <row r="2965" ht="15.75" customHeight="1">
      <c r="A2965" s="32"/>
      <c r="B2965" s="32"/>
      <c r="C2965" s="32"/>
      <c r="D2965" s="32"/>
      <c r="E2965" s="32"/>
      <c r="F2965" s="97"/>
      <c r="G2965" s="32"/>
      <c r="H2965" s="32"/>
      <c r="I2965" s="33"/>
      <c r="K2965" s="99"/>
      <c r="L2965" s="32"/>
      <c r="M2965" s="32"/>
      <c r="N2965" s="32"/>
      <c r="O2965" s="32"/>
      <c r="P2965" s="32"/>
      <c r="Q2965" s="32"/>
      <c r="R2965" s="32"/>
      <c r="S2965" s="32"/>
      <c r="T2965" s="32"/>
      <c r="V2965" s="32"/>
      <c r="W2965" s="32"/>
      <c r="X2965" s="32"/>
      <c r="AE2965" s="39"/>
      <c r="AF2965" s="39"/>
      <c r="AG2965" s="39"/>
      <c r="AH2965" s="39"/>
      <c r="AI2965" s="39"/>
      <c r="AJ2965" s="39"/>
    </row>
    <row r="2966" ht="15.75" customHeight="1">
      <c r="A2966" s="32"/>
      <c r="B2966" s="32"/>
      <c r="C2966" s="32"/>
      <c r="D2966" s="32"/>
      <c r="E2966" s="32"/>
      <c r="F2966" s="97"/>
      <c r="G2966" s="32"/>
      <c r="H2966" s="32"/>
      <c r="I2966" s="33"/>
      <c r="K2966" s="99"/>
      <c r="L2966" s="32"/>
      <c r="M2966" s="32"/>
      <c r="N2966" s="32"/>
      <c r="O2966" s="32"/>
      <c r="P2966" s="32"/>
      <c r="Q2966" s="32"/>
      <c r="R2966" s="32"/>
      <c r="S2966" s="32"/>
      <c r="T2966" s="32"/>
      <c r="V2966" s="32"/>
      <c r="W2966" s="32"/>
      <c r="X2966" s="32"/>
      <c r="AE2966" s="39"/>
      <c r="AF2966" s="39"/>
      <c r="AG2966" s="39"/>
      <c r="AH2966" s="39"/>
      <c r="AI2966" s="39"/>
      <c r="AJ2966" s="39"/>
    </row>
    <row r="2967" ht="15.75" customHeight="1">
      <c r="A2967" s="32"/>
      <c r="B2967" s="32"/>
      <c r="C2967" s="32"/>
      <c r="D2967" s="32"/>
      <c r="E2967" s="32"/>
      <c r="F2967" s="97"/>
      <c r="G2967" s="32"/>
      <c r="H2967" s="32"/>
      <c r="I2967" s="33"/>
      <c r="K2967" s="99"/>
      <c r="L2967" s="32"/>
      <c r="M2967" s="32"/>
      <c r="N2967" s="32"/>
      <c r="O2967" s="32"/>
      <c r="P2967" s="32"/>
      <c r="Q2967" s="32"/>
      <c r="R2967" s="32"/>
      <c r="S2967" s="32"/>
      <c r="T2967" s="32"/>
      <c r="V2967" s="32"/>
      <c r="W2967" s="32"/>
      <c r="X2967" s="32"/>
      <c r="AE2967" s="39"/>
      <c r="AF2967" s="39"/>
      <c r="AG2967" s="39"/>
      <c r="AH2967" s="39"/>
      <c r="AI2967" s="39"/>
      <c r="AJ2967" s="39"/>
    </row>
    <row r="2968" ht="15.75" customHeight="1">
      <c r="A2968" s="32"/>
      <c r="B2968" s="32"/>
      <c r="C2968" s="32"/>
      <c r="D2968" s="32"/>
      <c r="E2968" s="32"/>
      <c r="F2968" s="97"/>
      <c r="G2968" s="32"/>
      <c r="H2968" s="32"/>
      <c r="I2968" s="33"/>
      <c r="K2968" s="99"/>
      <c r="L2968" s="32"/>
      <c r="M2968" s="32"/>
      <c r="N2968" s="32"/>
      <c r="O2968" s="32"/>
      <c r="P2968" s="32"/>
      <c r="Q2968" s="32"/>
      <c r="R2968" s="32"/>
      <c r="S2968" s="32"/>
      <c r="T2968" s="32"/>
      <c r="V2968" s="32"/>
      <c r="W2968" s="32"/>
      <c r="X2968" s="32"/>
      <c r="AE2968" s="39"/>
      <c r="AF2968" s="39"/>
      <c r="AG2968" s="39"/>
      <c r="AH2968" s="39"/>
      <c r="AI2968" s="39"/>
      <c r="AJ2968" s="39"/>
    </row>
    <row r="2969" ht="15.75" customHeight="1">
      <c r="A2969" s="32"/>
      <c r="B2969" s="32"/>
      <c r="C2969" s="32"/>
      <c r="D2969" s="32"/>
      <c r="E2969" s="32"/>
      <c r="F2969" s="97"/>
      <c r="G2969" s="32"/>
      <c r="H2969" s="32"/>
      <c r="I2969" s="33"/>
      <c r="K2969" s="99"/>
      <c r="L2969" s="32"/>
      <c r="M2969" s="32"/>
      <c r="N2969" s="32"/>
      <c r="O2969" s="32"/>
      <c r="P2969" s="32"/>
      <c r="Q2969" s="32"/>
      <c r="R2969" s="32"/>
      <c r="S2969" s="32"/>
      <c r="T2969" s="32"/>
      <c r="V2969" s="32"/>
      <c r="W2969" s="32"/>
      <c r="X2969" s="32"/>
      <c r="AE2969" s="39"/>
      <c r="AF2969" s="39"/>
      <c r="AG2969" s="39"/>
      <c r="AH2969" s="39"/>
      <c r="AI2969" s="39"/>
      <c r="AJ2969" s="39"/>
    </row>
    <row r="2970" ht="15.75" customHeight="1">
      <c r="A2970" s="32"/>
      <c r="B2970" s="32"/>
      <c r="C2970" s="32"/>
      <c r="D2970" s="32"/>
      <c r="E2970" s="32"/>
      <c r="F2970" s="97"/>
      <c r="G2970" s="32"/>
      <c r="H2970" s="32"/>
      <c r="I2970" s="33"/>
      <c r="K2970" s="99"/>
      <c r="L2970" s="32"/>
      <c r="M2970" s="32"/>
      <c r="N2970" s="32"/>
      <c r="O2970" s="32"/>
      <c r="P2970" s="32"/>
      <c r="Q2970" s="32"/>
      <c r="R2970" s="32"/>
      <c r="S2970" s="32"/>
      <c r="T2970" s="32"/>
      <c r="V2970" s="32"/>
      <c r="W2970" s="32"/>
      <c r="X2970" s="32"/>
      <c r="AE2970" s="39"/>
      <c r="AF2970" s="39"/>
      <c r="AG2970" s="39"/>
      <c r="AH2970" s="39"/>
      <c r="AI2970" s="39"/>
      <c r="AJ2970" s="39"/>
    </row>
    <row r="2971" ht="15.75" customHeight="1">
      <c r="A2971" s="32"/>
      <c r="B2971" s="32"/>
      <c r="C2971" s="32"/>
      <c r="D2971" s="32"/>
      <c r="E2971" s="32"/>
      <c r="F2971" s="97"/>
      <c r="G2971" s="32"/>
      <c r="H2971" s="32"/>
      <c r="I2971" s="33"/>
      <c r="K2971" s="99"/>
      <c r="L2971" s="32"/>
      <c r="M2971" s="32"/>
      <c r="N2971" s="32"/>
      <c r="O2971" s="32"/>
      <c r="P2971" s="32"/>
      <c r="Q2971" s="32"/>
      <c r="R2971" s="32"/>
      <c r="S2971" s="32"/>
      <c r="T2971" s="32"/>
      <c r="V2971" s="32"/>
      <c r="W2971" s="32"/>
      <c r="X2971" s="32"/>
      <c r="AE2971" s="39"/>
      <c r="AF2971" s="39"/>
      <c r="AG2971" s="39"/>
      <c r="AH2971" s="39"/>
      <c r="AI2971" s="39"/>
      <c r="AJ2971" s="39"/>
    </row>
    <row r="2972" ht="15.75" customHeight="1">
      <c r="A2972" s="32"/>
      <c r="B2972" s="32"/>
      <c r="C2972" s="32"/>
      <c r="D2972" s="32"/>
      <c r="E2972" s="32"/>
      <c r="F2972" s="97"/>
      <c r="G2972" s="32"/>
      <c r="H2972" s="32"/>
      <c r="I2972" s="33"/>
      <c r="K2972" s="99"/>
      <c r="L2972" s="32"/>
      <c r="M2972" s="32"/>
      <c r="N2972" s="32"/>
      <c r="O2972" s="32"/>
      <c r="P2972" s="32"/>
      <c r="Q2972" s="32"/>
      <c r="R2972" s="32"/>
      <c r="S2972" s="32"/>
      <c r="T2972" s="32"/>
      <c r="V2972" s="32"/>
      <c r="W2972" s="32"/>
      <c r="X2972" s="32"/>
      <c r="AE2972" s="39"/>
      <c r="AF2972" s="39"/>
      <c r="AG2972" s="39"/>
      <c r="AH2972" s="39"/>
      <c r="AI2972" s="39"/>
      <c r="AJ2972" s="39"/>
    </row>
    <row r="2973" ht="15.75" customHeight="1">
      <c r="A2973" s="32"/>
      <c r="B2973" s="32"/>
      <c r="C2973" s="32"/>
      <c r="D2973" s="32"/>
      <c r="E2973" s="32"/>
      <c r="F2973" s="97"/>
      <c r="G2973" s="32"/>
      <c r="H2973" s="32"/>
      <c r="I2973" s="33"/>
      <c r="K2973" s="99"/>
      <c r="L2973" s="32"/>
      <c r="M2973" s="32"/>
      <c r="N2973" s="32"/>
      <c r="O2973" s="32"/>
      <c r="P2973" s="32"/>
      <c r="Q2973" s="32"/>
      <c r="R2973" s="32"/>
      <c r="S2973" s="32"/>
      <c r="T2973" s="32"/>
      <c r="V2973" s="32"/>
      <c r="W2973" s="32"/>
      <c r="X2973" s="32"/>
      <c r="AE2973" s="39"/>
      <c r="AF2973" s="39"/>
      <c r="AG2973" s="39"/>
      <c r="AH2973" s="39"/>
      <c r="AI2973" s="39"/>
      <c r="AJ2973" s="39"/>
    </row>
    <row r="2974" ht="15.75" customHeight="1">
      <c r="A2974" s="32"/>
      <c r="B2974" s="32"/>
      <c r="C2974" s="32"/>
      <c r="D2974" s="32"/>
      <c r="E2974" s="32"/>
      <c r="F2974" s="97"/>
      <c r="G2974" s="32"/>
      <c r="H2974" s="32"/>
      <c r="I2974" s="33"/>
      <c r="K2974" s="99"/>
      <c r="L2974" s="32"/>
      <c r="M2974" s="32"/>
      <c r="N2974" s="32"/>
      <c r="O2974" s="32"/>
      <c r="P2974" s="32"/>
      <c r="Q2974" s="32"/>
      <c r="R2974" s="32"/>
      <c r="S2974" s="32"/>
      <c r="T2974" s="32"/>
      <c r="V2974" s="32"/>
      <c r="W2974" s="32"/>
      <c r="X2974" s="32"/>
      <c r="AE2974" s="39"/>
      <c r="AF2974" s="39"/>
      <c r="AG2974" s="39"/>
      <c r="AH2974" s="39"/>
      <c r="AI2974" s="39"/>
      <c r="AJ2974" s="39"/>
    </row>
    <row r="2975" ht="15.75" customHeight="1">
      <c r="A2975" s="32"/>
      <c r="B2975" s="32"/>
      <c r="C2975" s="32"/>
      <c r="D2975" s="32"/>
      <c r="E2975" s="32"/>
      <c r="F2975" s="97"/>
      <c r="G2975" s="32"/>
      <c r="H2975" s="32"/>
      <c r="I2975" s="33"/>
      <c r="K2975" s="99"/>
      <c r="L2975" s="32"/>
      <c r="M2975" s="32"/>
      <c r="N2975" s="32"/>
      <c r="O2975" s="32"/>
      <c r="P2975" s="32"/>
      <c r="Q2975" s="32"/>
      <c r="R2975" s="32"/>
      <c r="S2975" s="32"/>
      <c r="T2975" s="32"/>
      <c r="V2975" s="32"/>
      <c r="W2975" s="32"/>
      <c r="X2975" s="32"/>
      <c r="AE2975" s="39"/>
      <c r="AF2975" s="39"/>
      <c r="AG2975" s="39"/>
      <c r="AH2975" s="39"/>
      <c r="AI2975" s="39"/>
      <c r="AJ2975" s="39"/>
    </row>
    <row r="2976" ht="15.75" customHeight="1">
      <c r="A2976" s="32"/>
      <c r="B2976" s="32"/>
      <c r="C2976" s="32"/>
      <c r="D2976" s="32"/>
      <c r="E2976" s="32"/>
      <c r="F2976" s="97"/>
      <c r="G2976" s="32"/>
      <c r="H2976" s="32"/>
      <c r="I2976" s="33"/>
      <c r="K2976" s="99"/>
      <c r="L2976" s="32"/>
      <c r="M2976" s="32"/>
      <c r="N2976" s="32"/>
      <c r="O2976" s="32"/>
      <c r="P2976" s="32"/>
      <c r="Q2976" s="32"/>
      <c r="R2976" s="32"/>
      <c r="S2976" s="32"/>
      <c r="T2976" s="32"/>
      <c r="V2976" s="32"/>
      <c r="W2976" s="32"/>
      <c r="X2976" s="32"/>
      <c r="AE2976" s="39"/>
      <c r="AF2976" s="39"/>
      <c r="AG2976" s="39"/>
      <c r="AH2976" s="39"/>
      <c r="AI2976" s="39"/>
      <c r="AJ2976" s="39"/>
    </row>
    <row r="2977" ht="15.75" customHeight="1">
      <c r="A2977" s="32"/>
      <c r="B2977" s="32"/>
      <c r="C2977" s="32"/>
      <c r="D2977" s="32"/>
      <c r="E2977" s="32"/>
      <c r="F2977" s="97"/>
      <c r="G2977" s="32"/>
      <c r="H2977" s="32"/>
      <c r="I2977" s="33"/>
      <c r="K2977" s="99"/>
      <c r="L2977" s="32"/>
      <c r="M2977" s="32"/>
      <c r="N2977" s="32"/>
      <c r="O2977" s="32"/>
      <c r="P2977" s="32"/>
      <c r="Q2977" s="32"/>
      <c r="R2977" s="32"/>
      <c r="S2977" s="32"/>
      <c r="T2977" s="32"/>
      <c r="V2977" s="32"/>
      <c r="W2977" s="32"/>
      <c r="X2977" s="32"/>
      <c r="AE2977" s="39"/>
      <c r="AF2977" s="39"/>
      <c r="AG2977" s="39"/>
      <c r="AH2977" s="39"/>
      <c r="AI2977" s="39"/>
      <c r="AJ2977" s="39"/>
    </row>
    <row r="2978" ht="15.75" customHeight="1">
      <c r="A2978" s="32"/>
      <c r="B2978" s="32"/>
      <c r="C2978" s="32"/>
      <c r="D2978" s="32"/>
      <c r="E2978" s="32"/>
      <c r="F2978" s="97"/>
      <c r="G2978" s="32"/>
      <c r="H2978" s="32"/>
      <c r="I2978" s="33"/>
      <c r="K2978" s="99"/>
      <c r="L2978" s="32"/>
      <c r="M2978" s="32"/>
      <c r="N2978" s="32"/>
      <c r="O2978" s="32"/>
      <c r="P2978" s="32"/>
      <c r="Q2978" s="32"/>
      <c r="R2978" s="32"/>
      <c r="S2978" s="32"/>
      <c r="T2978" s="32"/>
      <c r="V2978" s="32"/>
      <c r="W2978" s="32"/>
      <c r="X2978" s="32"/>
      <c r="AE2978" s="39"/>
      <c r="AF2978" s="39"/>
      <c r="AG2978" s="39"/>
      <c r="AH2978" s="39"/>
      <c r="AI2978" s="39"/>
      <c r="AJ2978" s="39"/>
    </row>
    <row r="2979" ht="15.75" customHeight="1">
      <c r="A2979" s="32"/>
      <c r="B2979" s="32"/>
      <c r="C2979" s="32"/>
      <c r="D2979" s="32"/>
      <c r="E2979" s="32"/>
      <c r="F2979" s="97"/>
      <c r="G2979" s="32"/>
      <c r="H2979" s="32"/>
      <c r="I2979" s="33"/>
      <c r="K2979" s="99"/>
      <c r="L2979" s="32"/>
      <c r="M2979" s="32"/>
      <c r="N2979" s="32"/>
      <c r="O2979" s="32"/>
      <c r="P2979" s="32"/>
      <c r="Q2979" s="32"/>
      <c r="R2979" s="32"/>
      <c r="S2979" s="32"/>
      <c r="T2979" s="32"/>
      <c r="V2979" s="32"/>
      <c r="W2979" s="32"/>
      <c r="X2979" s="32"/>
      <c r="AE2979" s="39"/>
      <c r="AF2979" s="39"/>
      <c r="AG2979" s="39"/>
      <c r="AH2979" s="39"/>
      <c r="AI2979" s="39"/>
      <c r="AJ2979" s="39"/>
    </row>
    <row r="2980" ht="15.75" customHeight="1">
      <c r="A2980" s="32"/>
      <c r="B2980" s="32"/>
      <c r="C2980" s="32"/>
      <c r="D2980" s="32"/>
      <c r="E2980" s="32"/>
      <c r="F2980" s="97"/>
      <c r="G2980" s="32"/>
      <c r="H2980" s="32"/>
      <c r="I2980" s="33"/>
      <c r="K2980" s="99"/>
      <c r="L2980" s="32"/>
      <c r="M2980" s="32"/>
      <c r="N2980" s="32"/>
      <c r="O2980" s="32"/>
      <c r="P2980" s="32"/>
      <c r="Q2980" s="32"/>
      <c r="R2980" s="32"/>
      <c r="S2980" s="32"/>
      <c r="T2980" s="32"/>
      <c r="V2980" s="32"/>
      <c r="W2980" s="32"/>
      <c r="X2980" s="32"/>
      <c r="AE2980" s="39"/>
      <c r="AF2980" s="39"/>
      <c r="AG2980" s="39"/>
      <c r="AH2980" s="39"/>
      <c r="AI2980" s="39"/>
      <c r="AJ2980" s="39"/>
    </row>
    <row r="2981" ht="15.75" customHeight="1">
      <c r="A2981" s="32"/>
      <c r="B2981" s="32"/>
      <c r="C2981" s="32"/>
      <c r="D2981" s="32"/>
      <c r="E2981" s="32"/>
      <c r="F2981" s="97"/>
      <c r="G2981" s="32"/>
      <c r="H2981" s="32"/>
      <c r="I2981" s="33"/>
      <c r="K2981" s="99"/>
      <c r="L2981" s="32"/>
      <c r="M2981" s="32"/>
      <c r="N2981" s="32"/>
      <c r="O2981" s="32"/>
      <c r="P2981" s="32"/>
      <c r="Q2981" s="32"/>
      <c r="R2981" s="32"/>
      <c r="S2981" s="32"/>
      <c r="T2981" s="32"/>
      <c r="V2981" s="32"/>
      <c r="W2981" s="32"/>
      <c r="X2981" s="32"/>
      <c r="AE2981" s="39"/>
      <c r="AF2981" s="39"/>
      <c r="AG2981" s="39"/>
      <c r="AH2981" s="39"/>
      <c r="AI2981" s="39"/>
      <c r="AJ2981" s="39"/>
    </row>
    <row r="2982" ht="15.75" customHeight="1">
      <c r="A2982" s="32"/>
      <c r="B2982" s="32"/>
      <c r="C2982" s="32"/>
      <c r="D2982" s="32"/>
      <c r="E2982" s="32"/>
      <c r="F2982" s="97"/>
      <c r="G2982" s="32"/>
      <c r="H2982" s="32"/>
      <c r="I2982" s="33"/>
      <c r="K2982" s="99"/>
      <c r="L2982" s="32"/>
      <c r="M2982" s="32"/>
      <c r="N2982" s="32"/>
      <c r="O2982" s="32"/>
      <c r="P2982" s="32"/>
      <c r="Q2982" s="32"/>
      <c r="R2982" s="32"/>
      <c r="S2982" s="32"/>
      <c r="T2982" s="32"/>
      <c r="V2982" s="32"/>
      <c r="W2982" s="32"/>
      <c r="X2982" s="32"/>
      <c r="AE2982" s="39"/>
      <c r="AF2982" s="39"/>
      <c r="AG2982" s="39"/>
      <c r="AH2982" s="39"/>
      <c r="AI2982" s="39"/>
      <c r="AJ2982" s="39"/>
    </row>
    <row r="2983" ht="15.75" customHeight="1">
      <c r="A2983" s="32"/>
      <c r="B2983" s="32"/>
      <c r="C2983" s="32"/>
      <c r="D2983" s="32"/>
      <c r="E2983" s="32"/>
      <c r="F2983" s="97"/>
      <c r="G2983" s="32"/>
      <c r="H2983" s="32"/>
      <c r="I2983" s="33"/>
      <c r="K2983" s="99"/>
      <c r="L2983" s="32"/>
      <c r="M2983" s="32"/>
      <c r="N2983" s="32"/>
      <c r="O2983" s="32"/>
      <c r="P2983" s="32"/>
      <c r="Q2983" s="32"/>
      <c r="R2983" s="32"/>
      <c r="S2983" s="32"/>
      <c r="T2983" s="32"/>
      <c r="V2983" s="32"/>
      <c r="W2983" s="32"/>
      <c r="X2983" s="32"/>
      <c r="AE2983" s="39"/>
      <c r="AF2983" s="39"/>
      <c r="AG2983" s="39"/>
      <c r="AH2983" s="39"/>
      <c r="AI2983" s="39"/>
      <c r="AJ2983" s="39"/>
    </row>
    <row r="2984" ht="15.75" customHeight="1">
      <c r="A2984" s="32"/>
      <c r="B2984" s="32"/>
      <c r="C2984" s="32"/>
      <c r="D2984" s="32"/>
      <c r="E2984" s="32"/>
      <c r="F2984" s="97"/>
      <c r="G2984" s="32"/>
      <c r="H2984" s="32"/>
      <c r="I2984" s="33"/>
      <c r="K2984" s="99"/>
      <c r="L2984" s="32"/>
      <c r="M2984" s="32"/>
      <c r="N2984" s="32"/>
      <c r="O2984" s="32"/>
      <c r="P2984" s="32"/>
      <c r="Q2984" s="32"/>
      <c r="R2984" s="32"/>
      <c r="S2984" s="32"/>
      <c r="T2984" s="32"/>
      <c r="V2984" s="32"/>
      <c r="W2984" s="32"/>
      <c r="X2984" s="32"/>
      <c r="AE2984" s="39"/>
      <c r="AF2984" s="39"/>
      <c r="AG2984" s="39"/>
      <c r="AH2984" s="39"/>
      <c r="AI2984" s="39"/>
      <c r="AJ2984" s="39"/>
    </row>
    <row r="2985" ht="15.75" customHeight="1">
      <c r="A2985" s="32"/>
      <c r="B2985" s="32"/>
      <c r="C2985" s="32"/>
      <c r="D2985" s="32"/>
      <c r="E2985" s="32"/>
      <c r="F2985" s="97"/>
      <c r="G2985" s="32"/>
      <c r="H2985" s="32"/>
      <c r="I2985" s="33"/>
      <c r="K2985" s="99"/>
      <c r="L2985" s="32"/>
      <c r="M2985" s="32"/>
      <c r="N2985" s="32"/>
      <c r="O2985" s="32"/>
      <c r="P2985" s="32"/>
      <c r="Q2985" s="32"/>
      <c r="R2985" s="32"/>
      <c r="S2985" s="32"/>
      <c r="T2985" s="32"/>
      <c r="V2985" s="32"/>
      <c r="W2985" s="32"/>
      <c r="X2985" s="32"/>
      <c r="AE2985" s="39"/>
      <c r="AF2985" s="39"/>
      <c r="AG2985" s="39"/>
      <c r="AH2985" s="39"/>
      <c r="AI2985" s="39"/>
      <c r="AJ2985" s="39"/>
    </row>
    <row r="2986" ht="15.75" customHeight="1">
      <c r="A2986" s="32"/>
      <c r="B2986" s="32"/>
      <c r="C2986" s="32"/>
      <c r="D2986" s="32"/>
      <c r="E2986" s="32"/>
      <c r="F2986" s="97"/>
      <c r="G2986" s="32"/>
      <c r="H2986" s="32"/>
      <c r="I2986" s="33"/>
      <c r="K2986" s="99"/>
      <c r="L2986" s="32"/>
      <c r="M2986" s="32"/>
      <c r="N2986" s="32"/>
      <c r="O2986" s="32"/>
      <c r="P2986" s="32"/>
      <c r="Q2986" s="32"/>
      <c r="R2986" s="32"/>
      <c r="S2986" s="32"/>
      <c r="T2986" s="32"/>
      <c r="V2986" s="32"/>
      <c r="W2986" s="32"/>
      <c r="X2986" s="32"/>
      <c r="AE2986" s="39"/>
      <c r="AF2986" s="39"/>
      <c r="AG2986" s="39"/>
      <c r="AH2986" s="39"/>
      <c r="AI2986" s="39"/>
      <c r="AJ2986" s="39"/>
    </row>
    <row r="2987" ht="15.75" customHeight="1">
      <c r="A2987" s="32"/>
      <c r="B2987" s="32"/>
      <c r="C2987" s="32"/>
      <c r="D2987" s="32"/>
      <c r="E2987" s="32"/>
      <c r="F2987" s="97"/>
      <c r="G2987" s="32"/>
      <c r="H2987" s="32"/>
      <c r="I2987" s="33"/>
      <c r="K2987" s="99"/>
      <c r="L2987" s="32"/>
      <c r="M2987" s="32"/>
      <c r="N2987" s="32"/>
      <c r="O2987" s="32"/>
      <c r="P2987" s="32"/>
      <c r="Q2987" s="32"/>
      <c r="R2987" s="32"/>
      <c r="S2987" s="32"/>
      <c r="T2987" s="32"/>
      <c r="V2987" s="32"/>
      <c r="W2987" s="32"/>
      <c r="X2987" s="32"/>
      <c r="AE2987" s="39"/>
      <c r="AF2987" s="39"/>
      <c r="AG2987" s="39"/>
      <c r="AH2987" s="39"/>
      <c r="AI2987" s="39"/>
      <c r="AJ2987" s="39"/>
    </row>
    <row r="2988" ht="15.75" customHeight="1">
      <c r="A2988" s="32"/>
      <c r="B2988" s="32"/>
      <c r="C2988" s="32"/>
      <c r="D2988" s="32"/>
      <c r="E2988" s="32"/>
      <c r="F2988" s="97"/>
      <c r="G2988" s="32"/>
      <c r="H2988" s="32"/>
      <c r="I2988" s="33"/>
      <c r="K2988" s="99"/>
      <c r="L2988" s="32"/>
      <c r="M2988" s="32"/>
      <c r="N2988" s="32"/>
      <c r="O2988" s="32"/>
      <c r="P2988" s="32"/>
      <c r="Q2988" s="32"/>
      <c r="R2988" s="32"/>
      <c r="S2988" s="32"/>
      <c r="T2988" s="32"/>
      <c r="V2988" s="32"/>
      <c r="W2988" s="32"/>
      <c r="X2988" s="32"/>
      <c r="AE2988" s="39"/>
      <c r="AF2988" s="39"/>
      <c r="AG2988" s="39"/>
      <c r="AH2988" s="39"/>
      <c r="AI2988" s="39"/>
      <c r="AJ2988" s="39"/>
    </row>
    <row r="2989" ht="15.75" customHeight="1">
      <c r="A2989" s="32"/>
      <c r="B2989" s="32"/>
      <c r="C2989" s="32"/>
      <c r="D2989" s="32"/>
      <c r="E2989" s="32"/>
      <c r="F2989" s="97"/>
      <c r="G2989" s="32"/>
      <c r="H2989" s="32"/>
      <c r="I2989" s="33"/>
      <c r="K2989" s="99"/>
      <c r="L2989" s="32"/>
      <c r="M2989" s="32"/>
      <c r="N2989" s="32"/>
      <c r="O2989" s="32"/>
      <c r="P2989" s="32"/>
      <c r="Q2989" s="32"/>
      <c r="R2989" s="32"/>
      <c r="S2989" s="32"/>
      <c r="T2989" s="32"/>
      <c r="V2989" s="32"/>
      <c r="W2989" s="32"/>
      <c r="X2989" s="32"/>
      <c r="AE2989" s="39"/>
      <c r="AF2989" s="39"/>
      <c r="AG2989" s="39"/>
      <c r="AH2989" s="39"/>
      <c r="AI2989" s="39"/>
      <c r="AJ2989" s="39"/>
    </row>
    <row r="2990" ht="15.75" customHeight="1">
      <c r="A2990" s="32"/>
      <c r="B2990" s="32"/>
      <c r="C2990" s="32"/>
      <c r="D2990" s="32"/>
      <c r="E2990" s="32"/>
      <c r="F2990" s="97"/>
      <c r="G2990" s="32"/>
      <c r="H2990" s="32"/>
      <c r="I2990" s="33"/>
      <c r="K2990" s="99"/>
      <c r="L2990" s="32"/>
      <c r="M2990" s="32"/>
      <c r="N2990" s="32"/>
      <c r="O2990" s="32"/>
      <c r="P2990" s="32"/>
      <c r="Q2990" s="32"/>
      <c r="R2990" s="32"/>
      <c r="S2990" s="32"/>
      <c r="T2990" s="32"/>
      <c r="V2990" s="32"/>
      <c r="W2990" s="32"/>
      <c r="X2990" s="32"/>
      <c r="AE2990" s="39"/>
      <c r="AF2990" s="39"/>
      <c r="AG2990" s="39"/>
      <c r="AH2990" s="39"/>
      <c r="AI2990" s="39"/>
      <c r="AJ2990" s="39"/>
    </row>
    <row r="2991" ht="15.75" customHeight="1">
      <c r="A2991" s="32"/>
      <c r="B2991" s="32"/>
      <c r="C2991" s="32"/>
      <c r="D2991" s="32"/>
      <c r="E2991" s="32"/>
      <c r="F2991" s="97"/>
      <c r="G2991" s="32"/>
      <c r="H2991" s="32"/>
      <c r="I2991" s="33"/>
      <c r="K2991" s="99"/>
      <c r="L2991" s="32"/>
      <c r="M2991" s="32"/>
      <c r="N2991" s="32"/>
      <c r="O2991" s="32"/>
      <c r="P2991" s="32"/>
      <c r="Q2991" s="32"/>
      <c r="R2991" s="32"/>
      <c r="S2991" s="32"/>
      <c r="T2991" s="32"/>
      <c r="V2991" s="32"/>
      <c r="W2991" s="32"/>
      <c r="X2991" s="32"/>
      <c r="AE2991" s="39"/>
      <c r="AF2991" s="39"/>
      <c r="AG2991" s="39"/>
      <c r="AH2991" s="39"/>
      <c r="AI2991" s="39"/>
      <c r="AJ2991" s="39"/>
    </row>
    <row r="2992" ht="15.75" customHeight="1">
      <c r="A2992" s="32"/>
      <c r="B2992" s="32"/>
      <c r="C2992" s="32"/>
      <c r="D2992" s="32"/>
      <c r="E2992" s="32"/>
      <c r="F2992" s="97"/>
      <c r="G2992" s="32"/>
      <c r="H2992" s="32"/>
      <c r="I2992" s="33"/>
      <c r="K2992" s="99"/>
      <c r="L2992" s="32"/>
      <c r="M2992" s="32"/>
      <c r="N2992" s="32"/>
      <c r="O2992" s="32"/>
      <c r="P2992" s="32"/>
      <c r="Q2992" s="32"/>
      <c r="R2992" s="32"/>
      <c r="S2992" s="32"/>
      <c r="T2992" s="32"/>
      <c r="V2992" s="32"/>
      <c r="W2992" s="32"/>
      <c r="X2992" s="32"/>
      <c r="AE2992" s="39"/>
      <c r="AF2992" s="39"/>
      <c r="AG2992" s="39"/>
      <c r="AH2992" s="39"/>
      <c r="AI2992" s="39"/>
      <c r="AJ2992" s="39"/>
    </row>
    <row r="2993" ht="15.75" customHeight="1">
      <c r="A2993" s="32"/>
      <c r="B2993" s="32"/>
      <c r="C2993" s="32"/>
      <c r="D2993" s="32"/>
      <c r="E2993" s="32"/>
      <c r="F2993" s="97"/>
      <c r="G2993" s="32"/>
      <c r="H2993" s="32"/>
      <c r="I2993" s="33"/>
      <c r="K2993" s="99"/>
      <c r="L2993" s="32"/>
      <c r="M2993" s="32"/>
      <c r="N2993" s="32"/>
      <c r="O2993" s="32"/>
      <c r="P2993" s="32"/>
      <c r="Q2993" s="32"/>
      <c r="R2993" s="32"/>
      <c r="S2993" s="32"/>
      <c r="T2993" s="32"/>
      <c r="V2993" s="32"/>
      <c r="W2993" s="32"/>
      <c r="X2993" s="32"/>
      <c r="AE2993" s="39"/>
      <c r="AF2993" s="39"/>
      <c r="AG2993" s="39"/>
      <c r="AH2993" s="39"/>
      <c r="AI2993" s="39"/>
      <c r="AJ2993" s="39"/>
    </row>
    <row r="2994" ht="15.75" customHeight="1">
      <c r="A2994" s="32"/>
      <c r="B2994" s="32"/>
      <c r="C2994" s="32"/>
      <c r="D2994" s="32"/>
      <c r="E2994" s="32"/>
      <c r="F2994" s="97"/>
      <c r="G2994" s="32"/>
      <c r="H2994" s="32"/>
      <c r="I2994" s="33"/>
      <c r="K2994" s="99"/>
      <c r="L2994" s="32"/>
      <c r="M2994" s="32"/>
      <c r="N2994" s="32"/>
      <c r="O2994" s="32"/>
      <c r="P2994" s="32"/>
      <c r="Q2994" s="32"/>
      <c r="R2994" s="32"/>
      <c r="S2994" s="32"/>
      <c r="T2994" s="32"/>
      <c r="V2994" s="32"/>
      <c r="W2994" s="32"/>
      <c r="X2994" s="32"/>
      <c r="AE2994" s="39"/>
      <c r="AF2994" s="39"/>
      <c r="AG2994" s="39"/>
      <c r="AH2994" s="39"/>
      <c r="AI2994" s="39"/>
      <c r="AJ2994" s="39"/>
    </row>
    <row r="2995" ht="15.75" customHeight="1">
      <c r="A2995" s="32"/>
      <c r="B2995" s="32"/>
      <c r="C2995" s="32"/>
      <c r="D2995" s="32"/>
      <c r="E2995" s="32"/>
      <c r="F2995" s="97"/>
      <c r="G2995" s="32"/>
      <c r="H2995" s="32"/>
      <c r="I2995" s="33"/>
      <c r="K2995" s="99"/>
      <c r="L2995" s="32"/>
      <c r="M2995" s="32"/>
      <c r="N2995" s="32"/>
      <c r="O2995" s="32"/>
      <c r="P2995" s="32"/>
      <c r="Q2995" s="32"/>
      <c r="R2995" s="32"/>
      <c r="S2995" s="32"/>
      <c r="T2995" s="32"/>
      <c r="V2995" s="32"/>
      <c r="W2995" s="32"/>
      <c r="X2995" s="32"/>
      <c r="AE2995" s="39"/>
      <c r="AF2995" s="39"/>
      <c r="AG2995" s="39"/>
      <c r="AH2995" s="39"/>
      <c r="AI2995" s="39"/>
      <c r="AJ2995" s="39"/>
    </row>
    <row r="2996" ht="15.75" customHeight="1">
      <c r="A2996" s="32"/>
      <c r="B2996" s="32"/>
      <c r="C2996" s="32"/>
      <c r="D2996" s="32"/>
      <c r="E2996" s="32"/>
      <c r="F2996" s="97"/>
      <c r="G2996" s="32"/>
      <c r="H2996" s="32"/>
      <c r="I2996" s="33"/>
      <c r="K2996" s="99"/>
      <c r="L2996" s="32"/>
      <c r="M2996" s="32"/>
      <c r="N2996" s="32"/>
      <c r="O2996" s="32"/>
      <c r="P2996" s="32"/>
      <c r="Q2996" s="32"/>
      <c r="R2996" s="32"/>
      <c r="S2996" s="32"/>
      <c r="T2996" s="32"/>
      <c r="V2996" s="32"/>
      <c r="W2996" s="32"/>
      <c r="X2996" s="32"/>
      <c r="AE2996" s="39"/>
      <c r="AF2996" s="39"/>
      <c r="AG2996" s="39"/>
      <c r="AH2996" s="39"/>
      <c r="AI2996" s="39"/>
      <c r="AJ2996" s="39"/>
    </row>
    <row r="2997" ht="15.75" customHeight="1">
      <c r="A2997" s="32"/>
      <c r="B2997" s="32"/>
      <c r="C2997" s="32"/>
      <c r="D2997" s="32"/>
      <c r="E2997" s="32"/>
      <c r="F2997" s="97"/>
      <c r="G2997" s="32"/>
      <c r="H2997" s="32"/>
      <c r="I2997" s="33"/>
      <c r="K2997" s="99"/>
      <c r="L2997" s="32"/>
      <c r="M2997" s="32"/>
      <c r="N2997" s="32"/>
      <c r="O2997" s="32"/>
      <c r="P2997" s="32"/>
      <c r="Q2997" s="32"/>
      <c r="R2997" s="32"/>
      <c r="S2997" s="32"/>
      <c r="T2997" s="32"/>
      <c r="V2997" s="32"/>
      <c r="W2997" s="32"/>
      <c r="X2997" s="32"/>
      <c r="AE2997" s="39"/>
      <c r="AF2997" s="39"/>
      <c r="AG2997" s="39"/>
      <c r="AH2997" s="39"/>
      <c r="AI2997" s="39"/>
      <c r="AJ2997" s="39"/>
    </row>
    <row r="2998" ht="15.75" customHeight="1">
      <c r="A2998" s="32"/>
      <c r="B2998" s="32"/>
      <c r="C2998" s="32"/>
      <c r="D2998" s="32"/>
      <c r="E2998" s="32"/>
      <c r="F2998" s="97"/>
      <c r="G2998" s="32"/>
      <c r="H2998" s="32"/>
      <c r="I2998" s="33"/>
      <c r="K2998" s="99"/>
      <c r="L2998" s="32"/>
      <c r="M2998" s="32"/>
      <c r="N2998" s="32"/>
      <c r="O2998" s="32"/>
      <c r="P2998" s="32"/>
      <c r="Q2998" s="32"/>
      <c r="R2998" s="32"/>
      <c r="S2998" s="32"/>
      <c r="T2998" s="32"/>
      <c r="V2998" s="32"/>
      <c r="W2998" s="32"/>
      <c r="X2998" s="32"/>
      <c r="AE2998" s="39"/>
      <c r="AF2998" s="39"/>
      <c r="AG2998" s="39"/>
      <c r="AH2998" s="39"/>
      <c r="AI2998" s="39"/>
      <c r="AJ2998" s="39"/>
    </row>
    <row r="2999" ht="15.75" customHeight="1">
      <c r="A2999" s="32"/>
      <c r="B2999" s="32"/>
      <c r="C2999" s="32"/>
      <c r="D2999" s="32"/>
      <c r="E2999" s="32"/>
      <c r="F2999" s="97"/>
      <c r="G2999" s="32"/>
      <c r="H2999" s="32"/>
      <c r="I2999" s="33"/>
      <c r="K2999" s="99"/>
      <c r="L2999" s="32"/>
      <c r="M2999" s="32"/>
      <c r="N2999" s="32"/>
      <c r="O2999" s="32"/>
      <c r="P2999" s="32"/>
      <c r="Q2999" s="32"/>
      <c r="R2999" s="32"/>
      <c r="S2999" s="32"/>
      <c r="T2999" s="32"/>
      <c r="V2999" s="32"/>
      <c r="W2999" s="32"/>
      <c r="X2999" s="32"/>
      <c r="AE2999" s="39"/>
      <c r="AF2999" s="39"/>
      <c r="AG2999" s="39"/>
      <c r="AH2999" s="39"/>
      <c r="AI2999" s="39"/>
      <c r="AJ2999" s="39"/>
    </row>
    <row r="3000" ht="15.75" customHeight="1">
      <c r="A3000" s="32"/>
      <c r="B3000" s="32"/>
      <c r="C3000" s="32"/>
      <c r="D3000" s="32"/>
      <c r="E3000" s="32"/>
      <c r="F3000" s="97"/>
      <c r="G3000" s="32"/>
      <c r="H3000" s="32"/>
      <c r="I3000" s="33"/>
      <c r="K3000" s="99"/>
      <c r="L3000" s="32"/>
      <c r="M3000" s="32"/>
      <c r="N3000" s="32"/>
      <c r="O3000" s="32"/>
      <c r="P3000" s="32"/>
      <c r="Q3000" s="32"/>
      <c r="R3000" s="32"/>
      <c r="S3000" s="32"/>
      <c r="T3000" s="32"/>
      <c r="V3000" s="32"/>
      <c r="W3000" s="32"/>
      <c r="X3000" s="32"/>
      <c r="AE3000" s="39"/>
      <c r="AF3000" s="39"/>
      <c r="AG3000" s="39"/>
      <c r="AH3000" s="39"/>
      <c r="AI3000" s="39"/>
      <c r="AJ3000" s="39"/>
    </row>
    <row r="3001" ht="15.75" customHeight="1">
      <c r="A3001" s="32"/>
      <c r="B3001" s="32"/>
      <c r="C3001" s="32"/>
      <c r="D3001" s="32"/>
      <c r="E3001" s="32"/>
      <c r="F3001" s="97"/>
      <c r="G3001" s="32"/>
      <c r="H3001" s="32"/>
      <c r="I3001" s="33"/>
      <c r="K3001" s="99"/>
      <c r="L3001" s="32"/>
      <c r="M3001" s="32"/>
      <c r="N3001" s="32"/>
      <c r="O3001" s="32"/>
      <c r="P3001" s="32"/>
      <c r="Q3001" s="32"/>
      <c r="R3001" s="32"/>
      <c r="S3001" s="32"/>
      <c r="T3001" s="32"/>
      <c r="V3001" s="32"/>
      <c r="W3001" s="32"/>
      <c r="X3001" s="32"/>
      <c r="AE3001" s="39"/>
      <c r="AF3001" s="39"/>
      <c r="AG3001" s="39"/>
      <c r="AH3001" s="39"/>
      <c r="AI3001" s="39"/>
      <c r="AJ3001" s="39"/>
    </row>
    <row r="3002" ht="15.75" customHeight="1">
      <c r="A3002" s="32"/>
      <c r="B3002" s="32"/>
      <c r="C3002" s="32"/>
      <c r="D3002" s="32"/>
      <c r="E3002" s="32"/>
      <c r="F3002" s="97"/>
      <c r="G3002" s="32"/>
      <c r="H3002" s="32"/>
      <c r="I3002" s="33"/>
      <c r="K3002" s="99"/>
      <c r="L3002" s="32"/>
      <c r="M3002" s="32"/>
      <c r="N3002" s="32"/>
      <c r="O3002" s="32"/>
      <c r="P3002" s="32"/>
      <c r="Q3002" s="32"/>
      <c r="R3002" s="32"/>
      <c r="S3002" s="32"/>
      <c r="T3002" s="32"/>
      <c r="V3002" s="32"/>
      <c r="W3002" s="32"/>
      <c r="X3002" s="32"/>
      <c r="AE3002" s="39"/>
      <c r="AF3002" s="39"/>
      <c r="AG3002" s="39"/>
      <c r="AH3002" s="39"/>
      <c r="AI3002" s="39"/>
      <c r="AJ3002" s="39"/>
    </row>
    <row r="3003" ht="15.75" customHeight="1">
      <c r="A3003" s="32"/>
      <c r="B3003" s="32"/>
      <c r="C3003" s="32"/>
      <c r="D3003" s="32"/>
      <c r="E3003" s="32"/>
      <c r="F3003" s="97"/>
      <c r="G3003" s="32"/>
      <c r="H3003" s="32"/>
      <c r="I3003" s="33"/>
      <c r="K3003" s="99"/>
      <c r="L3003" s="32"/>
      <c r="M3003" s="32"/>
      <c r="N3003" s="32"/>
      <c r="O3003" s="32"/>
      <c r="P3003" s="32"/>
      <c r="Q3003" s="32"/>
      <c r="R3003" s="32"/>
      <c r="S3003" s="32"/>
      <c r="T3003" s="32"/>
      <c r="V3003" s="32"/>
      <c r="W3003" s="32"/>
      <c r="X3003" s="32"/>
      <c r="AE3003" s="39"/>
      <c r="AF3003" s="39"/>
      <c r="AG3003" s="39"/>
      <c r="AH3003" s="39"/>
      <c r="AI3003" s="39"/>
      <c r="AJ3003" s="39"/>
    </row>
    <row r="3004" ht="15.75" customHeight="1">
      <c r="A3004" s="32"/>
      <c r="B3004" s="32"/>
      <c r="C3004" s="32"/>
      <c r="D3004" s="32"/>
      <c r="E3004" s="32"/>
      <c r="F3004" s="97"/>
      <c r="G3004" s="32"/>
      <c r="H3004" s="32"/>
      <c r="I3004" s="33"/>
      <c r="K3004" s="99"/>
      <c r="L3004" s="32"/>
      <c r="M3004" s="32"/>
      <c r="N3004" s="32"/>
      <c r="O3004" s="32"/>
      <c r="P3004" s="32"/>
      <c r="Q3004" s="32"/>
      <c r="R3004" s="32"/>
      <c r="S3004" s="32"/>
      <c r="T3004" s="32"/>
      <c r="V3004" s="32"/>
      <c r="W3004" s="32"/>
      <c r="X3004" s="32"/>
      <c r="AE3004" s="39"/>
      <c r="AF3004" s="39"/>
      <c r="AG3004" s="39"/>
      <c r="AH3004" s="39"/>
      <c r="AI3004" s="39"/>
      <c r="AJ3004" s="39"/>
    </row>
    <row r="3005" ht="15.75" customHeight="1">
      <c r="A3005" s="32"/>
      <c r="B3005" s="32"/>
      <c r="C3005" s="32"/>
      <c r="D3005" s="32"/>
      <c r="E3005" s="32"/>
      <c r="F3005" s="97"/>
      <c r="G3005" s="32"/>
      <c r="H3005" s="32"/>
      <c r="I3005" s="33"/>
      <c r="K3005" s="99"/>
      <c r="L3005" s="32"/>
      <c r="M3005" s="32"/>
      <c r="N3005" s="32"/>
      <c r="O3005" s="32"/>
      <c r="P3005" s="32"/>
      <c r="Q3005" s="32"/>
      <c r="R3005" s="32"/>
      <c r="S3005" s="32"/>
      <c r="T3005" s="32"/>
      <c r="V3005" s="32"/>
      <c r="W3005" s="32"/>
      <c r="X3005" s="32"/>
      <c r="AE3005" s="39"/>
      <c r="AF3005" s="39"/>
      <c r="AG3005" s="39"/>
      <c r="AH3005" s="39"/>
      <c r="AI3005" s="39"/>
      <c r="AJ3005" s="39"/>
    </row>
    <row r="3006" ht="15.75" customHeight="1">
      <c r="A3006" s="32"/>
      <c r="B3006" s="32"/>
      <c r="C3006" s="32"/>
      <c r="D3006" s="32"/>
      <c r="E3006" s="32"/>
      <c r="F3006" s="97"/>
      <c r="G3006" s="32"/>
      <c r="H3006" s="32"/>
      <c r="I3006" s="33"/>
      <c r="K3006" s="99"/>
      <c r="L3006" s="32"/>
      <c r="M3006" s="32"/>
      <c r="N3006" s="32"/>
      <c r="O3006" s="32"/>
      <c r="P3006" s="32"/>
      <c r="Q3006" s="32"/>
      <c r="R3006" s="32"/>
      <c r="S3006" s="32"/>
      <c r="T3006" s="32"/>
      <c r="V3006" s="32"/>
      <c r="W3006" s="32"/>
      <c r="X3006" s="32"/>
      <c r="AE3006" s="39"/>
      <c r="AF3006" s="39"/>
      <c r="AG3006" s="39"/>
      <c r="AH3006" s="39"/>
      <c r="AI3006" s="39"/>
      <c r="AJ3006" s="39"/>
    </row>
    <row r="3007" ht="15.75" customHeight="1">
      <c r="A3007" s="32"/>
      <c r="B3007" s="32"/>
      <c r="C3007" s="32"/>
      <c r="D3007" s="32"/>
      <c r="E3007" s="32"/>
      <c r="F3007" s="97"/>
      <c r="G3007" s="32"/>
      <c r="H3007" s="32"/>
      <c r="I3007" s="33"/>
      <c r="K3007" s="99"/>
      <c r="L3007" s="32"/>
      <c r="M3007" s="32"/>
      <c r="N3007" s="32"/>
      <c r="O3007" s="32"/>
      <c r="P3007" s="32"/>
      <c r="Q3007" s="32"/>
      <c r="R3007" s="32"/>
      <c r="S3007" s="32"/>
      <c r="T3007" s="32"/>
      <c r="V3007" s="32"/>
      <c r="W3007" s="32"/>
      <c r="X3007" s="32"/>
      <c r="AE3007" s="39"/>
      <c r="AF3007" s="39"/>
      <c r="AG3007" s="39"/>
      <c r="AH3007" s="39"/>
      <c r="AI3007" s="39"/>
      <c r="AJ3007" s="39"/>
    </row>
    <row r="3008" ht="15.75" customHeight="1">
      <c r="A3008" s="32"/>
      <c r="B3008" s="32"/>
      <c r="C3008" s="32"/>
      <c r="D3008" s="32"/>
      <c r="E3008" s="32"/>
      <c r="F3008" s="97"/>
      <c r="G3008" s="32"/>
      <c r="H3008" s="32"/>
      <c r="I3008" s="33"/>
      <c r="K3008" s="99"/>
      <c r="L3008" s="32"/>
      <c r="M3008" s="32"/>
      <c r="N3008" s="32"/>
      <c r="O3008" s="32"/>
      <c r="P3008" s="32"/>
      <c r="Q3008" s="32"/>
      <c r="R3008" s="32"/>
      <c r="S3008" s="32"/>
      <c r="T3008" s="32"/>
      <c r="V3008" s="32"/>
      <c r="W3008" s="32"/>
      <c r="X3008" s="32"/>
      <c r="AE3008" s="39"/>
      <c r="AF3008" s="39"/>
      <c r="AG3008" s="39"/>
      <c r="AH3008" s="39"/>
      <c r="AI3008" s="39"/>
      <c r="AJ3008" s="39"/>
    </row>
    <row r="3009" ht="15.75" customHeight="1">
      <c r="A3009" s="32"/>
      <c r="B3009" s="32"/>
      <c r="C3009" s="32"/>
      <c r="D3009" s="32"/>
      <c r="E3009" s="32"/>
      <c r="F3009" s="97"/>
      <c r="G3009" s="32"/>
      <c r="H3009" s="32"/>
      <c r="I3009" s="33"/>
      <c r="K3009" s="99"/>
      <c r="L3009" s="32"/>
      <c r="M3009" s="32"/>
      <c r="N3009" s="32"/>
      <c r="O3009" s="32"/>
      <c r="P3009" s="32"/>
      <c r="Q3009" s="32"/>
      <c r="R3009" s="32"/>
      <c r="S3009" s="32"/>
      <c r="T3009" s="32"/>
      <c r="V3009" s="32"/>
      <c r="W3009" s="32"/>
      <c r="X3009" s="32"/>
      <c r="AE3009" s="39"/>
      <c r="AF3009" s="39"/>
      <c r="AG3009" s="39"/>
      <c r="AH3009" s="39"/>
      <c r="AI3009" s="39"/>
      <c r="AJ3009" s="39"/>
    </row>
    <row r="3010" ht="15.75" customHeight="1">
      <c r="A3010" s="32"/>
      <c r="B3010" s="32"/>
      <c r="C3010" s="32"/>
      <c r="D3010" s="32"/>
      <c r="E3010" s="32"/>
      <c r="F3010" s="97"/>
      <c r="G3010" s="32"/>
      <c r="H3010" s="32"/>
      <c r="I3010" s="33"/>
      <c r="K3010" s="99"/>
      <c r="L3010" s="32"/>
      <c r="M3010" s="32"/>
      <c r="N3010" s="32"/>
      <c r="O3010" s="32"/>
      <c r="P3010" s="32"/>
      <c r="Q3010" s="32"/>
      <c r="R3010" s="32"/>
      <c r="S3010" s="32"/>
      <c r="T3010" s="32"/>
      <c r="V3010" s="32"/>
      <c r="W3010" s="32"/>
      <c r="X3010" s="32"/>
      <c r="AE3010" s="39"/>
      <c r="AF3010" s="39"/>
      <c r="AG3010" s="39"/>
      <c r="AH3010" s="39"/>
      <c r="AI3010" s="39"/>
      <c r="AJ3010" s="39"/>
    </row>
    <row r="3011" ht="15.75" customHeight="1">
      <c r="A3011" s="32"/>
      <c r="B3011" s="32"/>
      <c r="C3011" s="32"/>
      <c r="D3011" s="32"/>
      <c r="E3011" s="32"/>
      <c r="F3011" s="97"/>
      <c r="G3011" s="32"/>
      <c r="H3011" s="32"/>
      <c r="I3011" s="33"/>
      <c r="K3011" s="99"/>
      <c r="L3011" s="32"/>
      <c r="M3011" s="32"/>
      <c r="N3011" s="32"/>
      <c r="O3011" s="32"/>
      <c r="P3011" s="32"/>
      <c r="Q3011" s="32"/>
      <c r="R3011" s="32"/>
      <c r="S3011" s="32"/>
      <c r="T3011" s="32"/>
      <c r="V3011" s="32"/>
      <c r="W3011" s="32"/>
      <c r="X3011" s="32"/>
      <c r="AE3011" s="39"/>
      <c r="AF3011" s="39"/>
      <c r="AG3011" s="39"/>
      <c r="AH3011" s="39"/>
      <c r="AI3011" s="39"/>
      <c r="AJ3011" s="39"/>
    </row>
    <row r="3012" ht="15.75" customHeight="1">
      <c r="A3012" s="32"/>
      <c r="B3012" s="32"/>
      <c r="C3012" s="32"/>
      <c r="D3012" s="32"/>
      <c r="E3012" s="32"/>
      <c r="F3012" s="97"/>
      <c r="G3012" s="32"/>
      <c r="H3012" s="32"/>
      <c r="I3012" s="33"/>
      <c r="K3012" s="99"/>
      <c r="L3012" s="32"/>
      <c r="M3012" s="32"/>
      <c r="N3012" s="32"/>
      <c r="O3012" s="32"/>
      <c r="P3012" s="32"/>
      <c r="Q3012" s="32"/>
      <c r="R3012" s="32"/>
      <c r="S3012" s="32"/>
      <c r="T3012" s="32"/>
      <c r="V3012" s="32"/>
      <c r="W3012" s="32"/>
      <c r="X3012" s="32"/>
      <c r="AE3012" s="39"/>
      <c r="AF3012" s="39"/>
      <c r="AG3012" s="39"/>
      <c r="AH3012" s="39"/>
      <c r="AI3012" s="39"/>
      <c r="AJ3012" s="39"/>
    </row>
    <row r="3013" ht="15.75" customHeight="1">
      <c r="A3013" s="32"/>
      <c r="B3013" s="32"/>
      <c r="C3013" s="32"/>
      <c r="D3013" s="32"/>
      <c r="E3013" s="32"/>
      <c r="F3013" s="97"/>
      <c r="G3013" s="32"/>
      <c r="H3013" s="32"/>
      <c r="I3013" s="33"/>
      <c r="K3013" s="99"/>
      <c r="L3013" s="32"/>
      <c r="M3013" s="32"/>
      <c r="N3013" s="32"/>
      <c r="O3013" s="32"/>
      <c r="P3013" s="32"/>
      <c r="Q3013" s="32"/>
      <c r="R3013" s="32"/>
      <c r="S3013" s="32"/>
      <c r="T3013" s="32"/>
      <c r="V3013" s="32"/>
      <c r="W3013" s="32"/>
      <c r="X3013" s="32"/>
      <c r="AE3013" s="39"/>
      <c r="AF3013" s="39"/>
      <c r="AG3013" s="39"/>
      <c r="AH3013" s="39"/>
      <c r="AI3013" s="39"/>
      <c r="AJ3013" s="39"/>
    </row>
    <row r="3014" ht="15.75" customHeight="1">
      <c r="A3014" s="32"/>
      <c r="B3014" s="32"/>
      <c r="C3014" s="32"/>
      <c r="D3014" s="32"/>
      <c r="E3014" s="32"/>
      <c r="F3014" s="97"/>
      <c r="G3014" s="32"/>
      <c r="H3014" s="32"/>
      <c r="I3014" s="33"/>
      <c r="K3014" s="99"/>
      <c r="L3014" s="32"/>
      <c r="M3014" s="32"/>
      <c r="N3014" s="32"/>
      <c r="O3014" s="32"/>
      <c r="P3014" s="32"/>
      <c r="Q3014" s="32"/>
      <c r="R3014" s="32"/>
      <c r="S3014" s="32"/>
      <c r="T3014" s="32"/>
      <c r="V3014" s="32"/>
      <c r="W3014" s="32"/>
      <c r="X3014" s="32"/>
      <c r="AE3014" s="39"/>
      <c r="AF3014" s="39"/>
      <c r="AG3014" s="39"/>
      <c r="AH3014" s="39"/>
      <c r="AI3014" s="39"/>
      <c r="AJ3014" s="39"/>
    </row>
    <row r="3015" ht="15.75" customHeight="1">
      <c r="A3015" s="32"/>
      <c r="B3015" s="32"/>
      <c r="C3015" s="32"/>
      <c r="D3015" s="32"/>
      <c r="E3015" s="32"/>
      <c r="F3015" s="97"/>
      <c r="G3015" s="32"/>
      <c r="H3015" s="32"/>
      <c r="I3015" s="33"/>
      <c r="K3015" s="99"/>
      <c r="L3015" s="32"/>
      <c r="M3015" s="32"/>
      <c r="N3015" s="32"/>
      <c r="O3015" s="32"/>
      <c r="P3015" s="32"/>
      <c r="Q3015" s="32"/>
      <c r="R3015" s="32"/>
      <c r="S3015" s="32"/>
      <c r="T3015" s="32"/>
      <c r="V3015" s="32"/>
      <c r="W3015" s="32"/>
      <c r="X3015" s="32"/>
      <c r="AE3015" s="39"/>
      <c r="AF3015" s="39"/>
      <c r="AG3015" s="39"/>
      <c r="AH3015" s="39"/>
      <c r="AI3015" s="39"/>
      <c r="AJ3015" s="39"/>
    </row>
    <row r="3016" ht="15.75" customHeight="1">
      <c r="A3016" s="32"/>
      <c r="B3016" s="32"/>
      <c r="C3016" s="32"/>
      <c r="D3016" s="32"/>
      <c r="E3016" s="32"/>
      <c r="F3016" s="97"/>
      <c r="G3016" s="32"/>
      <c r="H3016" s="32"/>
      <c r="I3016" s="33"/>
      <c r="K3016" s="99"/>
      <c r="L3016" s="32"/>
      <c r="M3016" s="32"/>
      <c r="N3016" s="32"/>
      <c r="O3016" s="32"/>
      <c r="P3016" s="32"/>
      <c r="Q3016" s="32"/>
      <c r="R3016" s="32"/>
      <c r="S3016" s="32"/>
      <c r="T3016" s="32"/>
      <c r="V3016" s="32"/>
      <c r="W3016" s="32"/>
      <c r="X3016" s="32"/>
      <c r="AE3016" s="39"/>
      <c r="AF3016" s="39"/>
      <c r="AG3016" s="39"/>
      <c r="AH3016" s="39"/>
      <c r="AI3016" s="39"/>
      <c r="AJ3016" s="39"/>
    </row>
    <row r="3017" ht="15.75" customHeight="1">
      <c r="A3017" s="32"/>
      <c r="B3017" s="32"/>
      <c r="C3017" s="32"/>
      <c r="D3017" s="32"/>
      <c r="E3017" s="32"/>
      <c r="F3017" s="97"/>
      <c r="G3017" s="32"/>
      <c r="H3017" s="32"/>
      <c r="I3017" s="33"/>
      <c r="K3017" s="99"/>
      <c r="L3017" s="32"/>
      <c r="M3017" s="32"/>
      <c r="N3017" s="32"/>
      <c r="O3017" s="32"/>
      <c r="P3017" s="32"/>
      <c r="Q3017" s="32"/>
      <c r="R3017" s="32"/>
      <c r="S3017" s="32"/>
      <c r="T3017" s="32"/>
      <c r="V3017" s="32"/>
      <c r="W3017" s="32"/>
      <c r="X3017" s="32"/>
      <c r="AE3017" s="39"/>
      <c r="AF3017" s="39"/>
      <c r="AG3017" s="39"/>
      <c r="AH3017" s="39"/>
      <c r="AI3017" s="39"/>
      <c r="AJ3017" s="39"/>
    </row>
    <row r="3018" ht="15.75" customHeight="1">
      <c r="A3018" s="32"/>
      <c r="B3018" s="32"/>
      <c r="C3018" s="32"/>
      <c r="D3018" s="32"/>
      <c r="E3018" s="32"/>
      <c r="F3018" s="97"/>
      <c r="G3018" s="32"/>
      <c r="H3018" s="32"/>
      <c r="I3018" s="33"/>
      <c r="K3018" s="99"/>
      <c r="L3018" s="32"/>
      <c r="M3018" s="32"/>
      <c r="N3018" s="32"/>
      <c r="O3018" s="32"/>
      <c r="P3018" s="32"/>
      <c r="Q3018" s="32"/>
      <c r="R3018" s="32"/>
      <c r="S3018" s="32"/>
      <c r="T3018" s="32"/>
      <c r="V3018" s="32"/>
      <c r="W3018" s="32"/>
      <c r="X3018" s="32"/>
      <c r="AE3018" s="39"/>
      <c r="AF3018" s="39"/>
      <c r="AG3018" s="39"/>
      <c r="AH3018" s="39"/>
      <c r="AI3018" s="39"/>
      <c r="AJ3018" s="39"/>
    </row>
    <row r="3019" ht="15.75" customHeight="1">
      <c r="A3019" s="32"/>
      <c r="B3019" s="32"/>
      <c r="C3019" s="32"/>
      <c r="D3019" s="32"/>
      <c r="E3019" s="32"/>
      <c r="F3019" s="97"/>
      <c r="G3019" s="32"/>
      <c r="H3019" s="32"/>
      <c r="I3019" s="33"/>
      <c r="K3019" s="99"/>
      <c r="L3019" s="32"/>
      <c r="M3019" s="32"/>
      <c r="N3019" s="32"/>
      <c r="O3019" s="32"/>
      <c r="P3019" s="32"/>
      <c r="Q3019" s="32"/>
      <c r="R3019" s="32"/>
      <c r="S3019" s="32"/>
      <c r="T3019" s="32"/>
      <c r="V3019" s="32"/>
      <c r="W3019" s="32"/>
      <c r="X3019" s="32"/>
      <c r="AE3019" s="39"/>
      <c r="AF3019" s="39"/>
      <c r="AG3019" s="39"/>
      <c r="AH3019" s="39"/>
      <c r="AI3019" s="39"/>
      <c r="AJ3019" s="39"/>
    </row>
    <row r="3020" ht="15.75" customHeight="1">
      <c r="A3020" s="32"/>
      <c r="B3020" s="32"/>
      <c r="C3020" s="32"/>
      <c r="D3020" s="32"/>
      <c r="E3020" s="32"/>
      <c r="F3020" s="97"/>
      <c r="G3020" s="32"/>
      <c r="H3020" s="32"/>
      <c r="I3020" s="33"/>
      <c r="K3020" s="99"/>
      <c r="L3020" s="32"/>
      <c r="M3020" s="32"/>
      <c r="N3020" s="32"/>
      <c r="O3020" s="32"/>
      <c r="P3020" s="32"/>
      <c r="Q3020" s="32"/>
      <c r="R3020" s="32"/>
      <c r="S3020" s="32"/>
      <c r="T3020" s="32"/>
      <c r="V3020" s="32"/>
      <c r="W3020" s="32"/>
      <c r="X3020" s="32"/>
      <c r="AE3020" s="39"/>
      <c r="AF3020" s="39"/>
      <c r="AG3020" s="39"/>
      <c r="AH3020" s="39"/>
      <c r="AI3020" s="39"/>
      <c r="AJ3020" s="39"/>
    </row>
    <row r="3021" ht="15.75" customHeight="1">
      <c r="A3021" s="32"/>
      <c r="B3021" s="32"/>
      <c r="C3021" s="32"/>
      <c r="D3021" s="32"/>
      <c r="E3021" s="32"/>
      <c r="F3021" s="97"/>
      <c r="G3021" s="32"/>
      <c r="H3021" s="32"/>
      <c r="I3021" s="33"/>
      <c r="K3021" s="99"/>
      <c r="L3021" s="32"/>
      <c r="M3021" s="32"/>
      <c r="N3021" s="32"/>
      <c r="O3021" s="32"/>
      <c r="P3021" s="32"/>
      <c r="Q3021" s="32"/>
      <c r="R3021" s="32"/>
      <c r="S3021" s="32"/>
      <c r="T3021" s="32"/>
      <c r="V3021" s="32"/>
      <c r="W3021" s="32"/>
      <c r="X3021" s="32"/>
      <c r="AE3021" s="39"/>
      <c r="AF3021" s="39"/>
      <c r="AG3021" s="39"/>
      <c r="AH3021" s="39"/>
      <c r="AI3021" s="39"/>
      <c r="AJ3021" s="39"/>
    </row>
    <row r="3022" ht="15.75" customHeight="1">
      <c r="A3022" s="32"/>
      <c r="B3022" s="32"/>
      <c r="C3022" s="32"/>
      <c r="D3022" s="32"/>
      <c r="E3022" s="32"/>
      <c r="F3022" s="97"/>
      <c r="G3022" s="32"/>
      <c r="H3022" s="32"/>
      <c r="I3022" s="33"/>
      <c r="K3022" s="99"/>
      <c r="L3022" s="32"/>
      <c r="M3022" s="32"/>
      <c r="N3022" s="32"/>
      <c r="O3022" s="32"/>
      <c r="P3022" s="32"/>
      <c r="Q3022" s="32"/>
      <c r="R3022" s="32"/>
      <c r="S3022" s="32"/>
      <c r="T3022" s="32"/>
      <c r="V3022" s="32"/>
      <c r="W3022" s="32"/>
      <c r="X3022" s="32"/>
      <c r="AE3022" s="39"/>
      <c r="AF3022" s="39"/>
      <c r="AG3022" s="39"/>
      <c r="AH3022" s="39"/>
      <c r="AI3022" s="39"/>
      <c r="AJ3022" s="39"/>
    </row>
    <row r="3023" ht="15.75" customHeight="1">
      <c r="A3023" s="32"/>
      <c r="B3023" s="32"/>
      <c r="C3023" s="32"/>
      <c r="D3023" s="32"/>
      <c r="E3023" s="32"/>
      <c r="F3023" s="97"/>
      <c r="G3023" s="32"/>
      <c r="H3023" s="32"/>
      <c r="I3023" s="33"/>
      <c r="K3023" s="99"/>
      <c r="L3023" s="32"/>
      <c r="M3023" s="32"/>
      <c r="N3023" s="32"/>
      <c r="O3023" s="32"/>
      <c r="P3023" s="32"/>
      <c r="Q3023" s="32"/>
      <c r="R3023" s="32"/>
      <c r="S3023" s="32"/>
      <c r="T3023" s="32"/>
      <c r="V3023" s="32"/>
      <c r="W3023" s="32"/>
      <c r="X3023" s="32"/>
      <c r="AE3023" s="39"/>
      <c r="AF3023" s="39"/>
      <c r="AG3023" s="39"/>
      <c r="AH3023" s="39"/>
      <c r="AI3023" s="39"/>
      <c r="AJ3023" s="39"/>
    </row>
    <row r="3024" ht="15.75" customHeight="1">
      <c r="A3024" s="32"/>
      <c r="B3024" s="32"/>
      <c r="C3024" s="32"/>
      <c r="D3024" s="32"/>
      <c r="E3024" s="32"/>
      <c r="F3024" s="97"/>
      <c r="G3024" s="32"/>
      <c r="H3024" s="32"/>
      <c r="I3024" s="33"/>
      <c r="K3024" s="99"/>
      <c r="L3024" s="32"/>
      <c r="M3024" s="32"/>
      <c r="N3024" s="32"/>
      <c r="O3024" s="32"/>
      <c r="P3024" s="32"/>
      <c r="Q3024" s="32"/>
      <c r="R3024" s="32"/>
      <c r="S3024" s="32"/>
      <c r="T3024" s="32"/>
      <c r="V3024" s="32"/>
      <c r="W3024" s="32"/>
      <c r="X3024" s="32"/>
      <c r="AE3024" s="39"/>
      <c r="AF3024" s="39"/>
      <c r="AG3024" s="39"/>
      <c r="AH3024" s="39"/>
      <c r="AI3024" s="39"/>
      <c r="AJ3024" s="39"/>
    </row>
    <row r="3025" ht="15.75" customHeight="1">
      <c r="A3025" s="32"/>
      <c r="B3025" s="32"/>
      <c r="C3025" s="32"/>
      <c r="D3025" s="32"/>
      <c r="E3025" s="32"/>
      <c r="F3025" s="97"/>
      <c r="G3025" s="32"/>
      <c r="H3025" s="32"/>
      <c r="I3025" s="33"/>
      <c r="K3025" s="99"/>
      <c r="L3025" s="32"/>
      <c r="M3025" s="32"/>
      <c r="N3025" s="32"/>
      <c r="O3025" s="32"/>
      <c r="P3025" s="32"/>
      <c r="Q3025" s="32"/>
      <c r="R3025" s="32"/>
      <c r="S3025" s="32"/>
      <c r="T3025" s="32"/>
      <c r="V3025" s="32"/>
      <c r="W3025" s="32"/>
      <c r="X3025" s="32"/>
      <c r="AE3025" s="39"/>
      <c r="AF3025" s="39"/>
      <c r="AG3025" s="39"/>
      <c r="AH3025" s="39"/>
      <c r="AI3025" s="39"/>
      <c r="AJ3025" s="39"/>
    </row>
    <row r="3026" ht="15.75" customHeight="1">
      <c r="A3026" s="32"/>
      <c r="B3026" s="32"/>
      <c r="C3026" s="32"/>
      <c r="D3026" s="32"/>
      <c r="E3026" s="32"/>
      <c r="F3026" s="97"/>
      <c r="G3026" s="32"/>
      <c r="H3026" s="32"/>
      <c r="I3026" s="33"/>
      <c r="K3026" s="99"/>
      <c r="L3026" s="32"/>
      <c r="M3026" s="32"/>
      <c r="N3026" s="32"/>
      <c r="O3026" s="32"/>
      <c r="P3026" s="32"/>
      <c r="Q3026" s="32"/>
      <c r="R3026" s="32"/>
      <c r="S3026" s="32"/>
      <c r="T3026" s="32"/>
      <c r="V3026" s="32"/>
      <c r="W3026" s="32"/>
      <c r="X3026" s="32"/>
      <c r="AE3026" s="39"/>
      <c r="AF3026" s="39"/>
      <c r="AG3026" s="39"/>
      <c r="AH3026" s="39"/>
      <c r="AI3026" s="39"/>
      <c r="AJ3026" s="39"/>
    </row>
    <row r="3027" ht="15.75" customHeight="1">
      <c r="A3027" s="32"/>
      <c r="B3027" s="32"/>
      <c r="C3027" s="32"/>
      <c r="D3027" s="32"/>
      <c r="E3027" s="32"/>
      <c r="F3027" s="97"/>
      <c r="G3027" s="32"/>
      <c r="H3027" s="32"/>
      <c r="I3027" s="33"/>
      <c r="K3027" s="99"/>
      <c r="L3027" s="32"/>
      <c r="M3027" s="32"/>
      <c r="N3027" s="32"/>
      <c r="O3027" s="32"/>
      <c r="P3027" s="32"/>
      <c r="Q3027" s="32"/>
      <c r="R3027" s="32"/>
      <c r="S3027" s="32"/>
      <c r="T3027" s="32"/>
      <c r="V3027" s="32"/>
      <c r="W3027" s="32"/>
      <c r="X3027" s="32"/>
      <c r="AE3027" s="39"/>
      <c r="AF3027" s="39"/>
      <c r="AG3027" s="39"/>
      <c r="AH3027" s="39"/>
      <c r="AI3027" s="39"/>
      <c r="AJ3027" s="39"/>
    </row>
    <row r="3028" ht="15.75" customHeight="1">
      <c r="A3028" s="32"/>
      <c r="B3028" s="32"/>
      <c r="C3028" s="32"/>
      <c r="D3028" s="32"/>
      <c r="E3028" s="32"/>
      <c r="F3028" s="97"/>
      <c r="G3028" s="32"/>
      <c r="H3028" s="32"/>
      <c r="I3028" s="33"/>
      <c r="K3028" s="99"/>
      <c r="L3028" s="32"/>
      <c r="M3028" s="32"/>
      <c r="N3028" s="32"/>
      <c r="O3028" s="32"/>
      <c r="P3028" s="32"/>
      <c r="Q3028" s="32"/>
      <c r="R3028" s="32"/>
      <c r="S3028" s="32"/>
      <c r="T3028" s="32"/>
      <c r="V3028" s="32"/>
      <c r="W3028" s="32"/>
      <c r="X3028" s="32"/>
      <c r="AE3028" s="39"/>
      <c r="AF3028" s="39"/>
      <c r="AG3028" s="39"/>
      <c r="AH3028" s="39"/>
      <c r="AI3028" s="39"/>
      <c r="AJ3028" s="39"/>
    </row>
    <row r="3029" ht="15.75" customHeight="1">
      <c r="A3029" s="32"/>
      <c r="B3029" s="32"/>
      <c r="C3029" s="32"/>
      <c r="D3029" s="32"/>
      <c r="E3029" s="32"/>
      <c r="F3029" s="97"/>
      <c r="G3029" s="32"/>
      <c r="H3029" s="32"/>
      <c r="I3029" s="33"/>
      <c r="K3029" s="99"/>
      <c r="L3029" s="32"/>
      <c r="M3029" s="32"/>
      <c r="N3029" s="32"/>
      <c r="O3029" s="32"/>
      <c r="P3029" s="32"/>
      <c r="Q3029" s="32"/>
      <c r="R3029" s="32"/>
      <c r="S3029" s="32"/>
      <c r="T3029" s="32"/>
      <c r="V3029" s="32"/>
      <c r="W3029" s="32"/>
      <c r="X3029" s="32"/>
      <c r="AE3029" s="39"/>
      <c r="AF3029" s="39"/>
      <c r="AG3029" s="39"/>
      <c r="AH3029" s="39"/>
      <c r="AI3029" s="39"/>
      <c r="AJ3029" s="39"/>
    </row>
    <row r="3030" ht="15.75" customHeight="1">
      <c r="A3030" s="32"/>
      <c r="B3030" s="32"/>
      <c r="C3030" s="32"/>
      <c r="D3030" s="32"/>
      <c r="E3030" s="32"/>
      <c r="F3030" s="97"/>
      <c r="G3030" s="32"/>
      <c r="H3030" s="32"/>
      <c r="I3030" s="33"/>
      <c r="K3030" s="99"/>
      <c r="L3030" s="32"/>
      <c r="M3030" s="32"/>
      <c r="N3030" s="32"/>
      <c r="O3030" s="32"/>
      <c r="P3030" s="32"/>
      <c r="Q3030" s="32"/>
      <c r="R3030" s="32"/>
      <c r="S3030" s="32"/>
      <c r="T3030" s="32"/>
      <c r="V3030" s="32"/>
      <c r="W3030" s="32"/>
      <c r="X3030" s="32"/>
      <c r="AE3030" s="39"/>
      <c r="AF3030" s="39"/>
      <c r="AG3030" s="39"/>
      <c r="AH3030" s="39"/>
      <c r="AI3030" s="39"/>
      <c r="AJ3030" s="39"/>
    </row>
    <row r="3031" ht="15.75" customHeight="1">
      <c r="A3031" s="32"/>
      <c r="B3031" s="32"/>
      <c r="C3031" s="32"/>
      <c r="D3031" s="32"/>
      <c r="E3031" s="32"/>
      <c r="F3031" s="97"/>
      <c r="G3031" s="32"/>
      <c r="H3031" s="32"/>
      <c r="I3031" s="33"/>
      <c r="K3031" s="99"/>
      <c r="L3031" s="32"/>
      <c r="M3031" s="32"/>
      <c r="N3031" s="32"/>
      <c r="O3031" s="32"/>
      <c r="P3031" s="32"/>
      <c r="Q3031" s="32"/>
      <c r="R3031" s="32"/>
      <c r="S3031" s="32"/>
      <c r="T3031" s="32"/>
      <c r="V3031" s="32"/>
      <c r="W3031" s="32"/>
      <c r="X3031" s="32"/>
      <c r="AE3031" s="39"/>
      <c r="AF3031" s="39"/>
      <c r="AG3031" s="39"/>
      <c r="AH3031" s="39"/>
      <c r="AI3031" s="39"/>
      <c r="AJ3031" s="39"/>
    </row>
    <row r="3032" ht="15.75" customHeight="1">
      <c r="A3032" s="32"/>
      <c r="B3032" s="32"/>
      <c r="C3032" s="32"/>
      <c r="D3032" s="32"/>
      <c r="E3032" s="32"/>
      <c r="F3032" s="97"/>
      <c r="G3032" s="32"/>
      <c r="H3032" s="32"/>
      <c r="I3032" s="33"/>
      <c r="K3032" s="99"/>
      <c r="L3032" s="32"/>
      <c r="M3032" s="32"/>
      <c r="N3032" s="32"/>
      <c r="O3032" s="32"/>
      <c r="P3032" s="32"/>
      <c r="Q3032" s="32"/>
      <c r="R3032" s="32"/>
      <c r="S3032" s="32"/>
      <c r="T3032" s="32"/>
      <c r="V3032" s="32"/>
      <c r="W3032" s="32"/>
      <c r="X3032" s="32"/>
      <c r="AE3032" s="39"/>
      <c r="AF3032" s="39"/>
      <c r="AG3032" s="39"/>
      <c r="AH3032" s="39"/>
      <c r="AI3032" s="39"/>
      <c r="AJ3032" s="39"/>
    </row>
    <row r="3033" ht="15.75" customHeight="1">
      <c r="A3033" s="32"/>
      <c r="B3033" s="32"/>
      <c r="C3033" s="32"/>
      <c r="D3033" s="32"/>
      <c r="E3033" s="32"/>
      <c r="F3033" s="97"/>
      <c r="G3033" s="32"/>
      <c r="H3033" s="32"/>
      <c r="I3033" s="33"/>
      <c r="K3033" s="99"/>
      <c r="L3033" s="32"/>
      <c r="M3033" s="32"/>
      <c r="N3033" s="32"/>
      <c r="O3033" s="32"/>
      <c r="P3033" s="32"/>
      <c r="Q3033" s="32"/>
      <c r="R3033" s="32"/>
      <c r="S3033" s="32"/>
      <c r="T3033" s="32"/>
      <c r="V3033" s="32"/>
      <c r="W3033" s="32"/>
      <c r="X3033" s="32"/>
      <c r="AE3033" s="39"/>
      <c r="AF3033" s="39"/>
      <c r="AG3033" s="39"/>
      <c r="AH3033" s="39"/>
      <c r="AI3033" s="39"/>
      <c r="AJ3033" s="39"/>
    </row>
    <row r="3034" ht="15.75" customHeight="1">
      <c r="A3034" s="32"/>
      <c r="B3034" s="32"/>
      <c r="C3034" s="32"/>
      <c r="D3034" s="32"/>
      <c r="E3034" s="32"/>
      <c r="F3034" s="97"/>
      <c r="G3034" s="32"/>
      <c r="H3034" s="32"/>
      <c r="I3034" s="33"/>
      <c r="K3034" s="99"/>
      <c r="L3034" s="32"/>
      <c r="M3034" s="32"/>
      <c r="N3034" s="32"/>
      <c r="O3034" s="32"/>
      <c r="P3034" s="32"/>
      <c r="Q3034" s="32"/>
      <c r="R3034" s="32"/>
      <c r="S3034" s="32"/>
      <c r="T3034" s="32"/>
      <c r="V3034" s="32"/>
      <c r="W3034" s="32"/>
      <c r="X3034" s="32"/>
      <c r="AE3034" s="39"/>
      <c r="AF3034" s="39"/>
      <c r="AG3034" s="39"/>
      <c r="AH3034" s="39"/>
      <c r="AI3034" s="39"/>
      <c r="AJ3034" s="39"/>
    </row>
    <row r="3035" ht="15.75" customHeight="1">
      <c r="A3035" s="32"/>
      <c r="B3035" s="32"/>
      <c r="C3035" s="32"/>
      <c r="D3035" s="32"/>
      <c r="E3035" s="32"/>
      <c r="F3035" s="97"/>
      <c r="G3035" s="32"/>
      <c r="H3035" s="32"/>
      <c r="I3035" s="33"/>
      <c r="K3035" s="99"/>
      <c r="L3035" s="32"/>
      <c r="M3035" s="32"/>
      <c r="N3035" s="32"/>
      <c r="O3035" s="32"/>
      <c r="P3035" s="32"/>
      <c r="Q3035" s="32"/>
      <c r="R3035" s="32"/>
      <c r="S3035" s="32"/>
      <c r="T3035" s="32"/>
      <c r="V3035" s="32"/>
      <c r="W3035" s="32"/>
      <c r="X3035" s="32"/>
      <c r="AE3035" s="39"/>
      <c r="AF3035" s="39"/>
      <c r="AG3035" s="39"/>
      <c r="AH3035" s="39"/>
      <c r="AI3035" s="39"/>
      <c r="AJ3035" s="39"/>
    </row>
    <row r="3036" ht="15.75" customHeight="1">
      <c r="A3036" s="32"/>
      <c r="B3036" s="32"/>
      <c r="C3036" s="32"/>
      <c r="D3036" s="32"/>
      <c r="E3036" s="32"/>
      <c r="F3036" s="97"/>
      <c r="G3036" s="32"/>
      <c r="H3036" s="32"/>
      <c r="I3036" s="33"/>
      <c r="K3036" s="99"/>
      <c r="L3036" s="32"/>
      <c r="M3036" s="32"/>
      <c r="N3036" s="32"/>
      <c r="O3036" s="32"/>
      <c r="P3036" s="32"/>
      <c r="Q3036" s="32"/>
      <c r="R3036" s="32"/>
      <c r="S3036" s="32"/>
      <c r="T3036" s="32"/>
      <c r="V3036" s="32"/>
      <c r="W3036" s="32"/>
      <c r="X3036" s="32"/>
      <c r="AE3036" s="39"/>
      <c r="AF3036" s="39"/>
      <c r="AG3036" s="39"/>
      <c r="AH3036" s="39"/>
      <c r="AI3036" s="39"/>
      <c r="AJ3036" s="39"/>
    </row>
    <row r="3037" ht="15.75" customHeight="1">
      <c r="A3037" s="32"/>
      <c r="B3037" s="32"/>
      <c r="C3037" s="32"/>
      <c r="D3037" s="32"/>
      <c r="E3037" s="32"/>
      <c r="F3037" s="97"/>
      <c r="G3037" s="32"/>
      <c r="H3037" s="32"/>
      <c r="I3037" s="33"/>
      <c r="K3037" s="99"/>
      <c r="L3037" s="32"/>
      <c r="M3037" s="32"/>
      <c r="N3037" s="32"/>
      <c r="O3037" s="32"/>
      <c r="P3037" s="32"/>
      <c r="Q3037" s="32"/>
      <c r="R3037" s="32"/>
      <c r="S3037" s="32"/>
      <c r="T3037" s="32"/>
      <c r="V3037" s="32"/>
      <c r="W3037" s="32"/>
      <c r="X3037" s="32"/>
      <c r="AE3037" s="39"/>
      <c r="AF3037" s="39"/>
      <c r="AG3037" s="39"/>
      <c r="AH3037" s="39"/>
      <c r="AI3037" s="39"/>
      <c r="AJ3037" s="39"/>
    </row>
    <row r="3038" ht="15.75" customHeight="1">
      <c r="A3038" s="32"/>
      <c r="B3038" s="32"/>
      <c r="C3038" s="32"/>
      <c r="D3038" s="32"/>
      <c r="E3038" s="32"/>
      <c r="F3038" s="97"/>
      <c r="G3038" s="32"/>
      <c r="H3038" s="32"/>
      <c r="I3038" s="33"/>
      <c r="K3038" s="99"/>
      <c r="L3038" s="32"/>
      <c r="M3038" s="32"/>
      <c r="N3038" s="32"/>
      <c r="O3038" s="32"/>
      <c r="P3038" s="32"/>
      <c r="Q3038" s="32"/>
      <c r="R3038" s="32"/>
      <c r="S3038" s="32"/>
      <c r="T3038" s="32"/>
      <c r="V3038" s="32"/>
      <c r="W3038" s="32"/>
      <c r="X3038" s="32"/>
      <c r="AE3038" s="39"/>
      <c r="AF3038" s="39"/>
      <c r="AG3038" s="39"/>
      <c r="AH3038" s="39"/>
      <c r="AI3038" s="39"/>
      <c r="AJ3038" s="39"/>
    </row>
    <row r="3039" ht="15.75" customHeight="1">
      <c r="A3039" s="32"/>
      <c r="B3039" s="32"/>
      <c r="C3039" s="32"/>
      <c r="D3039" s="32"/>
      <c r="E3039" s="32"/>
      <c r="F3039" s="97"/>
      <c r="G3039" s="32"/>
      <c r="H3039" s="32"/>
      <c r="I3039" s="33"/>
      <c r="K3039" s="99"/>
      <c r="L3039" s="32"/>
      <c r="M3039" s="32"/>
      <c r="N3039" s="32"/>
      <c r="O3039" s="32"/>
      <c r="P3039" s="32"/>
      <c r="Q3039" s="32"/>
      <c r="R3039" s="32"/>
      <c r="S3039" s="32"/>
      <c r="T3039" s="32"/>
      <c r="V3039" s="32"/>
      <c r="W3039" s="32"/>
      <c r="X3039" s="32"/>
      <c r="AE3039" s="39"/>
      <c r="AF3039" s="39"/>
      <c r="AG3039" s="39"/>
      <c r="AH3039" s="39"/>
      <c r="AI3039" s="39"/>
      <c r="AJ3039" s="39"/>
    </row>
    <row r="3040" ht="15.75" customHeight="1">
      <c r="A3040" s="32"/>
      <c r="B3040" s="32"/>
      <c r="C3040" s="32"/>
      <c r="D3040" s="32"/>
      <c r="E3040" s="32"/>
      <c r="F3040" s="97"/>
      <c r="G3040" s="32"/>
      <c r="H3040" s="32"/>
      <c r="I3040" s="33"/>
      <c r="K3040" s="99"/>
      <c r="L3040" s="32"/>
      <c r="M3040" s="32"/>
      <c r="N3040" s="32"/>
      <c r="O3040" s="32"/>
      <c r="P3040" s="32"/>
      <c r="Q3040" s="32"/>
      <c r="R3040" s="32"/>
      <c r="S3040" s="32"/>
      <c r="T3040" s="32"/>
      <c r="V3040" s="32"/>
      <c r="W3040" s="32"/>
      <c r="X3040" s="32"/>
      <c r="AE3040" s="39"/>
      <c r="AF3040" s="39"/>
      <c r="AG3040" s="39"/>
      <c r="AH3040" s="39"/>
      <c r="AI3040" s="39"/>
      <c r="AJ3040" s="39"/>
    </row>
    <row r="3041" ht="15.75" customHeight="1">
      <c r="A3041" s="32"/>
      <c r="B3041" s="32"/>
      <c r="C3041" s="32"/>
      <c r="D3041" s="32"/>
      <c r="E3041" s="32"/>
      <c r="F3041" s="97"/>
      <c r="G3041" s="32"/>
      <c r="H3041" s="32"/>
      <c r="I3041" s="33"/>
      <c r="K3041" s="99"/>
      <c r="L3041" s="32"/>
      <c r="M3041" s="32"/>
      <c r="N3041" s="32"/>
      <c r="O3041" s="32"/>
      <c r="P3041" s="32"/>
      <c r="Q3041" s="32"/>
      <c r="R3041" s="32"/>
      <c r="S3041" s="32"/>
      <c r="T3041" s="32"/>
      <c r="V3041" s="32"/>
      <c r="W3041" s="32"/>
      <c r="X3041" s="32"/>
      <c r="AE3041" s="39"/>
      <c r="AF3041" s="39"/>
      <c r="AG3041" s="39"/>
      <c r="AH3041" s="39"/>
      <c r="AI3041" s="39"/>
      <c r="AJ3041" s="39"/>
    </row>
    <row r="3042" ht="15.75" customHeight="1">
      <c r="A3042" s="32"/>
      <c r="B3042" s="32"/>
      <c r="C3042" s="32"/>
      <c r="D3042" s="32"/>
      <c r="E3042" s="32"/>
      <c r="F3042" s="97"/>
      <c r="G3042" s="32"/>
      <c r="H3042" s="32"/>
      <c r="I3042" s="33"/>
      <c r="K3042" s="99"/>
      <c r="L3042" s="32"/>
      <c r="M3042" s="32"/>
      <c r="N3042" s="32"/>
      <c r="O3042" s="32"/>
      <c r="P3042" s="32"/>
      <c r="Q3042" s="32"/>
      <c r="R3042" s="32"/>
      <c r="S3042" s="32"/>
      <c r="T3042" s="32"/>
      <c r="V3042" s="32"/>
      <c r="W3042" s="32"/>
      <c r="X3042" s="32"/>
      <c r="AE3042" s="39"/>
      <c r="AF3042" s="39"/>
      <c r="AG3042" s="39"/>
      <c r="AH3042" s="39"/>
      <c r="AI3042" s="39"/>
      <c r="AJ3042" s="39"/>
    </row>
    <row r="3043" ht="15.75" customHeight="1">
      <c r="A3043" s="32"/>
      <c r="B3043" s="32"/>
      <c r="C3043" s="32"/>
      <c r="D3043" s="32"/>
      <c r="E3043" s="32"/>
      <c r="F3043" s="97"/>
      <c r="G3043" s="32"/>
      <c r="H3043" s="32"/>
      <c r="I3043" s="33"/>
      <c r="K3043" s="99"/>
      <c r="L3043" s="32"/>
      <c r="M3043" s="32"/>
      <c r="N3043" s="32"/>
      <c r="O3043" s="32"/>
      <c r="P3043" s="32"/>
      <c r="Q3043" s="32"/>
      <c r="R3043" s="32"/>
      <c r="S3043" s="32"/>
      <c r="T3043" s="32"/>
      <c r="V3043" s="32"/>
      <c r="W3043" s="32"/>
      <c r="X3043" s="32"/>
      <c r="AE3043" s="39"/>
      <c r="AF3043" s="39"/>
      <c r="AG3043" s="39"/>
      <c r="AH3043" s="39"/>
      <c r="AI3043" s="39"/>
      <c r="AJ3043" s="39"/>
    </row>
    <row r="3044" ht="15.75" customHeight="1">
      <c r="A3044" s="32"/>
      <c r="B3044" s="32"/>
      <c r="C3044" s="32"/>
      <c r="D3044" s="32"/>
      <c r="E3044" s="32"/>
      <c r="F3044" s="97"/>
      <c r="G3044" s="32"/>
      <c r="H3044" s="32"/>
      <c r="I3044" s="33"/>
      <c r="K3044" s="99"/>
      <c r="L3044" s="32"/>
      <c r="M3044" s="32"/>
      <c r="N3044" s="32"/>
      <c r="O3044" s="32"/>
      <c r="P3044" s="32"/>
      <c r="Q3044" s="32"/>
      <c r="R3044" s="32"/>
      <c r="S3044" s="32"/>
      <c r="T3044" s="32"/>
      <c r="V3044" s="32"/>
      <c r="W3044" s="32"/>
      <c r="X3044" s="32"/>
      <c r="AE3044" s="39"/>
      <c r="AF3044" s="39"/>
      <c r="AG3044" s="39"/>
      <c r="AH3044" s="39"/>
      <c r="AI3044" s="39"/>
      <c r="AJ3044" s="39"/>
    </row>
    <row r="3045" ht="15.75" customHeight="1">
      <c r="A3045" s="32"/>
      <c r="B3045" s="32"/>
      <c r="C3045" s="32"/>
      <c r="D3045" s="32"/>
      <c r="E3045" s="32"/>
      <c r="F3045" s="97"/>
      <c r="G3045" s="32"/>
      <c r="H3045" s="32"/>
      <c r="I3045" s="33"/>
      <c r="K3045" s="99"/>
      <c r="L3045" s="32"/>
      <c r="M3045" s="32"/>
      <c r="N3045" s="32"/>
      <c r="O3045" s="32"/>
      <c r="P3045" s="32"/>
      <c r="Q3045" s="32"/>
      <c r="R3045" s="32"/>
      <c r="S3045" s="32"/>
      <c r="T3045" s="32"/>
      <c r="V3045" s="32"/>
      <c r="W3045" s="32"/>
      <c r="X3045" s="32"/>
      <c r="AE3045" s="39"/>
      <c r="AF3045" s="39"/>
      <c r="AG3045" s="39"/>
      <c r="AH3045" s="39"/>
      <c r="AI3045" s="39"/>
      <c r="AJ3045" s="39"/>
    </row>
    <row r="3046" ht="15.75" customHeight="1">
      <c r="A3046" s="32"/>
      <c r="B3046" s="32"/>
      <c r="C3046" s="32"/>
      <c r="D3046" s="32"/>
      <c r="E3046" s="32"/>
      <c r="F3046" s="97"/>
      <c r="G3046" s="32"/>
      <c r="H3046" s="32"/>
      <c r="I3046" s="33"/>
      <c r="K3046" s="99"/>
      <c r="L3046" s="32"/>
      <c r="M3046" s="32"/>
      <c r="N3046" s="32"/>
      <c r="O3046" s="32"/>
      <c r="P3046" s="32"/>
      <c r="Q3046" s="32"/>
      <c r="R3046" s="32"/>
      <c r="S3046" s="32"/>
      <c r="T3046" s="32"/>
      <c r="V3046" s="32"/>
      <c r="W3046" s="32"/>
      <c r="X3046" s="32"/>
      <c r="AE3046" s="39"/>
      <c r="AF3046" s="39"/>
      <c r="AG3046" s="39"/>
      <c r="AH3046" s="39"/>
      <c r="AI3046" s="39"/>
      <c r="AJ3046" s="39"/>
    </row>
    <row r="3047" ht="15.75" customHeight="1">
      <c r="A3047" s="32"/>
      <c r="B3047" s="32"/>
      <c r="C3047" s="32"/>
      <c r="D3047" s="32"/>
      <c r="E3047" s="32"/>
      <c r="F3047" s="97"/>
      <c r="G3047" s="32"/>
      <c r="H3047" s="32"/>
      <c r="I3047" s="33"/>
      <c r="K3047" s="99"/>
      <c r="L3047" s="32"/>
      <c r="M3047" s="32"/>
      <c r="N3047" s="32"/>
      <c r="O3047" s="32"/>
      <c r="P3047" s="32"/>
      <c r="Q3047" s="32"/>
      <c r="R3047" s="32"/>
      <c r="S3047" s="32"/>
      <c r="T3047" s="32"/>
      <c r="V3047" s="32"/>
      <c r="W3047" s="32"/>
      <c r="X3047" s="32"/>
      <c r="AE3047" s="39"/>
      <c r="AF3047" s="39"/>
      <c r="AG3047" s="39"/>
      <c r="AH3047" s="39"/>
      <c r="AI3047" s="39"/>
      <c r="AJ3047" s="39"/>
    </row>
    <row r="3048" ht="15.75" customHeight="1">
      <c r="A3048" s="32"/>
      <c r="B3048" s="32"/>
      <c r="C3048" s="32"/>
      <c r="D3048" s="32"/>
      <c r="E3048" s="32"/>
      <c r="F3048" s="97"/>
      <c r="G3048" s="32"/>
      <c r="H3048" s="32"/>
      <c r="I3048" s="33"/>
      <c r="K3048" s="99"/>
      <c r="L3048" s="32"/>
      <c r="M3048" s="32"/>
      <c r="N3048" s="32"/>
      <c r="O3048" s="32"/>
      <c r="P3048" s="32"/>
      <c r="Q3048" s="32"/>
      <c r="R3048" s="32"/>
      <c r="S3048" s="32"/>
      <c r="T3048" s="32"/>
      <c r="V3048" s="32"/>
      <c r="W3048" s="32"/>
      <c r="X3048" s="32"/>
      <c r="AE3048" s="39"/>
      <c r="AF3048" s="39"/>
      <c r="AG3048" s="39"/>
      <c r="AH3048" s="39"/>
      <c r="AI3048" s="39"/>
      <c r="AJ3048" s="39"/>
    </row>
    <row r="3049" ht="15.75" customHeight="1">
      <c r="A3049" s="32"/>
      <c r="B3049" s="32"/>
      <c r="C3049" s="32"/>
      <c r="D3049" s="32"/>
      <c r="E3049" s="32"/>
      <c r="F3049" s="97"/>
      <c r="G3049" s="32"/>
      <c r="H3049" s="32"/>
      <c r="I3049" s="33"/>
      <c r="K3049" s="99"/>
      <c r="L3049" s="32"/>
      <c r="M3049" s="32"/>
      <c r="N3049" s="32"/>
      <c r="O3049" s="32"/>
      <c r="P3049" s="32"/>
      <c r="Q3049" s="32"/>
      <c r="R3049" s="32"/>
      <c r="S3049" s="32"/>
      <c r="T3049" s="32"/>
      <c r="V3049" s="32"/>
      <c r="W3049" s="32"/>
      <c r="X3049" s="32"/>
      <c r="AE3049" s="39"/>
      <c r="AF3049" s="39"/>
      <c r="AG3049" s="39"/>
      <c r="AH3049" s="39"/>
      <c r="AI3049" s="39"/>
      <c r="AJ3049" s="39"/>
    </row>
    <row r="3050" ht="15.75" customHeight="1">
      <c r="A3050" s="32"/>
      <c r="B3050" s="32"/>
      <c r="C3050" s="32"/>
      <c r="D3050" s="32"/>
      <c r="E3050" s="32"/>
      <c r="F3050" s="97"/>
      <c r="G3050" s="32"/>
      <c r="H3050" s="32"/>
      <c r="I3050" s="33"/>
      <c r="K3050" s="99"/>
      <c r="L3050" s="32"/>
      <c r="M3050" s="32"/>
      <c r="N3050" s="32"/>
      <c r="O3050" s="32"/>
      <c r="P3050" s="32"/>
      <c r="Q3050" s="32"/>
      <c r="R3050" s="32"/>
      <c r="S3050" s="32"/>
      <c r="T3050" s="32"/>
      <c r="V3050" s="32"/>
      <c r="W3050" s="32"/>
      <c r="X3050" s="32"/>
      <c r="AE3050" s="39"/>
      <c r="AF3050" s="39"/>
      <c r="AG3050" s="39"/>
      <c r="AH3050" s="39"/>
      <c r="AI3050" s="39"/>
      <c r="AJ3050" s="39"/>
    </row>
    <row r="3051" ht="15.75" customHeight="1">
      <c r="A3051" s="32"/>
      <c r="B3051" s="32"/>
      <c r="C3051" s="32"/>
      <c r="D3051" s="32"/>
      <c r="E3051" s="32"/>
      <c r="F3051" s="97"/>
      <c r="G3051" s="32"/>
      <c r="H3051" s="32"/>
      <c r="I3051" s="33"/>
      <c r="K3051" s="99"/>
      <c r="L3051" s="32"/>
      <c r="M3051" s="32"/>
      <c r="N3051" s="32"/>
      <c r="O3051" s="32"/>
      <c r="P3051" s="32"/>
      <c r="Q3051" s="32"/>
      <c r="R3051" s="32"/>
      <c r="S3051" s="32"/>
      <c r="T3051" s="32"/>
      <c r="V3051" s="32"/>
      <c r="W3051" s="32"/>
      <c r="X3051" s="32"/>
      <c r="AE3051" s="39"/>
      <c r="AF3051" s="39"/>
      <c r="AG3051" s="39"/>
      <c r="AH3051" s="39"/>
      <c r="AI3051" s="39"/>
      <c r="AJ3051" s="39"/>
    </row>
    <row r="3052" ht="15.75" customHeight="1">
      <c r="A3052" s="32"/>
      <c r="B3052" s="32"/>
      <c r="C3052" s="32"/>
      <c r="D3052" s="32"/>
      <c r="E3052" s="32"/>
      <c r="F3052" s="97"/>
      <c r="G3052" s="32"/>
      <c r="H3052" s="32"/>
      <c r="I3052" s="33"/>
      <c r="K3052" s="99"/>
      <c r="L3052" s="32"/>
      <c r="M3052" s="32"/>
      <c r="N3052" s="32"/>
      <c r="O3052" s="32"/>
      <c r="P3052" s="32"/>
      <c r="Q3052" s="32"/>
      <c r="R3052" s="32"/>
      <c r="S3052" s="32"/>
      <c r="T3052" s="32"/>
      <c r="V3052" s="32"/>
      <c r="W3052" s="32"/>
      <c r="X3052" s="32"/>
      <c r="AE3052" s="39"/>
      <c r="AF3052" s="39"/>
      <c r="AG3052" s="39"/>
      <c r="AH3052" s="39"/>
      <c r="AI3052" s="39"/>
      <c r="AJ3052" s="39"/>
    </row>
    <row r="3053" ht="15.75" customHeight="1">
      <c r="A3053" s="32"/>
      <c r="B3053" s="32"/>
      <c r="C3053" s="32"/>
      <c r="D3053" s="32"/>
      <c r="E3053" s="32"/>
      <c r="F3053" s="97"/>
      <c r="G3053" s="32"/>
      <c r="H3053" s="32"/>
      <c r="I3053" s="33"/>
      <c r="K3053" s="99"/>
      <c r="L3053" s="32"/>
      <c r="M3053" s="32"/>
      <c r="N3053" s="32"/>
      <c r="O3053" s="32"/>
      <c r="P3053" s="32"/>
      <c r="Q3053" s="32"/>
      <c r="R3053" s="32"/>
      <c r="S3053" s="32"/>
      <c r="T3053" s="32"/>
      <c r="V3053" s="32"/>
      <c r="W3053" s="32"/>
      <c r="X3053" s="32"/>
      <c r="AE3053" s="39"/>
      <c r="AF3053" s="39"/>
      <c r="AG3053" s="39"/>
      <c r="AH3053" s="39"/>
      <c r="AI3053" s="39"/>
      <c r="AJ3053" s="39"/>
    </row>
    <row r="3054" ht="15.75" customHeight="1">
      <c r="A3054" s="32"/>
      <c r="B3054" s="32"/>
      <c r="C3054" s="32"/>
      <c r="D3054" s="32"/>
      <c r="E3054" s="32"/>
      <c r="F3054" s="97"/>
      <c r="G3054" s="32"/>
      <c r="H3054" s="32"/>
      <c r="I3054" s="33"/>
      <c r="K3054" s="99"/>
      <c r="L3054" s="32"/>
      <c r="M3054" s="32"/>
      <c r="N3054" s="32"/>
      <c r="O3054" s="32"/>
      <c r="P3054" s="32"/>
      <c r="Q3054" s="32"/>
      <c r="R3054" s="32"/>
      <c r="S3054" s="32"/>
      <c r="T3054" s="32"/>
      <c r="V3054" s="32"/>
      <c r="W3054" s="32"/>
      <c r="X3054" s="32"/>
      <c r="AE3054" s="39"/>
      <c r="AF3054" s="39"/>
      <c r="AG3054" s="39"/>
      <c r="AH3054" s="39"/>
      <c r="AI3054" s="39"/>
      <c r="AJ3054" s="39"/>
    </row>
    <row r="3055" ht="15.75" customHeight="1">
      <c r="A3055" s="32"/>
      <c r="B3055" s="32"/>
      <c r="C3055" s="32"/>
      <c r="D3055" s="32"/>
      <c r="E3055" s="32"/>
      <c r="F3055" s="97"/>
      <c r="G3055" s="32"/>
      <c r="H3055" s="32"/>
      <c r="I3055" s="33"/>
      <c r="K3055" s="99"/>
      <c r="L3055" s="32"/>
      <c r="M3055" s="32"/>
      <c r="N3055" s="32"/>
      <c r="O3055" s="32"/>
      <c r="P3055" s="32"/>
      <c r="Q3055" s="32"/>
      <c r="R3055" s="32"/>
      <c r="S3055" s="32"/>
      <c r="T3055" s="32"/>
      <c r="V3055" s="32"/>
      <c r="W3055" s="32"/>
      <c r="X3055" s="32"/>
      <c r="AE3055" s="39"/>
      <c r="AF3055" s="39"/>
      <c r="AG3055" s="39"/>
      <c r="AH3055" s="39"/>
      <c r="AI3055" s="39"/>
      <c r="AJ3055" s="39"/>
    </row>
    <row r="3056" ht="15.75" customHeight="1">
      <c r="A3056" s="32"/>
      <c r="B3056" s="32"/>
      <c r="C3056" s="32"/>
      <c r="D3056" s="32"/>
      <c r="E3056" s="32"/>
      <c r="F3056" s="97"/>
      <c r="G3056" s="32"/>
      <c r="H3056" s="32"/>
      <c r="I3056" s="33"/>
      <c r="K3056" s="99"/>
      <c r="L3056" s="32"/>
      <c r="M3056" s="32"/>
      <c r="N3056" s="32"/>
      <c r="O3056" s="32"/>
      <c r="P3056" s="32"/>
      <c r="Q3056" s="32"/>
      <c r="R3056" s="32"/>
      <c r="S3056" s="32"/>
      <c r="T3056" s="32"/>
      <c r="V3056" s="32"/>
      <c r="W3056" s="32"/>
      <c r="X3056" s="32"/>
      <c r="AE3056" s="39"/>
      <c r="AF3056" s="39"/>
      <c r="AG3056" s="39"/>
      <c r="AH3056" s="39"/>
      <c r="AI3056" s="39"/>
      <c r="AJ3056" s="39"/>
    </row>
    <row r="3057" ht="15.75" customHeight="1">
      <c r="A3057" s="32"/>
      <c r="B3057" s="32"/>
      <c r="C3057" s="32"/>
      <c r="D3057" s="32"/>
      <c r="E3057" s="32"/>
      <c r="F3057" s="97"/>
      <c r="G3057" s="32"/>
      <c r="H3057" s="32"/>
      <c r="I3057" s="33"/>
      <c r="K3057" s="99"/>
      <c r="L3057" s="32"/>
      <c r="M3057" s="32"/>
      <c r="N3057" s="32"/>
      <c r="O3057" s="32"/>
      <c r="P3057" s="32"/>
      <c r="Q3057" s="32"/>
      <c r="R3057" s="32"/>
      <c r="S3057" s="32"/>
      <c r="T3057" s="32"/>
      <c r="V3057" s="32"/>
      <c r="W3057" s="32"/>
      <c r="X3057" s="32"/>
      <c r="AE3057" s="39"/>
      <c r="AF3057" s="39"/>
      <c r="AG3057" s="39"/>
      <c r="AH3057" s="39"/>
      <c r="AI3057" s="39"/>
      <c r="AJ3057" s="39"/>
    </row>
    <row r="3058" ht="15.75" customHeight="1">
      <c r="A3058" s="32"/>
      <c r="B3058" s="32"/>
      <c r="C3058" s="32"/>
      <c r="D3058" s="32"/>
      <c r="E3058" s="32"/>
      <c r="F3058" s="97"/>
      <c r="G3058" s="32"/>
      <c r="H3058" s="32"/>
      <c r="I3058" s="33"/>
      <c r="K3058" s="99"/>
      <c r="L3058" s="32"/>
      <c r="M3058" s="32"/>
      <c r="N3058" s="32"/>
      <c r="O3058" s="32"/>
      <c r="P3058" s="32"/>
      <c r="Q3058" s="32"/>
      <c r="R3058" s="32"/>
      <c r="S3058" s="32"/>
      <c r="T3058" s="32"/>
      <c r="V3058" s="32"/>
      <c r="W3058" s="32"/>
      <c r="X3058" s="32"/>
      <c r="AE3058" s="39"/>
      <c r="AF3058" s="39"/>
      <c r="AG3058" s="39"/>
      <c r="AH3058" s="39"/>
      <c r="AI3058" s="39"/>
      <c r="AJ3058" s="39"/>
    </row>
    <row r="3059" ht="15.75" customHeight="1">
      <c r="A3059" s="32"/>
      <c r="B3059" s="32"/>
      <c r="C3059" s="32"/>
      <c r="D3059" s="32"/>
      <c r="E3059" s="32"/>
      <c r="F3059" s="97"/>
      <c r="G3059" s="32"/>
      <c r="H3059" s="32"/>
      <c r="I3059" s="33"/>
      <c r="K3059" s="99"/>
      <c r="L3059" s="32"/>
      <c r="M3059" s="32"/>
      <c r="N3059" s="32"/>
      <c r="O3059" s="32"/>
      <c r="P3059" s="32"/>
      <c r="Q3059" s="32"/>
      <c r="R3059" s="32"/>
      <c r="S3059" s="32"/>
      <c r="T3059" s="32"/>
      <c r="V3059" s="32"/>
      <c r="W3059" s="32"/>
      <c r="X3059" s="32"/>
      <c r="AE3059" s="39"/>
      <c r="AF3059" s="39"/>
      <c r="AG3059" s="39"/>
      <c r="AH3059" s="39"/>
      <c r="AI3059" s="39"/>
      <c r="AJ3059" s="39"/>
    </row>
    <row r="3060" ht="15.75" customHeight="1">
      <c r="A3060" s="32"/>
      <c r="B3060" s="32"/>
      <c r="C3060" s="32"/>
      <c r="D3060" s="32"/>
      <c r="E3060" s="32"/>
      <c r="F3060" s="97"/>
      <c r="G3060" s="32"/>
      <c r="H3060" s="32"/>
      <c r="I3060" s="33"/>
      <c r="K3060" s="99"/>
      <c r="L3060" s="32"/>
      <c r="M3060" s="32"/>
      <c r="N3060" s="32"/>
      <c r="O3060" s="32"/>
      <c r="P3060" s="32"/>
      <c r="Q3060" s="32"/>
      <c r="R3060" s="32"/>
      <c r="S3060" s="32"/>
      <c r="T3060" s="32"/>
      <c r="V3060" s="32"/>
      <c r="W3060" s="32"/>
      <c r="X3060" s="32"/>
      <c r="AE3060" s="39"/>
      <c r="AF3060" s="39"/>
      <c r="AG3060" s="39"/>
      <c r="AH3060" s="39"/>
      <c r="AI3060" s="39"/>
      <c r="AJ3060" s="39"/>
    </row>
    <row r="3061" ht="15.75" customHeight="1">
      <c r="A3061" s="32"/>
      <c r="B3061" s="32"/>
      <c r="C3061" s="32"/>
      <c r="D3061" s="32"/>
      <c r="E3061" s="32"/>
      <c r="F3061" s="97"/>
      <c r="G3061" s="32"/>
      <c r="H3061" s="32"/>
      <c r="I3061" s="33"/>
      <c r="K3061" s="99"/>
      <c r="L3061" s="32"/>
      <c r="M3061" s="32"/>
      <c r="N3061" s="32"/>
      <c r="O3061" s="32"/>
      <c r="P3061" s="32"/>
      <c r="Q3061" s="32"/>
      <c r="R3061" s="32"/>
      <c r="S3061" s="32"/>
      <c r="T3061" s="32"/>
      <c r="V3061" s="32"/>
      <c r="W3061" s="32"/>
      <c r="X3061" s="32"/>
      <c r="AE3061" s="39"/>
      <c r="AF3061" s="39"/>
      <c r="AG3061" s="39"/>
      <c r="AH3061" s="39"/>
      <c r="AI3061" s="39"/>
      <c r="AJ3061" s="39"/>
    </row>
    <row r="3062" ht="15.75" customHeight="1">
      <c r="A3062" s="32"/>
      <c r="B3062" s="32"/>
      <c r="C3062" s="32"/>
      <c r="D3062" s="32"/>
      <c r="E3062" s="32"/>
      <c r="F3062" s="97"/>
      <c r="G3062" s="32"/>
      <c r="H3062" s="32"/>
      <c r="I3062" s="33"/>
      <c r="K3062" s="99"/>
      <c r="L3062" s="32"/>
      <c r="M3062" s="32"/>
      <c r="N3062" s="32"/>
      <c r="O3062" s="32"/>
      <c r="P3062" s="32"/>
      <c r="Q3062" s="32"/>
      <c r="R3062" s="32"/>
      <c r="S3062" s="32"/>
      <c r="T3062" s="32"/>
      <c r="V3062" s="32"/>
      <c r="W3062" s="32"/>
      <c r="X3062" s="32"/>
      <c r="AE3062" s="39"/>
      <c r="AF3062" s="39"/>
      <c r="AG3062" s="39"/>
      <c r="AH3062" s="39"/>
      <c r="AI3062" s="39"/>
      <c r="AJ3062" s="39"/>
    </row>
    <row r="3063" ht="15.75" customHeight="1">
      <c r="A3063" s="32"/>
      <c r="B3063" s="32"/>
      <c r="C3063" s="32"/>
      <c r="D3063" s="32"/>
      <c r="E3063" s="32"/>
      <c r="F3063" s="97"/>
      <c r="G3063" s="32"/>
      <c r="H3063" s="32"/>
      <c r="I3063" s="33"/>
      <c r="K3063" s="99"/>
      <c r="L3063" s="32"/>
      <c r="M3063" s="32"/>
      <c r="N3063" s="32"/>
      <c r="O3063" s="32"/>
      <c r="P3063" s="32"/>
      <c r="Q3063" s="32"/>
      <c r="R3063" s="32"/>
      <c r="S3063" s="32"/>
      <c r="T3063" s="32"/>
      <c r="V3063" s="32"/>
      <c r="W3063" s="32"/>
      <c r="X3063" s="32"/>
      <c r="AE3063" s="39"/>
      <c r="AF3063" s="39"/>
      <c r="AG3063" s="39"/>
      <c r="AH3063" s="39"/>
      <c r="AI3063" s="39"/>
      <c r="AJ3063" s="39"/>
    </row>
    <row r="3064" ht="15.75" customHeight="1">
      <c r="A3064" s="32"/>
      <c r="B3064" s="32"/>
      <c r="C3064" s="32"/>
      <c r="D3064" s="32"/>
      <c r="E3064" s="32"/>
      <c r="F3064" s="97"/>
      <c r="G3064" s="32"/>
      <c r="H3064" s="32"/>
      <c r="I3064" s="33"/>
      <c r="K3064" s="99"/>
      <c r="L3064" s="32"/>
      <c r="M3064" s="32"/>
      <c r="N3064" s="32"/>
      <c r="O3064" s="32"/>
      <c r="P3064" s="32"/>
      <c r="Q3064" s="32"/>
      <c r="R3064" s="32"/>
      <c r="S3064" s="32"/>
      <c r="T3064" s="32"/>
      <c r="V3064" s="32"/>
      <c r="W3064" s="32"/>
      <c r="X3064" s="32"/>
      <c r="AE3064" s="39"/>
      <c r="AF3064" s="39"/>
      <c r="AG3064" s="39"/>
      <c r="AH3064" s="39"/>
      <c r="AI3064" s="39"/>
      <c r="AJ3064" s="39"/>
    </row>
    <row r="3065" ht="15.75" customHeight="1">
      <c r="A3065" s="32"/>
      <c r="B3065" s="32"/>
      <c r="C3065" s="32"/>
      <c r="D3065" s="32"/>
      <c r="E3065" s="32"/>
      <c r="F3065" s="97"/>
      <c r="G3065" s="32"/>
      <c r="H3065" s="32"/>
      <c r="I3065" s="33"/>
      <c r="K3065" s="99"/>
      <c r="L3065" s="32"/>
      <c r="M3065" s="32"/>
      <c r="N3065" s="32"/>
      <c r="O3065" s="32"/>
      <c r="P3065" s="32"/>
      <c r="Q3065" s="32"/>
      <c r="R3065" s="32"/>
      <c r="S3065" s="32"/>
      <c r="T3065" s="32"/>
      <c r="V3065" s="32"/>
      <c r="W3065" s="32"/>
      <c r="X3065" s="32"/>
      <c r="AE3065" s="39"/>
      <c r="AF3065" s="39"/>
      <c r="AG3065" s="39"/>
      <c r="AH3065" s="39"/>
      <c r="AI3065" s="39"/>
      <c r="AJ3065" s="39"/>
    </row>
    <row r="3066" ht="15.75" customHeight="1">
      <c r="A3066" s="32"/>
      <c r="B3066" s="32"/>
      <c r="C3066" s="32"/>
      <c r="D3066" s="32"/>
      <c r="E3066" s="32"/>
      <c r="F3066" s="97"/>
      <c r="G3066" s="32"/>
      <c r="H3066" s="32"/>
      <c r="I3066" s="33"/>
      <c r="K3066" s="99"/>
      <c r="L3066" s="32"/>
      <c r="M3066" s="32"/>
      <c r="N3066" s="32"/>
      <c r="O3066" s="32"/>
      <c r="P3066" s="32"/>
      <c r="Q3066" s="32"/>
      <c r="R3066" s="32"/>
      <c r="S3066" s="32"/>
      <c r="T3066" s="32"/>
      <c r="V3066" s="32"/>
      <c r="W3066" s="32"/>
      <c r="X3066" s="32"/>
      <c r="AE3066" s="39"/>
      <c r="AF3066" s="39"/>
      <c r="AG3066" s="39"/>
      <c r="AH3066" s="39"/>
      <c r="AI3066" s="39"/>
      <c r="AJ3066" s="39"/>
    </row>
    <row r="3067" ht="15.75" customHeight="1">
      <c r="A3067" s="32"/>
      <c r="B3067" s="32"/>
      <c r="C3067" s="32"/>
      <c r="D3067" s="32"/>
      <c r="E3067" s="32"/>
      <c r="F3067" s="97"/>
      <c r="G3067" s="32"/>
      <c r="H3067" s="32"/>
      <c r="I3067" s="33"/>
      <c r="K3067" s="99"/>
      <c r="L3067" s="32"/>
      <c r="M3067" s="32"/>
      <c r="N3067" s="32"/>
      <c r="O3067" s="32"/>
      <c r="P3067" s="32"/>
      <c r="Q3067" s="32"/>
      <c r="R3067" s="32"/>
      <c r="S3067" s="32"/>
      <c r="T3067" s="32"/>
      <c r="V3067" s="32"/>
      <c r="W3067" s="32"/>
      <c r="X3067" s="32"/>
      <c r="AE3067" s="39"/>
      <c r="AF3067" s="39"/>
      <c r="AG3067" s="39"/>
      <c r="AH3067" s="39"/>
      <c r="AI3067" s="39"/>
      <c r="AJ3067" s="39"/>
    </row>
    <row r="3068" ht="15.75" customHeight="1">
      <c r="A3068" s="32"/>
      <c r="B3068" s="32"/>
      <c r="C3068" s="32"/>
      <c r="D3068" s="32"/>
      <c r="E3068" s="32"/>
      <c r="F3068" s="97"/>
      <c r="G3068" s="32"/>
      <c r="H3068" s="32"/>
      <c r="I3068" s="33"/>
      <c r="K3068" s="99"/>
      <c r="L3068" s="32"/>
      <c r="M3068" s="32"/>
      <c r="N3068" s="32"/>
      <c r="O3068" s="32"/>
      <c r="P3068" s="32"/>
      <c r="Q3068" s="32"/>
      <c r="R3068" s="32"/>
      <c r="S3068" s="32"/>
      <c r="T3068" s="32"/>
      <c r="V3068" s="32"/>
      <c r="W3068" s="32"/>
      <c r="X3068" s="32"/>
      <c r="AE3068" s="39"/>
      <c r="AF3068" s="39"/>
      <c r="AG3068" s="39"/>
      <c r="AH3068" s="39"/>
      <c r="AI3068" s="39"/>
      <c r="AJ3068" s="39"/>
    </row>
    <row r="3069" ht="15.75" customHeight="1">
      <c r="A3069" s="32"/>
      <c r="B3069" s="32"/>
      <c r="C3069" s="32"/>
      <c r="D3069" s="32"/>
      <c r="E3069" s="32"/>
      <c r="F3069" s="97"/>
      <c r="G3069" s="32"/>
      <c r="H3069" s="32"/>
      <c r="I3069" s="33"/>
      <c r="K3069" s="99"/>
      <c r="L3069" s="32"/>
      <c r="M3069" s="32"/>
      <c r="N3069" s="32"/>
      <c r="O3069" s="32"/>
      <c r="P3069" s="32"/>
      <c r="Q3069" s="32"/>
      <c r="R3069" s="32"/>
      <c r="S3069" s="32"/>
      <c r="T3069" s="32"/>
      <c r="V3069" s="32"/>
      <c r="W3069" s="32"/>
      <c r="X3069" s="32"/>
      <c r="AE3069" s="39"/>
      <c r="AF3069" s="39"/>
      <c r="AG3069" s="39"/>
      <c r="AH3069" s="39"/>
      <c r="AI3069" s="39"/>
      <c r="AJ3069" s="39"/>
    </row>
    <row r="3070" ht="15.75" customHeight="1">
      <c r="A3070" s="32"/>
      <c r="B3070" s="32"/>
      <c r="C3070" s="32"/>
      <c r="D3070" s="32"/>
      <c r="E3070" s="32"/>
      <c r="F3070" s="97"/>
      <c r="G3070" s="32"/>
      <c r="H3070" s="32"/>
      <c r="I3070" s="33"/>
      <c r="K3070" s="99"/>
      <c r="L3070" s="32"/>
      <c r="M3070" s="32"/>
      <c r="N3070" s="32"/>
      <c r="O3070" s="32"/>
      <c r="P3070" s="32"/>
      <c r="Q3070" s="32"/>
      <c r="R3070" s="32"/>
      <c r="S3070" s="32"/>
      <c r="T3070" s="32"/>
      <c r="V3070" s="32"/>
      <c r="W3070" s="32"/>
      <c r="X3070" s="32"/>
      <c r="AE3070" s="39"/>
      <c r="AF3070" s="39"/>
      <c r="AG3070" s="39"/>
      <c r="AH3070" s="39"/>
      <c r="AI3070" s="39"/>
      <c r="AJ3070" s="39"/>
    </row>
    <row r="3071" ht="15.75" customHeight="1">
      <c r="A3071" s="32"/>
      <c r="B3071" s="32"/>
      <c r="C3071" s="32"/>
      <c r="D3071" s="32"/>
      <c r="E3071" s="32"/>
      <c r="F3071" s="97"/>
      <c r="G3071" s="32"/>
      <c r="H3071" s="32"/>
      <c r="I3071" s="33"/>
      <c r="K3071" s="99"/>
      <c r="L3071" s="32"/>
      <c r="M3071" s="32"/>
      <c r="N3071" s="32"/>
      <c r="O3071" s="32"/>
      <c r="P3071" s="32"/>
      <c r="Q3071" s="32"/>
      <c r="R3071" s="32"/>
      <c r="S3071" s="32"/>
      <c r="T3071" s="32"/>
      <c r="V3071" s="32"/>
      <c r="W3071" s="32"/>
      <c r="X3071" s="32"/>
      <c r="AE3071" s="39"/>
      <c r="AF3071" s="39"/>
      <c r="AG3071" s="39"/>
      <c r="AH3071" s="39"/>
      <c r="AI3071" s="39"/>
      <c r="AJ3071" s="39"/>
    </row>
    <row r="3072" ht="15.75" customHeight="1">
      <c r="A3072" s="32"/>
      <c r="B3072" s="32"/>
      <c r="C3072" s="32"/>
      <c r="D3072" s="32"/>
      <c r="E3072" s="32"/>
      <c r="F3072" s="97"/>
      <c r="G3072" s="32"/>
      <c r="H3072" s="32"/>
      <c r="I3072" s="33"/>
      <c r="K3072" s="99"/>
      <c r="L3072" s="32"/>
      <c r="M3072" s="32"/>
      <c r="N3072" s="32"/>
      <c r="O3072" s="32"/>
      <c r="P3072" s="32"/>
      <c r="Q3072" s="32"/>
      <c r="R3072" s="32"/>
      <c r="S3072" s="32"/>
      <c r="T3072" s="32"/>
      <c r="V3072" s="32"/>
      <c r="W3072" s="32"/>
      <c r="X3072" s="32"/>
      <c r="AE3072" s="39"/>
      <c r="AF3072" s="39"/>
      <c r="AG3072" s="39"/>
      <c r="AH3072" s="39"/>
      <c r="AI3072" s="39"/>
      <c r="AJ3072" s="39"/>
    </row>
    <row r="3073" ht="15.75" customHeight="1">
      <c r="A3073" s="32"/>
      <c r="B3073" s="32"/>
      <c r="C3073" s="32"/>
      <c r="D3073" s="32"/>
      <c r="E3073" s="32"/>
      <c r="F3073" s="97"/>
      <c r="G3073" s="32"/>
      <c r="H3073" s="32"/>
      <c r="I3073" s="33"/>
      <c r="K3073" s="99"/>
      <c r="L3073" s="32"/>
      <c r="M3073" s="32"/>
      <c r="N3073" s="32"/>
      <c r="O3073" s="32"/>
      <c r="P3073" s="32"/>
      <c r="Q3073" s="32"/>
      <c r="R3073" s="32"/>
      <c r="S3073" s="32"/>
      <c r="T3073" s="32"/>
      <c r="V3073" s="32"/>
      <c r="W3073" s="32"/>
      <c r="X3073" s="32"/>
      <c r="AE3073" s="39"/>
      <c r="AF3073" s="39"/>
      <c r="AG3073" s="39"/>
      <c r="AH3073" s="39"/>
      <c r="AI3073" s="39"/>
      <c r="AJ3073" s="39"/>
    </row>
    <row r="3074" ht="15.75" customHeight="1">
      <c r="A3074" s="32"/>
      <c r="B3074" s="32"/>
      <c r="C3074" s="32"/>
      <c r="D3074" s="32"/>
      <c r="E3074" s="32"/>
      <c r="F3074" s="97"/>
      <c r="G3074" s="32"/>
      <c r="H3074" s="32"/>
      <c r="I3074" s="33"/>
      <c r="K3074" s="99"/>
      <c r="L3074" s="32"/>
      <c r="M3074" s="32"/>
      <c r="N3074" s="32"/>
      <c r="O3074" s="32"/>
      <c r="P3074" s="32"/>
      <c r="Q3074" s="32"/>
      <c r="R3074" s="32"/>
      <c r="S3074" s="32"/>
      <c r="T3074" s="32"/>
      <c r="V3074" s="32"/>
      <c r="W3074" s="32"/>
      <c r="X3074" s="32"/>
      <c r="AE3074" s="39"/>
      <c r="AF3074" s="39"/>
      <c r="AG3074" s="39"/>
      <c r="AH3074" s="39"/>
      <c r="AI3074" s="39"/>
      <c r="AJ3074" s="39"/>
    </row>
    <row r="3075" ht="15.75" customHeight="1">
      <c r="A3075" s="32"/>
      <c r="B3075" s="32"/>
      <c r="C3075" s="32"/>
      <c r="D3075" s="32"/>
      <c r="E3075" s="32"/>
      <c r="F3075" s="97"/>
      <c r="G3075" s="32"/>
      <c r="H3075" s="32"/>
      <c r="I3075" s="33"/>
      <c r="K3075" s="99"/>
      <c r="L3075" s="32"/>
      <c r="M3075" s="32"/>
      <c r="N3075" s="32"/>
      <c r="O3075" s="32"/>
      <c r="P3075" s="32"/>
      <c r="Q3075" s="32"/>
      <c r="R3075" s="32"/>
      <c r="S3075" s="32"/>
      <c r="T3075" s="32"/>
      <c r="V3075" s="32"/>
      <c r="W3075" s="32"/>
      <c r="X3075" s="32"/>
      <c r="AE3075" s="39"/>
      <c r="AF3075" s="39"/>
      <c r="AG3075" s="39"/>
      <c r="AH3075" s="39"/>
      <c r="AI3075" s="39"/>
      <c r="AJ3075" s="39"/>
    </row>
    <row r="3076" ht="15.75" customHeight="1">
      <c r="A3076" s="32"/>
      <c r="B3076" s="32"/>
      <c r="C3076" s="32"/>
      <c r="D3076" s="32"/>
      <c r="E3076" s="32"/>
      <c r="F3076" s="97"/>
      <c r="G3076" s="32"/>
      <c r="H3076" s="32"/>
      <c r="I3076" s="33"/>
      <c r="K3076" s="99"/>
      <c r="L3076" s="32"/>
      <c r="M3076" s="32"/>
      <c r="N3076" s="32"/>
      <c r="O3076" s="32"/>
      <c r="P3076" s="32"/>
      <c r="Q3076" s="32"/>
      <c r="R3076" s="32"/>
      <c r="S3076" s="32"/>
      <c r="T3076" s="32"/>
      <c r="V3076" s="32"/>
      <c r="W3076" s="32"/>
      <c r="X3076" s="32"/>
      <c r="AE3076" s="39"/>
      <c r="AF3076" s="39"/>
      <c r="AG3076" s="39"/>
      <c r="AH3076" s="39"/>
      <c r="AI3076" s="39"/>
      <c r="AJ3076" s="39"/>
    </row>
    <row r="3077" ht="15.75" customHeight="1">
      <c r="A3077" s="32"/>
      <c r="B3077" s="32"/>
      <c r="C3077" s="32"/>
      <c r="D3077" s="32"/>
      <c r="E3077" s="32"/>
      <c r="F3077" s="97"/>
      <c r="G3077" s="32"/>
      <c r="H3077" s="32"/>
      <c r="I3077" s="33"/>
      <c r="K3077" s="99"/>
      <c r="L3077" s="32"/>
      <c r="M3077" s="32"/>
      <c r="N3077" s="32"/>
      <c r="O3077" s="32"/>
      <c r="P3077" s="32"/>
      <c r="Q3077" s="32"/>
      <c r="R3077" s="32"/>
      <c r="S3077" s="32"/>
      <c r="T3077" s="32"/>
      <c r="V3077" s="32"/>
      <c r="W3077" s="32"/>
      <c r="X3077" s="32"/>
      <c r="AE3077" s="39"/>
      <c r="AF3077" s="39"/>
      <c r="AG3077" s="39"/>
      <c r="AH3077" s="39"/>
      <c r="AI3077" s="39"/>
      <c r="AJ3077" s="39"/>
    </row>
    <row r="3078" ht="15.75" customHeight="1">
      <c r="A3078" s="32"/>
      <c r="B3078" s="32"/>
      <c r="C3078" s="32"/>
      <c r="D3078" s="32"/>
      <c r="E3078" s="32"/>
      <c r="F3078" s="97"/>
      <c r="G3078" s="32"/>
      <c r="H3078" s="32"/>
      <c r="I3078" s="33"/>
      <c r="K3078" s="99"/>
      <c r="L3078" s="32"/>
      <c r="M3078" s="32"/>
      <c r="N3078" s="32"/>
      <c r="O3078" s="32"/>
      <c r="P3078" s="32"/>
      <c r="Q3078" s="32"/>
      <c r="R3078" s="32"/>
      <c r="S3078" s="32"/>
      <c r="T3078" s="32"/>
      <c r="V3078" s="32"/>
      <c r="W3078" s="32"/>
      <c r="X3078" s="32"/>
      <c r="AE3078" s="39"/>
      <c r="AF3078" s="39"/>
      <c r="AG3078" s="39"/>
      <c r="AH3078" s="39"/>
      <c r="AI3078" s="39"/>
      <c r="AJ3078" s="39"/>
    </row>
    <row r="3079" ht="15.75" customHeight="1">
      <c r="A3079" s="32"/>
      <c r="B3079" s="32"/>
      <c r="C3079" s="32"/>
      <c r="D3079" s="32"/>
      <c r="E3079" s="32"/>
      <c r="F3079" s="97"/>
      <c r="G3079" s="32"/>
      <c r="H3079" s="32"/>
      <c r="I3079" s="33"/>
      <c r="K3079" s="99"/>
      <c r="L3079" s="32"/>
      <c r="M3079" s="32"/>
      <c r="N3079" s="32"/>
      <c r="O3079" s="32"/>
      <c r="P3079" s="32"/>
      <c r="Q3079" s="32"/>
      <c r="R3079" s="32"/>
      <c r="S3079" s="32"/>
      <c r="T3079" s="32"/>
      <c r="V3079" s="32"/>
      <c r="W3079" s="32"/>
      <c r="X3079" s="32"/>
      <c r="AE3079" s="39"/>
      <c r="AF3079" s="39"/>
      <c r="AG3079" s="39"/>
      <c r="AH3079" s="39"/>
      <c r="AI3079" s="39"/>
      <c r="AJ3079" s="39"/>
    </row>
    <row r="3080" ht="15.75" customHeight="1">
      <c r="A3080" s="32"/>
      <c r="B3080" s="32"/>
      <c r="C3080" s="32"/>
      <c r="D3080" s="32"/>
      <c r="E3080" s="32"/>
      <c r="F3080" s="97"/>
      <c r="G3080" s="32"/>
      <c r="H3080" s="32"/>
      <c r="I3080" s="33"/>
      <c r="K3080" s="99"/>
      <c r="L3080" s="32"/>
      <c r="M3080" s="32"/>
      <c r="N3080" s="32"/>
      <c r="O3080" s="32"/>
      <c r="P3080" s="32"/>
      <c r="Q3080" s="32"/>
      <c r="R3080" s="32"/>
      <c r="S3080" s="32"/>
      <c r="T3080" s="32"/>
      <c r="V3080" s="32"/>
      <c r="W3080" s="32"/>
      <c r="X3080" s="32"/>
      <c r="AE3080" s="39"/>
      <c r="AF3080" s="39"/>
      <c r="AG3080" s="39"/>
      <c r="AH3080" s="39"/>
      <c r="AI3080" s="39"/>
      <c r="AJ3080" s="39"/>
    </row>
    <row r="3081" ht="15.75" customHeight="1">
      <c r="A3081" s="32"/>
      <c r="B3081" s="32"/>
      <c r="C3081" s="32"/>
      <c r="D3081" s="32"/>
      <c r="E3081" s="32"/>
      <c r="F3081" s="97"/>
      <c r="G3081" s="32"/>
      <c r="H3081" s="32"/>
      <c r="I3081" s="33"/>
      <c r="K3081" s="99"/>
      <c r="L3081" s="32"/>
      <c r="M3081" s="32"/>
      <c r="N3081" s="32"/>
      <c r="O3081" s="32"/>
      <c r="P3081" s="32"/>
      <c r="Q3081" s="32"/>
      <c r="R3081" s="32"/>
      <c r="S3081" s="32"/>
      <c r="T3081" s="32"/>
      <c r="V3081" s="32"/>
      <c r="W3081" s="32"/>
      <c r="X3081" s="32"/>
      <c r="AE3081" s="39"/>
      <c r="AF3081" s="39"/>
      <c r="AG3081" s="39"/>
      <c r="AH3081" s="39"/>
      <c r="AI3081" s="39"/>
      <c r="AJ3081" s="39"/>
    </row>
    <row r="3082" ht="15.75" customHeight="1">
      <c r="A3082" s="32"/>
      <c r="B3082" s="32"/>
      <c r="C3082" s="32"/>
      <c r="D3082" s="32"/>
      <c r="E3082" s="32"/>
      <c r="F3082" s="97"/>
      <c r="G3082" s="32"/>
      <c r="H3082" s="32"/>
      <c r="I3082" s="33"/>
      <c r="K3082" s="99"/>
      <c r="L3082" s="32"/>
      <c r="M3082" s="32"/>
      <c r="N3082" s="32"/>
      <c r="O3082" s="32"/>
      <c r="P3082" s="32"/>
      <c r="Q3082" s="32"/>
      <c r="R3082" s="32"/>
      <c r="S3082" s="32"/>
      <c r="T3082" s="32"/>
      <c r="V3082" s="32"/>
      <c r="W3082" s="32"/>
      <c r="X3082" s="32"/>
      <c r="AE3082" s="39"/>
      <c r="AF3082" s="39"/>
      <c r="AG3082" s="39"/>
      <c r="AH3082" s="39"/>
      <c r="AI3082" s="39"/>
      <c r="AJ3082" s="39"/>
    </row>
    <row r="3083" ht="15.75" customHeight="1">
      <c r="A3083" s="32"/>
      <c r="B3083" s="32"/>
      <c r="C3083" s="32"/>
      <c r="D3083" s="32"/>
      <c r="E3083" s="32"/>
      <c r="F3083" s="97"/>
      <c r="G3083" s="32"/>
      <c r="H3083" s="32"/>
      <c r="I3083" s="33"/>
      <c r="K3083" s="99"/>
      <c r="L3083" s="32"/>
      <c r="M3083" s="32"/>
      <c r="N3083" s="32"/>
      <c r="O3083" s="32"/>
      <c r="P3083" s="32"/>
      <c r="Q3083" s="32"/>
      <c r="R3083" s="32"/>
      <c r="S3083" s="32"/>
      <c r="T3083" s="32"/>
      <c r="V3083" s="32"/>
      <c r="W3083" s="32"/>
      <c r="X3083" s="32"/>
      <c r="AE3083" s="39"/>
      <c r="AF3083" s="39"/>
      <c r="AG3083" s="39"/>
      <c r="AH3083" s="39"/>
      <c r="AI3083" s="39"/>
      <c r="AJ3083" s="39"/>
    </row>
    <row r="3084" ht="15.75" customHeight="1">
      <c r="A3084" s="32"/>
      <c r="B3084" s="32"/>
      <c r="C3084" s="32"/>
      <c r="D3084" s="32"/>
      <c r="E3084" s="32"/>
      <c r="F3084" s="97"/>
      <c r="G3084" s="32"/>
      <c r="H3084" s="32"/>
      <c r="I3084" s="33"/>
      <c r="K3084" s="99"/>
      <c r="L3084" s="32"/>
      <c r="M3084" s="32"/>
      <c r="N3084" s="32"/>
      <c r="O3084" s="32"/>
      <c r="P3084" s="32"/>
      <c r="Q3084" s="32"/>
      <c r="R3084" s="32"/>
      <c r="S3084" s="32"/>
      <c r="T3084" s="32"/>
      <c r="V3084" s="32"/>
      <c r="W3084" s="32"/>
      <c r="X3084" s="32"/>
      <c r="AE3084" s="39"/>
      <c r="AF3084" s="39"/>
      <c r="AG3084" s="39"/>
      <c r="AH3084" s="39"/>
      <c r="AI3084" s="39"/>
      <c r="AJ3084" s="39"/>
    </row>
    <row r="3085" ht="15.75" customHeight="1">
      <c r="A3085" s="32"/>
      <c r="B3085" s="32"/>
      <c r="C3085" s="32"/>
      <c r="D3085" s="32"/>
      <c r="E3085" s="32"/>
      <c r="F3085" s="97"/>
      <c r="G3085" s="32"/>
      <c r="H3085" s="32"/>
      <c r="I3085" s="33"/>
      <c r="K3085" s="99"/>
      <c r="L3085" s="32"/>
      <c r="M3085" s="32"/>
      <c r="N3085" s="32"/>
      <c r="O3085" s="32"/>
      <c r="P3085" s="32"/>
      <c r="Q3085" s="32"/>
      <c r="R3085" s="32"/>
      <c r="S3085" s="32"/>
      <c r="T3085" s="32"/>
      <c r="V3085" s="32"/>
      <c r="W3085" s="32"/>
      <c r="X3085" s="32"/>
      <c r="AE3085" s="39"/>
      <c r="AF3085" s="39"/>
      <c r="AG3085" s="39"/>
      <c r="AH3085" s="39"/>
      <c r="AI3085" s="39"/>
      <c r="AJ3085" s="39"/>
    </row>
    <row r="3086" ht="15.75" customHeight="1">
      <c r="A3086" s="32"/>
      <c r="B3086" s="32"/>
      <c r="C3086" s="32"/>
      <c r="D3086" s="32"/>
      <c r="E3086" s="32"/>
      <c r="F3086" s="97"/>
      <c r="G3086" s="32"/>
      <c r="H3086" s="32"/>
      <c r="I3086" s="33"/>
      <c r="K3086" s="99"/>
      <c r="L3086" s="32"/>
      <c r="M3086" s="32"/>
      <c r="N3086" s="32"/>
      <c r="O3086" s="32"/>
      <c r="P3086" s="32"/>
      <c r="Q3086" s="32"/>
      <c r="R3086" s="32"/>
      <c r="S3086" s="32"/>
      <c r="T3086" s="32"/>
      <c r="V3086" s="32"/>
      <c r="W3086" s="32"/>
      <c r="X3086" s="32"/>
      <c r="AE3086" s="39"/>
      <c r="AF3086" s="39"/>
      <c r="AG3086" s="39"/>
      <c r="AH3086" s="39"/>
      <c r="AI3086" s="39"/>
      <c r="AJ3086" s="39"/>
    </row>
    <row r="3087" ht="15.75" customHeight="1">
      <c r="A3087" s="32"/>
      <c r="B3087" s="32"/>
      <c r="C3087" s="32"/>
      <c r="D3087" s="32"/>
      <c r="E3087" s="32"/>
      <c r="F3087" s="97"/>
      <c r="G3087" s="32"/>
      <c r="H3087" s="32"/>
      <c r="I3087" s="33"/>
      <c r="K3087" s="99"/>
      <c r="L3087" s="32"/>
      <c r="M3087" s="32"/>
      <c r="N3087" s="32"/>
      <c r="O3087" s="32"/>
      <c r="P3087" s="32"/>
      <c r="Q3087" s="32"/>
      <c r="R3087" s="32"/>
      <c r="S3087" s="32"/>
      <c r="T3087" s="32"/>
      <c r="V3087" s="32"/>
      <c r="W3087" s="32"/>
      <c r="X3087" s="32"/>
      <c r="AE3087" s="39"/>
      <c r="AF3087" s="39"/>
      <c r="AG3087" s="39"/>
      <c r="AH3087" s="39"/>
      <c r="AI3087" s="39"/>
      <c r="AJ3087" s="39"/>
    </row>
    <row r="3088" ht="15.75" customHeight="1">
      <c r="A3088" s="32"/>
      <c r="B3088" s="32"/>
      <c r="C3088" s="32"/>
      <c r="D3088" s="32"/>
      <c r="E3088" s="32"/>
      <c r="F3088" s="97"/>
      <c r="G3088" s="32"/>
      <c r="H3088" s="32"/>
      <c r="I3088" s="33"/>
      <c r="K3088" s="99"/>
      <c r="L3088" s="32"/>
      <c r="M3088" s="32"/>
      <c r="N3088" s="32"/>
      <c r="O3088" s="32"/>
      <c r="P3088" s="32"/>
      <c r="Q3088" s="32"/>
      <c r="R3088" s="32"/>
      <c r="S3088" s="32"/>
      <c r="T3088" s="32"/>
      <c r="V3088" s="32"/>
      <c r="W3088" s="32"/>
      <c r="X3088" s="32"/>
      <c r="AE3088" s="39"/>
      <c r="AF3088" s="39"/>
      <c r="AG3088" s="39"/>
      <c r="AH3088" s="39"/>
      <c r="AI3088" s="39"/>
      <c r="AJ3088" s="39"/>
    </row>
    <row r="3089" ht="15.75" customHeight="1">
      <c r="A3089" s="32"/>
      <c r="B3089" s="32"/>
      <c r="C3089" s="32"/>
      <c r="D3089" s="32"/>
      <c r="E3089" s="32"/>
      <c r="F3089" s="97"/>
      <c r="G3089" s="32"/>
      <c r="H3089" s="32"/>
      <c r="I3089" s="33"/>
      <c r="K3089" s="99"/>
      <c r="L3089" s="32"/>
      <c r="M3089" s="32"/>
      <c r="N3089" s="32"/>
      <c r="O3089" s="32"/>
      <c r="P3089" s="32"/>
      <c r="Q3089" s="32"/>
      <c r="R3089" s="32"/>
      <c r="S3089" s="32"/>
      <c r="T3089" s="32"/>
      <c r="V3089" s="32"/>
      <c r="W3089" s="32"/>
      <c r="X3089" s="32"/>
      <c r="AE3089" s="39"/>
      <c r="AF3089" s="39"/>
      <c r="AG3089" s="39"/>
      <c r="AH3089" s="39"/>
      <c r="AI3089" s="39"/>
      <c r="AJ3089" s="39"/>
    </row>
    <row r="3090" ht="15.75" customHeight="1">
      <c r="A3090" s="32"/>
      <c r="B3090" s="32"/>
      <c r="C3090" s="32"/>
      <c r="D3090" s="32"/>
      <c r="E3090" s="32"/>
      <c r="F3090" s="97"/>
      <c r="G3090" s="32"/>
      <c r="H3090" s="32"/>
      <c r="I3090" s="33"/>
      <c r="K3090" s="99"/>
      <c r="L3090" s="32"/>
      <c r="M3090" s="32"/>
      <c r="N3090" s="32"/>
      <c r="O3090" s="32"/>
      <c r="P3090" s="32"/>
      <c r="Q3090" s="32"/>
      <c r="R3090" s="32"/>
      <c r="S3090" s="32"/>
      <c r="T3090" s="32"/>
      <c r="V3090" s="32"/>
      <c r="W3090" s="32"/>
      <c r="X3090" s="32"/>
      <c r="AE3090" s="39"/>
      <c r="AF3090" s="39"/>
      <c r="AG3090" s="39"/>
      <c r="AH3090" s="39"/>
      <c r="AI3090" s="39"/>
      <c r="AJ3090" s="39"/>
    </row>
    <row r="3091" ht="15.75" customHeight="1">
      <c r="A3091" s="32"/>
      <c r="B3091" s="32"/>
      <c r="C3091" s="32"/>
      <c r="D3091" s="32"/>
      <c r="E3091" s="32"/>
      <c r="F3091" s="97"/>
      <c r="G3091" s="32"/>
      <c r="H3091" s="32"/>
      <c r="I3091" s="33"/>
      <c r="K3091" s="99"/>
      <c r="L3091" s="32"/>
      <c r="M3091" s="32"/>
      <c r="N3091" s="32"/>
      <c r="O3091" s="32"/>
      <c r="P3091" s="32"/>
      <c r="Q3091" s="32"/>
      <c r="R3091" s="32"/>
      <c r="S3091" s="32"/>
      <c r="T3091" s="32"/>
      <c r="V3091" s="32"/>
      <c r="W3091" s="32"/>
      <c r="X3091" s="32"/>
      <c r="AE3091" s="39"/>
      <c r="AF3091" s="39"/>
      <c r="AG3091" s="39"/>
      <c r="AH3091" s="39"/>
      <c r="AI3091" s="39"/>
      <c r="AJ3091" s="39"/>
    </row>
    <row r="3092" ht="15.75" customHeight="1">
      <c r="A3092" s="32"/>
      <c r="B3092" s="32"/>
      <c r="C3092" s="32"/>
      <c r="D3092" s="32"/>
      <c r="E3092" s="32"/>
      <c r="F3092" s="97"/>
      <c r="G3092" s="32"/>
      <c r="H3092" s="32"/>
      <c r="I3092" s="33"/>
      <c r="K3092" s="99"/>
      <c r="L3092" s="32"/>
      <c r="M3092" s="32"/>
      <c r="N3092" s="32"/>
      <c r="O3092" s="32"/>
      <c r="P3092" s="32"/>
      <c r="Q3092" s="32"/>
      <c r="R3092" s="32"/>
      <c r="S3092" s="32"/>
      <c r="T3092" s="32"/>
      <c r="V3092" s="32"/>
      <c r="W3092" s="32"/>
      <c r="X3092" s="32"/>
      <c r="AE3092" s="39"/>
      <c r="AF3092" s="39"/>
      <c r="AG3092" s="39"/>
      <c r="AH3092" s="39"/>
      <c r="AI3092" s="39"/>
      <c r="AJ3092" s="39"/>
    </row>
    <row r="3093" ht="15.75" customHeight="1">
      <c r="A3093" s="32"/>
      <c r="B3093" s="32"/>
      <c r="C3093" s="32"/>
      <c r="D3093" s="32"/>
      <c r="E3093" s="32"/>
      <c r="F3093" s="97"/>
      <c r="G3093" s="32"/>
      <c r="H3093" s="32"/>
      <c r="I3093" s="33"/>
      <c r="K3093" s="99"/>
      <c r="L3093" s="32"/>
      <c r="M3093" s="32"/>
      <c r="N3093" s="32"/>
      <c r="O3093" s="32"/>
      <c r="P3093" s="32"/>
      <c r="Q3093" s="32"/>
      <c r="R3093" s="32"/>
      <c r="S3093" s="32"/>
      <c r="T3093" s="32"/>
      <c r="V3093" s="32"/>
      <c r="W3093" s="32"/>
      <c r="X3093" s="32"/>
      <c r="AE3093" s="39"/>
      <c r="AF3093" s="39"/>
      <c r="AG3093" s="39"/>
      <c r="AH3093" s="39"/>
      <c r="AI3093" s="39"/>
      <c r="AJ3093" s="39"/>
    </row>
    <row r="3094" ht="15.75" customHeight="1">
      <c r="A3094" s="32"/>
      <c r="B3094" s="32"/>
      <c r="C3094" s="32"/>
      <c r="D3094" s="32"/>
      <c r="E3094" s="32"/>
      <c r="F3094" s="97"/>
      <c r="G3094" s="32"/>
      <c r="H3094" s="32"/>
      <c r="I3094" s="33"/>
      <c r="K3094" s="99"/>
      <c r="L3094" s="32"/>
      <c r="M3094" s="32"/>
      <c r="N3094" s="32"/>
      <c r="O3094" s="32"/>
      <c r="P3094" s="32"/>
      <c r="Q3094" s="32"/>
      <c r="R3094" s="32"/>
      <c r="S3094" s="32"/>
      <c r="T3094" s="32"/>
      <c r="V3094" s="32"/>
      <c r="W3094" s="32"/>
      <c r="X3094" s="32"/>
      <c r="AE3094" s="39"/>
      <c r="AF3094" s="39"/>
      <c r="AG3094" s="39"/>
      <c r="AH3094" s="39"/>
      <c r="AI3094" s="39"/>
      <c r="AJ3094" s="39"/>
    </row>
    <row r="3095" ht="15.75" customHeight="1">
      <c r="A3095" s="32"/>
      <c r="B3095" s="32"/>
      <c r="C3095" s="32"/>
      <c r="D3095" s="32"/>
      <c r="E3095" s="32"/>
      <c r="F3095" s="97"/>
      <c r="G3095" s="32"/>
      <c r="H3095" s="32"/>
      <c r="I3095" s="33"/>
      <c r="K3095" s="99"/>
      <c r="L3095" s="32"/>
      <c r="M3095" s="32"/>
      <c r="N3095" s="32"/>
      <c r="O3095" s="32"/>
      <c r="P3095" s="32"/>
      <c r="Q3095" s="32"/>
      <c r="R3095" s="32"/>
      <c r="S3095" s="32"/>
      <c r="T3095" s="32"/>
      <c r="V3095" s="32"/>
      <c r="W3095" s="32"/>
      <c r="X3095" s="32"/>
      <c r="AE3095" s="39"/>
      <c r="AF3095" s="39"/>
      <c r="AG3095" s="39"/>
      <c r="AH3095" s="39"/>
      <c r="AI3095" s="39"/>
      <c r="AJ3095" s="39"/>
    </row>
    <row r="3096" ht="15.75" customHeight="1">
      <c r="A3096" s="32"/>
      <c r="B3096" s="32"/>
      <c r="C3096" s="32"/>
      <c r="D3096" s="32"/>
      <c r="E3096" s="32"/>
      <c r="F3096" s="97"/>
      <c r="G3096" s="32"/>
      <c r="H3096" s="32"/>
      <c r="I3096" s="33"/>
      <c r="K3096" s="99"/>
      <c r="L3096" s="32"/>
      <c r="M3096" s="32"/>
      <c r="N3096" s="32"/>
      <c r="O3096" s="32"/>
      <c r="P3096" s="32"/>
      <c r="Q3096" s="32"/>
      <c r="R3096" s="32"/>
      <c r="S3096" s="32"/>
      <c r="T3096" s="32"/>
      <c r="V3096" s="32"/>
      <c r="W3096" s="32"/>
      <c r="X3096" s="32"/>
      <c r="AE3096" s="39"/>
      <c r="AF3096" s="39"/>
      <c r="AG3096" s="39"/>
      <c r="AH3096" s="39"/>
      <c r="AI3096" s="39"/>
      <c r="AJ3096" s="39"/>
    </row>
    <row r="3097" ht="15.75" customHeight="1">
      <c r="A3097" s="32"/>
      <c r="B3097" s="32"/>
      <c r="C3097" s="32"/>
      <c r="D3097" s="32"/>
      <c r="E3097" s="32"/>
      <c r="F3097" s="97"/>
      <c r="G3097" s="32"/>
      <c r="H3097" s="32"/>
      <c r="I3097" s="33"/>
      <c r="K3097" s="99"/>
      <c r="L3097" s="32"/>
      <c r="M3097" s="32"/>
      <c r="N3097" s="32"/>
      <c r="O3097" s="32"/>
      <c r="P3097" s="32"/>
      <c r="Q3097" s="32"/>
      <c r="R3097" s="32"/>
      <c r="S3097" s="32"/>
      <c r="T3097" s="32"/>
      <c r="V3097" s="32"/>
      <c r="W3097" s="32"/>
      <c r="X3097" s="32"/>
      <c r="AE3097" s="39"/>
      <c r="AF3097" s="39"/>
      <c r="AG3097" s="39"/>
      <c r="AH3097" s="39"/>
      <c r="AI3097" s="39"/>
      <c r="AJ3097" s="39"/>
    </row>
    <row r="3098" ht="15.75" customHeight="1">
      <c r="A3098" s="32"/>
      <c r="B3098" s="32"/>
      <c r="C3098" s="32"/>
      <c r="D3098" s="32"/>
      <c r="E3098" s="32"/>
      <c r="F3098" s="97"/>
      <c r="G3098" s="32"/>
      <c r="H3098" s="32"/>
      <c r="I3098" s="33"/>
      <c r="K3098" s="99"/>
      <c r="L3098" s="32"/>
      <c r="M3098" s="32"/>
      <c r="N3098" s="32"/>
      <c r="O3098" s="32"/>
      <c r="P3098" s="32"/>
      <c r="Q3098" s="32"/>
      <c r="R3098" s="32"/>
      <c r="S3098" s="32"/>
      <c r="T3098" s="32"/>
      <c r="V3098" s="32"/>
      <c r="W3098" s="32"/>
      <c r="X3098" s="32"/>
      <c r="AE3098" s="39"/>
      <c r="AF3098" s="39"/>
      <c r="AG3098" s="39"/>
      <c r="AH3098" s="39"/>
      <c r="AI3098" s="39"/>
      <c r="AJ3098" s="39"/>
    </row>
    <row r="3099" ht="15.75" customHeight="1">
      <c r="A3099" s="32"/>
      <c r="B3099" s="32"/>
      <c r="C3099" s="32"/>
      <c r="D3099" s="32"/>
      <c r="E3099" s="32"/>
      <c r="F3099" s="97"/>
      <c r="G3099" s="32"/>
      <c r="H3099" s="32"/>
      <c r="I3099" s="33"/>
      <c r="K3099" s="99"/>
      <c r="L3099" s="32"/>
      <c r="M3099" s="32"/>
      <c r="N3099" s="32"/>
      <c r="O3099" s="32"/>
      <c r="P3099" s="32"/>
      <c r="Q3099" s="32"/>
      <c r="R3099" s="32"/>
      <c r="S3099" s="32"/>
      <c r="T3099" s="32"/>
      <c r="V3099" s="32"/>
      <c r="W3099" s="32"/>
      <c r="X3099" s="32"/>
      <c r="AE3099" s="39"/>
      <c r="AF3099" s="39"/>
      <c r="AG3099" s="39"/>
      <c r="AH3099" s="39"/>
      <c r="AI3099" s="39"/>
      <c r="AJ3099" s="39"/>
    </row>
    <row r="3100" ht="15.75" customHeight="1">
      <c r="A3100" s="32"/>
      <c r="B3100" s="32"/>
      <c r="C3100" s="32"/>
      <c r="D3100" s="32"/>
      <c r="E3100" s="32"/>
      <c r="F3100" s="97"/>
      <c r="G3100" s="32"/>
      <c r="H3100" s="32"/>
      <c r="I3100" s="33"/>
      <c r="K3100" s="99"/>
      <c r="L3100" s="32"/>
      <c r="M3100" s="32"/>
      <c r="N3100" s="32"/>
      <c r="O3100" s="32"/>
      <c r="P3100" s="32"/>
      <c r="Q3100" s="32"/>
      <c r="R3100" s="32"/>
      <c r="S3100" s="32"/>
      <c r="T3100" s="32"/>
      <c r="V3100" s="32"/>
      <c r="W3100" s="32"/>
      <c r="X3100" s="32"/>
      <c r="AE3100" s="39"/>
      <c r="AF3100" s="39"/>
      <c r="AG3100" s="39"/>
      <c r="AH3100" s="39"/>
      <c r="AI3100" s="39"/>
      <c r="AJ3100" s="39"/>
    </row>
    <row r="3101" ht="15.75" customHeight="1">
      <c r="A3101" s="32"/>
      <c r="B3101" s="32"/>
      <c r="C3101" s="32"/>
      <c r="D3101" s="32"/>
      <c r="E3101" s="32"/>
      <c r="F3101" s="97"/>
      <c r="G3101" s="32"/>
      <c r="H3101" s="32"/>
      <c r="I3101" s="33"/>
      <c r="K3101" s="99"/>
      <c r="L3101" s="32"/>
      <c r="M3101" s="32"/>
      <c r="N3101" s="32"/>
      <c r="O3101" s="32"/>
      <c r="P3101" s="32"/>
      <c r="Q3101" s="32"/>
      <c r="R3101" s="32"/>
      <c r="S3101" s="32"/>
      <c r="T3101" s="32"/>
      <c r="V3101" s="32"/>
      <c r="W3101" s="32"/>
      <c r="X3101" s="32"/>
      <c r="AE3101" s="39"/>
      <c r="AF3101" s="39"/>
      <c r="AG3101" s="39"/>
      <c r="AH3101" s="39"/>
      <c r="AI3101" s="39"/>
      <c r="AJ3101" s="39"/>
    </row>
    <row r="3102" ht="15.75" customHeight="1">
      <c r="A3102" s="32"/>
      <c r="B3102" s="32"/>
      <c r="C3102" s="32"/>
      <c r="D3102" s="32"/>
      <c r="E3102" s="32"/>
      <c r="F3102" s="97"/>
      <c r="G3102" s="32"/>
      <c r="H3102" s="32"/>
      <c r="I3102" s="33"/>
      <c r="K3102" s="99"/>
      <c r="L3102" s="32"/>
      <c r="M3102" s="32"/>
      <c r="N3102" s="32"/>
      <c r="O3102" s="32"/>
      <c r="P3102" s="32"/>
      <c r="Q3102" s="32"/>
      <c r="R3102" s="32"/>
      <c r="S3102" s="32"/>
      <c r="T3102" s="32"/>
      <c r="V3102" s="32"/>
      <c r="W3102" s="32"/>
      <c r="X3102" s="32"/>
      <c r="AE3102" s="39"/>
      <c r="AF3102" s="39"/>
      <c r="AG3102" s="39"/>
      <c r="AH3102" s="39"/>
      <c r="AI3102" s="39"/>
      <c r="AJ3102" s="39"/>
    </row>
    <row r="3103" ht="15.75" customHeight="1">
      <c r="A3103" s="32"/>
      <c r="B3103" s="32"/>
      <c r="C3103" s="32"/>
      <c r="D3103" s="32"/>
      <c r="E3103" s="32"/>
      <c r="F3103" s="97"/>
      <c r="G3103" s="32"/>
      <c r="H3103" s="32"/>
      <c r="I3103" s="33"/>
      <c r="K3103" s="99"/>
      <c r="L3103" s="32"/>
      <c r="M3103" s="32"/>
      <c r="N3103" s="32"/>
      <c r="O3103" s="32"/>
      <c r="P3103" s="32"/>
      <c r="Q3103" s="32"/>
      <c r="R3103" s="32"/>
      <c r="S3103" s="32"/>
      <c r="T3103" s="32"/>
      <c r="V3103" s="32"/>
      <c r="W3103" s="32"/>
      <c r="X3103" s="32"/>
      <c r="AE3103" s="39"/>
      <c r="AF3103" s="39"/>
      <c r="AG3103" s="39"/>
      <c r="AH3103" s="39"/>
      <c r="AI3103" s="39"/>
      <c r="AJ3103" s="39"/>
    </row>
    <row r="3104" ht="15.75" customHeight="1">
      <c r="A3104" s="32"/>
      <c r="B3104" s="32"/>
      <c r="C3104" s="32"/>
      <c r="D3104" s="32"/>
      <c r="E3104" s="32"/>
      <c r="F3104" s="97"/>
      <c r="G3104" s="32"/>
      <c r="H3104" s="32"/>
      <c r="I3104" s="33"/>
      <c r="K3104" s="99"/>
      <c r="L3104" s="32"/>
      <c r="M3104" s="32"/>
      <c r="N3104" s="32"/>
      <c r="O3104" s="32"/>
      <c r="P3104" s="32"/>
      <c r="Q3104" s="32"/>
      <c r="R3104" s="32"/>
      <c r="S3104" s="32"/>
      <c r="T3104" s="32"/>
      <c r="V3104" s="32"/>
      <c r="W3104" s="32"/>
      <c r="X3104" s="32"/>
      <c r="AE3104" s="39"/>
      <c r="AF3104" s="39"/>
      <c r="AG3104" s="39"/>
      <c r="AH3104" s="39"/>
      <c r="AI3104" s="39"/>
      <c r="AJ3104" s="39"/>
    </row>
    <row r="3105" ht="15.75" customHeight="1">
      <c r="A3105" s="32"/>
      <c r="B3105" s="32"/>
      <c r="C3105" s="32"/>
      <c r="D3105" s="32"/>
      <c r="E3105" s="32"/>
      <c r="F3105" s="97"/>
      <c r="G3105" s="32"/>
      <c r="H3105" s="32"/>
      <c r="I3105" s="33"/>
      <c r="K3105" s="99"/>
      <c r="L3105" s="32"/>
      <c r="M3105" s="32"/>
      <c r="N3105" s="32"/>
      <c r="O3105" s="32"/>
      <c r="P3105" s="32"/>
      <c r="Q3105" s="32"/>
      <c r="R3105" s="32"/>
      <c r="S3105" s="32"/>
      <c r="T3105" s="32"/>
      <c r="V3105" s="32"/>
      <c r="W3105" s="32"/>
      <c r="X3105" s="32"/>
      <c r="AE3105" s="39"/>
      <c r="AF3105" s="39"/>
      <c r="AG3105" s="39"/>
      <c r="AH3105" s="39"/>
      <c r="AI3105" s="39"/>
      <c r="AJ3105" s="39"/>
    </row>
    <row r="3106" ht="15.75" customHeight="1">
      <c r="A3106" s="32"/>
      <c r="B3106" s="32"/>
      <c r="C3106" s="32"/>
      <c r="D3106" s="32"/>
      <c r="E3106" s="32"/>
      <c r="F3106" s="97"/>
      <c r="G3106" s="32"/>
      <c r="H3106" s="32"/>
      <c r="I3106" s="33"/>
      <c r="K3106" s="99"/>
      <c r="L3106" s="32"/>
      <c r="M3106" s="32"/>
      <c r="N3106" s="32"/>
      <c r="O3106" s="32"/>
      <c r="P3106" s="32"/>
      <c r="Q3106" s="32"/>
      <c r="R3106" s="32"/>
      <c r="S3106" s="32"/>
      <c r="T3106" s="32"/>
      <c r="V3106" s="32"/>
      <c r="W3106" s="32"/>
      <c r="X3106" s="32"/>
      <c r="AE3106" s="39"/>
      <c r="AF3106" s="39"/>
      <c r="AG3106" s="39"/>
      <c r="AH3106" s="39"/>
      <c r="AI3106" s="39"/>
      <c r="AJ3106" s="39"/>
    </row>
    <row r="3107" ht="15.75" customHeight="1">
      <c r="A3107" s="32"/>
      <c r="B3107" s="32"/>
      <c r="C3107" s="32"/>
      <c r="D3107" s="32"/>
      <c r="E3107" s="32"/>
      <c r="F3107" s="97"/>
      <c r="G3107" s="32"/>
      <c r="H3107" s="32"/>
      <c r="I3107" s="33"/>
      <c r="K3107" s="99"/>
      <c r="L3107" s="32"/>
      <c r="M3107" s="32"/>
      <c r="N3107" s="32"/>
      <c r="O3107" s="32"/>
      <c r="P3107" s="32"/>
      <c r="Q3107" s="32"/>
      <c r="R3107" s="32"/>
      <c r="S3107" s="32"/>
      <c r="T3107" s="32"/>
      <c r="V3107" s="32"/>
      <c r="W3107" s="32"/>
      <c r="X3107" s="32"/>
      <c r="AE3107" s="39"/>
      <c r="AF3107" s="39"/>
      <c r="AG3107" s="39"/>
      <c r="AH3107" s="39"/>
      <c r="AI3107" s="39"/>
      <c r="AJ3107" s="39"/>
    </row>
    <row r="3108" ht="15.75" customHeight="1">
      <c r="A3108" s="32"/>
      <c r="B3108" s="32"/>
      <c r="C3108" s="32"/>
      <c r="D3108" s="32"/>
      <c r="E3108" s="32"/>
      <c r="F3108" s="97"/>
      <c r="G3108" s="32"/>
      <c r="H3108" s="32"/>
      <c r="I3108" s="33"/>
      <c r="K3108" s="99"/>
      <c r="L3108" s="32"/>
      <c r="M3108" s="32"/>
      <c r="N3108" s="32"/>
      <c r="O3108" s="32"/>
      <c r="P3108" s="32"/>
      <c r="Q3108" s="32"/>
      <c r="R3108" s="32"/>
      <c r="S3108" s="32"/>
      <c r="T3108" s="32"/>
      <c r="V3108" s="32"/>
      <c r="W3108" s="32"/>
      <c r="X3108" s="32"/>
      <c r="AE3108" s="39"/>
      <c r="AF3108" s="39"/>
      <c r="AG3108" s="39"/>
      <c r="AH3108" s="39"/>
      <c r="AI3108" s="39"/>
      <c r="AJ3108" s="39"/>
    </row>
    <row r="3109" ht="15.75" customHeight="1">
      <c r="A3109" s="32"/>
      <c r="B3109" s="32"/>
      <c r="C3109" s="32"/>
      <c r="D3109" s="32"/>
      <c r="E3109" s="32"/>
      <c r="F3109" s="97"/>
      <c r="G3109" s="32"/>
      <c r="H3109" s="32"/>
      <c r="I3109" s="33"/>
      <c r="K3109" s="99"/>
      <c r="L3109" s="32"/>
      <c r="M3109" s="32"/>
      <c r="N3109" s="32"/>
      <c r="O3109" s="32"/>
      <c r="P3109" s="32"/>
      <c r="Q3109" s="32"/>
      <c r="R3109" s="32"/>
      <c r="S3109" s="32"/>
      <c r="T3109" s="32"/>
      <c r="V3109" s="32"/>
      <c r="W3109" s="32"/>
      <c r="X3109" s="32"/>
      <c r="AE3109" s="39"/>
      <c r="AF3109" s="39"/>
      <c r="AG3109" s="39"/>
      <c r="AH3109" s="39"/>
      <c r="AI3109" s="39"/>
      <c r="AJ3109" s="39"/>
    </row>
    <row r="3110" ht="15.75" customHeight="1">
      <c r="A3110" s="32"/>
      <c r="B3110" s="32"/>
      <c r="C3110" s="32"/>
      <c r="D3110" s="32"/>
      <c r="E3110" s="32"/>
      <c r="F3110" s="97"/>
      <c r="G3110" s="32"/>
      <c r="H3110" s="32"/>
      <c r="I3110" s="33"/>
      <c r="K3110" s="99"/>
      <c r="L3110" s="32"/>
      <c r="M3110" s="32"/>
      <c r="N3110" s="32"/>
      <c r="O3110" s="32"/>
      <c r="P3110" s="32"/>
      <c r="Q3110" s="32"/>
      <c r="R3110" s="32"/>
      <c r="S3110" s="32"/>
      <c r="T3110" s="32"/>
      <c r="V3110" s="32"/>
      <c r="W3110" s="32"/>
      <c r="X3110" s="32"/>
      <c r="AE3110" s="39"/>
      <c r="AF3110" s="39"/>
      <c r="AG3110" s="39"/>
      <c r="AH3110" s="39"/>
      <c r="AI3110" s="39"/>
      <c r="AJ3110" s="39"/>
    </row>
    <row r="3111" ht="15.75" customHeight="1">
      <c r="A3111" s="32"/>
      <c r="B3111" s="32"/>
      <c r="C3111" s="32"/>
      <c r="D3111" s="32"/>
      <c r="E3111" s="32"/>
      <c r="F3111" s="97"/>
      <c r="G3111" s="32"/>
      <c r="H3111" s="32"/>
      <c r="I3111" s="33"/>
      <c r="K3111" s="99"/>
      <c r="L3111" s="32"/>
      <c r="M3111" s="32"/>
      <c r="N3111" s="32"/>
      <c r="O3111" s="32"/>
      <c r="P3111" s="32"/>
      <c r="Q3111" s="32"/>
      <c r="R3111" s="32"/>
      <c r="S3111" s="32"/>
      <c r="T3111" s="32"/>
      <c r="V3111" s="32"/>
      <c r="W3111" s="32"/>
      <c r="X3111" s="32"/>
      <c r="AE3111" s="39"/>
      <c r="AF3111" s="39"/>
      <c r="AG3111" s="39"/>
      <c r="AH3111" s="39"/>
      <c r="AI3111" s="39"/>
      <c r="AJ3111" s="39"/>
    </row>
    <row r="3112" ht="15.75" customHeight="1">
      <c r="A3112" s="32"/>
      <c r="B3112" s="32"/>
      <c r="C3112" s="32"/>
      <c r="D3112" s="32"/>
      <c r="E3112" s="32"/>
      <c r="F3112" s="97"/>
      <c r="G3112" s="32"/>
      <c r="H3112" s="32"/>
      <c r="I3112" s="33"/>
      <c r="K3112" s="99"/>
      <c r="L3112" s="32"/>
      <c r="M3112" s="32"/>
      <c r="N3112" s="32"/>
      <c r="O3112" s="32"/>
      <c r="P3112" s="32"/>
      <c r="Q3112" s="32"/>
      <c r="R3112" s="32"/>
      <c r="S3112" s="32"/>
      <c r="T3112" s="32"/>
      <c r="V3112" s="32"/>
      <c r="W3112" s="32"/>
      <c r="X3112" s="32"/>
      <c r="AE3112" s="39"/>
      <c r="AF3112" s="39"/>
      <c r="AG3112" s="39"/>
      <c r="AH3112" s="39"/>
      <c r="AI3112" s="39"/>
      <c r="AJ3112" s="39"/>
    </row>
    <row r="3113" ht="15.75" customHeight="1">
      <c r="A3113" s="32"/>
      <c r="B3113" s="32"/>
      <c r="C3113" s="32"/>
      <c r="D3113" s="32"/>
      <c r="E3113" s="32"/>
      <c r="F3113" s="97"/>
      <c r="G3113" s="32"/>
      <c r="H3113" s="32"/>
      <c r="I3113" s="33"/>
      <c r="K3113" s="99"/>
      <c r="L3113" s="32"/>
      <c r="M3113" s="32"/>
      <c r="N3113" s="32"/>
      <c r="O3113" s="32"/>
      <c r="P3113" s="32"/>
      <c r="Q3113" s="32"/>
      <c r="R3113" s="32"/>
      <c r="S3113" s="32"/>
      <c r="T3113" s="32"/>
      <c r="V3113" s="32"/>
      <c r="W3113" s="32"/>
      <c r="X3113" s="32"/>
      <c r="AE3113" s="39"/>
      <c r="AF3113" s="39"/>
      <c r="AG3113" s="39"/>
      <c r="AH3113" s="39"/>
      <c r="AI3113" s="39"/>
      <c r="AJ3113" s="39"/>
    </row>
    <row r="3114" ht="15.75" customHeight="1">
      <c r="A3114" s="32"/>
      <c r="B3114" s="32"/>
      <c r="C3114" s="32"/>
      <c r="D3114" s="32"/>
      <c r="E3114" s="32"/>
      <c r="F3114" s="97"/>
      <c r="G3114" s="32"/>
      <c r="H3114" s="32"/>
      <c r="I3114" s="33"/>
      <c r="K3114" s="99"/>
      <c r="L3114" s="32"/>
      <c r="M3114" s="32"/>
      <c r="N3114" s="32"/>
      <c r="O3114" s="32"/>
      <c r="P3114" s="32"/>
      <c r="Q3114" s="32"/>
      <c r="R3114" s="32"/>
      <c r="S3114" s="32"/>
      <c r="T3114" s="32"/>
      <c r="V3114" s="32"/>
      <c r="W3114" s="32"/>
      <c r="X3114" s="32"/>
      <c r="AE3114" s="39"/>
      <c r="AF3114" s="39"/>
      <c r="AG3114" s="39"/>
      <c r="AH3114" s="39"/>
      <c r="AI3114" s="39"/>
      <c r="AJ3114" s="39"/>
    </row>
    <row r="3115" ht="15.75" customHeight="1">
      <c r="A3115" s="32"/>
      <c r="B3115" s="32"/>
      <c r="C3115" s="32"/>
      <c r="D3115" s="32"/>
      <c r="E3115" s="32"/>
      <c r="F3115" s="97"/>
      <c r="G3115" s="32"/>
      <c r="H3115" s="32"/>
      <c r="I3115" s="33"/>
      <c r="K3115" s="99"/>
      <c r="L3115" s="32"/>
      <c r="M3115" s="32"/>
      <c r="N3115" s="32"/>
      <c r="O3115" s="32"/>
      <c r="P3115" s="32"/>
      <c r="Q3115" s="32"/>
      <c r="R3115" s="32"/>
      <c r="S3115" s="32"/>
      <c r="T3115" s="32"/>
      <c r="V3115" s="32"/>
      <c r="W3115" s="32"/>
      <c r="X3115" s="32"/>
      <c r="AE3115" s="39"/>
      <c r="AF3115" s="39"/>
      <c r="AG3115" s="39"/>
      <c r="AH3115" s="39"/>
      <c r="AI3115" s="39"/>
      <c r="AJ3115" s="39"/>
    </row>
    <row r="3116" ht="15.75" customHeight="1">
      <c r="A3116" s="32"/>
      <c r="B3116" s="32"/>
      <c r="C3116" s="32"/>
      <c r="D3116" s="32"/>
      <c r="E3116" s="32"/>
      <c r="F3116" s="97"/>
      <c r="G3116" s="32"/>
      <c r="H3116" s="32"/>
      <c r="I3116" s="33"/>
      <c r="K3116" s="99"/>
      <c r="L3116" s="32"/>
      <c r="M3116" s="32"/>
      <c r="N3116" s="32"/>
      <c r="O3116" s="32"/>
      <c r="P3116" s="32"/>
      <c r="Q3116" s="32"/>
      <c r="R3116" s="32"/>
      <c r="S3116" s="32"/>
      <c r="T3116" s="32"/>
      <c r="V3116" s="32"/>
      <c r="W3116" s="32"/>
      <c r="X3116" s="32"/>
      <c r="AE3116" s="39"/>
      <c r="AF3116" s="39"/>
      <c r="AG3116" s="39"/>
      <c r="AH3116" s="39"/>
      <c r="AI3116" s="39"/>
      <c r="AJ3116" s="39"/>
    </row>
    <row r="3117" ht="15.75" customHeight="1">
      <c r="A3117" s="32"/>
      <c r="B3117" s="32"/>
      <c r="C3117" s="32"/>
      <c r="D3117" s="32"/>
      <c r="E3117" s="32"/>
      <c r="F3117" s="97"/>
      <c r="G3117" s="32"/>
      <c r="H3117" s="32"/>
      <c r="I3117" s="33"/>
      <c r="K3117" s="99"/>
      <c r="L3117" s="32"/>
      <c r="M3117" s="32"/>
      <c r="N3117" s="32"/>
      <c r="O3117" s="32"/>
      <c r="P3117" s="32"/>
      <c r="Q3117" s="32"/>
      <c r="R3117" s="32"/>
      <c r="S3117" s="32"/>
      <c r="T3117" s="32"/>
      <c r="V3117" s="32"/>
      <c r="W3117" s="32"/>
      <c r="X3117" s="32"/>
      <c r="AE3117" s="39"/>
      <c r="AF3117" s="39"/>
      <c r="AG3117" s="39"/>
      <c r="AH3117" s="39"/>
      <c r="AI3117" s="39"/>
      <c r="AJ3117" s="39"/>
    </row>
    <row r="3118" ht="15.75" customHeight="1">
      <c r="A3118" s="32"/>
      <c r="B3118" s="32"/>
      <c r="C3118" s="32"/>
      <c r="D3118" s="32"/>
      <c r="E3118" s="32"/>
      <c r="F3118" s="97"/>
      <c r="G3118" s="32"/>
      <c r="H3118" s="32"/>
      <c r="I3118" s="33"/>
      <c r="K3118" s="99"/>
      <c r="L3118" s="32"/>
      <c r="M3118" s="32"/>
      <c r="N3118" s="32"/>
      <c r="O3118" s="32"/>
      <c r="P3118" s="32"/>
      <c r="Q3118" s="32"/>
      <c r="R3118" s="32"/>
      <c r="S3118" s="32"/>
      <c r="T3118" s="32"/>
      <c r="V3118" s="32"/>
      <c r="W3118" s="32"/>
      <c r="X3118" s="32"/>
      <c r="AE3118" s="39"/>
      <c r="AF3118" s="39"/>
      <c r="AG3118" s="39"/>
      <c r="AH3118" s="39"/>
      <c r="AI3118" s="39"/>
      <c r="AJ3118" s="39"/>
    </row>
    <row r="3119" ht="15.75" customHeight="1">
      <c r="A3119" s="32"/>
      <c r="B3119" s="32"/>
      <c r="C3119" s="32"/>
      <c r="D3119" s="32"/>
      <c r="E3119" s="32"/>
      <c r="F3119" s="97"/>
      <c r="G3119" s="32"/>
      <c r="H3119" s="32"/>
      <c r="I3119" s="33"/>
      <c r="K3119" s="99"/>
      <c r="L3119" s="32"/>
      <c r="M3119" s="32"/>
      <c r="N3119" s="32"/>
      <c r="O3119" s="32"/>
      <c r="P3119" s="32"/>
      <c r="Q3119" s="32"/>
      <c r="R3119" s="32"/>
      <c r="S3119" s="32"/>
      <c r="T3119" s="32"/>
      <c r="V3119" s="32"/>
      <c r="W3119" s="32"/>
      <c r="X3119" s="32"/>
      <c r="AE3119" s="39"/>
      <c r="AF3119" s="39"/>
      <c r="AG3119" s="39"/>
      <c r="AH3119" s="39"/>
      <c r="AI3119" s="39"/>
      <c r="AJ3119" s="39"/>
    </row>
    <row r="3120" ht="15.75" customHeight="1">
      <c r="A3120" s="32"/>
      <c r="B3120" s="32"/>
      <c r="C3120" s="32"/>
      <c r="D3120" s="32"/>
      <c r="E3120" s="32"/>
      <c r="F3120" s="97"/>
      <c r="G3120" s="32"/>
      <c r="H3120" s="32"/>
      <c r="I3120" s="33"/>
      <c r="K3120" s="99"/>
      <c r="L3120" s="32"/>
      <c r="M3120" s="32"/>
      <c r="N3120" s="32"/>
      <c r="O3120" s="32"/>
      <c r="P3120" s="32"/>
      <c r="Q3120" s="32"/>
      <c r="R3120" s="32"/>
      <c r="S3120" s="32"/>
      <c r="T3120" s="32"/>
      <c r="V3120" s="32"/>
      <c r="W3120" s="32"/>
      <c r="X3120" s="32"/>
      <c r="AE3120" s="39"/>
      <c r="AF3120" s="39"/>
      <c r="AG3120" s="39"/>
      <c r="AH3120" s="39"/>
      <c r="AI3120" s="39"/>
      <c r="AJ3120" s="39"/>
    </row>
    <row r="3121" ht="15.75" customHeight="1">
      <c r="A3121" s="32"/>
      <c r="B3121" s="32"/>
      <c r="C3121" s="32"/>
      <c r="D3121" s="32"/>
      <c r="E3121" s="32"/>
      <c r="F3121" s="97"/>
      <c r="G3121" s="32"/>
      <c r="H3121" s="32"/>
      <c r="I3121" s="33"/>
      <c r="K3121" s="99"/>
      <c r="L3121" s="32"/>
      <c r="M3121" s="32"/>
      <c r="N3121" s="32"/>
      <c r="O3121" s="32"/>
      <c r="P3121" s="32"/>
      <c r="Q3121" s="32"/>
      <c r="R3121" s="32"/>
      <c r="S3121" s="32"/>
      <c r="T3121" s="32"/>
      <c r="V3121" s="32"/>
      <c r="W3121" s="32"/>
      <c r="X3121" s="32"/>
      <c r="AE3121" s="39"/>
      <c r="AF3121" s="39"/>
      <c r="AG3121" s="39"/>
      <c r="AH3121" s="39"/>
      <c r="AI3121" s="39"/>
      <c r="AJ3121" s="39"/>
    </row>
    <row r="3122" ht="15.75" customHeight="1">
      <c r="A3122" s="32"/>
      <c r="B3122" s="32"/>
      <c r="C3122" s="32"/>
      <c r="D3122" s="32"/>
      <c r="E3122" s="32"/>
      <c r="F3122" s="97"/>
      <c r="G3122" s="32"/>
      <c r="H3122" s="32"/>
      <c r="I3122" s="33"/>
      <c r="K3122" s="99"/>
      <c r="L3122" s="32"/>
      <c r="M3122" s="32"/>
      <c r="N3122" s="32"/>
      <c r="O3122" s="32"/>
      <c r="P3122" s="32"/>
      <c r="Q3122" s="32"/>
      <c r="R3122" s="32"/>
      <c r="S3122" s="32"/>
      <c r="T3122" s="32"/>
      <c r="V3122" s="32"/>
      <c r="W3122" s="32"/>
      <c r="X3122" s="32"/>
      <c r="AE3122" s="39"/>
      <c r="AF3122" s="39"/>
      <c r="AG3122" s="39"/>
      <c r="AH3122" s="39"/>
      <c r="AI3122" s="39"/>
      <c r="AJ3122" s="39"/>
    </row>
    <row r="3123" ht="15.75" customHeight="1">
      <c r="A3123" s="32"/>
      <c r="B3123" s="32"/>
      <c r="C3123" s="32"/>
      <c r="D3123" s="32"/>
      <c r="E3123" s="32"/>
      <c r="F3123" s="97"/>
      <c r="G3123" s="32"/>
      <c r="H3123" s="32"/>
      <c r="I3123" s="33"/>
      <c r="K3123" s="99"/>
      <c r="L3123" s="32"/>
      <c r="M3123" s="32"/>
      <c r="N3123" s="32"/>
      <c r="O3123" s="32"/>
      <c r="P3123" s="32"/>
      <c r="Q3123" s="32"/>
      <c r="R3123" s="32"/>
      <c r="S3123" s="32"/>
      <c r="T3123" s="32"/>
      <c r="V3123" s="32"/>
      <c r="W3123" s="32"/>
      <c r="X3123" s="32"/>
      <c r="AE3123" s="39"/>
      <c r="AF3123" s="39"/>
      <c r="AG3123" s="39"/>
      <c r="AH3123" s="39"/>
      <c r="AI3123" s="39"/>
      <c r="AJ3123" s="39"/>
    </row>
    <row r="3124" ht="15.75" customHeight="1">
      <c r="A3124" s="32"/>
      <c r="B3124" s="32"/>
      <c r="C3124" s="32"/>
      <c r="D3124" s="32"/>
      <c r="E3124" s="32"/>
      <c r="F3124" s="97"/>
      <c r="G3124" s="32"/>
      <c r="H3124" s="32"/>
      <c r="I3124" s="33"/>
      <c r="K3124" s="99"/>
      <c r="L3124" s="32"/>
      <c r="M3124" s="32"/>
      <c r="N3124" s="32"/>
      <c r="O3124" s="32"/>
      <c r="P3124" s="32"/>
      <c r="Q3124" s="32"/>
      <c r="R3124" s="32"/>
      <c r="S3124" s="32"/>
      <c r="T3124" s="32"/>
      <c r="V3124" s="32"/>
      <c r="W3124" s="32"/>
      <c r="X3124" s="32"/>
      <c r="AE3124" s="39"/>
      <c r="AF3124" s="39"/>
      <c r="AG3124" s="39"/>
      <c r="AH3124" s="39"/>
      <c r="AI3124" s="39"/>
      <c r="AJ3124" s="39"/>
    </row>
    <row r="3125" ht="15.75" customHeight="1">
      <c r="A3125" s="32"/>
      <c r="B3125" s="32"/>
      <c r="C3125" s="32"/>
      <c r="D3125" s="32"/>
      <c r="E3125" s="32"/>
      <c r="F3125" s="97"/>
      <c r="G3125" s="32"/>
      <c r="H3125" s="32"/>
      <c r="I3125" s="33"/>
      <c r="K3125" s="99"/>
      <c r="L3125" s="32"/>
      <c r="M3125" s="32"/>
      <c r="N3125" s="32"/>
      <c r="O3125" s="32"/>
      <c r="P3125" s="32"/>
      <c r="Q3125" s="32"/>
      <c r="R3125" s="32"/>
      <c r="S3125" s="32"/>
      <c r="T3125" s="32"/>
      <c r="V3125" s="32"/>
      <c r="W3125" s="32"/>
      <c r="X3125" s="32"/>
      <c r="AE3125" s="39"/>
      <c r="AF3125" s="39"/>
      <c r="AG3125" s="39"/>
      <c r="AH3125" s="39"/>
      <c r="AI3125" s="39"/>
      <c r="AJ3125" s="39"/>
    </row>
    <row r="3126" ht="15.75" customHeight="1">
      <c r="A3126" s="32"/>
      <c r="B3126" s="32"/>
      <c r="C3126" s="32"/>
      <c r="D3126" s="32"/>
      <c r="E3126" s="32"/>
      <c r="F3126" s="97"/>
      <c r="G3126" s="32"/>
      <c r="H3126" s="32"/>
      <c r="I3126" s="33"/>
      <c r="K3126" s="99"/>
      <c r="L3126" s="32"/>
      <c r="M3126" s="32"/>
      <c r="N3126" s="32"/>
      <c r="O3126" s="32"/>
      <c r="P3126" s="32"/>
      <c r="Q3126" s="32"/>
      <c r="R3126" s="32"/>
      <c r="S3126" s="32"/>
      <c r="T3126" s="32"/>
      <c r="V3126" s="32"/>
      <c r="W3126" s="32"/>
      <c r="X3126" s="32"/>
      <c r="AE3126" s="39"/>
      <c r="AF3126" s="39"/>
      <c r="AG3126" s="39"/>
      <c r="AH3126" s="39"/>
      <c r="AI3126" s="39"/>
      <c r="AJ3126" s="39"/>
    </row>
    <row r="3127" ht="15.75" customHeight="1">
      <c r="A3127" s="32"/>
      <c r="B3127" s="32"/>
      <c r="C3127" s="32"/>
      <c r="D3127" s="32"/>
      <c r="E3127" s="32"/>
      <c r="F3127" s="97"/>
      <c r="G3127" s="32"/>
      <c r="H3127" s="32"/>
      <c r="I3127" s="33"/>
      <c r="K3127" s="99"/>
      <c r="L3127" s="32"/>
      <c r="M3127" s="32"/>
      <c r="N3127" s="32"/>
      <c r="O3127" s="32"/>
      <c r="P3127" s="32"/>
      <c r="Q3127" s="32"/>
      <c r="R3127" s="32"/>
      <c r="S3127" s="32"/>
      <c r="T3127" s="32"/>
      <c r="V3127" s="32"/>
      <c r="W3127" s="32"/>
      <c r="X3127" s="32"/>
      <c r="AE3127" s="39"/>
      <c r="AF3127" s="39"/>
      <c r="AG3127" s="39"/>
      <c r="AH3127" s="39"/>
      <c r="AI3127" s="39"/>
      <c r="AJ3127" s="39"/>
    </row>
    <row r="3128" ht="15.75" customHeight="1">
      <c r="A3128" s="32"/>
      <c r="B3128" s="32"/>
      <c r="C3128" s="32"/>
      <c r="D3128" s="32"/>
      <c r="E3128" s="32"/>
      <c r="F3128" s="97"/>
      <c r="G3128" s="32"/>
      <c r="H3128" s="32"/>
      <c r="I3128" s="33"/>
      <c r="K3128" s="99"/>
      <c r="L3128" s="32"/>
      <c r="M3128" s="32"/>
      <c r="N3128" s="32"/>
      <c r="O3128" s="32"/>
      <c r="P3128" s="32"/>
      <c r="Q3128" s="32"/>
      <c r="R3128" s="32"/>
      <c r="S3128" s="32"/>
      <c r="T3128" s="32"/>
      <c r="V3128" s="32"/>
      <c r="W3128" s="32"/>
      <c r="X3128" s="32"/>
      <c r="AE3128" s="39"/>
      <c r="AF3128" s="39"/>
      <c r="AG3128" s="39"/>
      <c r="AH3128" s="39"/>
      <c r="AI3128" s="39"/>
      <c r="AJ3128" s="39"/>
    </row>
    <row r="3129" ht="15.75" customHeight="1">
      <c r="A3129" s="32"/>
      <c r="B3129" s="32"/>
      <c r="C3129" s="32"/>
      <c r="D3129" s="32"/>
      <c r="E3129" s="32"/>
      <c r="F3129" s="97"/>
      <c r="G3129" s="32"/>
      <c r="H3129" s="32"/>
      <c r="I3129" s="33"/>
      <c r="K3129" s="99"/>
      <c r="L3129" s="32"/>
      <c r="M3129" s="32"/>
      <c r="N3129" s="32"/>
      <c r="O3129" s="32"/>
      <c r="P3129" s="32"/>
      <c r="Q3129" s="32"/>
      <c r="R3129" s="32"/>
      <c r="S3129" s="32"/>
      <c r="T3129" s="32"/>
      <c r="V3129" s="32"/>
      <c r="W3129" s="32"/>
      <c r="X3129" s="32"/>
      <c r="AE3129" s="39"/>
      <c r="AF3129" s="39"/>
      <c r="AG3129" s="39"/>
      <c r="AH3129" s="39"/>
      <c r="AI3129" s="39"/>
      <c r="AJ3129" s="39"/>
    </row>
    <row r="3130" ht="15.75" customHeight="1">
      <c r="A3130" s="32"/>
      <c r="B3130" s="32"/>
      <c r="C3130" s="32"/>
      <c r="D3130" s="32"/>
      <c r="E3130" s="32"/>
      <c r="F3130" s="97"/>
      <c r="G3130" s="32"/>
      <c r="H3130" s="32"/>
      <c r="I3130" s="33"/>
      <c r="K3130" s="99"/>
      <c r="L3130" s="32"/>
      <c r="M3130" s="32"/>
      <c r="N3130" s="32"/>
      <c r="O3130" s="32"/>
      <c r="P3130" s="32"/>
      <c r="Q3130" s="32"/>
      <c r="R3130" s="32"/>
      <c r="S3130" s="32"/>
      <c r="T3130" s="32"/>
      <c r="V3130" s="32"/>
      <c r="W3130" s="32"/>
      <c r="X3130" s="32"/>
      <c r="AE3130" s="39"/>
      <c r="AF3130" s="39"/>
      <c r="AG3130" s="39"/>
      <c r="AH3130" s="39"/>
      <c r="AI3130" s="39"/>
      <c r="AJ3130" s="39"/>
    </row>
    <row r="3131" ht="15.75" customHeight="1">
      <c r="A3131" s="32"/>
      <c r="B3131" s="32"/>
      <c r="C3131" s="32"/>
      <c r="D3131" s="32"/>
      <c r="E3131" s="32"/>
      <c r="F3131" s="97"/>
      <c r="G3131" s="32"/>
      <c r="H3131" s="32"/>
      <c r="I3131" s="33"/>
      <c r="K3131" s="99"/>
      <c r="L3131" s="32"/>
      <c r="M3131" s="32"/>
      <c r="N3131" s="32"/>
      <c r="O3131" s="32"/>
      <c r="P3131" s="32"/>
      <c r="Q3131" s="32"/>
      <c r="R3131" s="32"/>
      <c r="S3131" s="32"/>
      <c r="T3131" s="32"/>
      <c r="V3131" s="32"/>
      <c r="W3131" s="32"/>
      <c r="X3131" s="32"/>
      <c r="AE3131" s="39"/>
      <c r="AF3131" s="39"/>
      <c r="AG3131" s="39"/>
      <c r="AH3131" s="39"/>
      <c r="AI3131" s="39"/>
      <c r="AJ3131" s="39"/>
    </row>
    <row r="3132" ht="15.75" customHeight="1">
      <c r="A3132" s="32"/>
      <c r="B3132" s="32"/>
      <c r="C3132" s="32"/>
      <c r="D3132" s="32"/>
      <c r="E3132" s="32"/>
      <c r="F3132" s="97"/>
      <c r="G3132" s="32"/>
      <c r="H3132" s="32"/>
      <c r="I3132" s="33"/>
      <c r="K3132" s="99"/>
      <c r="L3132" s="32"/>
      <c r="M3132" s="32"/>
      <c r="N3132" s="32"/>
      <c r="O3132" s="32"/>
      <c r="P3132" s="32"/>
      <c r="Q3132" s="32"/>
      <c r="R3132" s="32"/>
      <c r="S3132" s="32"/>
      <c r="T3132" s="32"/>
      <c r="V3132" s="32"/>
      <c r="W3132" s="32"/>
      <c r="X3132" s="32"/>
      <c r="AE3132" s="39"/>
      <c r="AF3132" s="39"/>
      <c r="AG3132" s="39"/>
      <c r="AH3132" s="39"/>
      <c r="AI3132" s="39"/>
      <c r="AJ3132" s="39"/>
    </row>
    <row r="3133" ht="15.75" customHeight="1">
      <c r="A3133" s="32"/>
      <c r="B3133" s="32"/>
      <c r="C3133" s="32"/>
      <c r="D3133" s="32"/>
      <c r="E3133" s="32"/>
      <c r="F3133" s="97"/>
      <c r="G3133" s="32"/>
      <c r="H3133" s="32"/>
      <c r="I3133" s="33"/>
      <c r="K3133" s="99"/>
      <c r="L3133" s="32"/>
      <c r="M3133" s="32"/>
      <c r="N3133" s="32"/>
      <c r="O3133" s="32"/>
      <c r="P3133" s="32"/>
      <c r="Q3133" s="32"/>
      <c r="R3133" s="32"/>
      <c r="S3133" s="32"/>
      <c r="T3133" s="32"/>
      <c r="V3133" s="32"/>
      <c r="W3133" s="32"/>
      <c r="X3133" s="32"/>
      <c r="AE3133" s="39"/>
      <c r="AF3133" s="39"/>
      <c r="AG3133" s="39"/>
      <c r="AH3133" s="39"/>
      <c r="AI3133" s="39"/>
      <c r="AJ3133" s="39"/>
    </row>
    <row r="3134" ht="15.75" customHeight="1">
      <c r="A3134" s="32"/>
      <c r="B3134" s="32"/>
      <c r="C3134" s="32"/>
      <c r="D3134" s="32"/>
      <c r="E3134" s="32"/>
      <c r="F3134" s="97"/>
      <c r="G3134" s="32"/>
      <c r="H3134" s="32"/>
      <c r="I3134" s="33"/>
      <c r="K3134" s="99"/>
      <c r="L3134" s="32"/>
      <c r="M3134" s="32"/>
      <c r="N3134" s="32"/>
      <c r="O3134" s="32"/>
      <c r="P3134" s="32"/>
      <c r="Q3134" s="32"/>
      <c r="R3134" s="32"/>
      <c r="S3134" s="32"/>
      <c r="T3134" s="32"/>
      <c r="V3134" s="32"/>
      <c r="W3134" s="32"/>
      <c r="X3134" s="32"/>
      <c r="AE3134" s="39"/>
      <c r="AF3134" s="39"/>
      <c r="AG3134" s="39"/>
      <c r="AH3134" s="39"/>
      <c r="AI3134" s="39"/>
      <c r="AJ3134" s="39"/>
    </row>
    <row r="3135" ht="15.75" customHeight="1">
      <c r="A3135" s="32"/>
      <c r="B3135" s="32"/>
      <c r="C3135" s="32"/>
      <c r="D3135" s="32"/>
      <c r="E3135" s="32"/>
      <c r="F3135" s="97"/>
      <c r="G3135" s="32"/>
      <c r="H3135" s="32"/>
      <c r="I3135" s="33"/>
      <c r="K3135" s="99"/>
      <c r="L3135" s="32"/>
      <c r="M3135" s="32"/>
      <c r="N3135" s="32"/>
      <c r="O3135" s="32"/>
      <c r="P3135" s="32"/>
      <c r="Q3135" s="32"/>
      <c r="R3135" s="32"/>
      <c r="S3135" s="32"/>
      <c r="T3135" s="32"/>
      <c r="V3135" s="32"/>
      <c r="W3135" s="32"/>
      <c r="X3135" s="32"/>
      <c r="AE3135" s="39"/>
      <c r="AF3135" s="39"/>
      <c r="AG3135" s="39"/>
      <c r="AH3135" s="39"/>
      <c r="AI3135" s="39"/>
      <c r="AJ3135" s="39"/>
    </row>
    <row r="3136" ht="15.75" customHeight="1">
      <c r="A3136" s="32"/>
      <c r="B3136" s="32"/>
      <c r="C3136" s="32"/>
      <c r="D3136" s="32"/>
      <c r="E3136" s="32"/>
      <c r="F3136" s="97"/>
      <c r="G3136" s="32"/>
      <c r="H3136" s="32"/>
      <c r="I3136" s="33"/>
      <c r="K3136" s="99"/>
      <c r="L3136" s="32"/>
      <c r="M3136" s="32"/>
      <c r="N3136" s="32"/>
      <c r="O3136" s="32"/>
      <c r="P3136" s="32"/>
      <c r="Q3136" s="32"/>
      <c r="R3136" s="32"/>
      <c r="S3136" s="32"/>
      <c r="T3136" s="32"/>
      <c r="V3136" s="32"/>
      <c r="W3136" s="32"/>
      <c r="X3136" s="32"/>
      <c r="AE3136" s="39"/>
      <c r="AF3136" s="39"/>
      <c r="AG3136" s="39"/>
      <c r="AH3136" s="39"/>
      <c r="AI3136" s="39"/>
      <c r="AJ3136" s="39"/>
    </row>
    <row r="3137" ht="15.75" customHeight="1">
      <c r="A3137" s="32"/>
      <c r="B3137" s="32"/>
      <c r="C3137" s="32"/>
      <c r="D3137" s="32"/>
      <c r="E3137" s="32"/>
      <c r="F3137" s="97"/>
      <c r="G3137" s="32"/>
      <c r="H3137" s="32"/>
      <c r="I3137" s="33"/>
      <c r="K3137" s="99"/>
      <c r="L3137" s="32"/>
      <c r="M3137" s="32"/>
      <c r="N3137" s="32"/>
      <c r="O3137" s="32"/>
      <c r="P3137" s="32"/>
      <c r="Q3137" s="32"/>
      <c r="R3137" s="32"/>
      <c r="S3137" s="32"/>
      <c r="T3137" s="32"/>
      <c r="V3137" s="32"/>
      <c r="W3137" s="32"/>
      <c r="X3137" s="32"/>
      <c r="AE3137" s="39"/>
      <c r="AF3137" s="39"/>
      <c r="AG3137" s="39"/>
      <c r="AH3137" s="39"/>
      <c r="AI3137" s="39"/>
      <c r="AJ3137" s="39"/>
    </row>
    <row r="3138" ht="15.75" customHeight="1">
      <c r="A3138" s="32"/>
      <c r="B3138" s="32"/>
      <c r="C3138" s="32"/>
      <c r="D3138" s="32"/>
      <c r="E3138" s="32"/>
      <c r="F3138" s="97"/>
      <c r="G3138" s="32"/>
      <c r="H3138" s="32"/>
      <c r="I3138" s="33"/>
      <c r="K3138" s="99"/>
      <c r="L3138" s="32"/>
      <c r="M3138" s="32"/>
      <c r="N3138" s="32"/>
      <c r="O3138" s="32"/>
      <c r="P3138" s="32"/>
      <c r="Q3138" s="32"/>
      <c r="R3138" s="32"/>
      <c r="S3138" s="32"/>
      <c r="T3138" s="32"/>
      <c r="V3138" s="32"/>
      <c r="W3138" s="32"/>
      <c r="X3138" s="32"/>
      <c r="AE3138" s="39"/>
      <c r="AF3138" s="39"/>
      <c r="AG3138" s="39"/>
      <c r="AH3138" s="39"/>
      <c r="AI3138" s="39"/>
      <c r="AJ3138" s="39"/>
    </row>
    <row r="3139" ht="15.75" customHeight="1">
      <c r="A3139" s="32"/>
      <c r="B3139" s="32"/>
      <c r="C3139" s="32"/>
      <c r="D3139" s="32"/>
      <c r="E3139" s="32"/>
      <c r="F3139" s="97"/>
      <c r="G3139" s="32"/>
      <c r="H3139" s="32"/>
      <c r="I3139" s="33"/>
      <c r="K3139" s="99"/>
      <c r="L3139" s="32"/>
      <c r="M3139" s="32"/>
      <c r="N3139" s="32"/>
      <c r="O3139" s="32"/>
      <c r="P3139" s="32"/>
      <c r="Q3139" s="32"/>
      <c r="R3139" s="32"/>
      <c r="S3139" s="32"/>
      <c r="T3139" s="32"/>
      <c r="V3139" s="32"/>
      <c r="W3139" s="32"/>
      <c r="X3139" s="32"/>
      <c r="AE3139" s="39"/>
      <c r="AF3139" s="39"/>
      <c r="AG3139" s="39"/>
      <c r="AH3139" s="39"/>
      <c r="AI3139" s="39"/>
      <c r="AJ3139" s="39"/>
    </row>
    <row r="3140" ht="15.75" customHeight="1">
      <c r="A3140" s="32"/>
      <c r="B3140" s="32"/>
      <c r="C3140" s="32"/>
      <c r="D3140" s="32"/>
      <c r="E3140" s="32"/>
      <c r="F3140" s="97"/>
      <c r="G3140" s="32"/>
      <c r="H3140" s="32"/>
      <c r="I3140" s="33"/>
      <c r="K3140" s="99"/>
      <c r="L3140" s="32"/>
      <c r="M3140" s="32"/>
      <c r="N3140" s="32"/>
      <c r="O3140" s="32"/>
      <c r="P3140" s="32"/>
      <c r="Q3140" s="32"/>
      <c r="R3140" s="32"/>
      <c r="S3140" s="32"/>
      <c r="T3140" s="32"/>
      <c r="V3140" s="32"/>
      <c r="W3140" s="32"/>
      <c r="X3140" s="32"/>
      <c r="AE3140" s="39"/>
      <c r="AF3140" s="39"/>
      <c r="AG3140" s="39"/>
      <c r="AH3140" s="39"/>
      <c r="AI3140" s="39"/>
      <c r="AJ3140" s="39"/>
    </row>
    <row r="3141" ht="15.75" customHeight="1">
      <c r="A3141" s="32"/>
      <c r="B3141" s="32"/>
      <c r="C3141" s="32"/>
      <c r="D3141" s="32"/>
      <c r="E3141" s="32"/>
      <c r="F3141" s="97"/>
      <c r="G3141" s="32"/>
      <c r="H3141" s="32"/>
      <c r="I3141" s="33"/>
      <c r="K3141" s="99"/>
      <c r="L3141" s="32"/>
      <c r="M3141" s="32"/>
      <c r="N3141" s="32"/>
      <c r="O3141" s="32"/>
      <c r="P3141" s="32"/>
      <c r="Q3141" s="32"/>
      <c r="R3141" s="32"/>
      <c r="S3141" s="32"/>
      <c r="T3141" s="32"/>
      <c r="V3141" s="32"/>
      <c r="W3141" s="32"/>
      <c r="X3141" s="32"/>
      <c r="AE3141" s="39"/>
      <c r="AF3141" s="39"/>
      <c r="AG3141" s="39"/>
      <c r="AH3141" s="39"/>
      <c r="AI3141" s="39"/>
      <c r="AJ3141" s="39"/>
    </row>
    <row r="3142" ht="15.75" customHeight="1">
      <c r="A3142" s="32"/>
      <c r="B3142" s="32"/>
      <c r="C3142" s="32"/>
      <c r="D3142" s="32"/>
      <c r="E3142" s="32"/>
      <c r="F3142" s="97"/>
      <c r="G3142" s="32"/>
      <c r="H3142" s="32"/>
      <c r="I3142" s="33"/>
      <c r="K3142" s="99"/>
      <c r="L3142" s="32"/>
      <c r="M3142" s="32"/>
      <c r="N3142" s="32"/>
      <c r="O3142" s="32"/>
      <c r="P3142" s="32"/>
      <c r="Q3142" s="32"/>
      <c r="R3142" s="32"/>
      <c r="S3142" s="32"/>
      <c r="T3142" s="32"/>
      <c r="V3142" s="32"/>
      <c r="W3142" s="32"/>
      <c r="X3142" s="32"/>
      <c r="AE3142" s="39"/>
      <c r="AF3142" s="39"/>
      <c r="AG3142" s="39"/>
      <c r="AH3142" s="39"/>
      <c r="AI3142" s="39"/>
      <c r="AJ3142" s="39"/>
    </row>
    <row r="3143" ht="15.75" customHeight="1">
      <c r="A3143" s="32"/>
      <c r="B3143" s="32"/>
      <c r="C3143" s="32"/>
      <c r="D3143" s="32"/>
      <c r="E3143" s="32"/>
      <c r="F3143" s="97"/>
      <c r="G3143" s="32"/>
      <c r="H3143" s="32"/>
      <c r="I3143" s="33"/>
      <c r="K3143" s="99"/>
      <c r="L3143" s="32"/>
      <c r="M3143" s="32"/>
      <c r="N3143" s="32"/>
      <c r="O3143" s="32"/>
      <c r="P3143" s="32"/>
      <c r="Q3143" s="32"/>
      <c r="R3143" s="32"/>
      <c r="S3143" s="32"/>
      <c r="T3143" s="32"/>
      <c r="V3143" s="32"/>
      <c r="W3143" s="32"/>
      <c r="X3143" s="32"/>
      <c r="AE3143" s="39"/>
      <c r="AF3143" s="39"/>
      <c r="AG3143" s="39"/>
      <c r="AH3143" s="39"/>
      <c r="AI3143" s="39"/>
      <c r="AJ3143" s="39"/>
    </row>
    <row r="3144" ht="15.75" customHeight="1">
      <c r="A3144" s="32"/>
      <c r="B3144" s="32"/>
      <c r="C3144" s="32"/>
      <c r="D3144" s="32"/>
      <c r="E3144" s="32"/>
      <c r="F3144" s="97"/>
      <c r="G3144" s="32"/>
      <c r="H3144" s="32"/>
      <c r="I3144" s="33"/>
      <c r="K3144" s="99"/>
      <c r="L3144" s="32"/>
      <c r="M3144" s="32"/>
      <c r="N3144" s="32"/>
      <c r="O3144" s="32"/>
      <c r="P3144" s="32"/>
      <c r="Q3144" s="32"/>
      <c r="R3144" s="32"/>
      <c r="S3144" s="32"/>
      <c r="T3144" s="32"/>
      <c r="V3144" s="32"/>
      <c r="W3144" s="32"/>
      <c r="X3144" s="32"/>
      <c r="AE3144" s="39"/>
      <c r="AF3144" s="39"/>
      <c r="AG3144" s="39"/>
      <c r="AH3144" s="39"/>
      <c r="AI3144" s="39"/>
      <c r="AJ3144" s="39"/>
    </row>
    <row r="3145" ht="15.75" customHeight="1">
      <c r="A3145" s="32"/>
      <c r="B3145" s="32"/>
      <c r="C3145" s="32"/>
      <c r="D3145" s="32"/>
      <c r="E3145" s="32"/>
      <c r="F3145" s="97"/>
      <c r="G3145" s="32"/>
      <c r="H3145" s="32"/>
      <c r="I3145" s="33"/>
      <c r="K3145" s="99"/>
      <c r="L3145" s="32"/>
      <c r="M3145" s="32"/>
      <c r="N3145" s="32"/>
      <c r="O3145" s="32"/>
      <c r="P3145" s="32"/>
      <c r="Q3145" s="32"/>
      <c r="R3145" s="32"/>
      <c r="S3145" s="32"/>
      <c r="T3145" s="32"/>
      <c r="V3145" s="32"/>
      <c r="W3145" s="32"/>
      <c r="X3145" s="32"/>
      <c r="AE3145" s="39"/>
      <c r="AF3145" s="39"/>
      <c r="AG3145" s="39"/>
      <c r="AH3145" s="39"/>
      <c r="AI3145" s="39"/>
      <c r="AJ3145" s="39"/>
    </row>
    <row r="3146" ht="15.75" customHeight="1">
      <c r="A3146" s="32"/>
      <c r="B3146" s="32"/>
      <c r="C3146" s="32"/>
      <c r="D3146" s="32"/>
      <c r="E3146" s="32"/>
      <c r="F3146" s="97"/>
      <c r="G3146" s="32"/>
      <c r="H3146" s="32"/>
      <c r="I3146" s="33"/>
      <c r="K3146" s="99"/>
      <c r="L3146" s="32"/>
      <c r="M3146" s="32"/>
      <c r="N3146" s="32"/>
      <c r="O3146" s="32"/>
      <c r="P3146" s="32"/>
      <c r="Q3146" s="32"/>
      <c r="R3146" s="32"/>
      <c r="S3146" s="32"/>
      <c r="T3146" s="32"/>
      <c r="V3146" s="32"/>
      <c r="W3146" s="32"/>
      <c r="X3146" s="32"/>
      <c r="AE3146" s="39"/>
      <c r="AF3146" s="39"/>
      <c r="AG3146" s="39"/>
      <c r="AH3146" s="39"/>
      <c r="AI3146" s="39"/>
      <c r="AJ3146" s="39"/>
    </row>
    <row r="3147" ht="15.75" customHeight="1">
      <c r="A3147" s="32"/>
      <c r="B3147" s="32"/>
      <c r="C3147" s="32"/>
      <c r="D3147" s="32"/>
      <c r="E3147" s="32"/>
      <c r="F3147" s="97"/>
      <c r="G3147" s="32"/>
      <c r="H3147" s="32"/>
      <c r="I3147" s="33"/>
      <c r="K3147" s="99"/>
      <c r="L3147" s="32"/>
      <c r="M3147" s="32"/>
      <c r="N3147" s="32"/>
      <c r="O3147" s="32"/>
      <c r="P3147" s="32"/>
      <c r="Q3147" s="32"/>
      <c r="R3147" s="32"/>
      <c r="S3147" s="32"/>
      <c r="T3147" s="32"/>
      <c r="V3147" s="32"/>
      <c r="W3147" s="32"/>
      <c r="X3147" s="32"/>
      <c r="AE3147" s="39"/>
      <c r="AF3147" s="39"/>
      <c r="AG3147" s="39"/>
      <c r="AH3147" s="39"/>
      <c r="AI3147" s="39"/>
      <c r="AJ3147" s="39"/>
    </row>
    <row r="3148" ht="15.75" customHeight="1">
      <c r="A3148" s="32"/>
      <c r="B3148" s="32"/>
      <c r="C3148" s="32"/>
      <c r="D3148" s="32"/>
      <c r="E3148" s="32"/>
      <c r="F3148" s="97"/>
      <c r="G3148" s="32"/>
      <c r="H3148" s="32"/>
      <c r="I3148" s="33"/>
      <c r="K3148" s="99"/>
      <c r="L3148" s="32"/>
      <c r="M3148" s="32"/>
      <c r="N3148" s="32"/>
      <c r="O3148" s="32"/>
      <c r="P3148" s="32"/>
      <c r="Q3148" s="32"/>
      <c r="R3148" s="32"/>
      <c r="S3148" s="32"/>
      <c r="T3148" s="32"/>
      <c r="V3148" s="32"/>
      <c r="W3148" s="32"/>
      <c r="X3148" s="32"/>
      <c r="AE3148" s="39"/>
      <c r="AF3148" s="39"/>
      <c r="AG3148" s="39"/>
      <c r="AH3148" s="39"/>
      <c r="AI3148" s="39"/>
      <c r="AJ3148" s="39"/>
    </row>
    <row r="3149" ht="15.75" customHeight="1">
      <c r="A3149" s="32"/>
      <c r="B3149" s="32"/>
      <c r="C3149" s="32"/>
      <c r="D3149" s="32"/>
      <c r="E3149" s="32"/>
      <c r="F3149" s="97"/>
      <c r="G3149" s="32"/>
      <c r="H3149" s="32"/>
      <c r="I3149" s="33"/>
      <c r="K3149" s="99"/>
      <c r="L3149" s="32"/>
      <c r="M3149" s="32"/>
      <c r="N3149" s="32"/>
      <c r="O3149" s="32"/>
      <c r="P3149" s="32"/>
      <c r="Q3149" s="32"/>
      <c r="R3149" s="32"/>
      <c r="S3149" s="32"/>
      <c r="T3149" s="32"/>
      <c r="V3149" s="32"/>
      <c r="W3149" s="32"/>
      <c r="X3149" s="32"/>
      <c r="AE3149" s="39"/>
      <c r="AF3149" s="39"/>
      <c r="AG3149" s="39"/>
      <c r="AH3149" s="39"/>
      <c r="AI3149" s="39"/>
      <c r="AJ3149" s="39"/>
    </row>
    <row r="3150" ht="15.75" customHeight="1">
      <c r="A3150" s="32"/>
      <c r="B3150" s="32"/>
      <c r="C3150" s="32"/>
      <c r="D3150" s="32"/>
      <c r="E3150" s="32"/>
      <c r="F3150" s="97"/>
      <c r="G3150" s="32"/>
      <c r="H3150" s="32"/>
      <c r="I3150" s="33"/>
      <c r="K3150" s="99"/>
      <c r="L3150" s="32"/>
      <c r="M3150" s="32"/>
      <c r="N3150" s="32"/>
      <c r="O3150" s="32"/>
      <c r="P3150" s="32"/>
      <c r="Q3150" s="32"/>
      <c r="R3150" s="32"/>
      <c r="S3150" s="32"/>
      <c r="T3150" s="32"/>
      <c r="V3150" s="32"/>
      <c r="W3150" s="32"/>
      <c r="X3150" s="32"/>
      <c r="AE3150" s="39"/>
      <c r="AF3150" s="39"/>
      <c r="AG3150" s="39"/>
      <c r="AH3150" s="39"/>
      <c r="AI3150" s="39"/>
      <c r="AJ3150" s="39"/>
    </row>
    <row r="3151" ht="15.75" customHeight="1">
      <c r="A3151" s="32"/>
      <c r="B3151" s="32"/>
      <c r="C3151" s="32"/>
      <c r="D3151" s="32"/>
      <c r="E3151" s="32"/>
      <c r="F3151" s="97"/>
      <c r="G3151" s="32"/>
      <c r="H3151" s="32"/>
      <c r="I3151" s="33"/>
      <c r="K3151" s="99"/>
      <c r="L3151" s="32"/>
      <c r="M3151" s="32"/>
      <c r="N3151" s="32"/>
      <c r="O3151" s="32"/>
      <c r="P3151" s="32"/>
      <c r="Q3151" s="32"/>
      <c r="R3151" s="32"/>
      <c r="S3151" s="32"/>
      <c r="T3151" s="32"/>
      <c r="V3151" s="32"/>
      <c r="W3151" s="32"/>
      <c r="X3151" s="32"/>
      <c r="AE3151" s="39"/>
      <c r="AF3151" s="39"/>
      <c r="AG3151" s="39"/>
      <c r="AH3151" s="39"/>
      <c r="AI3151" s="39"/>
      <c r="AJ3151" s="39"/>
    </row>
    <row r="3152" ht="15.75" customHeight="1">
      <c r="A3152" s="32"/>
      <c r="B3152" s="32"/>
      <c r="C3152" s="32"/>
      <c r="D3152" s="32"/>
      <c r="E3152" s="32"/>
      <c r="F3152" s="97"/>
      <c r="G3152" s="32"/>
      <c r="H3152" s="32"/>
      <c r="I3152" s="33"/>
      <c r="K3152" s="99"/>
      <c r="L3152" s="32"/>
      <c r="M3152" s="32"/>
      <c r="N3152" s="32"/>
      <c r="O3152" s="32"/>
      <c r="P3152" s="32"/>
      <c r="Q3152" s="32"/>
      <c r="R3152" s="32"/>
      <c r="S3152" s="32"/>
      <c r="T3152" s="32"/>
      <c r="V3152" s="32"/>
      <c r="W3152" s="32"/>
      <c r="X3152" s="32"/>
      <c r="AE3152" s="39"/>
      <c r="AF3152" s="39"/>
      <c r="AG3152" s="39"/>
      <c r="AH3152" s="39"/>
      <c r="AI3152" s="39"/>
      <c r="AJ3152" s="39"/>
    </row>
    <row r="3153" ht="15.75" customHeight="1">
      <c r="A3153" s="32"/>
      <c r="B3153" s="32"/>
      <c r="C3153" s="32"/>
      <c r="D3153" s="32"/>
      <c r="E3153" s="32"/>
      <c r="F3153" s="97"/>
      <c r="G3153" s="32"/>
      <c r="H3153" s="32"/>
      <c r="I3153" s="33"/>
      <c r="K3153" s="99"/>
      <c r="L3153" s="32"/>
      <c r="M3153" s="32"/>
      <c r="N3153" s="32"/>
      <c r="O3153" s="32"/>
      <c r="P3153" s="32"/>
      <c r="Q3153" s="32"/>
      <c r="R3153" s="32"/>
      <c r="S3153" s="32"/>
      <c r="T3153" s="32"/>
      <c r="V3153" s="32"/>
      <c r="W3153" s="32"/>
      <c r="X3153" s="32"/>
      <c r="AE3153" s="39"/>
      <c r="AF3153" s="39"/>
      <c r="AG3153" s="39"/>
      <c r="AH3153" s="39"/>
      <c r="AI3153" s="39"/>
      <c r="AJ3153" s="39"/>
    </row>
    <row r="3154" ht="15.75" customHeight="1">
      <c r="A3154" s="32"/>
      <c r="B3154" s="32"/>
      <c r="C3154" s="32"/>
      <c r="D3154" s="32"/>
      <c r="E3154" s="32"/>
      <c r="F3154" s="97"/>
      <c r="G3154" s="32"/>
      <c r="H3154" s="32"/>
      <c r="I3154" s="33"/>
      <c r="K3154" s="99"/>
      <c r="L3154" s="32"/>
      <c r="M3154" s="32"/>
      <c r="N3154" s="32"/>
      <c r="O3154" s="32"/>
      <c r="P3154" s="32"/>
      <c r="Q3154" s="32"/>
      <c r="R3154" s="32"/>
      <c r="S3154" s="32"/>
      <c r="T3154" s="32"/>
      <c r="V3154" s="32"/>
      <c r="W3154" s="32"/>
      <c r="X3154" s="32"/>
      <c r="AE3154" s="39"/>
      <c r="AF3154" s="39"/>
      <c r="AG3154" s="39"/>
      <c r="AH3154" s="39"/>
      <c r="AI3154" s="39"/>
      <c r="AJ3154" s="39"/>
    </row>
    <row r="3155" ht="15.75" customHeight="1">
      <c r="A3155" s="32"/>
      <c r="B3155" s="32"/>
      <c r="C3155" s="32"/>
      <c r="D3155" s="32"/>
      <c r="E3155" s="32"/>
      <c r="F3155" s="97"/>
      <c r="G3155" s="32"/>
      <c r="H3155" s="32"/>
      <c r="I3155" s="33"/>
      <c r="K3155" s="99"/>
      <c r="L3155" s="32"/>
      <c r="M3155" s="32"/>
      <c r="N3155" s="32"/>
      <c r="O3155" s="32"/>
      <c r="P3155" s="32"/>
      <c r="Q3155" s="32"/>
      <c r="R3155" s="32"/>
      <c r="S3155" s="32"/>
      <c r="T3155" s="32"/>
      <c r="V3155" s="32"/>
      <c r="W3155" s="32"/>
      <c r="X3155" s="32"/>
      <c r="AE3155" s="39"/>
      <c r="AF3155" s="39"/>
      <c r="AG3155" s="39"/>
      <c r="AH3155" s="39"/>
      <c r="AI3155" s="39"/>
      <c r="AJ3155" s="39"/>
    </row>
    <row r="3156" ht="15.75" customHeight="1">
      <c r="A3156" s="32"/>
      <c r="B3156" s="32"/>
      <c r="C3156" s="32"/>
      <c r="D3156" s="32"/>
      <c r="E3156" s="32"/>
      <c r="F3156" s="97"/>
      <c r="G3156" s="32"/>
      <c r="H3156" s="32"/>
      <c r="I3156" s="33"/>
      <c r="K3156" s="99"/>
      <c r="L3156" s="32"/>
      <c r="M3156" s="32"/>
      <c r="N3156" s="32"/>
      <c r="O3156" s="32"/>
      <c r="P3156" s="32"/>
      <c r="Q3156" s="32"/>
      <c r="R3156" s="32"/>
      <c r="S3156" s="32"/>
      <c r="T3156" s="32"/>
      <c r="V3156" s="32"/>
      <c r="W3156" s="32"/>
      <c r="X3156" s="32"/>
      <c r="AE3156" s="39"/>
      <c r="AF3156" s="39"/>
      <c r="AG3156" s="39"/>
      <c r="AH3156" s="39"/>
      <c r="AI3156" s="39"/>
      <c r="AJ3156" s="39"/>
    </row>
    <row r="3157" ht="15.75" customHeight="1">
      <c r="A3157" s="32"/>
      <c r="B3157" s="32"/>
      <c r="C3157" s="32"/>
      <c r="D3157" s="32"/>
      <c r="E3157" s="32"/>
      <c r="F3157" s="97"/>
      <c r="G3157" s="32"/>
      <c r="H3157" s="32"/>
      <c r="I3157" s="33"/>
      <c r="K3157" s="99"/>
      <c r="L3157" s="32"/>
      <c r="M3157" s="32"/>
      <c r="N3157" s="32"/>
      <c r="O3157" s="32"/>
      <c r="P3157" s="32"/>
      <c r="Q3157" s="32"/>
      <c r="R3157" s="32"/>
      <c r="S3157" s="32"/>
      <c r="T3157" s="32"/>
      <c r="V3157" s="32"/>
      <c r="W3157" s="32"/>
      <c r="X3157" s="32"/>
      <c r="AE3157" s="39"/>
      <c r="AF3157" s="39"/>
      <c r="AG3157" s="39"/>
      <c r="AH3157" s="39"/>
      <c r="AI3157" s="39"/>
      <c r="AJ3157" s="39"/>
    </row>
    <row r="3158" ht="15.75" customHeight="1">
      <c r="A3158" s="32"/>
      <c r="B3158" s="32"/>
      <c r="C3158" s="32"/>
      <c r="D3158" s="32"/>
      <c r="E3158" s="32"/>
      <c r="F3158" s="97"/>
      <c r="G3158" s="32"/>
      <c r="H3158" s="32"/>
      <c r="I3158" s="33"/>
      <c r="K3158" s="99"/>
      <c r="L3158" s="32"/>
      <c r="M3158" s="32"/>
      <c r="N3158" s="32"/>
      <c r="O3158" s="32"/>
      <c r="P3158" s="32"/>
      <c r="Q3158" s="32"/>
      <c r="R3158" s="32"/>
      <c r="S3158" s="32"/>
      <c r="T3158" s="32"/>
      <c r="V3158" s="32"/>
      <c r="W3158" s="32"/>
      <c r="X3158" s="32"/>
      <c r="AE3158" s="39"/>
      <c r="AF3158" s="39"/>
      <c r="AG3158" s="39"/>
      <c r="AH3158" s="39"/>
      <c r="AI3158" s="39"/>
      <c r="AJ3158" s="39"/>
    </row>
    <row r="3159" ht="15.75" customHeight="1">
      <c r="A3159" s="32"/>
      <c r="B3159" s="32"/>
      <c r="C3159" s="32"/>
      <c r="D3159" s="32"/>
      <c r="E3159" s="32"/>
      <c r="F3159" s="97"/>
      <c r="G3159" s="32"/>
      <c r="H3159" s="32"/>
      <c r="I3159" s="33"/>
      <c r="K3159" s="99"/>
      <c r="L3159" s="32"/>
      <c r="M3159" s="32"/>
      <c r="N3159" s="32"/>
      <c r="O3159" s="32"/>
      <c r="P3159" s="32"/>
      <c r="Q3159" s="32"/>
      <c r="R3159" s="32"/>
      <c r="S3159" s="32"/>
      <c r="T3159" s="32"/>
      <c r="V3159" s="32"/>
      <c r="W3159" s="32"/>
      <c r="X3159" s="32"/>
      <c r="AE3159" s="39"/>
      <c r="AF3159" s="39"/>
      <c r="AG3159" s="39"/>
      <c r="AH3159" s="39"/>
      <c r="AI3159" s="39"/>
      <c r="AJ3159" s="39"/>
    </row>
    <row r="3160" ht="15.75" customHeight="1">
      <c r="A3160" s="32"/>
      <c r="B3160" s="32"/>
      <c r="C3160" s="32"/>
      <c r="D3160" s="32"/>
      <c r="E3160" s="32"/>
      <c r="F3160" s="97"/>
      <c r="G3160" s="32"/>
      <c r="H3160" s="32"/>
      <c r="I3160" s="33"/>
      <c r="K3160" s="99"/>
      <c r="L3160" s="32"/>
      <c r="M3160" s="32"/>
      <c r="N3160" s="32"/>
      <c r="O3160" s="32"/>
      <c r="P3160" s="32"/>
      <c r="Q3160" s="32"/>
      <c r="R3160" s="32"/>
      <c r="S3160" s="32"/>
      <c r="T3160" s="32"/>
      <c r="V3160" s="32"/>
      <c r="W3160" s="32"/>
      <c r="X3160" s="32"/>
      <c r="AE3160" s="39"/>
      <c r="AF3160" s="39"/>
      <c r="AG3160" s="39"/>
      <c r="AH3160" s="39"/>
      <c r="AI3160" s="39"/>
      <c r="AJ3160" s="39"/>
    </row>
    <row r="3161" ht="15.75" customHeight="1">
      <c r="A3161" s="32"/>
      <c r="B3161" s="32"/>
      <c r="C3161" s="32"/>
      <c r="D3161" s="32"/>
      <c r="E3161" s="32"/>
      <c r="F3161" s="97"/>
      <c r="G3161" s="32"/>
      <c r="H3161" s="32"/>
      <c r="I3161" s="33"/>
      <c r="K3161" s="99"/>
      <c r="L3161" s="32"/>
      <c r="M3161" s="32"/>
      <c r="N3161" s="32"/>
      <c r="O3161" s="32"/>
      <c r="P3161" s="32"/>
      <c r="Q3161" s="32"/>
      <c r="R3161" s="32"/>
      <c r="S3161" s="32"/>
      <c r="T3161" s="32"/>
      <c r="V3161" s="32"/>
      <c r="W3161" s="32"/>
      <c r="X3161" s="32"/>
      <c r="AE3161" s="39"/>
      <c r="AF3161" s="39"/>
      <c r="AG3161" s="39"/>
      <c r="AH3161" s="39"/>
      <c r="AI3161" s="39"/>
      <c r="AJ3161" s="39"/>
    </row>
    <row r="3162" ht="15.75" customHeight="1">
      <c r="A3162" s="32"/>
      <c r="B3162" s="32"/>
      <c r="C3162" s="32"/>
      <c r="D3162" s="32"/>
      <c r="E3162" s="32"/>
      <c r="F3162" s="97"/>
      <c r="G3162" s="32"/>
      <c r="H3162" s="32"/>
      <c r="I3162" s="33"/>
      <c r="K3162" s="99"/>
      <c r="L3162" s="32"/>
      <c r="M3162" s="32"/>
      <c r="N3162" s="32"/>
      <c r="O3162" s="32"/>
      <c r="P3162" s="32"/>
      <c r="Q3162" s="32"/>
      <c r="R3162" s="32"/>
      <c r="S3162" s="32"/>
      <c r="T3162" s="32"/>
      <c r="V3162" s="32"/>
      <c r="W3162" s="32"/>
      <c r="X3162" s="32"/>
      <c r="AE3162" s="39"/>
      <c r="AF3162" s="39"/>
      <c r="AG3162" s="39"/>
      <c r="AH3162" s="39"/>
      <c r="AI3162" s="39"/>
      <c r="AJ3162" s="39"/>
    </row>
    <row r="3163" ht="15.75" customHeight="1">
      <c r="A3163" s="32"/>
      <c r="B3163" s="32"/>
      <c r="C3163" s="32"/>
      <c r="D3163" s="32"/>
      <c r="E3163" s="32"/>
      <c r="F3163" s="97"/>
      <c r="G3163" s="32"/>
      <c r="H3163" s="32"/>
      <c r="I3163" s="33"/>
      <c r="K3163" s="99"/>
      <c r="L3163" s="32"/>
      <c r="M3163" s="32"/>
      <c r="N3163" s="32"/>
      <c r="O3163" s="32"/>
      <c r="P3163" s="32"/>
      <c r="Q3163" s="32"/>
      <c r="R3163" s="32"/>
      <c r="S3163" s="32"/>
      <c r="T3163" s="32"/>
      <c r="V3163" s="32"/>
      <c r="W3163" s="32"/>
      <c r="X3163" s="32"/>
      <c r="AE3163" s="39"/>
      <c r="AF3163" s="39"/>
      <c r="AG3163" s="39"/>
      <c r="AH3163" s="39"/>
      <c r="AI3163" s="39"/>
      <c r="AJ3163" s="39"/>
    </row>
    <row r="3164" ht="15.75" customHeight="1">
      <c r="A3164" s="32"/>
      <c r="B3164" s="32"/>
      <c r="C3164" s="32"/>
      <c r="D3164" s="32"/>
      <c r="E3164" s="32"/>
      <c r="F3164" s="97"/>
      <c r="G3164" s="32"/>
      <c r="H3164" s="32"/>
      <c r="I3164" s="33"/>
      <c r="K3164" s="99"/>
      <c r="L3164" s="32"/>
      <c r="M3164" s="32"/>
      <c r="N3164" s="32"/>
      <c r="O3164" s="32"/>
      <c r="P3164" s="32"/>
      <c r="Q3164" s="32"/>
      <c r="R3164" s="32"/>
      <c r="S3164" s="32"/>
      <c r="T3164" s="32"/>
      <c r="V3164" s="32"/>
      <c r="W3164" s="32"/>
      <c r="X3164" s="32"/>
      <c r="AE3164" s="39"/>
      <c r="AF3164" s="39"/>
      <c r="AG3164" s="39"/>
      <c r="AH3164" s="39"/>
      <c r="AI3164" s="39"/>
      <c r="AJ3164" s="39"/>
    </row>
    <row r="3165" ht="15.75" customHeight="1">
      <c r="A3165" s="32"/>
      <c r="B3165" s="32"/>
      <c r="C3165" s="32"/>
      <c r="D3165" s="32"/>
      <c r="E3165" s="32"/>
      <c r="F3165" s="97"/>
      <c r="G3165" s="32"/>
      <c r="H3165" s="32"/>
      <c r="I3165" s="33"/>
      <c r="K3165" s="99"/>
      <c r="L3165" s="32"/>
      <c r="M3165" s="32"/>
      <c r="N3165" s="32"/>
      <c r="O3165" s="32"/>
      <c r="P3165" s="32"/>
      <c r="Q3165" s="32"/>
      <c r="R3165" s="32"/>
      <c r="S3165" s="32"/>
      <c r="T3165" s="32"/>
      <c r="V3165" s="32"/>
      <c r="W3165" s="32"/>
      <c r="X3165" s="32"/>
      <c r="AE3165" s="39"/>
      <c r="AF3165" s="39"/>
      <c r="AG3165" s="39"/>
      <c r="AH3165" s="39"/>
      <c r="AI3165" s="39"/>
      <c r="AJ3165" s="39"/>
    </row>
    <row r="3166" ht="15.75" customHeight="1">
      <c r="A3166" s="32"/>
      <c r="B3166" s="32"/>
      <c r="C3166" s="32"/>
      <c r="D3166" s="32"/>
      <c r="E3166" s="32"/>
      <c r="F3166" s="97"/>
      <c r="G3166" s="32"/>
      <c r="H3166" s="32"/>
      <c r="I3166" s="33"/>
      <c r="K3166" s="99"/>
      <c r="L3166" s="32"/>
      <c r="M3166" s="32"/>
      <c r="N3166" s="32"/>
      <c r="O3166" s="32"/>
      <c r="P3166" s="32"/>
      <c r="Q3166" s="32"/>
      <c r="R3166" s="32"/>
      <c r="S3166" s="32"/>
      <c r="T3166" s="32"/>
      <c r="V3166" s="32"/>
      <c r="W3166" s="32"/>
      <c r="X3166" s="32"/>
      <c r="AE3166" s="39"/>
      <c r="AF3166" s="39"/>
      <c r="AG3166" s="39"/>
      <c r="AH3166" s="39"/>
      <c r="AI3166" s="39"/>
      <c r="AJ3166" s="39"/>
    </row>
    <row r="3167" ht="15.75" customHeight="1">
      <c r="A3167" s="32"/>
      <c r="B3167" s="32"/>
      <c r="C3167" s="32"/>
      <c r="D3167" s="32"/>
      <c r="E3167" s="32"/>
      <c r="F3167" s="97"/>
      <c r="G3167" s="32"/>
      <c r="H3167" s="32"/>
      <c r="I3167" s="33"/>
      <c r="K3167" s="99"/>
      <c r="L3167" s="32"/>
      <c r="M3167" s="32"/>
      <c r="N3167" s="32"/>
      <c r="O3167" s="32"/>
      <c r="P3167" s="32"/>
      <c r="Q3167" s="32"/>
      <c r="R3167" s="32"/>
      <c r="S3167" s="32"/>
      <c r="T3167" s="32"/>
      <c r="V3167" s="32"/>
      <c r="W3167" s="32"/>
      <c r="X3167" s="32"/>
      <c r="AE3167" s="39"/>
      <c r="AF3167" s="39"/>
      <c r="AG3167" s="39"/>
      <c r="AH3167" s="39"/>
      <c r="AI3167" s="39"/>
      <c r="AJ3167" s="39"/>
    </row>
    <row r="3168" ht="15.75" customHeight="1">
      <c r="A3168" s="32"/>
      <c r="B3168" s="32"/>
      <c r="C3168" s="32"/>
      <c r="D3168" s="32"/>
      <c r="E3168" s="32"/>
      <c r="F3168" s="97"/>
      <c r="G3168" s="32"/>
      <c r="H3168" s="32"/>
      <c r="I3168" s="33"/>
      <c r="K3168" s="99"/>
      <c r="L3168" s="32"/>
      <c r="M3168" s="32"/>
      <c r="N3168" s="32"/>
      <c r="O3168" s="32"/>
      <c r="P3168" s="32"/>
      <c r="Q3168" s="32"/>
      <c r="R3168" s="32"/>
      <c r="S3168" s="32"/>
      <c r="T3168" s="32"/>
      <c r="V3168" s="32"/>
      <c r="W3168" s="32"/>
      <c r="X3168" s="32"/>
      <c r="AE3168" s="39"/>
      <c r="AF3168" s="39"/>
      <c r="AG3168" s="39"/>
      <c r="AH3168" s="39"/>
      <c r="AI3168" s="39"/>
      <c r="AJ3168" s="39"/>
    </row>
    <row r="3169" ht="15.75" customHeight="1">
      <c r="A3169" s="32"/>
      <c r="B3169" s="32"/>
      <c r="C3169" s="32"/>
      <c r="D3169" s="32"/>
      <c r="E3169" s="32"/>
      <c r="F3169" s="97"/>
      <c r="G3169" s="32"/>
      <c r="H3169" s="32"/>
      <c r="I3169" s="33"/>
      <c r="K3169" s="99"/>
      <c r="L3169" s="32"/>
      <c r="M3169" s="32"/>
      <c r="N3169" s="32"/>
      <c r="O3169" s="32"/>
      <c r="P3169" s="32"/>
      <c r="Q3169" s="32"/>
      <c r="R3169" s="32"/>
      <c r="S3169" s="32"/>
      <c r="T3169" s="32"/>
      <c r="V3169" s="32"/>
      <c r="W3169" s="32"/>
      <c r="X3169" s="32"/>
      <c r="AE3169" s="39"/>
      <c r="AF3169" s="39"/>
      <c r="AG3169" s="39"/>
      <c r="AH3169" s="39"/>
      <c r="AI3169" s="39"/>
      <c r="AJ3169" s="39"/>
    </row>
    <row r="3170" ht="15.75" customHeight="1">
      <c r="A3170" s="32"/>
      <c r="B3170" s="32"/>
      <c r="C3170" s="32"/>
      <c r="D3170" s="32"/>
      <c r="E3170" s="32"/>
      <c r="F3170" s="97"/>
      <c r="G3170" s="32"/>
      <c r="H3170" s="32"/>
      <c r="I3170" s="33"/>
      <c r="K3170" s="99"/>
      <c r="L3170" s="32"/>
      <c r="M3170" s="32"/>
      <c r="N3170" s="32"/>
      <c r="O3170" s="32"/>
      <c r="P3170" s="32"/>
      <c r="Q3170" s="32"/>
      <c r="R3170" s="32"/>
      <c r="S3170" s="32"/>
      <c r="T3170" s="32"/>
      <c r="V3170" s="32"/>
      <c r="W3170" s="32"/>
      <c r="X3170" s="32"/>
      <c r="AE3170" s="39"/>
      <c r="AF3170" s="39"/>
      <c r="AG3170" s="39"/>
      <c r="AH3170" s="39"/>
      <c r="AI3170" s="39"/>
      <c r="AJ3170" s="39"/>
    </row>
    <row r="3171" ht="15.75" customHeight="1">
      <c r="A3171" s="32"/>
      <c r="B3171" s="32"/>
      <c r="C3171" s="32"/>
      <c r="D3171" s="32"/>
      <c r="E3171" s="32"/>
      <c r="F3171" s="97"/>
      <c r="G3171" s="32"/>
      <c r="H3171" s="32"/>
      <c r="I3171" s="33"/>
      <c r="K3171" s="99"/>
      <c r="L3171" s="32"/>
      <c r="M3171" s="32"/>
      <c r="N3171" s="32"/>
      <c r="O3171" s="32"/>
      <c r="P3171" s="32"/>
      <c r="Q3171" s="32"/>
      <c r="R3171" s="32"/>
      <c r="S3171" s="32"/>
      <c r="T3171" s="32"/>
      <c r="V3171" s="32"/>
      <c r="W3171" s="32"/>
      <c r="X3171" s="32"/>
      <c r="AE3171" s="39"/>
      <c r="AF3171" s="39"/>
      <c r="AG3171" s="39"/>
      <c r="AH3171" s="39"/>
      <c r="AI3171" s="39"/>
      <c r="AJ3171" s="39"/>
    </row>
    <row r="3172" ht="15.75" customHeight="1">
      <c r="A3172" s="32"/>
      <c r="B3172" s="32"/>
      <c r="C3172" s="32"/>
      <c r="D3172" s="32"/>
      <c r="E3172" s="32"/>
      <c r="F3172" s="97"/>
      <c r="G3172" s="32"/>
      <c r="H3172" s="32"/>
      <c r="I3172" s="33"/>
      <c r="K3172" s="99"/>
      <c r="L3172" s="32"/>
      <c r="M3172" s="32"/>
      <c r="N3172" s="32"/>
      <c r="O3172" s="32"/>
      <c r="P3172" s="32"/>
      <c r="Q3172" s="32"/>
      <c r="R3172" s="32"/>
      <c r="S3172" s="32"/>
      <c r="T3172" s="32"/>
      <c r="V3172" s="32"/>
      <c r="W3172" s="32"/>
      <c r="X3172" s="32"/>
      <c r="AE3172" s="39"/>
      <c r="AF3172" s="39"/>
      <c r="AG3172" s="39"/>
      <c r="AH3172" s="39"/>
      <c r="AI3172" s="39"/>
      <c r="AJ3172" s="39"/>
    </row>
    <row r="3173" ht="15.75" customHeight="1">
      <c r="A3173" s="32"/>
      <c r="B3173" s="32"/>
      <c r="C3173" s="32"/>
      <c r="D3173" s="32"/>
      <c r="E3173" s="32"/>
      <c r="F3173" s="97"/>
      <c r="G3173" s="32"/>
      <c r="H3173" s="32"/>
      <c r="I3173" s="33"/>
      <c r="K3173" s="99"/>
      <c r="L3173" s="32"/>
      <c r="M3173" s="32"/>
      <c r="N3173" s="32"/>
      <c r="O3173" s="32"/>
      <c r="P3173" s="32"/>
      <c r="Q3173" s="32"/>
      <c r="R3173" s="32"/>
      <c r="S3173" s="32"/>
      <c r="T3173" s="32"/>
      <c r="V3173" s="32"/>
      <c r="W3173" s="32"/>
      <c r="X3173" s="32"/>
      <c r="AE3173" s="39"/>
      <c r="AF3173" s="39"/>
      <c r="AG3173" s="39"/>
      <c r="AH3173" s="39"/>
      <c r="AI3173" s="39"/>
      <c r="AJ3173" s="39"/>
    </row>
    <row r="3174" ht="15.75" customHeight="1">
      <c r="A3174" s="32"/>
      <c r="B3174" s="32"/>
      <c r="C3174" s="32"/>
      <c r="D3174" s="32"/>
      <c r="E3174" s="32"/>
      <c r="F3174" s="97"/>
      <c r="G3174" s="32"/>
      <c r="H3174" s="32"/>
      <c r="I3174" s="33"/>
      <c r="K3174" s="99"/>
      <c r="L3174" s="32"/>
      <c r="M3174" s="32"/>
      <c r="N3174" s="32"/>
      <c r="O3174" s="32"/>
      <c r="P3174" s="32"/>
      <c r="Q3174" s="32"/>
      <c r="R3174" s="32"/>
      <c r="S3174" s="32"/>
      <c r="T3174" s="32"/>
      <c r="V3174" s="32"/>
      <c r="W3174" s="32"/>
      <c r="X3174" s="32"/>
      <c r="AE3174" s="39"/>
      <c r="AF3174" s="39"/>
      <c r="AG3174" s="39"/>
      <c r="AH3174" s="39"/>
      <c r="AI3174" s="39"/>
      <c r="AJ3174" s="39"/>
    </row>
    <row r="3175" ht="15.75" customHeight="1">
      <c r="A3175" s="32"/>
      <c r="B3175" s="32"/>
      <c r="C3175" s="32"/>
      <c r="D3175" s="32"/>
      <c r="E3175" s="32"/>
      <c r="F3175" s="97"/>
      <c r="G3175" s="32"/>
      <c r="H3175" s="32"/>
      <c r="I3175" s="33"/>
      <c r="K3175" s="99"/>
      <c r="L3175" s="32"/>
      <c r="M3175" s="32"/>
      <c r="N3175" s="32"/>
      <c r="O3175" s="32"/>
      <c r="P3175" s="32"/>
      <c r="Q3175" s="32"/>
      <c r="R3175" s="32"/>
      <c r="S3175" s="32"/>
      <c r="T3175" s="32"/>
      <c r="V3175" s="32"/>
      <c r="W3175" s="32"/>
      <c r="X3175" s="32"/>
      <c r="AE3175" s="39"/>
      <c r="AF3175" s="39"/>
      <c r="AG3175" s="39"/>
      <c r="AH3175" s="39"/>
      <c r="AI3175" s="39"/>
      <c r="AJ3175" s="39"/>
    </row>
    <row r="3176" ht="15.75" customHeight="1">
      <c r="A3176" s="32"/>
      <c r="B3176" s="32"/>
      <c r="C3176" s="32"/>
      <c r="D3176" s="32"/>
      <c r="E3176" s="32"/>
      <c r="F3176" s="97"/>
      <c r="G3176" s="32"/>
      <c r="H3176" s="32"/>
      <c r="I3176" s="33"/>
      <c r="K3176" s="99"/>
      <c r="L3176" s="32"/>
      <c r="M3176" s="32"/>
      <c r="N3176" s="32"/>
      <c r="O3176" s="32"/>
      <c r="P3176" s="32"/>
      <c r="Q3176" s="32"/>
      <c r="R3176" s="32"/>
      <c r="S3176" s="32"/>
      <c r="T3176" s="32"/>
      <c r="V3176" s="32"/>
      <c r="W3176" s="32"/>
      <c r="X3176" s="32"/>
      <c r="AE3176" s="39"/>
      <c r="AF3176" s="39"/>
      <c r="AG3176" s="39"/>
      <c r="AH3176" s="39"/>
      <c r="AI3176" s="39"/>
      <c r="AJ3176" s="39"/>
    </row>
    <row r="3177" ht="15.75" customHeight="1">
      <c r="A3177" s="32"/>
      <c r="B3177" s="32"/>
      <c r="C3177" s="32"/>
      <c r="D3177" s="32"/>
      <c r="E3177" s="32"/>
      <c r="F3177" s="97"/>
      <c r="G3177" s="32"/>
      <c r="H3177" s="32"/>
      <c r="I3177" s="33"/>
      <c r="K3177" s="99"/>
      <c r="L3177" s="32"/>
      <c r="M3177" s="32"/>
      <c r="N3177" s="32"/>
      <c r="O3177" s="32"/>
      <c r="P3177" s="32"/>
      <c r="Q3177" s="32"/>
      <c r="R3177" s="32"/>
      <c r="S3177" s="32"/>
      <c r="T3177" s="32"/>
      <c r="V3177" s="32"/>
      <c r="W3177" s="32"/>
      <c r="X3177" s="32"/>
      <c r="AE3177" s="39"/>
      <c r="AF3177" s="39"/>
      <c r="AG3177" s="39"/>
      <c r="AH3177" s="39"/>
      <c r="AI3177" s="39"/>
      <c r="AJ3177" s="39"/>
    </row>
    <row r="3178" ht="15.75" customHeight="1">
      <c r="A3178" s="32"/>
      <c r="B3178" s="32"/>
      <c r="C3178" s="32"/>
      <c r="D3178" s="32"/>
      <c r="E3178" s="32"/>
      <c r="F3178" s="97"/>
      <c r="G3178" s="32"/>
      <c r="H3178" s="32"/>
      <c r="I3178" s="33"/>
      <c r="K3178" s="99"/>
      <c r="L3178" s="32"/>
      <c r="M3178" s="32"/>
      <c r="N3178" s="32"/>
      <c r="O3178" s="32"/>
      <c r="P3178" s="32"/>
      <c r="Q3178" s="32"/>
      <c r="R3178" s="32"/>
      <c r="S3178" s="32"/>
      <c r="T3178" s="32"/>
      <c r="V3178" s="32"/>
      <c r="W3178" s="32"/>
      <c r="X3178" s="32"/>
      <c r="AE3178" s="39"/>
      <c r="AF3178" s="39"/>
      <c r="AG3178" s="39"/>
      <c r="AH3178" s="39"/>
      <c r="AI3178" s="39"/>
      <c r="AJ3178" s="39"/>
    </row>
    <row r="3179" ht="15.75" customHeight="1">
      <c r="A3179" s="32"/>
      <c r="B3179" s="32"/>
      <c r="C3179" s="32"/>
      <c r="D3179" s="32"/>
      <c r="E3179" s="32"/>
      <c r="F3179" s="97"/>
      <c r="G3179" s="32"/>
      <c r="H3179" s="32"/>
      <c r="I3179" s="33"/>
      <c r="K3179" s="99"/>
      <c r="L3179" s="32"/>
      <c r="M3179" s="32"/>
      <c r="N3179" s="32"/>
      <c r="O3179" s="32"/>
      <c r="P3179" s="32"/>
      <c r="Q3179" s="32"/>
      <c r="R3179" s="32"/>
      <c r="S3179" s="32"/>
      <c r="T3179" s="32"/>
      <c r="V3179" s="32"/>
      <c r="W3179" s="32"/>
      <c r="X3179" s="32"/>
      <c r="AE3179" s="39"/>
      <c r="AF3179" s="39"/>
      <c r="AG3179" s="39"/>
      <c r="AH3179" s="39"/>
      <c r="AI3179" s="39"/>
      <c r="AJ3179" s="39"/>
    </row>
    <row r="3180" ht="15.75" customHeight="1">
      <c r="A3180" s="32"/>
      <c r="B3180" s="32"/>
      <c r="C3180" s="32"/>
      <c r="D3180" s="32"/>
      <c r="E3180" s="32"/>
      <c r="F3180" s="97"/>
      <c r="G3180" s="32"/>
      <c r="H3180" s="32"/>
      <c r="I3180" s="33"/>
      <c r="K3180" s="99"/>
      <c r="L3180" s="32"/>
      <c r="M3180" s="32"/>
      <c r="N3180" s="32"/>
      <c r="O3180" s="32"/>
      <c r="P3180" s="32"/>
      <c r="Q3180" s="32"/>
      <c r="R3180" s="32"/>
      <c r="S3180" s="32"/>
      <c r="T3180" s="32"/>
      <c r="V3180" s="32"/>
      <c r="W3180" s="32"/>
      <c r="X3180" s="32"/>
      <c r="AE3180" s="39"/>
      <c r="AF3180" s="39"/>
      <c r="AG3180" s="39"/>
      <c r="AH3180" s="39"/>
      <c r="AI3180" s="39"/>
      <c r="AJ3180" s="39"/>
    </row>
    <row r="3181" ht="15.75" customHeight="1">
      <c r="A3181" s="32"/>
      <c r="B3181" s="32"/>
      <c r="C3181" s="32"/>
      <c r="D3181" s="32"/>
      <c r="E3181" s="32"/>
      <c r="F3181" s="97"/>
      <c r="G3181" s="32"/>
      <c r="H3181" s="32"/>
      <c r="I3181" s="33"/>
      <c r="K3181" s="99"/>
      <c r="L3181" s="32"/>
      <c r="M3181" s="32"/>
      <c r="N3181" s="32"/>
      <c r="O3181" s="32"/>
      <c r="P3181" s="32"/>
      <c r="Q3181" s="32"/>
      <c r="R3181" s="32"/>
      <c r="S3181" s="32"/>
      <c r="T3181" s="32"/>
      <c r="V3181" s="32"/>
      <c r="W3181" s="32"/>
      <c r="X3181" s="32"/>
      <c r="AE3181" s="39"/>
      <c r="AF3181" s="39"/>
      <c r="AG3181" s="39"/>
      <c r="AH3181" s="39"/>
      <c r="AI3181" s="39"/>
      <c r="AJ3181" s="39"/>
    </row>
    <row r="3182" ht="15.75" customHeight="1">
      <c r="A3182" s="32"/>
      <c r="B3182" s="32"/>
      <c r="C3182" s="32"/>
      <c r="D3182" s="32"/>
      <c r="E3182" s="32"/>
      <c r="F3182" s="97"/>
      <c r="G3182" s="32"/>
      <c r="H3182" s="32"/>
      <c r="I3182" s="33"/>
      <c r="K3182" s="99"/>
      <c r="L3182" s="32"/>
      <c r="M3182" s="32"/>
      <c r="N3182" s="32"/>
      <c r="O3182" s="32"/>
      <c r="P3182" s="32"/>
      <c r="Q3182" s="32"/>
      <c r="R3182" s="32"/>
      <c r="S3182" s="32"/>
      <c r="T3182" s="32"/>
      <c r="V3182" s="32"/>
      <c r="W3182" s="32"/>
      <c r="X3182" s="32"/>
      <c r="AE3182" s="39"/>
      <c r="AF3182" s="39"/>
      <c r="AG3182" s="39"/>
      <c r="AH3182" s="39"/>
      <c r="AI3182" s="39"/>
      <c r="AJ3182" s="39"/>
    </row>
    <row r="3183" ht="15.75" customHeight="1">
      <c r="A3183" s="32"/>
      <c r="B3183" s="32"/>
      <c r="C3183" s="32"/>
      <c r="D3183" s="32"/>
      <c r="E3183" s="32"/>
      <c r="F3183" s="97"/>
      <c r="G3183" s="32"/>
      <c r="H3183" s="32"/>
      <c r="I3183" s="33"/>
      <c r="K3183" s="99"/>
      <c r="L3183" s="32"/>
      <c r="M3183" s="32"/>
      <c r="N3183" s="32"/>
      <c r="O3183" s="32"/>
      <c r="P3183" s="32"/>
      <c r="Q3183" s="32"/>
      <c r="R3183" s="32"/>
      <c r="S3183" s="32"/>
      <c r="T3183" s="32"/>
      <c r="V3183" s="32"/>
      <c r="W3183" s="32"/>
      <c r="X3183" s="32"/>
      <c r="AE3183" s="39"/>
      <c r="AF3183" s="39"/>
      <c r="AG3183" s="39"/>
      <c r="AH3183" s="39"/>
      <c r="AI3183" s="39"/>
      <c r="AJ3183" s="39"/>
    </row>
    <row r="3184" ht="15.75" customHeight="1">
      <c r="A3184" s="32"/>
      <c r="B3184" s="32"/>
      <c r="C3184" s="32"/>
      <c r="D3184" s="32"/>
      <c r="E3184" s="32"/>
      <c r="F3184" s="97"/>
      <c r="G3184" s="32"/>
      <c r="H3184" s="32"/>
      <c r="I3184" s="33"/>
      <c r="K3184" s="99"/>
      <c r="L3184" s="32"/>
      <c r="M3184" s="32"/>
      <c r="N3184" s="32"/>
      <c r="O3184" s="32"/>
      <c r="P3184" s="32"/>
      <c r="Q3184" s="32"/>
      <c r="R3184" s="32"/>
      <c r="S3184" s="32"/>
      <c r="T3184" s="32"/>
      <c r="V3184" s="32"/>
      <c r="W3184" s="32"/>
      <c r="X3184" s="32"/>
      <c r="AE3184" s="39"/>
      <c r="AF3184" s="39"/>
      <c r="AG3184" s="39"/>
      <c r="AH3184" s="39"/>
      <c r="AI3184" s="39"/>
      <c r="AJ3184" s="39"/>
    </row>
    <row r="3185" ht="15.75" customHeight="1">
      <c r="A3185" s="32"/>
      <c r="B3185" s="32"/>
      <c r="C3185" s="32"/>
      <c r="D3185" s="32"/>
      <c r="E3185" s="32"/>
      <c r="F3185" s="97"/>
      <c r="G3185" s="32"/>
      <c r="H3185" s="32"/>
      <c r="I3185" s="33"/>
      <c r="K3185" s="99"/>
      <c r="L3185" s="32"/>
      <c r="M3185" s="32"/>
      <c r="N3185" s="32"/>
      <c r="O3185" s="32"/>
      <c r="P3185" s="32"/>
      <c r="Q3185" s="32"/>
      <c r="R3185" s="32"/>
      <c r="S3185" s="32"/>
      <c r="T3185" s="32"/>
      <c r="V3185" s="32"/>
      <c r="W3185" s="32"/>
      <c r="X3185" s="32"/>
      <c r="AE3185" s="39"/>
      <c r="AF3185" s="39"/>
      <c r="AG3185" s="39"/>
      <c r="AH3185" s="39"/>
      <c r="AI3185" s="39"/>
      <c r="AJ3185" s="39"/>
    </row>
    <row r="3186" ht="15.75" customHeight="1">
      <c r="A3186" s="32"/>
      <c r="B3186" s="32"/>
      <c r="C3186" s="32"/>
      <c r="D3186" s="32"/>
      <c r="E3186" s="32"/>
      <c r="F3186" s="97"/>
      <c r="G3186" s="32"/>
      <c r="H3186" s="32"/>
      <c r="I3186" s="33"/>
      <c r="K3186" s="99"/>
      <c r="L3186" s="32"/>
      <c r="M3186" s="32"/>
      <c r="N3186" s="32"/>
      <c r="O3186" s="32"/>
      <c r="P3186" s="32"/>
      <c r="Q3186" s="32"/>
      <c r="R3186" s="32"/>
      <c r="S3186" s="32"/>
      <c r="T3186" s="32"/>
      <c r="V3186" s="32"/>
      <c r="W3186" s="32"/>
      <c r="X3186" s="32"/>
      <c r="AE3186" s="39"/>
      <c r="AF3186" s="39"/>
      <c r="AG3186" s="39"/>
      <c r="AH3186" s="39"/>
      <c r="AI3186" s="39"/>
      <c r="AJ3186" s="39"/>
    </row>
    <row r="3187" ht="15.75" customHeight="1">
      <c r="A3187" s="32"/>
      <c r="B3187" s="32"/>
      <c r="C3187" s="32"/>
      <c r="D3187" s="32"/>
      <c r="E3187" s="32"/>
      <c r="F3187" s="97"/>
      <c r="G3187" s="32"/>
      <c r="H3187" s="32"/>
      <c r="I3187" s="33"/>
      <c r="K3187" s="99"/>
      <c r="L3187" s="32"/>
      <c r="M3187" s="32"/>
      <c r="N3187" s="32"/>
      <c r="O3187" s="32"/>
      <c r="P3187" s="32"/>
      <c r="Q3187" s="32"/>
      <c r="R3187" s="32"/>
      <c r="S3187" s="32"/>
      <c r="T3187" s="32"/>
      <c r="V3187" s="32"/>
      <c r="W3187" s="32"/>
      <c r="X3187" s="32"/>
      <c r="AE3187" s="39"/>
      <c r="AF3187" s="39"/>
      <c r="AG3187" s="39"/>
      <c r="AH3187" s="39"/>
      <c r="AI3187" s="39"/>
      <c r="AJ3187" s="39"/>
    </row>
    <row r="3188" ht="15.75" customHeight="1">
      <c r="A3188" s="32"/>
      <c r="B3188" s="32"/>
      <c r="C3188" s="32"/>
      <c r="D3188" s="32"/>
      <c r="E3188" s="32"/>
      <c r="F3188" s="97"/>
      <c r="G3188" s="32"/>
      <c r="H3188" s="32"/>
      <c r="I3188" s="33"/>
      <c r="K3188" s="99"/>
      <c r="L3188" s="32"/>
      <c r="M3188" s="32"/>
      <c r="N3188" s="32"/>
      <c r="O3188" s="32"/>
      <c r="P3188" s="32"/>
      <c r="Q3188" s="32"/>
      <c r="R3188" s="32"/>
      <c r="S3188" s="32"/>
      <c r="T3188" s="32"/>
      <c r="V3188" s="32"/>
      <c r="W3188" s="32"/>
      <c r="X3188" s="32"/>
      <c r="AE3188" s="39"/>
      <c r="AF3188" s="39"/>
      <c r="AG3188" s="39"/>
      <c r="AH3188" s="39"/>
      <c r="AI3188" s="39"/>
      <c r="AJ3188" s="39"/>
    </row>
    <row r="3189" ht="15.75" customHeight="1">
      <c r="A3189" s="32"/>
      <c r="B3189" s="32"/>
      <c r="C3189" s="32"/>
      <c r="D3189" s="32"/>
      <c r="E3189" s="32"/>
      <c r="F3189" s="97"/>
      <c r="G3189" s="32"/>
      <c r="H3189" s="32"/>
      <c r="I3189" s="33"/>
      <c r="K3189" s="99"/>
      <c r="L3189" s="32"/>
      <c r="M3189" s="32"/>
      <c r="N3189" s="32"/>
      <c r="O3189" s="32"/>
      <c r="P3189" s="32"/>
      <c r="Q3189" s="32"/>
      <c r="R3189" s="32"/>
      <c r="S3189" s="32"/>
      <c r="T3189" s="32"/>
      <c r="V3189" s="32"/>
      <c r="W3189" s="32"/>
      <c r="X3189" s="32"/>
      <c r="AE3189" s="39"/>
      <c r="AF3189" s="39"/>
      <c r="AG3189" s="39"/>
      <c r="AH3189" s="39"/>
      <c r="AI3189" s="39"/>
      <c r="AJ3189" s="39"/>
    </row>
    <row r="3190" ht="15.75" customHeight="1">
      <c r="A3190" s="32"/>
      <c r="B3190" s="32"/>
      <c r="C3190" s="32"/>
      <c r="D3190" s="32"/>
      <c r="E3190" s="32"/>
      <c r="F3190" s="97"/>
      <c r="G3190" s="32"/>
      <c r="H3190" s="32"/>
      <c r="I3190" s="33"/>
      <c r="K3190" s="99"/>
      <c r="L3190" s="32"/>
      <c r="M3190" s="32"/>
      <c r="N3190" s="32"/>
      <c r="O3190" s="32"/>
      <c r="P3190" s="32"/>
      <c r="Q3190" s="32"/>
      <c r="R3190" s="32"/>
      <c r="S3190" s="32"/>
      <c r="T3190" s="32"/>
      <c r="V3190" s="32"/>
      <c r="W3190" s="32"/>
      <c r="X3190" s="32"/>
      <c r="AE3190" s="39"/>
      <c r="AF3190" s="39"/>
      <c r="AG3190" s="39"/>
      <c r="AH3190" s="39"/>
      <c r="AI3190" s="39"/>
      <c r="AJ3190" s="39"/>
    </row>
    <row r="3191" ht="15.75" customHeight="1">
      <c r="A3191" s="32"/>
      <c r="B3191" s="32"/>
      <c r="C3191" s="32"/>
      <c r="D3191" s="32"/>
      <c r="E3191" s="32"/>
      <c r="F3191" s="97"/>
      <c r="G3191" s="32"/>
      <c r="H3191" s="32"/>
      <c r="I3191" s="33"/>
      <c r="K3191" s="99"/>
      <c r="L3191" s="32"/>
      <c r="M3191" s="32"/>
      <c r="N3191" s="32"/>
      <c r="O3191" s="32"/>
      <c r="P3191" s="32"/>
      <c r="Q3191" s="32"/>
      <c r="R3191" s="32"/>
      <c r="S3191" s="32"/>
      <c r="T3191" s="32"/>
      <c r="V3191" s="32"/>
      <c r="W3191" s="32"/>
      <c r="X3191" s="32"/>
      <c r="AE3191" s="39"/>
      <c r="AF3191" s="39"/>
      <c r="AG3191" s="39"/>
      <c r="AH3191" s="39"/>
      <c r="AI3191" s="39"/>
      <c r="AJ3191" s="39"/>
    </row>
    <row r="3192" ht="15.75" customHeight="1">
      <c r="A3192" s="32"/>
      <c r="B3192" s="32"/>
      <c r="C3192" s="32"/>
      <c r="D3192" s="32"/>
      <c r="E3192" s="32"/>
      <c r="F3192" s="97"/>
      <c r="G3192" s="32"/>
      <c r="H3192" s="32"/>
      <c r="I3192" s="33"/>
      <c r="K3192" s="99"/>
      <c r="L3192" s="32"/>
      <c r="M3192" s="32"/>
      <c r="N3192" s="32"/>
      <c r="O3192" s="32"/>
      <c r="P3192" s="32"/>
      <c r="Q3192" s="32"/>
      <c r="R3192" s="32"/>
      <c r="S3192" s="32"/>
      <c r="T3192" s="32"/>
      <c r="V3192" s="32"/>
      <c r="W3192" s="32"/>
      <c r="X3192" s="32"/>
      <c r="AE3192" s="39"/>
      <c r="AF3192" s="39"/>
      <c r="AG3192" s="39"/>
      <c r="AH3192" s="39"/>
      <c r="AI3192" s="39"/>
      <c r="AJ3192" s="39"/>
    </row>
    <row r="3193" ht="15.75" customHeight="1">
      <c r="A3193" s="32"/>
      <c r="B3193" s="32"/>
      <c r="C3193" s="32"/>
      <c r="D3193" s="32"/>
      <c r="E3193" s="32"/>
      <c r="F3193" s="97"/>
      <c r="G3193" s="32"/>
      <c r="H3193" s="32"/>
      <c r="I3193" s="33"/>
      <c r="K3193" s="99"/>
      <c r="L3193" s="32"/>
      <c r="M3193" s="32"/>
      <c r="N3193" s="32"/>
      <c r="O3193" s="32"/>
      <c r="P3193" s="32"/>
      <c r="Q3193" s="32"/>
      <c r="R3193" s="32"/>
      <c r="S3193" s="32"/>
      <c r="T3193" s="32"/>
      <c r="V3193" s="32"/>
      <c r="W3193" s="32"/>
      <c r="X3193" s="32"/>
      <c r="AE3193" s="39"/>
      <c r="AF3193" s="39"/>
      <c r="AG3193" s="39"/>
      <c r="AH3193" s="39"/>
      <c r="AI3193" s="39"/>
      <c r="AJ3193" s="39"/>
    </row>
    <row r="3194" ht="15.75" customHeight="1">
      <c r="A3194" s="32"/>
      <c r="B3194" s="32"/>
      <c r="C3194" s="32"/>
      <c r="D3194" s="32"/>
      <c r="E3194" s="32"/>
      <c r="F3194" s="97"/>
      <c r="G3194" s="32"/>
      <c r="H3194" s="32"/>
      <c r="I3194" s="33"/>
      <c r="K3194" s="99"/>
      <c r="L3194" s="32"/>
      <c r="M3194" s="32"/>
      <c r="N3194" s="32"/>
      <c r="O3194" s="32"/>
      <c r="P3194" s="32"/>
      <c r="Q3194" s="32"/>
      <c r="R3194" s="32"/>
      <c r="S3194" s="32"/>
      <c r="T3194" s="32"/>
      <c r="V3194" s="32"/>
      <c r="W3194" s="32"/>
      <c r="X3194" s="32"/>
      <c r="AE3194" s="39"/>
      <c r="AF3194" s="39"/>
      <c r="AG3194" s="39"/>
      <c r="AH3194" s="39"/>
      <c r="AI3194" s="39"/>
      <c r="AJ3194" s="39"/>
    </row>
    <row r="3195" ht="15.75" customHeight="1">
      <c r="A3195" s="32"/>
      <c r="B3195" s="32"/>
      <c r="C3195" s="32"/>
      <c r="D3195" s="32"/>
      <c r="E3195" s="32"/>
      <c r="F3195" s="97"/>
      <c r="G3195" s="32"/>
      <c r="H3195" s="32"/>
      <c r="I3195" s="33"/>
      <c r="K3195" s="99"/>
      <c r="L3195" s="32"/>
      <c r="M3195" s="32"/>
      <c r="N3195" s="32"/>
      <c r="O3195" s="32"/>
      <c r="P3195" s="32"/>
      <c r="Q3195" s="32"/>
      <c r="R3195" s="32"/>
      <c r="S3195" s="32"/>
      <c r="T3195" s="32"/>
      <c r="V3195" s="32"/>
      <c r="W3195" s="32"/>
      <c r="X3195" s="32"/>
      <c r="AE3195" s="39"/>
      <c r="AF3195" s="39"/>
      <c r="AG3195" s="39"/>
      <c r="AH3195" s="39"/>
      <c r="AI3195" s="39"/>
      <c r="AJ3195" s="39"/>
    </row>
    <row r="3196" ht="15.75" customHeight="1">
      <c r="A3196" s="32"/>
      <c r="B3196" s="32"/>
      <c r="C3196" s="32"/>
      <c r="D3196" s="32"/>
      <c r="E3196" s="32"/>
      <c r="F3196" s="97"/>
      <c r="G3196" s="32"/>
      <c r="H3196" s="32"/>
      <c r="I3196" s="33"/>
      <c r="K3196" s="99"/>
      <c r="L3196" s="32"/>
      <c r="M3196" s="32"/>
      <c r="N3196" s="32"/>
      <c r="O3196" s="32"/>
      <c r="P3196" s="32"/>
      <c r="Q3196" s="32"/>
      <c r="R3196" s="32"/>
      <c r="S3196" s="32"/>
      <c r="T3196" s="32"/>
      <c r="V3196" s="32"/>
      <c r="W3196" s="32"/>
      <c r="X3196" s="32"/>
      <c r="AE3196" s="39"/>
      <c r="AF3196" s="39"/>
      <c r="AG3196" s="39"/>
      <c r="AH3196" s="39"/>
      <c r="AI3196" s="39"/>
      <c r="AJ3196" s="39"/>
    </row>
    <row r="3197" ht="15.75" customHeight="1">
      <c r="A3197" s="32"/>
      <c r="B3197" s="32"/>
      <c r="C3197" s="32"/>
      <c r="D3197" s="32"/>
      <c r="E3197" s="32"/>
      <c r="F3197" s="97"/>
      <c r="G3197" s="32"/>
      <c r="H3197" s="32"/>
      <c r="I3197" s="33"/>
      <c r="K3197" s="99"/>
      <c r="L3197" s="32"/>
      <c r="M3197" s="32"/>
      <c r="N3197" s="32"/>
      <c r="O3197" s="32"/>
      <c r="P3197" s="32"/>
      <c r="Q3197" s="32"/>
      <c r="R3197" s="32"/>
      <c r="S3197" s="32"/>
      <c r="T3197" s="32"/>
      <c r="V3197" s="32"/>
      <c r="W3197" s="32"/>
      <c r="X3197" s="32"/>
      <c r="AE3197" s="39"/>
      <c r="AF3197" s="39"/>
      <c r="AG3197" s="39"/>
      <c r="AH3197" s="39"/>
      <c r="AI3197" s="39"/>
      <c r="AJ3197" s="39"/>
    </row>
    <row r="3198" ht="15.75" customHeight="1">
      <c r="A3198" s="32"/>
      <c r="B3198" s="32"/>
      <c r="C3198" s="32"/>
      <c r="D3198" s="32"/>
      <c r="E3198" s="32"/>
      <c r="F3198" s="97"/>
      <c r="G3198" s="32"/>
      <c r="H3198" s="32"/>
      <c r="I3198" s="33"/>
      <c r="K3198" s="99"/>
      <c r="L3198" s="32"/>
      <c r="M3198" s="32"/>
      <c r="N3198" s="32"/>
      <c r="O3198" s="32"/>
      <c r="P3198" s="32"/>
      <c r="Q3198" s="32"/>
      <c r="R3198" s="32"/>
      <c r="S3198" s="32"/>
      <c r="T3198" s="32"/>
      <c r="V3198" s="32"/>
      <c r="W3198" s="32"/>
      <c r="X3198" s="32"/>
      <c r="AE3198" s="39"/>
      <c r="AF3198" s="39"/>
      <c r="AG3198" s="39"/>
      <c r="AH3198" s="39"/>
      <c r="AI3198" s="39"/>
      <c r="AJ3198" s="39"/>
    </row>
    <row r="3199" ht="15.75" customHeight="1">
      <c r="A3199" s="32"/>
      <c r="B3199" s="32"/>
      <c r="C3199" s="32"/>
      <c r="D3199" s="32"/>
      <c r="E3199" s="32"/>
      <c r="F3199" s="97"/>
      <c r="G3199" s="32"/>
      <c r="H3199" s="32"/>
      <c r="I3199" s="33"/>
      <c r="K3199" s="99"/>
      <c r="L3199" s="32"/>
      <c r="M3199" s="32"/>
      <c r="N3199" s="32"/>
      <c r="O3199" s="32"/>
      <c r="P3199" s="32"/>
      <c r="Q3199" s="32"/>
      <c r="R3199" s="32"/>
      <c r="S3199" s="32"/>
      <c r="T3199" s="32"/>
      <c r="V3199" s="32"/>
      <c r="W3199" s="32"/>
      <c r="X3199" s="32"/>
      <c r="AE3199" s="39"/>
      <c r="AF3199" s="39"/>
      <c r="AG3199" s="39"/>
      <c r="AH3199" s="39"/>
      <c r="AI3199" s="39"/>
      <c r="AJ3199" s="39"/>
    </row>
    <row r="3200" ht="15.75" customHeight="1">
      <c r="A3200" s="32"/>
      <c r="B3200" s="32"/>
      <c r="C3200" s="32"/>
      <c r="D3200" s="32"/>
      <c r="E3200" s="32"/>
      <c r="F3200" s="97"/>
      <c r="G3200" s="32"/>
      <c r="H3200" s="32"/>
      <c r="I3200" s="33"/>
      <c r="K3200" s="99"/>
      <c r="L3200" s="32"/>
      <c r="M3200" s="32"/>
      <c r="N3200" s="32"/>
      <c r="O3200" s="32"/>
      <c r="P3200" s="32"/>
      <c r="Q3200" s="32"/>
      <c r="R3200" s="32"/>
      <c r="S3200" s="32"/>
      <c r="T3200" s="32"/>
      <c r="V3200" s="32"/>
      <c r="W3200" s="32"/>
      <c r="X3200" s="32"/>
      <c r="AE3200" s="39"/>
      <c r="AF3200" s="39"/>
      <c r="AG3200" s="39"/>
      <c r="AH3200" s="39"/>
      <c r="AI3200" s="39"/>
      <c r="AJ3200" s="39"/>
    </row>
    <row r="3201" ht="15.75" customHeight="1">
      <c r="A3201" s="32"/>
      <c r="B3201" s="32"/>
      <c r="C3201" s="32"/>
      <c r="D3201" s="32"/>
      <c r="E3201" s="32"/>
      <c r="F3201" s="97"/>
      <c r="G3201" s="32"/>
      <c r="H3201" s="32"/>
      <c r="I3201" s="33"/>
      <c r="K3201" s="99"/>
      <c r="L3201" s="32"/>
      <c r="M3201" s="32"/>
      <c r="N3201" s="32"/>
      <c r="O3201" s="32"/>
      <c r="P3201" s="32"/>
      <c r="Q3201" s="32"/>
      <c r="R3201" s="32"/>
      <c r="S3201" s="32"/>
      <c r="T3201" s="32"/>
      <c r="V3201" s="32"/>
      <c r="W3201" s="32"/>
      <c r="X3201" s="32"/>
      <c r="AE3201" s="39"/>
      <c r="AF3201" s="39"/>
      <c r="AG3201" s="39"/>
      <c r="AH3201" s="39"/>
      <c r="AI3201" s="39"/>
      <c r="AJ3201" s="39"/>
    </row>
    <row r="3202" ht="15.75" customHeight="1">
      <c r="A3202" s="32"/>
      <c r="B3202" s="32"/>
      <c r="C3202" s="32"/>
      <c r="D3202" s="32"/>
      <c r="E3202" s="32"/>
      <c r="F3202" s="97"/>
      <c r="G3202" s="32"/>
      <c r="H3202" s="32"/>
      <c r="I3202" s="33"/>
      <c r="K3202" s="99"/>
      <c r="L3202" s="32"/>
      <c r="M3202" s="32"/>
      <c r="N3202" s="32"/>
      <c r="O3202" s="32"/>
      <c r="P3202" s="32"/>
      <c r="Q3202" s="32"/>
      <c r="R3202" s="32"/>
      <c r="S3202" s="32"/>
      <c r="T3202" s="32"/>
      <c r="V3202" s="32"/>
      <c r="W3202" s="32"/>
      <c r="X3202" s="32"/>
      <c r="AE3202" s="39"/>
      <c r="AF3202" s="39"/>
      <c r="AG3202" s="39"/>
      <c r="AH3202" s="39"/>
      <c r="AI3202" s="39"/>
      <c r="AJ3202" s="39"/>
    </row>
    <row r="3203" ht="15.75" customHeight="1">
      <c r="A3203" s="32"/>
      <c r="B3203" s="32"/>
      <c r="C3203" s="32"/>
      <c r="D3203" s="32"/>
      <c r="E3203" s="32"/>
      <c r="F3203" s="97"/>
      <c r="G3203" s="32"/>
      <c r="H3203" s="32"/>
      <c r="I3203" s="33"/>
      <c r="K3203" s="99"/>
      <c r="L3203" s="32"/>
      <c r="M3203" s="32"/>
      <c r="N3203" s="32"/>
      <c r="O3203" s="32"/>
      <c r="P3203" s="32"/>
      <c r="Q3203" s="32"/>
      <c r="R3203" s="32"/>
      <c r="S3203" s="32"/>
      <c r="T3203" s="32"/>
      <c r="V3203" s="32"/>
      <c r="W3203" s="32"/>
      <c r="X3203" s="32"/>
      <c r="AE3203" s="39"/>
      <c r="AF3203" s="39"/>
      <c r="AG3203" s="39"/>
      <c r="AH3203" s="39"/>
      <c r="AI3203" s="39"/>
      <c r="AJ3203" s="39"/>
    </row>
    <row r="3204" ht="15.75" customHeight="1">
      <c r="A3204" s="32"/>
      <c r="B3204" s="32"/>
      <c r="C3204" s="32"/>
      <c r="D3204" s="32"/>
      <c r="E3204" s="32"/>
      <c r="F3204" s="97"/>
      <c r="G3204" s="32"/>
      <c r="H3204" s="32"/>
      <c r="I3204" s="33"/>
      <c r="K3204" s="99"/>
      <c r="L3204" s="32"/>
      <c r="M3204" s="32"/>
      <c r="N3204" s="32"/>
      <c r="O3204" s="32"/>
      <c r="P3204" s="32"/>
      <c r="Q3204" s="32"/>
      <c r="R3204" s="32"/>
      <c r="S3204" s="32"/>
      <c r="T3204" s="32"/>
      <c r="V3204" s="32"/>
      <c r="W3204" s="32"/>
      <c r="X3204" s="32"/>
      <c r="AE3204" s="39"/>
      <c r="AF3204" s="39"/>
      <c r="AG3204" s="39"/>
      <c r="AH3204" s="39"/>
      <c r="AI3204" s="39"/>
      <c r="AJ3204" s="39"/>
    </row>
    <row r="3205" ht="15.75" customHeight="1">
      <c r="A3205" s="32"/>
      <c r="B3205" s="32"/>
      <c r="C3205" s="32"/>
      <c r="D3205" s="32"/>
      <c r="E3205" s="32"/>
      <c r="F3205" s="97"/>
      <c r="G3205" s="32"/>
      <c r="H3205" s="32"/>
      <c r="I3205" s="33"/>
      <c r="K3205" s="99"/>
      <c r="L3205" s="32"/>
      <c r="M3205" s="32"/>
      <c r="N3205" s="32"/>
      <c r="O3205" s="32"/>
      <c r="P3205" s="32"/>
      <c r="Q3205" s="32"/>
      <c r="R3205" s="32"/>
      <c r="S3205" s="32"/>
      <c r="T3205" s="32"/>
      <c r="V3205" s="32"/>
      <c r="W3205" s="32"/>
      <c r="X3205" s="32"/>
      <c r="AE3205" s="39"/>
      <c r="AF3205" s="39"/>
      <c r="AG3205" s="39"/>
      <c r="AH3205" s="39"/>
      <c r="AI3205" s="39"/>
      <c r="AJ3205" s="39"/>
    </row>
    <row r="3206" ht="15.75" customHeight="1">
      <c r="A3206" s="32"/>
      <c r="B3206" s="32"/>
      <c r="C3206" s="32"/>
      <c r="D3206" s="32"/>
      <c r="E3206" s="32"/>
      <c r="F3206" s="97"/>
      <c r="G3206" s="32"/>
      <c r="H3206" s="32"/>
      <c r="I3206" s="33"/>
      <c r="K3206" s="99"/>
      <c r="L3206" s="32"/>
      <c r="M3206" s="32"/>
      <c r="N3206" s="32"/>
      <c r="O3206" s="32"/>
      <c r="P3206" s="32"/>
      <c r="Q3206" s="32"/>
      <c r="R3206" s="32"/>
      <c r="S3206" s="32"/>
      <c r="T3206" s="32"/>
      <c r="V3206" s="32"/>
      <c r="W3206" s="32"/>
      <c r="X3206" s="32"/>
      <c r="AE3206" s="39"/>
      <c r="AF3206" s="39"/>
      <c r="AG3206" s="39"/>
      <c r="AH3206" s="39"/>
      <c r="AI3206" s="39"/>
      <c r="AJ3206" s="39"/>
    </row>
    <row r="3207" ht="15.75" customHeight="1">
      <c r="A3207" s="32"/>
      <c r="B3207" s="32"/>
      <c r="C3207" s="32"/>
      <c r="D3207" s="32"/>
      <c r="E3207" s="32"/>
      <c r="F3207" s="97"/>
      <c r="G3207" s="32"/>
      <c r="H3207" s="32"/>
      <c r="I3207" s="33"/>
      <c r="K3207" s="99"/>
      <c r="L3207" s="32"/>
      <c r="M3207" s="32"/>
      <c r="N3207" s="32"/>
      <c r="O3207" s="32"/>
      <c r="P3207" s="32"/>
      <c r="Q3207" s="32"/>
      <c r="R3207" s="32"/>
      <c r="S3207" s="32"/>
      <c r="T3207" s="32"/>
      <c r="V3207" s="32"/>
      <c r="W3207" s="32"/>
      <c r="X3207" s="32"/>
      <c r="AE3207" s="39"/>
      <c r="AF3207" s="39"/>
      <c r="AG3207" s="39"/>
      <c r="AH3207" s="39"/>
      <c r="AI3207" s="39"/>
      <c r="AJ3207" s="39"/>
    </row>
    <row r="3208" ht="15.75" customHeight="1">
      <c r="A3208" s="32"/>
      <c r="B3208" s="32"/>
      <c r="C3208" s="32"/>
      <c r="D3208" s="32"/>
      <c r="E3208" s="32"/>
      <c r="F3208" s="97"/>
      <c r="G3208" s="32"/>
      <c r="H3208" s="32"/>
      <c r="I3208" s="33"/>
      <c r="K3208" s="99"/>
      <c r="L3208" s="32"/>
      <c r="M3208" s="32"/>
      <c r="N3208" s="32"/>
      <c r="O3208" s="32"/>
      <c r="P3208" s="32"/>
      <c r="Q3208" s="32"/>
      <c r="R3208" s="32"/>
      <c r="S3208" s="32"/>
      <c r="T3208" s="32"/>
      <c r="V3208" s="32"/>
      <c r="W3208" s="32"/>
      <c r="X3208" s="32"/>
      <c r="AE3208" s="39"/>
      <c r="AF3208" s="39"/>
      <c r="AG3208" s="39"/>
      <c r="AH3208" s="39"/>
      <c r="AI3208" s="39"/>
      <c r="AJ3208" s="39"/>
    </row>
    <row r="3209" ht="15.75" customHeight="1">
      <c r="A3209" s="32"/>
      <c r="B3209" s="32"/>
      <c r="C3209" s="32"/>
      <c r="D3209" s="32"/>
      <c r="E3209" s="32"/>
      <c r="F3209" s="97"/>
      <c r="G3209" s="32"/>
      <c r="H3209" s="32"/>
      <c r="I3209" s="33"/>
      <c r="K3209" s="99"/>
      <c r="L3209" s="32"/>
      <c r="M3209" s="32"/>
      <c r="N3209" s="32"/>
      <c r="O3209" s="32"/>
      <c r="P3209" s="32"/>
      <c r="Q3209" s="32"/>
      <c r="R3209" s="32"/>
      <c r="S3209" s="32"/>
      <c r="T3209" s="32"/>
      <c r="V3209" s="32"/>
      <c r="W3209" s="32"/>
      <c r="X3209" s="32"/>
      <c r="AE3209" s="39"/>
      <c r="AF3209" s="39"/>
      <c r="AG3209" s="39"/>
      <c r="AH3209" s="39"/>
      <c r="AI3209" s="39"/>
      <c r="AJ3209" s="39"/>
    </row>
    <row r="3210" ht="15.75" customHeight="1">
      <c r="A3210" s="32"/>
      <c r="B3210" s="32"/>
      <c r="C3210" s="32"/>
      <c r="D3210" s="32"/>
      <c r="E3210" s="32"/>
      <c r="F3210" s="97"/>
      <c r="G3210" s="32"/>
      <c r="H3210" s="32"/>
      <c r="I3210" s="33"/>
      <c r="K3210" s="99"/>
      <c r="L3210" s="32"/>
      <c r="M3210" s="32"/>
      <c r="N3210" s="32"/>
      <c r="O3210" s="32"/>
      <c r="P3210" s="32"/>
      <c r="Q3210" s="32"/>
      <c r="R3210" s="32"/>
      <c r="S3210" s="32"/>
      <c r="T3210" s="32"/>
      <c r="V3210" s="32"/>
      <c r="W3210" s="32"/>
      <c r="X3210" s="32"/>
      <c r="AE3210" s="39"/>
      <c r="AF3210" s="39"/>
      <c r="AG3210" s="39"/>
      <c r="AH3210" s="39"/>
      <c r="AI3210" s="39"/>
      <c r="AJ3210" s="39"/>
    </row>
    <row r="3211" ht="15.75" customHeight="1">
      <c r="A3211" s="32"/>
      <c r="B3211" s="32"/>
      <c r="C3211" s="32"/>
      <c r="D3211" s="32"/>
      <c r="E3211" s="32"/>
      <c r="F3211" s="97"/>
      <c r="G3211" s="32"/>
      <c r="H3211" s="32"/>
      <c r="I3211" s="33"/>
      <c r="K3211" s="99"/>
      <c r="L3211" s="32"/>
      <c r="M3211" s="32"/>
      <c r="N3211" s="32"/>
      <c r="O3211" s="32"/>
      <c r="P3211" s="32"/>
      <c r="Q3211" s="32"/>
      <c r="R3211" s="32"/>
      <c r="S3211" s="32"/>
      <c r="T3211" s="32"/>
      <c r="V3211" s="32"/>
      <c r="W3211" s="32"/>
      <c r="X3211" s="32"/>
      <c r="AE3211" s="39"/>
      <c r="AF3211" s="39"/>
      <c r="AG3211" s="39"/>
      <c r="AH3211" s="39"/>
      <c r="AI3211" s="39"/>
      <c r="AJ3211" s="39"/>
    </row>
    <row r="3212" ht="15.75" customHeight="1">
      <c r="A3212" s="32"/>
      <c r="B3212" s="32"/>
      <c r="C3212" s="32"/>
      <c r="D3212" s="32"/>
      <c r="E3212" s="32"/>
      <c r="F3212" s="97"/>
      <c r="G3212" s="32"/>
      <c r="H3212" s="32"/>
      <c r="I3212" s="33"/>
      <c r="K3212" s="99"/>
      <c r="L3212" s="32"/>
      <c r="M3212" s="32"/>
      <c r="N3212" s="32"/>
      <c r="O3212" s="32"/>
      <c r="P3212" s="32"/>
      <c r="Q3212" s="32"/>
      <c r="R3212" s="32"/>
      <c r="S3212" s="32"/>
      <c r="T3212" s="32"/>
      <c r="V3212" s="32"/>
      <c r="W3212" s="32"/>
      <c r="X3212" s="32"/>
      <c r="AE3212" s="39"/>
      <c r="AF3212" s="39"/>
      <c r="AG3212" s="39"/>
      <c r="AH3212" s="39"/>
      <c r="AI3212" s="39"/>
      <c r="AJ3212" s="39"/>
    </row>
    <row r="3213" ht="15.75" customHeight="1">
      <c r="A3213" s="32"/>
      <c r="B3213" s="32"/>
      <c r="C3213" s="32"/>
      <c r="D3213" s="32"/>
      <c r="E3213" s="32"/>
      <c r="F3213" s="97"/>
      <c r="G3213" s="32"/>
      <c r="H3213" s="32"/>
      <c r="I3213" s="33"/>
      <c r="K3213" s="99"/>
      <c r="L3213" s="32"/>
      <c r="M3213" s="32"/>
      <c r="N3213" s="32"/>
      <c r="O3213" s="32"/>
      <c r="P3213" s="32"/>
      <c r="Q3213" s="32"/>
      <c r="R3213" s="32"/>
      <c r="S3213" s="32"/>
      <c r="T3213" s="32"/>
      <c r="V3213" s="32"/>
      <c r="W3213" s="32"/>
      <c r="X3213" s="32"/>
      <c r="AE3213" s="39"/>
      <c r="AF3213" s="39"/>
      <c r="AG3213" s="39"/>
      <c r="AH3213" s="39"/>
      <c r="AI3213" s="39"/>
      <c r="AJ3213" s="39"/>
    </row>
    <row r="3214" ht="15.75" customHeight="1">
      <c r="A3214" s="32"/>
      <c r="B3214" s="32"/>
      <c r="C3214" s="32"/>
      <c r="D3214" s="32"/>
      <c r="E3214" s="32"/>
      <c r="F3214" s="97"/>
      <c r="G3214" s="32"/>
      <c r="H3214" s="32"/>
      <c r="I3214" s="33"/>
      <c r="K3214" s="99"/>
      <c r="L3214" s="32"/>
      <c r="M3214" s="32"/>
      <c r="N3214" s="32"/>
      <c r="O3214" s="32"/>
      <c r="P3214" s="32"/>
      <c r="Q3214" s="32"/>
      <c r="R3214" s="32"/>
      <c r="S3214" s="32"/>
      <c r="T3214" s="32"/>
      <c r="V3214" s="32"/>
      <c r="W3214" s="32"/>
      <c r="X3214" s="32"/>
      <c r="AE3214" s="39"/>
      <c r="AF3214" s="39"/>
      <c r="AG3214" s="39"/>
      <c r="AH3214" s="39"/>
      <c r="AI3214" s="39"/>
      <c r="AJ3214" s="39"/>
    </row>
    <row r="3215" ht="15.75" customHeight="1">
      <c r="A3215" s="32"/>
      <c r="B3215" s="32"/>
      <c r="C3215" s="32"/>
      <c r="D3215" s="32"/>
      <c r="E3215" s="32"/>
      <c r="F3215" s="97"/>
      <c r="G3215" s="32"/>
      <c r="H3215" s="32"/>
      <c r="I3215" s="33"/>
      <c r="K3215" s="99"/>
      <c r="L3215" s="32"/>
      <c r="M3215" s="32"/>
      <c r="N3215" s="32"/>
      <c r="O3215" s="32"/>
      <c r="P3215" s="32"/>
      <c r="Q3215" s="32"/>
      <c r="R3215" s="32"/>
      <c r="S3215" s="32"/>
      <c r="T3215" s="32"/>
      <c r="V3215" s="32"/>
      <c r="W3215" s="32"/>
      <c r="X3215" s="32"/>
      <c r="AE3215" s="39"/>
      <c r="AF3215" s="39"/>
      <c r="AG3215" s="39"/>
      <c r="AH3215" s="39"/>
      <c r="AI3215" s="39"/>
      <c r="AJ3215" s="39"/>
    </row>
    <row r="3216" ht="15.75" customHeight="1">
      <c r="A3216" s="32"/>
      <c r="B3216" s="32"/>
      <c r="C3216" s="32"/>
      <c r="D3216" s="32"/>
      <c r="E3216" s="32"/>
      <c r="F3216" s="97"/>
      <c r="G3216" s="32"/>
      <c r="H3216" s="32"/>
      <c r="I3216" s="33"/>
      <c r="K3216" s="99"/>
      <c r="L3216" s="32"/>
      <c r="M3216" s="32"/>
      <c r="N3216" s="32"/>
      <c r="O3216" s="32"/>
      <c r="P3216" s="32"/>
      <c r="Q3216" s="32"/>
      <c r="R3216" s="32"/>
      <c r="S3216" s="32"/>
      <c r="T3216" s="32"/>
      <c r="V3216" s="32"/>
      <c r="W3216" s="32"/>
      <c r="X3216" s="32"/>
      <c r="AE3216" s="39"/>
      <c r="AF3216" s="39"/>
      <c r="AG3216" s="39"/>
      <c r="AH3216" s="39"/>
      <c r="AI3216" s="39"/>
      <c r="AJ3216" s="39"/>
    </row>
    <row r="3217" ht="15.75" customHeight="1">
      <c r="A3217" s="32"/>
      <c r="B3217" s="32"/>
      <c r="C3217" s="32"/>
      <c r="D3217" s="32"/>
      <c r="E3217" s="32"/>
      <c r="F3217" s="97"/>
      <c r="G3217" s="32"/>
      <c r="H3217" s="32"/>
      <c r="I3217" s="33"/>
      <c r="K3217" s="99"/>
      <c r="L3217" s="32"/>
      <c r="M3217" s="32"/>
      <c r="N3217" s="32"/>
      <c r="O3217" s="32"/>
      <c r="P3217" s="32"/>
      <c r="Q3217" s="32"/>
      <c r="R3217" s="32"/>
      <c r="S3217" s="32"/>
      <c r="T3217" s="32"/>
      <c r="V3217" s="32"/>
      <c r="W3217" s="32"/>
      <c r="X3217" s="32"/>
      <c r="AE3217" s="39"/>
      <c r="AF3217" s="39"/>
      <c r="AG3217" s="39"/>
      <c r="AH3217" s="39"/>
      <c r="AI3217" s="39"/>
      <c r="AJ3217" s="39"/>
    </row>
    <row r="3218" ht="15.75" customHeight="1">
      <c r="A3218" s="32"/>
      <c r="B3218" s="32"/>
      <c r="C3218" s="32"/>
      <c r="D3218" s="32"/>
      <c r="E3218" s="32"/>
      <c r="F3218" s="97"/>
      <c r="G3218" s="32"/>
      <c r="H3218" s="32"/>
      <c r="I3218" s="33"/>
      <c r="K3218" s="99"/>
      <c r="L3218" s="32"/>
      <c r="M3218" s="32"/>
      <c r="N3218" s="32"/>
      <c r="O3218" s="32"/>
      <c r="P3218" s="32"/>
      <c r="Q3218" s="32"/>
      <c r="R3218" s="32"/>
      <c r="S3218" s="32"/>
      <c r="T3218" s="32"/>
      <c r="V3218" s="32"/>
      <c r="W3218" s="32"/>
      <c r="X3218" s="32"/>
      <c r="AE3218" s="39"/>
      <c r="AF3218" s="39"/>
      <c r="AG3218" s="39"/>
      <c r="AH3218" s="39"/>
      <c r="AI3218" s="39"/>
      <c r="AJ3218" s="39"/>
    </row>
    <row r="3219" ht="15.75" customHeight="1">
      <c r="A3219" s="32"/>
      <c r="B3219" s="32"/>
      <c r="C3219" s="32"/>
      <c r="D3219" s="32"/>
      <c r="E3219" s="32"/>
      <c r="F3219" s="97"/>
      <c r="G3219" s="32"/>
      <c r="H3219" s="32"/>
      <c r="I3219" s="33"/>
      <c r="K3219" s="99"/>
      <c r="L3219" s="32"/>
      <c r="M3219" s="32"/>
      <c r="N3219" s="32"/>
      <c r="O3219" s="32"/>
      <c r="P3219" s="32"/>
      <c r="Q3219" s="32"/>
      <c r="R3219" s="32"/>
      <c r="S3219" s="32"/>
      <c r="T3219" s="32"/>
      <c r="V3219" s="32"/>
      <c r="W3219" s="32"/>
      <c r="X3219" s="32"/>
      <c r="AE3219" s="39"/>
      <c r="AF3219" s="39"/>
      <c r="AG3219" s="39"/>
      <c r="AH3219" s="39"/>
      <c r="AI3219" s="39"/>
      <c r="AJ3219" s="39"/>
    </row>
    <row r="3220" ht="15.75" customHeight="1">
      <c r="A3220" s="32"/>
      <c r="B3220" s="32"/>
      <c r="C3220" s="32"/>
      <c r="D3220" s="32"/>
      <c r="E3220" s="32"/>
      <c r="F3220" s="97"/>
      <c r="G3220" s="32"/>
      <c r="H3220" s="32"/>
      <c r="I3220" s="33"/>
      <c r="K3220" s="99"/>
      <c r="L3220" s="32"/>
      <c r="M3220" s="32"/>
      <c r="N3220" s="32"/>
      <c r="O3220" s="32"/>
      <c r="P3220" s="32"/>
      <c r="Q3220" s="32"/>
      <c r="R3220" s="32"/>
      <c r="S3220" s="32"/>
      <c r="T3220" s="32"/>
      <c r="V3220" s="32"/>
      <c r="W3220" s="32"/>
      <c r="X3220" s="32"/>
      <c r="AE3220" s="39"/>
      <c r="AF3220" s="39"/>
      <c r="AG3220" s="39"/>
      <c r="AH3220" s="39"/>
      <c r="AI3220" s="39"/>
      <c r="AJ3220" s="39"/>
    </row>
    <row r="3221" ht="15.75" customHeight="1">
      <c r="A3221" s="32"/>
      <c r="B3221" s="32"/>
      <c r="C3221" s="32"/>
      <c r="D3221" s="32"/>
      <c r="E3221" s="32"/>
      <c r="F3221" s="97"/>
      <c r="G3221" s="32"/>
      <c r="H3221" s="32"/>
      <c r="I3221" s="33"/>
      <c r="K3221" s="99"/>
      <c r="L3221" s="32"/>
      <c r="M3221" s="32"/>
      <c r="N3221" s="32"/>
      <c r="O3221" s="32"/>
      <c r="P3221" s="32"/>
      <c r="Q3221" s="32"/>
      <c r="R3221" s="32"/>
      <c r="S3221" s="32"/>
      <c r="T3221" s="32"/>
      <c r="V3221" s="32"/>
      <c r="W3221" s="32"/>
      <c r="X3221" s="32"/>
      <c r="AE3221" s="39"/>
      <c r="AF3221" s="39"/>
      <c r="AG3221" s="39"/>
      <c r="AH3221" s="39"/>
      <c r="AI3221" s="39"/>
      <c r="AJ3221" s="39"/>
    </row>
    <row r="3222" ht="15.75" customHeight="1">
      <c r="A3222" s="32"/>
      <c r="B3222" s="32"/>
      <c r="C3222" s="32"/>
      <c r="D3222" s="32"/>
      <c r="E3222" s="32"/>
      <c r="F3222" s="97"/>
      <c r="G3222" s="32"/>
      <c r="H3222" s="32"/>
      <c r="I3222" s="33"/>
      <c r="K3222" s="99"/>
      <c r="L3222" s="32"/>
      <c r="M3222" s="32"/>
      <c r="N3222" s="32"/>
      <c r="O3222" s="32"/>
      <c r="P3222" s="32"/>
      <c r="Q3222" s="32"/>
      <c r="R3222" s="32"/>
      <c r="S3222" s="32"/>
      <c r="T3222" s="32"/>
      <c r="V3222" s="32"/>
      <c r="W3222" s="32"/>
      <c r="X3222" s="32"/>
      <c r="AE3222" s="39"/>
      <c r="AF3222" s="39"/>
      <c r="AG3222" s="39"/>
      <c r="AH3222" s="39"/>
      <c r="AI3222" s="39"/>
      <c r="AJ3222" s="39"/>
    </row>
    <row r="3223" ht="15.75" customHeight="1">
      <c r="A3223" s="32"/>
      <c r="B3223" s="32"/>
      <c r="C3223" s="32"/>
      <c r="D3223" s="32"/>
      <c r="E3223" s="32"/>
      <c r="F3223" s="97"/>
      <c r="G3223" s="32"/>
      <c r="H3223" s="32"/>
      <c r="I3223" s="33"/>
      <c r="K3223" s="99"/>
      <c r="L3223" s="32"/>
      <c r="M3223" s="32"/>
      <c r="N3223" s="32"/>
      <c r="O3223" s="32"/>
      <c r="P3223" s="32"/>
      <c r="Q3223" s="32"/>
      <c r="R3223" s="32"/>
      <c r="S3223" s="32"/>
      <c r="T3223" s="32"/>
      <c r="V3223" s="32"/>
      <c r="W3223" s="32"/>
      <c r="X3223" s="32"/>
      <c r="AE3223" s="39"/>
      <c r="AF3223" s="39"/>
      <c r="AG3223" s="39"/>
      <c r="AH3223" s="39"/>
      <c r="AI3223" s="39"/>
      <c r="AJ3223" s="39"/>
    </row>
    <row r="3224" ht="15.75" customHeight="1">
      <c r="A3224" s="32"/>
      <c r="B3224" s="32"/>
      <c r="C3224" s="32"/>
      <c r="D3224" s="32"/>
      <c r="E3224" s="32"/>
      <c r="F3224" s="97"/>
      <c r="G3224" s="32"/>
      <c r="H3224" s="32"/>
      <c r="I3224" s="33"/>
      <c r="K3224" s="99"/>
      <c r="L3224" s="32"/>
      <c r="M3224" s="32"/>
      <c r="N3224" s="32"/>
      <c r="O3224" s="32"/>
      <c r="P3224" s="32"/>
      <c r="Q3224" s="32"/>
      <c r="R3224" s="32"/>
      <c r="S3224" s="32"/>
      <c r="T3224" s="32"/>
      <c r="V3224" s="32"/>
      <c r="W3224" s="32"/>
      <c r="X3224" s="32"/>
      <c r="AE3224" s="39"/>
      <c r="AF3224" s="39"/>
      <c r="AG3224" s="39"/>
      <c r="AH3224" s="39"/>
      <c r="AI3224" s="39"/>
      <c r="AJ3224" s="39"/>
    </row>
    <row r="3225" ht="15.75" customHeight="1">
      <c r="A3225" s="32"/>
      <c r="B3225" s="32"/>
      <c r="C3225" s="32"/>
      <c r="D3225" s="32"/>
      <c r="E3225" s="32"/>
      <c r="F3225" s="97"/>
      <c r="G3225" s="32"/>
      <c r="H3225" s="32"/>
      <c r="I3225" s="33"/>
      <c r="K3225" s="99"/>
      <c r="L3225" s="32"/>
      <c r="M3225" s="32"/>
      <c r="N3225" s="32"/>
      <c r="O3225" s="32"/>
      <c r="P3225" s="32"/>
      <c r="Q3225" s="32"/>
      <c r="R3225" s="32"/>
      <c r="S3225" s="32"/>
      <c r="T3225" s="32"/>
      <c r="V3225" s="32"/>
      <c r="W3225" s="32"/>
      <c r="X3225" s="32"/>
      <c r="AE3225" s="39"/>
      <c r="AF3225" s="39"/>
      <c r="AG3225" s="39"/>
      <c r="AH3225" s="39"/>
      <c r="AI3225" s="39"/>
      <c r="AJ3225" s="39"/>
    </row>
    <row r="3226" ht="15.75" customHeight="1">
      <c r="A3226" s="32"/>
      <c r="B3226" s="32"/>
      <c r="C3226" s="32"/>
      <c r="D3226" s="32"/>
      <c r="E3226" s="32"/>
      <c r="F3226" s="97"/>
      <c r="G3226" s="32"/>
      <c r="H3226" s="32"/>
      <c r="I3226" s="33"/>
      <c r="K3226" s="99"/>
      <c r="L3226" s="32"/>
      <c r="M3226" s="32"/>
      <c r="N3226" s="32"/>
      <c r="O3226" s="32"/>
      <c r="P3226" s="32"/>
      <c r="Q3226" s="32"/>
      <c r="R3226" s="32"/>
      <c r="S3226" s="32"/>
      <c r="T3226" s="32"/>
      <c r="V3226" s="32"/>
      <c r="W3226" s="32"/>
      <c r="X3226" s="32"/>
      <c r="AE3226" s="39"/>
      <c r="AF3226" s="39"/>
      <c r="AG3226" s="39"/>
      <c r="AH3226" s="39"/>
      <c r="AI3226" s="39"/>
      <c r="AJ3226" s="39"/>
    </row>
    <row r="3227" ht="15.75" customHeight="1">
      <c r="A3227" s="32"/>
      <c r="B3227" s="32"/>
      <c r="C3227" s="32"/>
      <c r="D3227" s="32"/>
      <c r="E3227" s="32"/>
      <c r="F3227" s="97"/>
      <c r="G3227" s="32"/>
      <c r="H3227" s="32"/>
      <c r="I3227" s="33"/>
      <c r="K3227" s="99"/>
      <c r="L3227" s="32"/>
      <c r="M3227" s="32"/>
      <c r="N3227" s="32"/>
      <c r="O3227" s="32"/>
      <c r="P3227" s="32"/>
      <c r="Q3227" s="32"/>
      <c r="R3227" s="32"/>
      <c r="S3227" s="32"/>
      <c r="T3227" s="32"/>
      <c r="V3227" s="32"/>
      <c r="W3227" s="32"/>
      <c r="X3227" s="32"/>
      <c r="AE3227" s="39"/>
      <c r="AF3227" s="39"/>
      <c r="AG3227" s="39"/>
      <c r="AH3227" s="39"/>
      <c r="AI3227" s="39"/>
      <c r="AJ3227" s="39"/>
    </row>
    <row r="3228" ht="15.75" customHeight="1">
      <c r="A3228" s="32"/>
      <c r="B3228" s="32"/>
      <c r="C3228" s="32"/>
      <c r="D3228" s="32"/>
      <c r="E3228" s="32"/>
      <c r="F3228" s="97"/>
      <c r="G3228" s="32"/>
      <c r="H3228" s="32"/>
      <c r="I3228" s="33"/>
      <c r="K3228" s="99"/>
      <c r="L3228" s="32"/>
      <c r="M3228" s="32"/>
      <c r="N3228" s="32"/>
      <c r="O3228" s="32"/>
      <c r="P3228" s="32"/>
      <c r="Q3228" s="32"/>
      <c r="R3228" s="32"/>
      <c r="S3228" s="32"/>
      <c r="T3228" s="32"/>
      <c r="V3228" s="32"/>
      <c r="W3228" s="32"/>
      <c r="X3228" s="32"/>
      <c r="AE3228" s="39"/>
      <c r="AF3228" s="39"/>
      <c r="AG3228" s="39"/>
      <c r="AH3228" s="39"/>
      <c r="AI3228" s="39"/>
      <c r="AJ3228" s="39"/>
    </row>
    <row r="3229" ht="15.75" customHeight="1">
      <c r="A3229" s="32"/>
      <c r="B3229" s="32"/>
      <c r="C3229" s="32"/>
      <c r="D3229" s="32"/>
      <c r="E3229" s="32"/>
      <c r="F3229" s="97"/>
      <c r="G3229" s="32"/>
      <c r="H3229" s="32"/>
      <c r="I3229" s="33"/>
      <c r="K3229" s="99"/>
      <c r="L3229" s="32"/>
      <c r="M3229" s="32"/>
      <c r="N3229" s="32"/>
      <c r="O3229" s="32"/>
      <c r="P3229" s="32"/>
      <c r="Q3229" s="32"/>
      <c r="R3229" s="32"/>
      <c r="S3229" s="32"/>
      <c r="T3229" s="32"/>
      <c r="V3229" s="32"/>
      <c r="W3229" s="32"/>
      <c r="X3229" s="32"/>
      <c r="AE3229" s="39"/>
      <c r="AF3229" s="39"/>
      <c r="AG3229" s="39"/>
      <c r="AH3229" s="39"/>
      <c r="AI3229" s="39"/>
      <c r="AJ3229" s="39"/>
    </row>
    <row r="3230" ht="15.75" customHeight="1">
      <c r="A3230" s="32"/>
      <c r="B3230" s="32"/>
      <c r="C3230" s="32"/>
      <c r="D3230" s="32"/>
      <c r="E3230" s="32"/>
      <c r="F3230" s="97"/>
      <c r="G3230" s="32"/>
      <c r="H3230" s="32"/>
      <c r="I3230" s="33"/>
      <c r="K3230" s="99"/>
      <c r="L3230" s="32"/>
      <c r="M3230" s="32"/>
      <c r="N3230" s="32"/>
      <c r="O3230" s="32"/>
      <c r="P3230" s="32"/>
      <c r="Q3230" s="32"/>
      <c r="R3230" s="32"/>
      <c r="S3230" s="32"/>
      <c r="T3230" s="32"/>
      <c r="V3230" s="32"/>
      <c r="W3230" s="32"/>
      <c r="X3230" s="32"/>
      <c r="AE3230" s="39"/>
      <c r="AF3230" s="39"/>
      <c r="AG3230" s="39"/>
      <c r="AH3230" s="39"/>
      <c r="AI3230" s="39"/>
      <c r="AJ3230" s="39"/>
    </row>
    <row r="3231" ht="15.75" customHeight="1">
      <c r="A3231" s="32"/>
      <c r="B3231" s="32"/>
      <c r="C3231" s="32"/>
      <c r="D3231" s="32"/>
      <c r="E3231" s="32"/>
      <c r="F3231" s="97"/>
      <c r="G3231" s="32"/>
      <c r="H3231" s="32"/>
      <c r="I3231" s="33"/>
      <c r="K3231" s="99"/>
      <c r="L3231" s="32"/>
      <c r="M3231" s="32"/>
      <c r="N3231" s="32"/>
      <c r="O3231" s="32"/>
      <c r="P3231" s="32"/>
      <c r="Q3231" s="32"/>
      <c r="R3231" s="32"/>
      <c r="S3231" s="32"/>
      <c r="T3231" s="32"/>
      <c r="V3231" s="32"/>
      <c r="W3231" s="32"/>
      <c r="X3231" s="32"/>
      <c r="AE3231" s="39"/>
      <c r="AF3231" s="39"/>
      <c r="AG3231" s="39"/>
      <c r="AH3231" s="39"/>
      <c r="AI3231" s="39"/>
      <c r="AJ3231" s="39"/>
    </row>
    <row r="3232" ht="15.75" customHeight="1">
      <c r="A3232" s="32"/>
      <c r="B3232" s="32"/>
      <c r="C3232" s="32"/>
      <c r="D3232" s="32"/>
      <c r="E3232" s="32"/>
      <c r="F3232" s="97"/>
      <c r="G3232" s="32"/>
      <c r="H3232" s="32"/>
      <c r="I3232" s="33"/>
      <c r="K3232" s="99"/>
      <c r="L3232" s="32"/>
      <c r="M3232" s="32"/>
      <c r="N3232" s="32"/>
      <c r="O3232" s="32"/>
      <c r="P3232" s="32"/>
      <c r="Q3232" s="32"/>
      <c r="R3232" s="32"/>
      <c r="S3232" s="32"/>
      <c r="T3232" s="32"/>
      <c r="V3232" s="32"/>
      <c r="W3232" s="32"/>
      <c r="X3232" s="32"/>
      <c r="AE3232" s="39"/>
      <c r="AF3232" s="39"/>
      <c r="AG3232" s="39"/>
      <c r="AH3232" s="39"/>
      <c r="AI3232" s="39"/>
      <c r="AJ3232" s="39"/>
    </row>
    <row r="3233" ht="15.75" customHeight="1">
      <c r="A3233" s="32"/>
      <c r="B3233" s="32"/>
      <c r="C3233" s="32"/>
      <c r="D3233" s="32"/>
      <c r="E3233" s="32"/>
      <c r="F3233" s="97"/>
      <c r="G3233" s="32"/>
      <c r="H3233" s="32"/>
      <c r="I3233" s="33"/>
      <c r="K3233" s="99"/>
      <c r="L3233" s="32"/>
      <c r="M3233" s="32"/>
      <c r="N3233" s="32"/>
      <c r="O3233" s="32"/>
      <c r="P3233" s="32"/>
      <c r="Q3233" s="32"/>
      <c r="R3233" s="32"/>
      <c r="S3233" s="32"/>
      <c r="T3233" s="32"/>
      <c r="V3233" s="32"/>
      <c r="W3233" s="32"/>
      <c r="X3233" s="32"/>
      <c r="AE3233" s="39"/>
      <c r="AF3233" s="39"/>
      <c r="AG3233" s="39"/>
      <c r="AH3233" s="39"/>
      <c r="AI3233" s="39"/>
      <c r="AJ3233" s="39"/>
    </row>
    <row r="3234" ht="15.75" customHeight="1">
      <c r="A3234" s="32"/>
      <c r="B3234" s="32"/>
      <c r="C3234" s="32"/>
      <c r="D3234" s="32"/>
      <c r="E3234" s="32"/>
      <c r="F3234" s="97"/>
      <c r="G3234" s="32"/>
      <c r="H3234" s="32"/>
      <c r="I3234" s="33"/>
      <c r="K3234" s="99"/>
      <c r="L3234" s="32"/>
      <c r="M3234" s="32"/>
      <c r="N3234" s="32"/>
      <c r="O3234" s="32"/>
      <c r="P3234" s="32"/>
      <c r="Q3234" s="32"/>
      <c r="R3234" s="32"/>
      <c r="S3234" s="32"/>
      <c r="T3234" s="32"/>
      <c r="V3234" s="32"/>
      <c r="W3234" s="32"/>
      <c r="X3234" s="32"/>
      <c r="AE3234" s="39"/>
      <c r="AF3234" s="39"/>
      <c r="AG3234" s="39"/>
      <c r="AH3234" s="39"/>
      <c r="AI3234" s="39"/>
      <c r="AJ3234" s="39"/>
    </row>
    <row r="3235" ht="15.75" customHeight="1">
      <c r="A3235" s="32"/>
      <c r="B3235" s="32"/>
      <c r="C3235" s="32"/>
      <c r="D3235" s="32"/>
      <c r="E3235" s="32"/>
      <c r="F3235" s="97"/>
      <c r="G3235" s="32"/>
      <c r="H3235" s="32"/>
      <c r="I3235" s="33"/>
      <c r="K3235" s="99"/>
      <c r="L3235" s="32"/>
      <c r="M3235" s="32"/>
      <c r="N3235" s="32"/>
      <c r="O3235" s="32"/>
      <c r="P3235" s="32"/>
      <c r="Q3235" s="32"/>
      <c r="R3235" s="32"/>
      <c r="S3235" s="32"/>
      <c r="T3235" s="32"/>
      <c r="V3235" s="32"/>
      <c r="W3235" s="32"/>
      <c r="X3235" s="32"/>
      <c r="AE3235" s="39"/>
      <c r="AF3235" s="39"/>
      <c r="AG3235" s="39"/>
      <c r="AH3235" s="39"/>
      <c r="AI3235" s="39"/>
      <c r="AJ3235" s="39"/>
    </row>
    <row r="3236" ht="15.75" customHeight="1">
      <c r="A3236" s="32"/>
      <c r="B3236" s="32"/>
      <c r="C3236" s="32"/>
      <c r="D3236" s="32"/>
      <c r="E3236" s="32"/>
      <c r="F3236" s="97"/>
      <c r="G3236" s="32"/>
      <c r="H3236" s="32"/>
      <c r="I3236" s="33"/>
      <c r="K3236" s="99"/>
      <c r="L3236" s="32"/>
      <c r="M3236" s="32"/>
      <c r="N3236" s="32"/>
      <c r="O3236" s="32"/>
      <c r="P3236" s="32"/>
      <c r="Q3236" s="32"/>
      <c r="R3236" s="32"/>
      <c r="S3236" s="32"/>
      <c r="T3236" s="32"/>
      <c r="V3236" s="32"/>
      <c r="W3236" s="32"/>
      <c r="X3236" s="32"/>
      <c r="AE3236" s="39"/>
      <c r="AF3236" s="39"/>
      <c r="AG3236" s="39"/>
      <c r="AH3236" s="39"/>
      <c r="AI3236" s="39"/>
      <c r="AJ3236" s="39"/>
    </row>
    <row r="3237" ht="15.75" customHeight="1">
      <c r="A3237" s="32"/>
      <c r="B3237" s="32"/>
      <c r="C3237" s="32"/>
      <c r="D3237" s="32"/>
      <c r="E3237" s="32"/>
      <c r="F3237" s="97"/>
      <c r="G3237" s="32"/>
      <c r="H3237" s="32"/>
      <c r="I3237" s="33"/>
      <c r="K3237" s="99"/>
      <c r="L3237" s="32"/>
      <c r="M3237" s="32"/>
      <c r="N3237" s="32"/>
      <c r="O3237" s="32"/>
      <c r="P3237" s="32"/>
      <c r="Q3237" s="32"/>
      <c r="R3237" s="32"/>
      <c r="S3237" s="32"/>
      <c r="T3237" s="32"/>
      <c r="V3237" s="32"/>
      <c r="W3237" s="32"/>
      <c r="X3237" s="32"/>
      <c r="AE3237" s="39"/>
      <c r="AF3237" s="39"/>
      <c r="AG3237" s="39"/>
      <c r="AH3237" s="39"/>
      <c r="AI3237" s="39"/>
      <c r="AJ3237" s="39"/>
    </row>
    <row r="3238" ht="15.75" customHeight="1">
      <c r="A3238" s="32"/>
      <c r="B3238" s="32"/>
      <c r="C3238" s="32"/>
      <c r="D3238" s="32"/>
      <c r="E3238" s="32"/>
      <c r="F3238" s="97"/>
      <c r="G3238" s="32"/>
      <c r="H3238" s="32"/>
      <c r="I3238" s="33"/>
      <c r="K3238" s="99"/>
      <c r="L3238" s="32"/>
      <c r="M3238" s="32"/>
      <c r="N3238" s="32"/>
      <c r="O3238" s="32"/>
      <c r="P3238" s="32"/>
      <c r="Q3238" s="32"/>
      <c r="R3238" s="32"/>
      <c r="S3238" s="32"/>
      <c r="T3238" s="32"/>
      <c r="V3238" s="32"/>
      <c r="W3238" s="32"/>
      <c r="X3238" s="32"/>
      <c r="AE3238" s="39"/>
      <c r="AF3238" s="39"/>
      <c r="AG3238" s="39"/>
      <c r="AH3238" s="39"/>
      <c r="AI3238" s="39"/>
      <c r="AJ3238" s="39"/>
    </row>
    <row r="3239" ht="15.75" customHeight="1">
      <c r="A3239" s="32"/>
      <c r="B3239" s="32"/>
      <c r="C3239" s="32"/>
      <c r="D3239" s="32"/>
      <c r="E3239" s="32"/>
      <c r="F3239" s="97"/>
      <c r="G3239" s="32"/>
      <c r="H3239" s="32"/>
      <c r="I3239" s="33"/>
      <c r="K3239" s="99"/>
      <c r="L3239" s="32"/>
      <c r="M3239" s="32"/>
      <c r="N3239" s="32"/>
      <c r="O3239" s="32"/>
      <c r="P3239" s="32"/>
      <c r="Q3239" s="32"/>
      <c r="R3239" s="32"/>
      <c r="S3239" s="32"/>
      <c r="T3239" s="32"/>
      <c r="V3239" s="32"/>
      <c r="W3239" s="32"/>
      <c r="X3239" s="32"/>
      <c r="AE3239" s="39"/>
      <c r="AF3239" s="39"/>
      <c r="AG3239" s="39"/>
      <c r="AH3239" s="39"/>
      <c r="AI3239" s="39"/>
      <c r="AJ3239" s="39"/>
    </row>
    <row r="3240" ht="15.75" customHeight="1">
      <c r="A3240" s="32"/>
      <c r="B3240" s="32"/>
      <c r="C3240" s="32"/>
      <c r="D3240" s="32"/>
      <c r="E3240" s="32"/>
      <c r="F3240" s="97"/>
      <c r="G3240" s="32"/>
      <c r="H3240" s="32"/>
      <c r="I3240" s="33"/>
      <c r="K3240" s="99"/>
      <c r="L3240" s="32"/>
      <c r="M3240" s="32"/>
      <c r="N3240" s="32"/>
      <c r="O3240" s="32"/>
      <c r="P3240" s="32"/>
      <c r="Q3240" s="32"/>
      <c r="R3240" s="32"/>
      <c r="S3240" s="32"/>
      <c r="T3240" s="32"/>
      <c r="V3240" s="32"/>
      <c r="W3240" s="32"/>
      <c r="X3240" s="32"/>
      <c r="AE3240" s="39"/>
      <c r="AF3240" s="39"/>
      <c r="AG3240" s="39"/>
      <c r="AH3240" s="39"/>
      <c r="AI3240" s="39"/>
      <c r="AJ3240" s="39"/>
    </row>
    <row r="3241" ht="15.75" customHeight="1">
      <c r="A3241" s="32"/>
      <c r="B3241" s="32"/>
      <c r="C3241" s="32"/>
      <c r="D3241" s="32"/>
      <c r="E3241" s="32"/>
      <c r="F3241" s="97"/>
      <c r="G3241" s="32"/>
      <c r="H3241" s="32"/>
      <c r="I3241" s="33"/>
      <c r="K3241" s="99"/>
      <c r="L3241" s="32"/>
      <c r="M3241" s="32"/>
      <c r="N3241" s="32"/>
      <c r="O3241" s="32"/>
      <c r="P3241" s="32"/>
      <c r="Q3241" s="32"/>
      <c r="R3241" s="32"/>
      <c r="S3241" s="32"/>
      <c r="T3241" s="32"/>
      <c r="V3241" s="32"/>
      <c r="W3241" s="32"/>
      <c r="X3241" s="32"/>
      <c r="AE3241" s="39"/>
      <c r="AF3241" s="39"/>
      <c r="AG3241" s="39"/>
      <c r="AH3241" s="39"/>
      <c r="AI3241" s="39"/>
      <c r="AJ3241" s="39"/>
    </row>
    <row r="3242" ht="15.75" customHeight="1">
      <c r="A3242" s="32"/>
      <c r="B3242" s="32"/>
      <c r="C3242" s="32"/>
      <c r="D3242" s="32"/>
      <c r="E3242" s="32"/>
      <c r="F3242" s="97"/>
      <c r="G3242" s="32"/>
      <c r="H3242" s="32"/>
      <c r="I3242" s="33"/>
      <c r="K3242" s="99"/>
      <c r="L3242" s="32"/>
      <c r="M3242" s="32"/>
      <c r="N3242" s="32"/>
      <c r="O3242" s="32"/>
      <c r="P3242" s="32"/>
      <c r="Q3242" s="32"/>
      <c r="R3242" s="32"/>
      <c r="S3242" s="32"/>
      <c r="T3242" s="32"/>
      <c r="V3242" s="32"/>
      <c r="W3242" s="32"/>
      <c r="X3242" s="32"/>
      <c r="AE3242" s="39"/>
      <c r="AF3242" s="39"/>
      <c r="AG3242" s="39"/>
      <c r="AH3242" s="39"/>
      <c r="AI3242" s="39"/>
      <c r="AJ3242" s="39"/>
    </row>
    <row r="3243" ht="15.75" customHeight="1">
      <c r="A3243" s="32"/>
      <c r="B3243" s="32"/>
      <c r="C3243" s="32"/>
      <c r="D3243" s="32"/>
      <c r="E3243" s="32"/>
      <c r="F3243" s="97"/>
      <c r="G3243" s="32"/>
      <c r="H3243" s="32"/>
      <c r="I3243" s="33"/>
      <c r="K3243" s="99"/>
      <c r="L3243" s="32"/>
      <c r="M3243" s="32"/>
      <c r="N3243" s="32"/>
      <c r="O3243" s="32"/>
      <c r="P3243" s="32"/>
      <c r="Q3243" s="32"/>
      <c r="R3243" s="32"/>
      <c r="S3243" s="32"/>
      <c r="T3243" s="32"/>
      <c r="V3243" s="32"/>
      <c r="W3243" s="32"/>
      <c r="X3243" s="32"/>
      <c r="AE3243" s="39"/>
      <c r="AF3243" s="39"/>
      <c r="AG3243" s="39"/>
      <c r="AH3243" s="39"/>
      <c r="AI3243" s="39"/>
      <c r="AJ3243" s="39"/>
    </row>
    <row r="3244" ht="15.75" customHeight="1">
      <c r="A3244" s="32"/>
      <c r="B3244" s="32"/>
      <c r="C3244" s="32"/>
      <c r="D3244" s="32"/>
      <c r="E3244" s="32"/>
      <c r="F3244" s="97"/>
      <c r="G3244" s="32"/>
      <c r="H3244" s="32"/>
      <c r="I3244" s="33"/>
      <c r="K3244" s="99"/>
      <c r="L3244" s="32"/>
      <c r="M3244" s="32"/>
      <c r="N3244" s="32"/>
      <c r="O3244" s="32"/>
      <c r="P3244" s="32"/>
      <c r="Q3244" s="32"/>
      <c r="R3244" s="32"/>
      <c r="S3244" s="32"/>
      <c r="T3244" s="32"/>
      <c r="V3244" s="32"/>
      <c r="W3244" s="32"/>
      <c r="X3244" s="32"/>
      <c r="AE3244" s="39"/>
      <c r="AF3244" s="39"/>
      <c r="AG3244" s="39"/>
      <c r="AH3244" s="39"/>
      <c r="AI3244" s="39"/>
      <c r="AJ3244" s="39"/>
    </row>
    <row r="3245" ht="15.75" customHeight="1">
      <c r="A3245" s="32"/>
      <c r="B3245" s="32"/>
      <c r="C3245" s="32"/>
      <c r="D3245" s="32"/>
      <c r="E3245" s="32"/>
      <c r="F3245" s="97"/>
      <c r="G3245" s="32"/>
      <c r="H3245" s="32"/>
      <c r="I3245" s="33"/>
      <c r="K3245" s="99"/>
      <c r="L3245" s="32"/>
      <c r="M3245" s="32"/>
      <c r="N3245" s="32"/>
      <c r="O3245" s="32"/>
      <c r="P3245" s="32"/>
      <c r="Q3245" s="32"/>
      <c r="R3245" s="32"/>
      <c r="S3245" s="32"/>
      <c r="T3245" s="32"/>
      <c r="V3245" s="32"/>
      <c r="W3245" s="32"/>
      <c r="X3245" s="32"/>
      <c r="AE3245" s="39"/>
      <c r="AF3245" s="39"/>
      <c r="AG3245" s="39"/>
      <c r="AH3245" s="39"/>
      <c r="AI3245" s="39"/>
      <c r="AJ3245" s="39"/>
    </row>
    <row r="3246" ht="15.75" customHeight="1">
      <c r="A3246" s="32"/>
      <c r="B3246" s="32"/>
      <c r="C3246" s="32"/>
      <c r="D3246" s="32"/>
      <c r="E3246" s="32"/>
      <c r="F3246" s="97"/>
      <c r="G3246" s="32"/>
      <c r="H3246" s="32"/>
      <c r="I3246" s="33"/>
      <c r="K3246" s="99"/>
      <c r="L3246" s="32"/>
      <c r="M3246" s="32"/>
      <c r="N3246" s="32"/>
      <c r="O3246" s="32"/>
      <c r="P3246" s="32"/>
      <c r="Q3246" s="32"/>
      <c r="R3246" s="32"/>
      <c r="S3246" s="32"/>
      <c r="T3246" s="32"/>
      <c r="V3246" s="32"/>
      <c r="W3246" s="32"/>
      <c r="X3246" s="32"/>
      <c r="AE3246" s="39"/>
      <c r="AF3246" s="39"/>
      <c r="AG3246" s="39"/>
      <c r="AH3246" s="39"/>
      <c r="AI3246" s="39"/>
      <c r="AJ3246" s="39"/>
    </row>
    <row r="3247" ht="15.75" customHeight="1">
      <c r="A3247" s="32"/>
      <c r="B3247" s="32"/>
      <c r="C3247" s="32"/>
      <c r="D3247" s="32"/>
      <c r="E3247" s="32"/>
      <c r="F3247" s="97"/>
      <c r="G3247" s="32"/>
      <c r="H3247" s="32"/>
      <c r="I3247" s="33"/>
      <c r="K3247" s="99"/>
      <c r="L3247" s="32"/>
      <c r="M3247" s="32"/>
      <c r="N3247" s="32"/>
      <c r="O3247" s="32"/>
      <c r="P3247" s="32"/>
      <c r="Q3247" s="32"/>
      <c r="R3247" s="32"/>
      <c r="S3247" s="32"/>
      <c r="T3247" s="32"/>
      <c r="V3247" s="32"/>
      <c r="W3247" s="32"/>
      <c r="X3247" s="32"/>
      <c r="AE3247" s="39"/>
      <c r="AF3247" s="39"/>
      <c r="AG3247" s="39"/>
      <c r="AH3247" s="39"/>
      <c r="AI3247" s="39"/>
      <c r="AJ3247" s="39"/>
    </row>
    <row r="3248" ht="15.75" customHeight="1">
      <c r="A3248" s="32"/>
      <c r="B3248" s="32"/>
      <c r="C3248" s="32"/>
      <c r="D3248" s="32"/>
      <c r="E3248" s="32"/>
      <c r="F3248" s="97"/>
      <c r="G3248" s="32"/>
      <c r="H3248" s="32"/>
      <c r="I3248" s="33"/>
      <c r="K3248" s="99"/>
      <c r="L3248" s="32"/>
      <c r="M3248" s="32"/>
      <c r="N3248" s="32"/>
      <c r="O3248" s="32"/>
      <c r="P3248" s="32"/>
      <c r="Q3248" s="32"/>
      <c r="R3248" s="32"/>
      <c r="S3248" s="32"/>
      <c r="T3248" s="32"/>
      <c r="V3248" s="32"/>
      <c r="W3248" s="32"/>
      <c r="X3248" s="32"/>
      <c r="AE3248" s="39"/>
      <c r="AF3248" s="39"/>
      <c r="AG3248" s="39"/>
      <c r="AH3248" s="39"/>
      <c r="AI3248" s="39"/>
      <c r="AJ3248" s="39"/>
    </row>
    <row r="3249" ht="15.75" customHeight="1">
      <c r="A3249" s="32"/>
      <c r="B3249" s="32"/>
      <c r="C3249" s="32"/>
      <c r="D3249" s="32"/>
      <c r="E3249" s="32"/>
      <c r="F3249" s="97"/>
      <c r="G3249" s="32"/>
      <c r="H3249" s="32"/>
      <c r="I3249" s="33"/>
      <c r="K3249" s="99"/>
      <c r="L3249" s="32"/>
      <c r="M3249" s="32"/>
      <c r="N3249" s="32"/>
      <c r="O3249" s="32"/>
      <c r="P3249" s="32"/>
      <c r="Q3249" s="32"/>
      <c r="R3249" s="32"/>
      <c r="S3249" s="32"/>
      <c r="T3249" s="32"/>
      <c r="V3249" s="32"/>
      <c r="W3249" s="32"/>
      <c r="X3249" s="32"/>
      <c r="AE3249" s="39"/>
      <c r="AF3249" s="39"/>
      <c r="AG3249" s="39"/>
      <c r="AH3249" s="39"/>
      <c r="AI3249" s="39"/>
      <c r="AJ3249" s="39"/>
    </row>
    <row r="3250" ht="15.75" customHeight="1">
      <c r="A3250" s="32"/>
      <c r="B3250" s="32"/>
      <c r="C3250" s="32"/>
      <c r="D3250" s="32"/>
      <c r="E3250" s="32"/>
      <c r="F3250" s="97"/>
      <c r="G3250" s="32"/>
      <c r="H3250" s="32"/>
      <c r="I3250" s="33"/>
      <c r="K3250" s="99"/>
      <c r="L3250" s="32"/>
      <c r="M3250" s="32"/>
      <c r="N3250" s="32"/>
      <c r="O3250" s="32"/>
      <c r="P3250" s="32"/>
      <c r="Q3250" s="32"/>
      <c r="R3250" s="32"/>
      <c r="S3250" s="32"/>
      <c r="T3250" s="32"/>
      <c r="V3250" s="32"/>
      <c r="W3250" s="32"/>
      <c r="X3250" s="32"/>
      <c r="AE3250" s="39"/>
      <c r="AF3250" s="39"/>
      <c r="AG3250" s="39"/>
      <c r="AH3250" s="39"/>
      <c r="AI3250" s="39"/>
      <c r="AJ3250" s="39"/>
    </row>
    <row r="3251" ht="15.75" customHeight="1">
      <c r="A3251" s="32"/>
      <c r="B3251" s="32"/>
      <c r="C3251" s="32"/>
      <c r="D3251" s="32"/>
      <c r="E3251" s="32"/>
      <c r="F3251" s="97"/>
      <c r="G3251" s="32"/>
      <c r="H3251" s="32"/>
      <c r="I3251" s="33"/>
      <c r="K3251" s="99"/>
      <c r="L3251" s="32"/>
      <c r="M3251" s="32"/>
      <c r="N3251" s="32"/>
      <c r="O3251" s="32"/>
      <c r="P3251" s="32"/>
      <c r="Q3251" s="32"/>
      <c r="R3251" s="32"/>
      <c r="S3251" s="32"/>
      <c r="T3251" s="32"/>
      <c r="V3251" s="32"/>
      <c r="W3251" s="32"/>
      <c r="X3251" s="32"/>
      <c r="AE3251" s="39"/>
      <c r="AF3251" s="39"/>
      <c r="AG3251" s="39"/>
      <c r="AH3251" s="39"/>
      <c r="AI3251" s="39"/>
      <c r="AJ3251" s="39"/>
    </row>
    <row r="3252" ht="15.75" customHeight="1">
      <c r="A3252" s="32"/>
      <c r="B3252" s="32"/>
      <c r="C3252" s="32"/>
      <c r="D3252" s="32"/>
      <c r="E3252" s="32"/>
      <c r="F3252" s="97"/>
      <c r="G3252" s="32"/>
      <c r="H3252" s="32"/>
      <c r="I3252" s="33"/>
      <c r="K3252" s="99"/>
      <c r="L3252" s="32"/>
      <c r="M3252" s="32"/>
      <c r="N3252" s="32"/>
      <c r="O3252" s="32"/>
      <c r="P3252" s="32"/>
      <c r="Q3252" s="32"/>
      <c r="R3252" s="32"/>
      <c r="S3252" s="32"/>
      <c r="T3252" s="32"/>
      <c r="V3252" s="32"/>
      <c r="W3252" s="32"/>
      <c r="X3252" s="32"/>
      <c r="AE3252" s="39"/>
      <c r="AF3252" s="39"/>
      <c r="AG3252" s="39"/>
      <c r="AH3252" s="39"/>
      <c r="AI3252" s="39"/>
      <c r="AJ3252" s="39"/>
    </row>
    <row r="3253" ht="15.75" customHeight="1">
      <c r="A3253" s="32"/>
      <c r="B3253" s="32"/>
      <c r="C3253" s="32"/>
      <c r="D3253" s="32"/>
      <c r="E3253" s="32"/>
      <c r="F3253" s="97"/>
      <c r="G3253" s="32"/>
      <c r="H3253" s="32"/>
      <c r="I3253" s="33"/>
      <c r="K3253" s="99"/>
      <c r="L3253" s="32"/>
      <c r="M3253" s="32"/>
      <c r="N3253" s="32"/>
      <c r="O3253" s="32"/>
      <c r="P3253" s="32"/>
      <c r="Q3253" s="32"/>
      <c r="R3253" s="32"/>
      <c r="S3253" s="32"/>
      <c r="T3253" s="32"/>
      <c r="V3253" s="32"/>
      <c r="W3253" s="32"/>
      <c r="X3253" s="32"/>
      <c r="AE3253" s="39"/>
      <c r="AF3253" s="39"/>
      <c r="AG3253" s="39"/>
      <c r="AH3253" s="39"/>
      <c r="AI3253" s="39"/>
      <c r="AJ3253" s="39"/>
    </row>
    <row r="3254" ht="15.75" customHeight="1">
      <c r="A3254" s="32"/>
      <c r="B3254" s="32"/>
      <c r="C3254" s="32"/>
      <c r="D3254" s="32"/>
      <c r="E3254" s="32"/>
      <c r="F3254" s="97"/>
      <c r="G3254" s="32"/>
      <c r="H3254" s="32"/>
      <c r="I3254" s="33"/>
      <c r="K3254" s="99"/>
      <c r="L3254" s="32"/>
      <c r="M3254" s="32"/>
      <c r="N3254" s="32"/>
      <c r="O3254" s="32"/>
      <c r="P3254" s="32"/>
      <c r="Q3254" s="32"/>
      <c r="R3254" s="32"/>
      <c r="S3254" s="32"/>
      <c r="T3254" s="32"/>
      <c r="V3254" s="32"/>
      <c r="W3254" s="32"/>
      <c r="X3254" s="32"/>
      <c r="AE3254" s="39"/>
      <c r="AF3254" s="39"/>
      <c r="AG3254" s="39"/>
      <c r="AH3254" s="39"/>
      <c r="AI3254" s="39"/>
      <c r="AJ3254" s="39"/>
    </row>
    <row r="3255" ht="15.75" customHeight="1">
      <c r="A3255" s="32"/>
      <c r="B3255" s="32"/>
      <c r="C3255" s="32"/>
      <c r="D3255" s="32"/>
      <c r="E3255" s="32"/>
      <c r="F3255" s="97"/>
      <c r="G3255" s="32"/>
      <c r="H3255" s="32"/>
      <c r="I3255" s="33"/>
      <c r="K3255" s="99"/>
      <c r="L3255" s="32"/>
      <c r="M3255" s="32"/>
      <c r="N3255" s="32"/>
      <c r="O3255" s="32"/>
      <c r="P3255" s="32"/>
      <c r="Q3255" s="32"/>
      <c r="R3255" s="32"/>
      <c r="S3255" s="32"/>
      <c r="T3255" s="32"/>
      <c r="V3255" s="32"/>
      <c r="W3255" s="32"/>
      <c r="X3255" s="32"/>
      <c r="AE3255" s="39"/>
      <c r="AF3255" s="39"/>
      <c r="AG3255" s="39"/>
      <c r="AH3255" s="39"/>
      <c r="AI3255" s="39"/>
      <c r="AJ3255" s="39"/>
    </row>
    <row r="3256" ht="15.75" customHeight="1">
      <c r="A3256" s="32"/>
      <c r="B3256" s="32"/>
      <c r="C3256" s="32"/>
      <c r="D3256" s="32"/>
      <c r="E3256" s="32"/>
      <c r="F3256" s="97"/>
      <c r="G3256" s="32"/>
      <c r="H3256" s="32"/>
      <c r="I3256" s="33"/>
      <c r="K3256" s="99"/>
      <c r="L3256" s="32"/>
      <c r="M3256" s="32"/>
      <c r="N3256" s="32"/>
      <c r="O3256" s="32"/>
      <c r="P3256" s="32"/>
      <c r="Q3256" s="32"/>
      <c r="R3256" s="32"/>
      <c r="S3256" s="32"/>
      <c r="T3256" s="32"/>
      <c r="V3256" s="32"/>
      <c r="W3256" s="32"/>
      <c r="X3256" s="32"/>
      <c r="AE3256" s="39"/>
      <c r="AF3256" s="39"/>
      <c r="AG3256" s="39"/>
      <c r="AH3256" s="39"/>
      <c r="AI3256" s="39"/>
      <c r="AJ3256" s="39"/>
    </row>
    <row r="3257" ht="15.75" customHeight="1">
      <c r="A3257" s="32"/>
      <c r="B3257" s="32"/>
      <c r="C3257" s="32"/>
      <c r="D3257" s="32"/>
      <c r="E3257" s="32"/>
      <c r="F3257" s="97"/>
      <c r="G3257" s="32"/>
      <c r="H3257" s="32"/>
      <c r="I3257" s="33"/>
      <c r="K3257" s="99"/>
      <c r="L3257" s="32"/>
      <c r="M3257" s="32"/>
      <c r="N3257" s="32"/>
      <c r="O3257" s="32"/>
      <c r="P3257" s="32"/>
      <c r="Q3257" s="32"/>
      <c r="R3257" s="32"/>
      <c r="S3257" s="32"/>
      <c r="T3257" s="32"/>
      <c r="V3257" s="32"/>
      <c r="W3257" s="32"/>
      <c r="X3257" s="32"/>
      <c r="AE3257" s="39"/>
      <c r="AF3257" s="39"/>
      <c r="AG3257" s="39"/>
      <c r="AH3257" s="39"/>
      <c r="AI3257" s="39"/>
      <c r="AJ3257" s="39"/>
    </row>
    <row r="3258" ht="15.75" customHeight="1">
      <c r="A3258" s="32"/>
      <c r="B3258" s="32"/>
      <c r="C3258" s="32"/>
      <c r="D3258" s="32"/>
      <c r="E3258" s="32"/>
      <c r="F3258" s="97"/>
      <c r="G3258" s="32"/>
      <c r="H3258" s="32"/>
      <c r="I3258" s="33"/>
      <c r="K3258" s="99"/>
      <c r="L3258" s="32"/>
      <c r="M3258" s="32"/>
      <c r="N3258" s="32"/>
      <c r="O3258" s="32"/>
      <c r="P3258" s="32"/>
      <c r="Q3258" s="32"/>
      <c r="R3258" s="32"/>
      <c r="S3258" s="32"/>
      <c r="T3258" s="32"/>
      <c r="V3258" s="32"/>
      <c r="W3258" s="32"/>
      <c r="X3258" s="32"/>
      <c r="AE3258" s="39"/>
      <c r="AF3258" s="39"/>
      <c r="AG3258" s="39"/>
      <c r="AH3258" s="39"/>
      <c r="AI3258" s="39"/>
      <c r="AJ3258" s="39"/>
    </row>
    <row r="3259" ht="15.75" customHeight="1">
      <c r="A3259" s="32"/>
      <c r="B3259" s="32"/>
      <c r="C3259" s="32"/>
      <c r="D3259" s="32"/>
      <c r="E3259" s="32"/>
      <c r="F3259" s="97"/>
      <c r="G3259" s="32"/>
      <c r="H3259" s="32"/>
      <c r="I3259" s="33"/>
      <c r="K3259" s="99"/>
      <c r="L3259" s="32"/>
      <c r="M3259" s="32"/>
      <c r="N3259" s="32"/>
      <c r="O3259" s="32"/>
      <c r="P3259" s="32"/>
      <c r="Q3259" s="32"/>
      <c r="R3259" s="32"/>
      <c r="S3259" s="32"/>
      <c r="T3259" s="32"/>
      <c r="V3259" s="32"/>
      <c r="W3259" s="32"/>
      <c r="X3259" s="32"/>
      <c r="AE3259" s="39"/>
      <c r="AF3259" s="39"/>
      <c r="AG3259" s="39"/>
      <c r="AH3259" s="39"/>
      <c r="AI3259" s="39"/>
      <c r="AJ3259" s="39"/>
    </row>
    <row r="3260" ht="15.75" customHeight="1">
      <c r="A3260" s="32"/>
      <c r="B3260" s="32"/>
      <c r="C3260" s="32"/>
      <c r="D3260" s="32"/>
      <c r="E3260" s="32"/>
      <c r="F3260" s="97"/>
      <c r="G3260" s="32"/>
      <c r="H3260" s="32"/>
      <c r="I3260" s="33"/>
      <c r="K3260" s="99"/>
      <c r="L3260" s="32"/>
      <c r="M3260" s="32"/>
      <c r="N3260" s="32"/>
      <c r="O3260" s="32"/>
      <c r="P3260" s="32"/>
      <c r="Q3260" s="32"/>
      <c r="R3260" s="32"/>
      <c r="S3260" s="32"/>
      <c r="T3260" s="32"/>
      <c r="V3260" s="32"/>
      <c r="W3260" s="32"/>
      <c r="X3260" s="32"/>
      <c r="AE3260" s="39"/>
      <c r="AF3260" s="39"/>
      <c r="AG3260" s="39"/>
      <c r="AH3260" s="39"/>
      <c r="AI3260" s="39"/>
      <c r="AJ3260" s="39"/>
    </row>
    <row r="3261" ht="15.75" customHeight="1">
      <c r="A3261" s="32"/>
      <c r="B3261" s="32"/>
      <c r="C3261" s="32"/>
      <c r="D3261" s="32"/>
      <c r="E3261" s="32"/>
      <c r="F3261" s="97"/>
      <c r="G3261" s="32"/>
      <c r="H3261" s="32"/>
      <c r="I3261" s="33"/>
      <c r="K3261" s="99"/>
      <c r="L3261" s="32"/>
      <c r="M3261" s="32"/>
      <c r="N3261" s="32"/>
      <c r="O3261" s="32"/>
      <c r="P3261" s="32"/>
      <c r="Q3261" s="32"/>
      <c r="R3261" s="32"/>
      <c r="S3261" s="32"/>
      <c r="T3261" s="32"/>
      <c r="V3261" s="32"/>
      <c r="W3261" s="32"/>
      <c r="X3261" s="32"/>
      <c r="AE3261" s="39"/>
      <c r="AF3261" s="39"/>
      <c r="AG3261" s="39"/>
      <c r="AH3261" s="39"/>
      <c r="AI3261" s="39"/>
      <c r="AJ3261" s="39"/>
    </row>
    <row r="3262" ht="15.75" customHeight="1">
      <c r="A3262" s="32"/>
      <c r="B3262" s="32"/>
      <c r="C3262" s="32"/>
      <c r="D3262" s="32"/>
      <c r="E3262" s="32"/>
      <c r="F3262" s="97"/>
      <c r="G3262" s="32"/>
      <c r="H3262" s="32"/>
      <c r="I3262" s="33"/>
      <c r="K3262" s="99"/>
      <c r="L3262" s="32"/>
      <c r="M3262" s="32"/>
      <c r="N3262" s="32"/>
      <c r="O3262" s="32"/>
      <c r="P3262" s="32"/>
      <c r="Q3262" s="32"/>
      <c r="R3262" s="32"/>
      <c r="S3262" s="32"/>
      <c r="T3262" s="32"/>
      <c r="V3262" s="32"/>
      <c r="W3262" s="32"/>
      <c r="X3262" s="32"/>
      <c r="AE3262" s="39"/>
      <c r="AF3262" s="39"/>
      <c r="AG3262" s="39"/>
      <c r="AH3262" s="39"/>
      <c r="AI3262" s="39"/>
      <c r="AJ3262" s="39"/>
    </row>
    <row r="3263" ht="15.75" customHeight="1">
      <c r="A3263" s="32"/>
      <c r="B3263" s="32"/>
      <c r="C3263" s="32"/>
      <c r="D3263" s="32"/>
      <c r="E3263" s="32"/>
      <c r="F3263" s="97"/>
      <c r="G3263" s="32"/>
      <c r="H3263" s="32"/>
      <c r="I3263" s="33"/>
      <c r="K3263" s="99"/>
      <c r="L3263" s="32"/>
      <c r="M3263" s="32"/>
      <c r="N3263" s="32"/>
      <c r="O3263" s="32"/>
      <c r="P3263" s="32"/>
      <c r="Q3263" s="32"/>
      <c r="R3263" s="32"/>
      <c r="S3263" s="32"/>
      <c r="T3263" s="32"/>
      <c r="V3263" s="32"/>
      <c r="W3263" s="32"/>
      <c r="X3263" s="32"/>
      <c r="AE3263" s="39"/>
      <c r="AF3263" s="39"/>
      <c r="AG3263" s="39"/>
      <c r="AH3263" s="39"/>
      <c r="AI3263" s="39"/>
      <c r="AJ3263" s="39"/>
    </row>
    <row r="3264" ht="15.75" customHeight="1">
      <c r="A3264" s="32"/>
      <c r="B3264" s="32"/>
      <c r="C3264" s="32"/>
      <c r="D3264" s="32"/>
      <c r="E3264" s="32"/>
      <c r="F3264" s="97"/>
      <c r="G3264" s="32"/>
      <c r="H3264" s="32"/>
      <c r="I3264" s="33"/>
      <c r="K3264" s="99"/>
      <c r="L3264" s="32"/>
      <c r="M3264" s="32"/>
      <c r="N3264" s="32"/>
      <c r="O3264" s="32"/>
      <c r="P3264" s="32"/>
      <c r="Q3264" s="32"/>
      <c r="R3264" s="32"/>
      <c r="S3264" s="32"/>
      <c r="T3264" s="32"/>
      <c r="V3264" s="32"/>
      <c r="W3264" s="32"/>
      <c r="X3264" s="32"/>
      <c r="AE3264" s="39"/>
      <c r="AF3264" s="39"/>
      <c r="AG3264" s="39"/>
      <c r="AH3264" s="39"/>
      <c r="AI3264" s="39"/>
      <c r="AJ3264" s="39"/>
    </row>
    <row r="3265" ht="15.75" customHeight="1">
      <c r="A3265" s="32"/>
      <c r="B3265" s="32"/>
      <c r="C3265" s="32"/>
      <c r="D3265" s="32"/>
      <c r="E3265" s="32"/>
      <c r="F3265" s="97"/>
      <c r="G3265" s="32"/>
      <c r="H3265" s="32"/>
      <c r="I3265" s="33"/>
      <c r="K3265" s="99"/>
      <c r="L3265" s="32"/>
      <c r="M3265" s="32"/>
      <c r="N3265" s="32"/>
      <c r="O3265" s="32"/>
      <c r="P3265" s="32"/>
      <c r="Q3265" s="32"/>
      <c r="R3265" s="32"/>
      <c r="S3265" s="32"/>
      <c r="T3265" s="32"/>
      <c r="V3265" s="32"/>
      <c r="W3265" s="32"/>
      <c r="X3265" s="32"/>
      <c r="AE3265" s="39"/>
      <c r="AF3265" s="39"/>
      <c r="AG3265" s="39"/>
      <c r="AH3265" s="39"/>
      <c r="AI3265" s="39"/>
      <c r="AJ3265" s="39"/>
    </row>
    <row r="3266" ht="15.75" customHeight="1">
      <c r="A3266" s="32"/>
      <c r="B3266" s="32"/>
      <c r="C3266" s="32"/>
      <c r="D3266" s="32"/>
      <c r="E3266" s="32"/>
      <c r="F3266" s="97"/>
      <c r="G3266" s="32"/>
      <c r="H3266" s="32"/>
      <c r="I3266" s="33"/>
      <c r="K3266" s="99"/>
      <c r="L3266" s="32"/>
      <c r="M3266" s="32"/>
      <c r="N3266" s="32"/>
      <c r="O3266" s="32"/>
      <c r="P3266" s="32"/>
      <c r="Q3266" s="32"/>
      <c r="R3266" s="32"/>
      <c r="S3266" s="32"/>
      <c r="T3266" s="32"/>
      <c r="V3266" s="32"/>
      <c r="W3266" s="32"/>
      <c r="X3266" s="32"/>
      <c r="AE3266" s="39"/>
      <c r="AF3266" s="39"/>
      <c r="AG3266" s="39"/>
      <c r="AH3266" s="39"/>
      <c r="AI3266" s="39"/>
      <c r="AJ3266" s="39"/>
    </row>
    <row r="3267" ht="15.75" customHeight="1">
      <c r="A3267" s="32"/>
      <c r="B3267" s="32"/>
      <c r="C3267" s="32"/>
      <c r="D3267" s="32"/>
      <c r="E3267" s="32"/>
      <c r="F3267" s="97"/>
      <c r="G3267" s="32"/>
      <c r="H3267" s="32"/>
      <c r="I3267" s="33"/>
      <c r="K3267" s="99"/>
      <c r="L3267" s="32"/>
      <c r="M3267" s="32"/>
      <c r="N3267" s="32"/>
      <c r="O3267" s="32"/>
      <c r="P3267" s="32"/>
      <c r="Q3267" s="32"/>
      <c r="R3267" s="32"/>
      <c r="S3267" s="32"/>
      <c r="T3267" s="32"/>
      <c r="V3267" s="32"/>
      <c r="W3267" s="32"/>
      <c r="X3267" s="32"/>
      <c r="AE3267" s="39"/>
      <c r="AF3267" s="39"/>
      <c r="AG3267" s="39"/>
      <c r="AH3267" s="39"/>
      <c r="AI3267" s="39"/>
      <c r="AJ3267" s="39"/>
    </row>
    <row r="3268" ht="15.75" customHeight="1">
      <c r="A3268" s="32"/>
      <c r="B3268" s="32"/>
      <c r="C3268" s="32"/>
      <c r="D3268" s="32"/>
      <c r="E3268" s="32"/>
      <c r="F3268" s="97"/>
      <c r="G3268" s="32"/>
      <c r="H3268" s="32"/>
      <c r="I3268" s="33"/>
      <c r="K3268" s="99"/>
      <c r="L3268" s="32"/>
      <c r="M3268" s="32"/>
      <c r="N3268" s="32"/>
      <c r="O3268" s="32"/>
      <c r="P3268" s="32"/>
      <c r="Q3268" s="32"/>
      <c r="R3268" s="32"/>
      <c r="S3268" s="32"/>
      <c r="T3268" s="32"/>
      <c r="V3268" s="32"/>
      <c r="W3268" s="32"/>
      <c r="X3268" s="32"/>
      <c r="AE3268" s="39"/>
      <c r="AF3268" s="39"/>
      <c r="AG3268" s="39"/>
      <c r="AH3268" s="39"/>
      <c r="AI3268" s="39"/>
      <c r="AJ3268" s="39"/>
    </row>
    <row r="3269" ht="15.75" customHeight="1">
      <c r="A3269" s="32"/>
      <c r="B3269" s="32"/>
      <c r="C3269" s="32"/>
      <c r="D3269" s="32"/>
      <c r="E3269" s="32"/>
      <c r="F3269" s="97"/>
      <c r="G3269" s="32"/>
      <c r="H3269" s="32"/>
      <c r="I3269" s="33"/>
      <c r="K3269" s="99"/>
      <c r="L3269" s="32"/>
      <c r="M3269" s="32"/>
      <c r="N3269" s="32"/>
      <c r="O3269" s="32"/>
      <c r="P3269" s="32"/>
      <c r="Q3269" s="32"/>
      <c r="R3269" s="32"/>
      <c r="S3269" s="32"/>
      <c r="T3269" s="32"/>
      <c r="V3269" s="32"/>
      <c r="W3269" s="32"/>
      <c r="X3269" s="32"/>
      <c r="AE3269" s="39"/>
      <c r="AF3269" s="39"/>
      <c r="AG3269" s="39"/>
      <c r="AH3269" s="39"/>
      <c r="AI3269" s="39"/>
      <c r="AJ3269" s="39"/>
    </row>
    <row r="3270" ht="15.75" customHeight="1">
      <c r="A3270" s="32"/>
      <c r="B3270" s="32"/>
      <c r="C3270" s="32"/>
      <c r="D3270" s="32"/>
      <c r="E3270" s="32"/>
      <c r="F3270" s="97"/>
      <c r="G3270" s="32"/>
      <c r="H3270" s="32"/>
      <c r="I3270" s="33"/>
      <c r="K3270" s="99"/>
      <c r="L3270" s="32"/>
      <c r="M3270" s="32"/>
      <c r="N3270" s="32"/>
      <c r="O3270" s="32"/>
      <c r="P3270" s="32"/>
      <c r="Q3270" s="32"/>
      <c r="R3270" s="32"/>
      <c r="S3270" s="32"/>
      <c r="T3270" s="32"/>
      <c r="V3270" s="32"/>
      <c r="W3270" s="32"/>
      <c r="X3270" s="32"/>
      <c r="AE3270" s="39"/>
      <c r="AF3270" s="39"/>
      <c r="AG3270" s="39"/>
      <c r="AH3270" s="39"/>
      <c r="AI3270" s="39"/>
      <c r="AJ3270" s="39"/>
    </row>
    <row r="3271" ht="15.75" customHeight="1">
      <c r="A3271" s="32"/>
      <c r="B3271" s="32"/>
      <c r="C3271" s="32"/>
      <c r="D3271" s="32"/>
      <c r="E3271" s="32"/>
      <c r="F3271" s="97"/>
      <c r="G3271" s="32"/>
      <c r="H3271" s="32"/>
      <c r="I3271" s="33"/>
      <c r="K3271" s="99"/>
      <c r="L3271" s="32"/>
      <c r="M3271" s="32"/>
      <c r="N3271" s="32"/>
      <c r="O3271" s="32"/>
      <c r="P3271" s="32"/>
      <c r="Q3271" s="32"/>
      <c r="R3271" s="32"/>
      <c r="S3271" s="32"/>
      <c r="T3271" s="32"/>
      <c r="V3271" s="32"/>
      <c r="W3271" s="32"/>
      <c r="X3271" s="32"/>
      <c r="AE3271" s="39"/>
      <c r="AF3271" s="39"/>
      <c r="AG3271" s="39"/>
      <c r="AH3271" s="39"/>
      <c r="AI3271" s="39"/>
      <c r="AJ3271" s="39"/>
    </row>
    <row r="3272" ht="15.75" customHeight="1">
      <c r="A3272" s="32"/>
      <c r="B3272" s="32"/>
      <c r="C3272" s="32"/>
      <c r="D3272" s="32"/>
      <c r="E3272" s="32"/>
      <c r="F3272" s="97"/>
      <c r="G3272" s="32"/>
      <c r="H3272" s="32"/>
      <c r="I3272" s="33"/>
      <c r="K3272" s="99"/>
      <c r="L3272" s="32"/>
      <c r="M3272" s="32"/>
      <c r="N3272" s="32"/>
      <c r="O3272" s="32"/>
      <c r="P3272" s="32"/>
      <c r="Q3272" s="32"/>
      <c r="R3272" s="32"/>
      <c r="S3272" s="32"/>
      <c r="T3272" s="32"/>
      <c r="V3272" s="32"/>
      <c r="W3272" s="32"/>
      <c r="X3272" s="32"/>
      <c r="AE3272" s="39"/>
      <c r="AF3272" s="39"/>
      <c r="AG3272" s="39"/>
      <c r="AH3272" s="39"/>
      <c r="AI3272" s="39"/>
      <c r="AJ3272" s="39"/>
    </row>
    <row r="3273" ht="15.75" customHeight="1">
      <c r="A3273" s="32"/>
      <c r="B3273" s="32"/>
      <c r="C3273" s="32"/>
      <c r="D3273" s="32"/>
      <c r="E3273" s="32"/>
      <c r="F3273" s="97"/>
      <c r="G3273" s="32"/>
      <c r="H3273" s="32"/>
      <c r="I3273" s="33"/>
      <c r="K3273" s="99"/>
      <c r="L3273" s="32"/>
      <c r="M3273" s="32"/>
      <c r="N3273" s="32"/>
      <c r="O3273" s="32"/>
      <c r="P3273" s="32"/>
      <c r="Q3273" s="32"/>
      <c r="R3273" s="32"/>
      <c r="S3273" s="32"/>
      <c r="T3273" s="32"/>
      <c r="V3273" s="32"/>
      <c r="W3273" s="32"/>
      <c r="X3273" s="32"/>
      <c r="AE3273" s="39"/>
      <c r="AF3273" s="39"/>
      <c r="AG3273" s="39"/>
      <c r="AH3273" s="39"/>
      <c r="AI3273" s="39"/>
      <c r="AJ3273" s="39"/>
    </row>
    <row r="3274" ht="15.75" customHeight="1">
      <c r="A3274" s="32"/>
      <c r="B3274" s="32"/>
      <c r="C3274" s="32"/>
      <c r="D3274" s="32"/>
      <c r="E3274" s="32"/>
      <c r="F3274" s="97"/>
      <c r="G3274" s="32"/>
      <c r="H3274" s="32"/>
      <c r="I3274" s="33"/>
      <c r="K3274" s="99"/>
      <c r="L3274" s="32"/>
      <c r="M3274" s="32"/>
      <c r="N3274" s="32"/>
      <c r="O3274" s="32"/>
      <c r="P3274" s="32"/>
      <c r="Q3274" s="32"/>
      <c r="R3274" s="32"/>
      <c r="S3274" s="32"/>
      <c r="T3274" s="32"/>
      <c r="V3274" s="32"/>
      <c r="W3274" s="32"/>
      <c r="X3274" s="32"/>
      <c r="AE3274" s="39"/>
      <c r="AF3274" s="39"/>
      <c r="AG3274" s="39"/>
      <c r="AH3274" s="39"/>
      <c r="AI3274" s="39"/>
      <c r="AJ3274" s="39"/>
    </row>
    <row r="3275" ht="15.75" customHeight="1">
      <c r="A3275" s="32"/>
      <c r="B3275" s="32"/>
      <c r="C3275" s="32"/>
      <c r="D3275" s="32"/>
      <c r="E3275" s="32"/>
      <c r="F3275" s="97"/>
      <c r="G3275" s="32"/>
      <c r="H3275" s="32"/>
      <c r="I3275" s="33"/>
      <c r="K3275" s="99"/>
      <c r="L3275" s="32"/>
      <c r="M3275" s="32"/>
      <c r="N3275" s="32"/>
      <c r="O3275" s="32"/>
      <c r="P3275" s="32"/>
      <c r="Q3275" s="32"/>
      <c r="R3275" s="32"/>
      <c r="S3275" s="32"/>
      <c r="T3275" s="32"/>
      <c r="V3275" s="32"/>
      <c r="W3275" s="32"/>
      <c r="X3275" s="32"/>
      <c r="AE3275" s="39"/>
      <c r="AF3275" s="39"/>
      <c r="AG3275" s="39"/>
      <c r="AH3275" s="39"/>
      <c r="AI3275" s="39"/>
      <c r="AJ3275" s="39"/>
    </row>
    <row r="3276" ht="15.75" customHeight="1">
      <c r="A3276" s="32"/>
      <c r="B3276" s="32"/>
      <c r="C3276" s="32"/>
      <c r="D3276" s="32"/>
      <c r="E3276" s="32"/>
      <c r="F3276" s="97"/>
      <c r="G3276" s="32"/>
      <c r="H3276" s="32"/>
      <c r="I3276" s="33"/>
      <c r="K3276" s="99"/>
      <c r="L3276" s="32"/>
      <c r="M3276" s="32"/>
      <c r="N3276" s="32"/>
      <c r="O3276" s="32"/>
      <c r="P3276" s="32"/>
      <c r="Q3276" s="32"/>
      <c r="R3276" s="32"/>
      <c r="S3276" s="32"/>
      <c r="T3276" s="32"/>
      <c r="V3276" s="32"/>
      <c r="W3276" s="32"/>
      <c r="X3276" s="32"/>
      <c r="AE3276" s="39"/>
      <c r="AF3276" s="39"/>
      <c r="AG3276" s="39"/>
      <c r="AH3276" s="39"/>
      <c r="AI3276" s="39"/>
      <c r="AJ3276" s="39"/>
    </row>
    <row r="3277" ht="15.75" customHeight="1">
      <c r="A3277" s="32"/>
      <c r="B3277" s="32"/>
      <c r="C3277" s="32"/>
      <c r="D3277" s="32"/>
      <c r="E3277" s="32"/>
      <c r="F3277" s="97"/>
      <c r="G3277" s="32"/>
      <c r="H3277" s="32"/>
      <c r="I3277" s="33"/>
      <c r="K3277" s="99"/>
      <c r="L3277" s="32"/>
      <c r="M3277" s="32"/>
      <c r="N3277" s="32"/>
      <c r="O3277" s="32"/>
      <c r="P3277" s="32"/>
      <c r="Q3277" s="32"/>
      <c r="R3277" s="32"/>
      <c r="S3277" s="32"/>
      <c r="T3277" s="32"/>
      <c r="V3277" s="32"/>
      <c r="W3277" s="32"/>
      <c r="X3277" s="32"/>
      <c r="AE3277" s="39"/>
      <c r="AF3277" s="39"/>
      <c r="AG3277" s="39"/>
      <c r="AH3277" s="39"/>
      <c r="AI3277" s="39"/>
      <c r="AJ3277" s="39"/>
    </row>
    <row r="3278" ht="15.75" customHeight="1">
      <c r="A3278" s="32"/>
      <c r="B3278" s="32"/>
      <c r="C3278" s="32"/>
      <c r="D3278" s="32"/>
      <c r="E3278" s="32"/>
      <c r="F3278" s="97"/>
      <c r="G3278" s="32"/>
      <c r="H3278" s="32"/>
      <c r="I3278" s="33"/>
      <c r="K3278" s="99"/>
      <c r="L3278" s="32"/>
      <c r="M3278" s="32"/>
      <c r="N3278" s="32"/>
      <c r="O3278" s="32"/>
      <c r="P3278" s="32"/>
      <c r="Q3278" s="32"/>
      <c r="R3278" s="32"/>
      <c r="S3278" s="32"/>
      <c r="T3278" s="32"/>
      <c r="V3278" s="32"/>
      <c r="W3278" s="32"/>
      <c r="X3278" s="32"/>
      <c r="AE3278" s="39"/>
      <c r="AF3278" s="39"/>
      <c r="AG3278" s="39"/>
      <c r="AH3278" s="39"/>
      <c r="AI3278" s="39"/>
      <c r="AJ3278" s="39"/>
    </row>
    <row r="3279" ht="15.75" customHeight="1">
      <c r="A3279" s="32"/>
      <c r="B3279" s="32"/>
      <c r="C3279" s="32"/>
      <c r="D3279" s="32"/>
      <c r="E3279" s="32"/>
      <c r="F3279" s="97"/>
      <c r="G3279" s="32"/>
      <c r="H3279" s="32"/>
      <c r="I3279" s="33"/>
      <c r="K3279" s="99"/>
      <c r="L3279" s="32"/>
      <c r="M3279" s="32"/>
      <c r="N3279" s="32"/>
      <c r="O3279" s="32"/>
      <c r="P3279" s="32"/>
      <c r="Q3279" s="32"/>
      <c r="R3279" s="32"/>
      <c r="S3279" s="32"/>
      <c r="T3279" s="32"/>
      <c r="V3279" s="32"/>
      <c r="W3279" s="32"/>
      <c r="X3279" s="32"/>
      <c r="AE3279" s="39"/>
      <c r="AF3279" s="39"/>
      <c r="AG3279" s="39"/>
      <c r="AH3279" s="39"/>
      <c r="AI3279" s="39"/>
      <c r="AJ3279" s="39"/>
    </row>
    <row r="3280" ht="15.75" customHeight="1">
      <c r="A3280" s="32"/>
      <c r="B3280" s="32"/>
      <c r="C3280" s="32"/>
      <c r="D3280" s="32"/>
      <c r="E3280" s="32"/>
      <c r="F3280" s="97"/>
      <c r="G3280" s="32"/>
      <c r="H3280" s="32"/>
      <c r="I3280" s="33"/>
      <c r="K3280" s="99"/>
      <c r="L3280" s="32"/>
      <c r="M3280" s="32"/>
      <c r="N3280" s="32"/>
      <c r="O3280" s="32"/>
      <c r="P3280" s="32"/>
      <c r="Q3280" s="32"/>
      <c r="R3280" s="32"/>
      <c r="S3280" s="32"/>
      <c r="T3280" s="32"/>
      <c r="V3280" s="32"/>
      <c r="W3280" s="32"/>
      <c r="X3280" s="32"/>
      <c r="AE3280" s="39"/>
      <c r="AF3280" s="39"/>
      <c r="AG3280" s="39"/>
      <c r="AH3280" s="39"/>
      <c r="AI3280" s="39"/>
      <c r="AJ3280" s="39"/>
    </row>
    <row r="3281" ht="15.75" customHeight="1">
      <c r="A3281" s="32"/>
      <c r="B3281" s="32"/>
      <c r="C3281" s="32"/>
      <c r="D3281" s="32"/>
      <c r="E3281" s="32"/>
      <c r="F3281" s="97"/>
      <c r="G3281" s="32"/>
      <c r="H3281" s="32"/>
      <c r="I3281" s="33"/>
      <c r="K3281" s="99"/>
      <c r="L3281" s="32"/>
      <c r="M3281" s="32"/>
      <c r="N3281" s="32"/>
      <c r="O3281" s="32"/>
      <c r="P3281" s="32"/>
      <c r="Q3281" s="32"/>
      <c r="R3281" s="32"/>
      <c r="S3281" s="32"/>
      <c r="T3281" s="32"/>
      <c r="V3281" s="32"/>
      <c r="W3281" s="32"/>
      <c r="X3281" s="32"/>
      <c r="AE3281" s="39"/>
      <c r="AF3281" s="39"/>
      <c r="AG3281" s="39"/>
      <c r="AH3281" s="39"/>
      <c r="AI3281" s="39"/>
      <c r="AJ3281" s="39"/>
    </row>
    <row r="3282" ht="15.75" customHeight="1">
      <c r="A3282" s="32"/>
      <c r="B3282" s="32"/>
      <c r="C3282" s="32"/>
      <c r="D3282" s="32"/>
      <c r="E3282" s="32"/>
      <c r="F3282" s="97"/>
      <c r="G3282" s="32"/>
      <c r="H3282" s="32"/>
      <c r="I3282" s="33"/>
      <c r="K3282" s="99"/>
      <c r="L3282" s="32"/>
      <c r="M3282" s="32"/>
      <c r="N3282" s="32"/>
      <c r="O3282" s="32"/>
      <c r="P3282" s="32"/>
      <c r="Q3282" s="32"/>
      <c r="R3282" s="32"/>
      <c r="S3282" s="32"/>
      <c r="T3282" s="32"/>
      <c r="V3282" s="32"/>
      <c r="W3282" s="32"/>
      <c r="X3282" s="32"/>
      <c r="AE3282" s="39"/>
      <c r="AF3282" s="39"/>
      <c r="AG3282" s="39"/>
      <c r="AH3282" s="39"/>
      <c r="AI3282" s="39"/>
      <c r="AJ3282" s="39"/>
    </row>
    <row r="3283" ht="15.75" customHeight="1">
      <c r="A3283" s="32"/>
      <c r="B3283" s="32"/>
      <c r="C3283" s="32"/>
      <c r="D3283" s="32"/>
      <c r="E3283" s="32"/>
      <c r="F3283" s="97"/>
      <c r="G3283" s="32"/>
      <c r="H3283" s="32"/>
      <c r="I3283" s="33"/>
      <c r="K3283" s="99"/>
      <c r="L3283" s="32"/>
      <c r="M3283" s="32"/>
      <c r="N3283" s="32"/>
      <c r="O3283" s="32"/>
      <c r="P3283" s="32"/>
      <c r="Q3283" s="32"/>
      <c r="R3283" s="32"/>
      <c r="S3283" s="32"/>
      <c r="T3283" s="32"/>
      <c r="V3283" s="32"/>
      <c r="W3283" s="32"/>
      <c r="X3283" s="32"/>
      <c r="AE3283" s="39"/>
      <c r="AF3283" s="39"/>
      <c r="AG3283" s="39"/>
      <c r="AH3283" s="39"/>
      <c r="AI3283" s="39"/>
      <c r="AJ3283" s="39"/>
    </row>
    <row r="3284" ht="15.75" customHeight="1">
      <c r="A3284" s="32"/>
      <c r="B3284" s="32"/>
      <c r="C3284" s="32"/>
      <c r="D3284" s="32"/>
      <c r="E3284" s="32"/>
      <c r="F3284" s="97"/>
      <c r="G3284" s="32"/>
      <c r="H3284" s="32"/>
      <c r="I3284" s="33"/>
      <c r="K3284" s="99"/>
      <c r="L3284" s="32"/>
      <c r="M3284" s="32"/>
      <c r="N3284" s="32"/>
      <c r="O3284" s="32"/>
      <c r="P3284" s="32"/>
      <c r="Q3284" s="32"/>
      <c r="R3284" s="32"/>
      <c r="S3284" s="32"/>
      <c r="T3284" s="32"/>
      <c r="V3284" s="32"/>
      <c r="W3284" s="32"/>
      <c r="X3284" s="32"/>
      <c r="AE3284" s="39"/>
      <c r="AF3284" s="39"/>
      <c r="AG3284" s="39"/>
      <c r="AH3284" s="39"/>
      <c r="AI3284" s="39"/>
      <c r="AJ3284" s="39"/>
    </row>
    <row r="3285" ht="15.75" customHeight="1">
      <c r="A3285" s="32"/>
      <c r="B3285" s="32"/>
      <c r="C3285" s="32"/>
      <c r="D3285" s="32"/>
      <c r="E3285" s="32"/>
      <c r="F3285" s="97"/>
      <c r="G3285" s="32"/>
      <c r="H3285" s="32"/>
      <c r="I3285" s="33"/>
      <c r="K3285" s="99"/>
      <c r="L3285" s="32"/>
      <c r="M3285" s="32"/>
      <c r="N3285" s="32"/>
      <c r="O3285" s="32"/>
      <c r="P3285" s="32"/>
      <c r="Q3285" s="32"/>
      <c r="R3285" s="32"/>
      <c r="S3285" s="32"/>
      <c r="T3285" s="32"/>
      <c r="V3285" s="32"/>
      <c r="W3285" s="32"/>
      <c r="X3285" s="32"/>
      <c r="AE3285" s="39"/>
      <c r="AF3285" s="39"/>
      <c r="AG3285" s="39"/>
      <c r="AH3285" s="39"/>
      <c r="AI3285" s="39"/>
      <c r="AJ3285" s="39"/>
    </row>
    <row r="3286" ht="15.75" customHeight="1">
      <c r="A3286" s="32"/>
      <c r="B3286" s="32"/>
      <c r="C3286" s="32"/>
      <c r="D3286" s="32"/>
      <c r="E3286" s="32"/>
      <c r="F3286" s="97"/>
      <c r="G3286" s="32"/>
      <c r="H3286" s="32"/>
      <c r="I3286" s="33"/>
      <c r="K3286" s="99"/>
      <c r="L3286" s="32"/>
      <c r="M3286" s="32"/>
      <c r="N3286" s="32"/>
      <c r="O3286" s="32"/>
      <c r="P3286" s="32"/>
      <c r="Q3286" s="32"/>
      <c r="R3286" s="32"/>
      <c r="S3286" s="32"/>
      <c r="T3286" s="32"/>
      <c r="V3286" s="32"/>
      <c r="W3286" s="32"/>
      <c r="X3286" s="32"/>
      <c r="AE3286" s="39"/>
      <c r="AF3286" s="39"/>
      <c r="AG3286" s="39"/>
      <c r="AH3286" s="39"/>
      <c r="AI3286" s="39"/>
      <c r="AJ3286" s="39"/>
    </row>
    <row r="3287" ht="15.75" customHeight="1">
      <c r="A3287" s="32"/>
      <c r="B3287" s="32"/>
      <c r="C3287" s="32"/>
      <c r="D3287" s="32"/>
      <c r="E3287" s="32"/>
      <c r="F3287" s="97"/>
      <c r="G3287" s="32"/>
      <c r="H3287" s="32"/>
      <c r="I3287" s="33"/>
      <c r="K3287" s="99"/>
      <c r="L3287" s="32"/>
      <c r="M3287" s="32"/>
      <c r="N3287" s="32"/>
      <c r="O3287" s="32"/>
      <c r="P3287" s="32"/>
      <c r="Q3287" s="32"/>
      <c r="R3287" s="32"/>
      <c r="S3287" s="32"/>
      <c r="T3287" s="32"/>
      <c r="V3287" s="32"/>
      <c r="W3287" s="32"/>
      <c r="X3287" s="32"/>
      <c r="AE3287" s="39"/>
      <c r="AF3287" s="39"/>
      <c r="AG3287" s="39"/>
      <c r="AH3287" s="39"/>
      <c r="AI3287" s="39"/>
      <c r="AJ3287" s="39"/>
    </row>
    <row r="3288" ht="15.75" customHeight="1">
      <c r="A3288" s="32"/>
      <c r="B3288" s="32"/>
      <c r="C3288" s="32"/>
      <c r="D3288" s="32"/>
      <c r="E3288" s="32"/>
      <c r="F3288" s="97"/>
      <c r="G3288" s="32"/>
      <c r="H3288" s="32"/>
      <c r="I3288" s="33"/>
      <c r="K3288" s="99"/>
      <c r="L3288" s="32"/>
      <c r="M3288" s="32"/>
      <c r="N3288" s="32"/>
      <c r="O3288" s="32"/>
      <c r="P3288" s="32"/>
      <c r="Q3288" s="32"/>
      <c r="R3288" s="32"/>
      <c r="S3288" s="32"/>
      <c r="T3288" s="32"/>
      <c r="V3288" s="32"/>
      <c r="W3288" s="32"/>
      <c r="X3288" s="32"/>
      <c r="AE3288" s="39"/>
      <c r="AF3288" s="39"/>
      <c r="AG3288" s="39"/>
      <c r="AH3288" s="39"/>
      <c r="AI3288" s="39"/>
      <c r="AJ3288" s="39"/>
    </row>
    <row r="3289" ht="15.75" customHeight="1">
      <c r="A3289" s="32"/>
      <c r="B3289" s="32"/>
      <c r="C3289" s="32"/>
      <c r="D3289" s="32"/>
      <c r="E3289" s="32"/>
      <c r="F3289" s="97"/>
      <c r="G3289" s="32"/>
      <c r="H3289" s="32"/>
      <c r="I3289" s="33"/>
      <c r="K3289" s="99"/>
      <c r="L3289" s="32"/>
      <c r="M3289" s="32"/>
      <c r="N3289" s="32"/>
      <c r="O3289" s="32"/>
      <c r="P3289" s="32"/>
      <c r="Q3289" s="32"/>
      <c r="R3289" s="32"/>
      <c r="S3289" s="32"/>
      <c r="T3289" s="32"/>
      <c r="V3289" s="32"/>
      <c r="W3289" s="32"/>
      <c r="X3289" s="32"/>
      <c r="AE3289" s="39"/>
      <c r="AF3289" s="39"/>
      <c r="AG3289" s="39"/>
      <c r="AH3289" s="39"/>
      <c r="AI3289" s="39"/>
      <c r="AJ3289" s="39"/>
    </row>
    <row r="3290" ht="15.75" customHeight="1">
      <c r="A3290" s="32"/>
      <c r="B3290" s="32"/>
      <c r="C3290" s="32"/>
      <c r="D3290" s="32"/>
      <c r="E3290" s="32"/>
      <c r="F3290" s="97"/>
      <c r="G3290" s="32"/>
      <c r="H3290" s="32"/>
      <c r="I3290" s="33"/>
      <c r="K3290" s="99"/>
      <c r="L3290" s="32"/>
      <c r="M3290" s="32"/>
      <c r="N3290" s="32"/>
      <c r="O3290" s="32"/>
      <c r="P3290" s="32"/>
      <c r="Q3290" s="32"/>
      <c r="R3290" s="32"/>
      <c r="S3290" s="32"/>
      <c r="T3290" s="32"/>
      <c r="V3290" s="32"/>
      <c r="W3290" s="32"/>
      <c r="X3290" s="32"/>
      <c r="AE3290" s="39"/>
      <c r="AF3290" s="39"/>
      <c r="AG3290" s="39"/>
      <c r="AH3290" s="39"/>
      <c r="AI3290" s="39"/>
      <c r="AJ3290" s="39"/>
    </row>
    <row r="3291" ht="15.75" customHeight="1">
      <c r="A3291" s="32"/>
      <c r="B3291" s="32"/>
      <c r="C3291" s="32"/>
      <c r="D3291" s="32"/>
      <c r="E3291" s="32"/>
      <c r="F3291" s="97"/>
      <c r="G3291" s="32"/>
      <c r="H3291" s="32"/>
      <c r="I3291" s="33"/>
      <c r="K3291" s="99"/>
      <c r="L3291" s="32"/>
      <c r="M3291" s="32"/>
      <c r="N3291" s="32"/>
      <c r="O3291" s="32"/>
      <c r="P3291" s="32"/>
      <c r="Q3291" s="32"/>
      <c r="R3291" s="32"/>
      <c r="S3291" s="32"/>
      <c r="T3291" s="32"/>
      <c r="V3291" s="32"/>
      <c r="W3291" s="32"/>
      <c r="X3291" s="32"/>
      <c r="AE3291" s="39"/>
      <c r="AF3291" s="39"/>
      <c r="AG3291" s="39"/>
      <c r="AH3291" s="39"/>
      <c r="AI3291" s="39"/>
      <c r="AJ3291" s="39"/>
    </row>
    <row r="3292" ht="15.75" customHeight="1">
      <c r="A3292" s="32"/>
      <c r="B3292" s="32"/>
      <c r="C3292" s="32"/>
      <c r="D3292" s="32"/>
      <c r="E3292" s="32"/>
      <c r="F3292" s="97"/>
      <c r="G3292" s="32"/>
      <c r="H3292" s="32"/>
      <c r="I3292" s="33"/>
      <c r="K3292" s="99"/>
      <c r="L3292" s="32"/>
      <c r="M3292" s="32"/>
      <c r="N3292" s="32"/>
      <c r="O3292" s="32"/>
      <c r="P3292" s="32"/>
      <c r="Q3292" s="32"/>
      <c r="R3292" s="32"/>
      <c r="S3292" s="32"/>
      <c r="T3292" s="32"/>
      <c r="V3292" s="32"/>
      <c r="W3292" s="32"/>
      <c r="X3292" s="32"/>
      <c r="AE3292" s="39"/>
      <c r="AF3292" s="39"/>
      <c r="AG3292" s="39"/>
      <c r="AH3292" s="39"/>
      <c r="AI3292" s="39"/>
      <c r="AJ3292" s="39"/>
    </row>
    <row r="3293" ht="15.75" customHeight="1">
      <c r="A3293" s="32"/>
      <c r="B3293" s="32"/>
      <c r="C3293" s="32"/>
      <c r="D3293" s="32"/>
      <c r="E3293" s="32"/>
      <c r="F3293" s="97"/>
      <c r="G3293" s="32"/>
      <c r="H3293" s="32"/>
      <c r="I3293" s="33"/>
      <c r="K3293" s="99"/>
      <c r="L3293" s="32"/>
      <c r="M3293" s="32"/>
      <c r="N3293" s="32"/>
      <c r="O3293" s="32"/>
      <c r="P3293" s="32"/>
      <c r="Q3293" s="32"/>
      <c r="R3293" s="32"/>
      <c r="S3293" s="32"/>
      <c r="T3293" s="32"/>
      <c r="V3293" s="32"/>
      <c r="W3293" s="32"/>
      <c r="X3293" s="32"/>
      <c r="AE3293" s="39"/>
      <c r="AF3293" s="39"/>
      <c r="AG3293" s="39"/>
      <c r="AH3293" s="39"/>
      <c r="AI3293" s="39"/>
      <c r="AJ3293" s="39"/>
    </row>
    <row r="3294" ht="15.75" customHeight="1">
      <c r="A3294" s="32"/>
      <c r="B3294" s="32"/>
      <c r="C3294" s="32"/>
      <c r="D3294" s="32"/>
      <c r="E3294" s="32"/>
      <c r="F3294" s="97"/>
      <c r="G3294" s="32"/>
      <c r="H3294" s="32"/>
      <c r="I3294" s="33"/>
      <c r="K3294" s="99"/>
      <c r="L3294" s="32"/>
      <c r="M3294" s="32"/>
      <c r="N3294" s="32"/>
      <c r="O3294" s="32"/>
      <c r="P3294" s="32"/>
      <c r="Q3294" s="32"/>
      <c r="R3294" s="32"/>
      <c r="S3294" s="32"/>
      <c r="T3294" s="32"/>
      <c r="V3294" s="32"/>
      <c r="W3294" s="32"/>
      <c r="X3294" s="32"/>
      <c r="AE3294" s="39"/>
      <c r="AF3294" s="39"/>
      <c r="AG3294" s="39"/>
      <c r="AH3294" s="39"/>
      <c r="AI3294" s="39"/>
      <c r="AJ3294" s="39"/>
    </row>
    <row r="3295" ht="15.75" customHeight="1">
      <c r="A3295" s="32"/>
      <c r="B3295" s="32"/>
      <c r="C3295" s="32"/>
      <c r="D3295" s="32"/>
      <c r="E3295" s="32"/>
      <c r="F3295" s="97"/>
      <c r="G3295" s="32"/>
      <c r="H3295" s="32"/>
      <c r="I3295" s="33"/>
      <c r="K3295" s="99"/>
      <c r="L3295" s="32"/>
      <c r="M3295" s="32"/>
      <c r="N3295" s="32"/>
      <c r="O3295" s="32"/>
      <c r="P3295" s="32"/>
      <c r="Q3295" s="32"/>
      <c r="R3295" s="32"/>
      <c r="S3295" s="32"/>
      <c r="T3295" s="32"/>
      <c r="V3295" s="32"/>
      <c r="W3295" s="32"/>
      <c r="X3295" s="32"/>
      <c r="AE3295" s="39"/>
      <c r="AF3295" s="39"/>
      <c r="AG3295" s="39"/>
      <c r="AH3295" s="39"/>
      <c r="AI3295" s="39"/>
      <c r="AJ3295" s="39"/>
    </row>
    <row r="3296" ht="15.75" customHeight="1">
      <c r="A3296" s="32"/>
      <c r="B3296" s="32"/>
      <c r="C3296" s="32"/>
      <c r="D3296" s="32"/>
      <c r="E3296" s="32"/>
      <c r="F3296" s="97"/>
      <c r="G3296" s="32"/>
      <c r="H3296" s="32"/>
      <c r="I3296" s="33"/>
      <c r="K3296" s="99"/>
      <c r="L3296" s="32"/>
      <c r="M3296" s="32"/>
      <c r="N3296" s="32"/>
      <c r="O3296" s="32"/>
      <c r="P3296" s="32"/>
      <c r="Q3296" s="32"/>
      <c r="R3296" s="32"/>
      <c r="S3296" s="32"/>
      <c r="T3296" s="32"/>
      <c r="V3296" s="32"/>
      <c r="W3296" s="32"/>
      <c r="X3296" s="32"/>
      <c r="AE3296" s="39"/>
      <c r="AF3296" s="39"/>
      <c r="AG3296" s="39"/>
      <c r="AH3296" s="39"/>
      <c r="AI3296" s="39"/>
      <c r="AJ3296" s="39"/>
    </row>
    <row r="3297" ht="15.75" customHeight="1">
      <c r="A3297" s="32"/>
      <c r="B3297" s="32"/>
      <c r="C3297" s="32"/>
      <c r="D3297" s="32"/>
      <c r="E3297" s="32"/>
      <c r="F3297" s="97"/>
      <c r="G3297" s="32"/>
      <c r="H3297" s="32"/>
      <c r="I3297" s="33"/>
      <c r="K3297" s="99"/>
      <c r="L3297" s="32"/>
      <c r="M3297" s="32"/>
      <c r="N3297" s="32"/>
      <c r="O3297" s="32"/>
      <c r="P3297" s="32"/>
      <c r="Q3297" s="32"/>
      <c r="R3297" s="32"/>
      <c r="S3297" s="32"/>
      <c r="T3297" s="32"/>
      <c r="V3297" s="32"/>
      <c r="W3297" s="32"/>
      <c r="X3297" s="32"/>
      <c r="AE3297" s="39"/>
      <c r="AF3297" s="39"/>
      <c r="AG3297" s="39"/>
      <c r="AH3297" s="39"/>
      <c r="AI3297" s="39"/>
      <c r="AJ3297" s="39"/>
    </row>
    <row r="3298" ht="15.75" customHeight="1">
      <c r="A3298" s="32"/>
      <c r="B3298" s="32"/>
      <c r="C3298" s="32"/>
      <c r="D3298" s="32"/>
      <c r="E3298" s="32"/>
      <c r="F3298" s="97"/>
      <c r="G3298" s="32"/>
      <c r="H3298" s="32"/>
      <c r="I3298" s="33"/>
      <c r="K3298" s="99"/>
      <c r="L3298" s="32"/>
      <c r="M3298" s="32"/>
      <c r="N3298" s="32"/>
      <c r="O3298" s="32"/>
      <c r="P3298" s="32"/>
      <c r="Q3298" s="32"/>
      <c r="R3298" s="32"/>
      <c r="S3298" s="32"/>
      <c r="T3298" s="32"/>
      <c r="V3298" s="32"/>
      <c r="W3298" s="32"/>
      <c r="X3298" s="32"/>
      <c r="AE3298" s="39"/>
      <c r="AF3298" s="39"/>
      <c r="AG3298" s="39"/>
      <c r="AH3298" s="39"/>
      <c r="AI3298" s="39"/>
      <c r="AJ3298" s="39"/>
    </row>
    <row r="3299" ht="15.75" customHeight="1">
      <c r="A3299" s="32"/>
      <c r="B3299" s="32"/>
      <c r="C3299" s="32"/>
      <c r="D3299" s="32"/>
      <c r="E3299" s="32"/>
      <c r="F3299" s="97"/>
      <c r="G3299" s="32"/>
      <c r="H3299" s="32"/>
      <c r="I3299" s="33"/>
      <c r="K3299" s="99"/>
      <c r="L3299" s="32"/>
      <c r="M3299" s="32"/>
      <c r="N3299" s="32"/>
      <c r="O3299" s="32"/>
      <c r="P3299" s="32"/>
      <c r="Q3299" s="32"/>
      <c r="R3299" s="32"/>
      <c r="S3299" s="32"/>
      <c r="T3299" s="32"/>
      <c r="V3299" s="32"/>
      <c r="W3299" s="32"/>
      <c r="X3299" s="32"/>
      <c r="AE3299" s="39"/>
      <c r="AF3299" s="39"/>
      <c r="AG3299" s="39"/>
      <c r="AH3299" s="39"/>
      <c r="AI3299" s="39"/>
      <c r="AJ3299" s="39"/>
    </row>
    <row r="3300" ht="15.75" customHeight="1">
      <c r="A3300" s="32"/>
      <c r="B3300" s="32"/>
      <c r="C3300" s="32"/>
      <c r="D3300" s="32"/>
      <c r="E3300" s="32"/>
      <c r="F3300" s="97"/>
      <c r="G3300" s="32"/>
      <c r="H3300" s="32"/>
      <c r="I3300" s="33"/>
      <c r="K3300" s="99"/>
      <c r="L3300" s="32"/>
      <c r="M3300" s="32"/>
      <c r="N3300" s="32"/>
      <c r="O3300" s="32"/>
      <c r="P3300" s="32"/>
      <c r="Q3300" s="32"/>
      <c r="R3300" s="32"/>
      <c r="S3300" s="32"/>
      <c r="T3300" s="32"/>
      <c r="V3300" s="32"/>
      <c r="W3300" s="32"/>
      <c r="X3300" s="32"/>
      <c r="AE3300" s="39"/>
      <c r="AF3300" s="39"/>
      <c r="AG3300" s="39"/>
      <c r="AH3300" s="39"/>
      <c r="AI3300" s="39"/>
      <c r="AJ3300" s="39"/>
    </row>
    <row r="3301" ht="15.75" customHeight="1">
      <c r="A3301" s="32"/>
      <c r="B3301" s="32"/>
      <c r="C3301" s="32"/>
      <c r="D3301" s="32"/>
      <c r="E3301" s="32"/>
      <c r="F3301" s="97"/>
      <c r="G3301" s="32"/>
      <c r="H3301" s="32"/>
      <c r="I3301" s="33"/>
      <c r="K3301" s="99"/>
      <c r="L3301" s="32"/>
      <c r="M3301" s="32"/>
      <c r="N3301" s="32"/>
      <c r="O3301" s="32"/>
      <c r="P3301" s="32"/>
      <c r="Q3301" s="32"/>
      <c r="R3301" s="32"/>
      <c r="S3301" s="32"/>
      <c r="T3301" s="32"/>
      <c r="V3301" s="32"/>
      <c r="W3301" s="32"/>
      <c r="X3301" s="32"/>
      <c r="AE3301" s="39"/>
      <c r="AF3301" s="39"/>
      <c r="AG3301" s="39"/>
      <c r="AH3301" s="39"/>
      <c r="AI3301" s="39"/>
      <c r="AJ3301" s="39"/>
    </row>
    <row r="3302" ht="15.75" customHeight="1">
      <c r="A3302" s="32"/>
      <c r="B3302" s="32"/>
      <c r="C3302" s="32"/>
      <c r="D3302" s="32"/>
      <c r="E3302" s="32"/>
      <c r="F3302" s="97"/>
      <c r="G3302" s="32"/>
      <c r="H3302" s="32"/>
      <c r="I3302" s="33"/>
      <c r="K3302" s="99"/>
      <c r="L3302" s="32"/>
      <c r="M3302" s="32"/>
      <c r="N3302" s="32"/>
      <c r="O3302" s="32"/>
      <c r="P3302" s="32"/>
      <c r="Q3302" s="32"/>
      <c r="R3302" s="32"/>
      <c r="S3302" s="32"/>
      <c r="T3302" s="32"/>
      <c r="V3302" s="32"/>
      <c r="W3302" s="32"/>
      <c r="X3302" s="32"/>
      <c r="AE3302" s="39"/>
      <c r="AF3302" s="39"/>
      <c r="AG3302" s="39"/>
      <c r="AH3302" s="39"/>
      <c r="AI3302" s="39"/>
      <c r="AJ3302" s="39"/>
    </row>
    <row r="3303" ht="15.75" customHeight="1">
      <c r="A3303" s="32"/>
      <c r="B3303" s="32"/>
      <c r="C3303" s="32"/>
      <c r="D3303" s="32"/>
      <c r="E3303" s="32"/>
      <c r="F3303" s="97"/>
      <c r="G3303" s="32"/>
      <c r="H3303" s="32"/>
      <c r="I3303" s="33"/>
      <c r="K3303" s="99"/>
      <c r="L3303" s="32"/>
      <c r="M3303" s="32"/>
      <c r="N3303" s="32"/>
      <c r="O3303" s="32"/>
      <c r="P3303" s="32"/>
      <c r="Q3303" s="32"/>
      <c r="R3303" s="32"/>
      <c r="S3303" s="32"/>
      <c r="T3303" s="32"/>
      <c r="V3303" s="32"/>
      <c r="W3303" s="32"/>
      <c r="X3303" s="32"/>
      <c r="AE3303" s="39"/>
      <c r="AF3303" s="39"/>
      <c r="AG3303" s="39"/>
      <c r="AH3303" s="39"/>
      <c r="AI3303" s="39"/>
      <c r="AJ3303" s="39"/>
    </row>
    <row r="3304" ht="15.75" customHeight="1">
      <c r="A3304" s="32"/>
      <c r="B3304" s="32"/>
      <c r="C3304" s="32"/>
      <c r="D3304" s="32"/>
      <c r="E3304" s="32"/>
      <c r="F3304" s="97"/>
      <c r="G3304" s="32"/>
      <c r="H3304" s="32"/>
      <c r="I3304" s="33"/>
      <c r="K3304" s="99"/>
      <c r="L3304" s="32"/>
      <c r="M3304" s="32"/>
      <c r="N3304" s="32"/>
      <c r="O3304" s="32"/>
      <c r="P3304" s="32"/>
      <c r="Q3304" s="32"/>
      <c r="R3304" s="32"/>
      <c r="S3304" s="32"/>
      <c r="T3304" s="32"/>
      <c r="V3304" s="32"/>
      <c r="W3304" s="32"/>
      <c r="X3304" s="32"/>
      <c r="AE3304" s="39"/>
      <c r="AF3304" s="39"/>
      <c r="AG3304" s="39"/>
      <c r="AH3304" s="39"/>
      <c r="AI3304" s="39"/>
      <c r="AJ3304" s="39"/>
    </row>
    <row r="3305" ht="15.75" customHeight="1">
      <c r="A3305" s="32"/>
      <c r="B3305" s="32"/>
      <c r="C3305" s="32"/>
      <c r="D3305" s="32"/>
      <c r="E3305" s="32"/>
      <c r="F3305" s="97"/>
      <c r="G3305" s="32"/>
      <c r="H3305" s="32"/>
      <c r="I3305" s="33"/>
      <c r="K3305" s="99"/>
      <c r="L3305" s="32"/>
      <c r="M3305" s="32"/>
      <c r="N3305" s="32"/>
      <c r="O3305" s="32"/>
      <c r="P3305" s="32"/>
      <c r="Q3305" s="32"/>
      <c r="R3305" s="32"/>
      <c r="S3305" s="32"/>
      <c r="T3305" s="32"/>
      <c r="V3305" s="32"/>
      <c r="W3305" s="32"/>
      <c r="X3305" s="32"/>
      <c r="AE3305" s="39"/>
      <c r="AF3305" s="39"/>
      <c r="AG3305" s="39"/>
      <c r="AH3305" s="39"/>
      <c r="AI3305" s="39"/>
      <c r="AJ3305" s="39"/>
    </row>
    <row r="3306" ht="15.75" customHeight="1">
      <c r="A3306" s="32"/>
      <c r="B3306" s="32"/>
      <c r="C3306" s="32"/>
      <c r="D3306" s="32"/>
      <c r="E3306" s="32"/>
      <c r="F3306" s="97"/>
      <c r="G3306" s="32"/>
      <c r="H3306" s="32"/>
      <c r="I3306" s="33"/>
      <c r="K3306" s="99"/>
      <c r="L3306" s="32"/>
      <c r="M3306" s="32"/>
      <c r="N3306" s="32"/>
      <c r="O3306" s="32"/>
      <c r="P3306" s="32"/>
      <c r="Q3306" s="32"/>
      <c r="R3306" s="32"/>
      <c r="S3306" s="32"/>
      <c r="T3306" s="32"/>
      <c r="V3306" s="32"/>
      <c r="W3306" s="32"/>
      <c r="X3306" s="32"/>
      <c r="AE3306" s="39"/>
      <c r="AF3306" s="39"/>
      <c r="AG3306" s="39"/>
      <c r="AH3306" s="39"/>
      <c r="AI3306" s="39"/>
      <c r="AJ3306" s="39"/>
    </row>
    <row r="3307" ht="15.75" customHeight="1">
      <c r="A3307" s="32"/>
      <c r="B3307" s="32"/>
      <c r="C3307" s="32"/>
      <c r="D3307" s="32"/>
      <c r="E3307" s="32"/>
      <c r="F3307" s="97"/>
      <c r="G3307" s="32"/>
      <c r="H3307" s="32"/>
      <c r="I3307" s="33"/>
      <c r="K3307" s="99"/>
      <c r="L3307" s="32"/>
      <c r="M3307" s="32"/>
      <c r="N3307" s="32"/>
      <c r="O3307" s="32"/>
      <c r="P3307" s="32"/>
      <c r="Q3307" s="32"/>
      <c r="R3307" s="32"/>
      <c r="S3307" s="32"/>
      <c r="T3307" s="32"/>
      <c r="V3307" s="32"/>
      <c r="W3307" s="32"/>
      <c r="X3307" s="32"/>
      <c r="AE3307" s="39"/>
      <c r="AF3307" s="39"/>
      <c r="AG3307" s="39"/>
      <c r="AH3307" s="39"/>
      <c r="AI3307" s="39"/>
      <c r="AJ3307" s="39"/>
    </row>
    <row r="3308" ht="15.75" customHeight="1">
      <c r="A3308" s="32"/>
      <c r="B3308" s="32"/>
      <c r="C3308" s="32"/>
      <c r="D3308" s="32"/>
      <c r="E3308" s="32"/>
      <c r="F3308" s="97"/>
      <c r="G3308" s="32"/>
      <c r="H3308" s="32"/>
      <c r="I3308" s="33"/>
      <c r="K3308" s="99"/>
      <c r="L3308" s="32"/>
      <c r="M3308" s="32"/>
      <c r="N3308" s="32"/>
      <c r="O3308" s="32"/>
      <c r="P3308" s="32"/>
      <c r="Q3308" s="32"/>
      <c r="R3308" s="32"/>
      <c r="S3308" s="32"/>
      <c r="T3308" s="32"/>
      <c r="V3308" s="32"/>
      <c r="W3308" s="32"/>
      <c r="X3308" s="32"/>
      <c r="AE3308" s="39"/>
      <c r="AF3308" s="39"/>
      <c r="AG3308" s="39"/>
      <c r="AH3308" s="39"/>
      <c r="AI3308" s="39"/>
      <c r="AJ3308" s="39"/>
    </row>
    <row r="3309" ht="15.75" customHeight="1">
      <c r="A3309" s="32"/>
      <c r="B3309" s="32"/>
      <c r="C3309" s="32"/>
      <c r="D3309" s="32"/>
      <c r="E3309" s="32"/>
      <c r="F3309" s="97"/>
      <c r="G3309" s="32"/>
      <c r="H3309" s="32"/>
      <c r="I3309" s="33"/>
      <c r="K3309" s="99"/>
      <c r="L3309" s="32"/>
      <c r="M3309" s="32"/>
      <c r="N3309" s="32"/>
      <c r="O3309" s="32"/>
      <c r="P3309" s="32"/>
      <c r="Q3309" s="32"/>
      <c r="R3309" s="32"/>
      <c r="S3309" s="32"/>
      <c r="T3309" s="32"/>
      <c r="V3309" s="32"/>
      <c r="W3309" s="32"/>
      <c r="X3309" s="32"/>
      <c r="AE3309" s="39"/>
      <c r="AF3309" s="39"/>
      <c r="AG3309" s="39"/>
      <c r="AH3309" s="39"/>
      <c r="AI3309" s="39"/>
      <c r="AJ3309" s="39"/>
    </row>
    <row r="3310" ht="15.75" customHeight="1">
      <c r="A3310" s="32"/>
      <c r="B3310" s="32"/>
      <c r="C3310" s="32"/>
      <c r="D3310" s="32"/>
      <c r="E3310" s="32"/>
      <c r="F3310" s="97"/>
      <c r="G3310" s="32"/>
      <c r="H3310" s="32"/>
      <c r="I3310" s="33"/>
      <c r="K3310" s="99"/>
      <c r="L3310" s="32"/>
      <c r="M3310" s="32"/>
      <c r="N3310" s="32"/>
      <c r="O3310" s="32"/>
      <c r="P3310" s="32"/>
      <c r="Q3310" s="32"/>
      <c r="R3310" s="32"/>
      <c r="S3310" s="32"/>
      <c r="T3310" s="32"/>
      <c r="V3310" s="32"/>
      <c r="W3310" s="32"/>
      <c r="X3310" s="32"/>
      <c r="AE3310" s="39"/>
      <c r="AF3310" s="39"/>
      <c r="AG3310" s="39"/>
      <c r="AH3310" s="39"/>
      <c r="AI3310" s="39"/>
      <c r="AJ3310" s="39"/>
    </row>
    <row r="3311" ht="15.75" customHeight="1">
      <c r="A3311" s="32"/>
      <c r="B3311" s="32"/>
      <c r="C3311" s="32"/>
      <c r="D3311" s="32"/>
      <c r="E3311" s="32"/>
      <c r="F3311" s="97"/>
      <c r="G3311" s="32"/>
      <c r="H3311" s="32"/>
      <c r="I3311" s="33"/>
      <c r="K3311" s="99"/>
      <c r="L3311" s="32"/>
      <c r="M3311" s="32"/>
      <c r="N3311" s="32"/>
      <c r="O3311" s="32"/>
      <c r="P3311" s="32"/>
      <c r="Q3311" s="32"/>
      <c r="R3311" s="32"/>
      <c r="S3311" s="32"/>
      <c r="T3311" s="32"/>
      <c r="V3311" s="32"/>
      <c r="W3311" s="32"/>
      <c r="X3311" s="32"/>
      <c r="AE3311" s="39"/>
      <c r="AF3311" s="39"/>
      <c r="AG3311" s="39"/>
      <c r="AH3311" s="39"/>
      <c r="AI3311" s="39"/>
      <c r="AJ3311" s="39"/>
    </row>
    <row r="3312" ht="15.75" customHeight="1">
      <c r="A3312" s="32"/>
      <c r="B3312" s="32"/>
      <c r="C3312" s="32"/>
      <c r="D3312" s="32"/>
      <c r="E3312" s="32"/>
      <c r="F3312" s="97"/>
      <c r="G3312" s="32"/>
      <c r="H3312" s="32"/>
      <c r="I3312" s="33"/>
      <c r="K3312" s="99"/>
      <c r="L3312" s="32"/>
      <c r="M3312" s="32"/>
      <c r="N3312" s="32"/>
      <c r="O3312" s="32"/>
      <c r="P3312" s="32"/>
      <c r="Q3312" s="32"/>
      <c r="R3312" s="32"/>
      <c r="S3312" s="32"/>
      <c r="T3312" s="32"/>
      <c r="V3312" s="32"/>
      <c r="W3312" s="32"/>
      <c r="X3312" s="32"/>
      <c r="AE3312" s="39"/>
      <c r="AF3312" s="39"/>
      <c r="AG3312" s="39"/>
      <c r="AH3312" s="39"/>
      <c r="AI3312" s="39"/>
      <c r="AJ3312" s="39"/>
    </row>
    <row r="3313" ht="15.75" customHeight="1">
      <c r="A3313" s="32"/>
      <c r="B3313" s="32"/>
      <c r="C3313" s="32"/>
      <c r="D3313" s="32"/>
      <c r="E3313" s="32"/>
      <c r="F3313" s="97"/>
      <c r="G3313" s="32"/>
      <c r="H3313" s="32"/>
      <c r="I3313" s="33"/>
      <c r="K3313" s="99"/>
      <c r="L3313" s="32"/>
      <c r="M3313" s="32"/>
      <c r="N3313" s="32"/>
      <c r="O3313" s="32"/>
      <c r="P3313" s="32"/>
      <c r="Q3313" s="32"/>
      <c r="R3313" s="32"/>
      <c r="S3313" s="32"/>
      <c r="T3313" s="32"/>
      <c r="V3313" s="32"/>
      <c r="W3313" s="32"/>
      <c r="X3313" s="32"/>
      <c r="AE3313" s="39"/>
      <c r="AF3313" s="39"/>
      <c r="AG3313" s="39"/>
      <c r="AH3313" s="39"/>
      <c r="AI3313" s="39"/>
      <c r="AJ3313" s="39"/>
    </row>
    <row r="3314" ht="15.75" customHeight="1">
      <c r="A3314" s="32"/>
      <c r="B3314" s="32"/>
      <c r="C3314" s="32"/>
      <c r="D3314" s="32"/>
      <c r="E3314" s="32"/>
      <c r="F3314" s="97"/>
      <c r="G3314" s="32"/>
      <c r="H3314" s="32"/>
      <c r="I3314" s="33"/>
      <c r="K3314" s="99"/>
      <c r="L3314" s="32"/>
      <c r="M3314" s="32"/>
      <c r="N3314" s="32"/>
      <c r="O3314" s="32"/>
      <c r="P3314" s="32"/>
      <c r="Q3314" s="32"/>
      <c r="R3314" s="32"/>
      <c r="S3314" s="32"/>
      <c r="T3314" s="32"/>
      <c r="V3314" s="32"/>
      <c r="W3314" s="32"/>
      <c r="X3314" s="32"/>
      <c r="AE3314" s="39"/>
      <c r="AF3314" s="39"/>
      <c r="AG3314" s="39"/>
      <c r="AH3314" s="39"/>
      <c r="AI3314" s="39"/>
      <c r="AJ3314" s="39"/>
    </row>
    <row r="3315" ht="15.75" customHeight="1">
      <c r="A3315" s="32"/>
      <c r="B3315" s="32"/>
      <c r="C3315" s="32"/>
      <c r="D3315" s="32"/>
      <c r="E3315" s="32"/>
      <c r="F3315" s="97"/>
      <c r="G3315" s="32"/>
      <c r="H3315" s="32"/>
      <c r="I3315" s="33"/>
      <c r="K3315" s="99"/>
      <c r="L3315" s="32"/>
      <c r="M3315" s="32"/>
      <c r="N3315" s="32"/>
      <c r="O3315" s="32"/>
      <c r="P3315" s="32"/>
      <c r="Q3315" s="32"/>
      <c r="R3315" s="32"/>
      <c r="S3315" s="32"/>
      <c r="T3315" s="32"/>
      <c r="V3315" s="32"/>
      <c r="W3315" s="32"/>
      <c r="X3315" s="32"/>
      <c r="AE3315" s="39"/>
      <c r="AF3315" s="39"/>
      <c r="AG3315" s="39"/>
      <c r="AH3315" s="39"/>
      <c r="AI3315" s="39"/>
      <c r="AJ3315" s="39"/>
    </row>
    <row r="3316" ht="15.75" customHeight="1">
      <c r="A3316" s="32"/>
      <c r="B3316" s="32"/>
      <c r="C3316" s="32"/>
      <c r="D3316" s="32"/>
      <c r="E3316" s="32"/>
      <c r="F3316" s="97"/>
      <c r="G3316" s="32"/>
      <c r="H3316" s="32"/>
      <c r="I3316" s="33"/>
      <c r="K3316" s="99"/>
      <c r="L3316" s="32"/>
      <c r="M3316" s="32"/>
      <c r="N3316" s="32"/>
      <c r="O3316" s="32"/>
      <c r="P3316" s="32"/>
      <c r="Q3316" s="32"/>
      <c r="R3316" s="32"/>
      <c r="S3316" s="32"/>
      <c r="T3316" s="32"/>
      <c r="V3316" s="32"/>
      <c r="W3316" s="32"/>
      <c r="X3316" s="32"/>
      <c r="AE3316" s="39"/>
      <c r="AF3316" s="39"/>
      <c r="AG3316" s="39"/>
      <c r="AH3316" s="39"/>
      <c r="AI3316" s="39"/>
      <c r="AJ3316" s="39"/>
    </row>
    <row r="3317" ht="15.75" customHeight="1">
      <c r="A3317" s="32"/>
      <c r="B3317" s="32"/>
      <c r="C3317" s="32"/>
      <c r="D3317" s="32"/>
      <c r="E3317" s="32"/>
      <c r="F3317" s="97"/>
      <c r="G3317" s="32"/>
      <c r="H3317" s="32"/>
      <c r="I3317" s="33"/>
      <c r="K3317" s="99"/>
      <c r="L3317" s="32"/>
      <c r="M3317" s="32"/>
      <c r="N3317" s="32"/>
      <c r="O3317" s="32"/>
      <c r="P3317" s="32"/>
      <c r="Q3317" s="32"/>
      <c r="R3317" s="32"/>
      <c r="S3317" s="32"/>
      <c r="T3317" s="32"/>
      <c r="V3317" s="32"/>
      <c r="W3317" s="32"/>
      <c r="X3317" s="32"/>
      <c r="AE3317" s="39"/>
      <c r="AF3317" s="39"/>
      <c r="AG3317" s="39"/>
      <c r="AH3317" s="39"/>
      <c r="AI3317" s="39"/>
      <c r="AJ3317" s="39"/>
    </row>
    <row r="3318" ht="15.75" customHeight="1">
      <c r="A3318" s="32"/>
      <c r="B3318" s="32"/>
      <c r="C3318" s="32"/>
      <c r="D3318" s="32"/>
      <c r="E3318" s="32"/>
      <c r="F3318" s="97"/>
      <c r="G3318" s="32"/>
      <c r="H3318" s="32"/>
      <c r="I3318" s="33"/>
      <c r="K3318" s="99"/>
      <c r="L3318" s="32"/>
      <c r="M3318" s="32"/>
      <c r="N3318" s="32"/>
      <c r="O3318" s="32"/>
      <c r="P3318" s="32"/>
      <c r="Q3318" s="32"/>
      <c r="R3318" s="32"/>
      <c r="S3318" s="32"/>
      <c r="T3318" s="32"/>
      <c r="V3318" s="32"/>
      <c r="W3318" s="32"/>
      <c r="X3318" s="32"/>
      <c r="AE3318" s="39"/>
      <c r="AF3318" s="39"/>
      <c r="AG3318" s="39"/>
      <c r="AH3318" s="39"/>
      <c r="AI3318" s="39"/>
      <c r="AJ3318" s="39"/>
    </row>
    <row r="3319" ht="15.75" customHeight="1">
      <c r="A3319" s="32"/>
      <c r="B3319" s="32"/>
      <c r="C3319" s="32"/>
      <c r="D3319" s="32"/>
      <c r="E3319" s="32"/>
      <c r="F3319" s="97"/>
      <c r="G3319" s="32"/>
      <c r="H3319" s="32"/>
      <c r="I3319" s="33"/>
      <c r="K3319" s="99"/>
      <c r="L3319" s="32"/>
      <c r="M3319" s="32"/>
      <c r="N3319" s="32"/>
      <c r="O3319" s="32"/>
      <c r="P3319" s="32"/>
      <c r="Q3319" s="32"/>
      <c r="R3319" s="32"/>
      <c r="S3319" s="32"/>
      <c r="T3319" s="32"/>
      <c r="V3319" s="32"/>
      <c r="W3319" s="32"/>
      <c r="X3319" s="32"/>
      <c r="AE3319" s="39"/>
      <c r="AF3319" s="39"/>
      <c r="AG3319" s="39"/>
      <c r="AH3319" s="39"/>
      <c r="AI3319" s="39"/>
      <c r="AJ3319" s="39"/>
    </row>
    <row r="3320" ht="15.75" customHeight="1">
      <c r="A3320" s="32"/>
      <c r="B3320" s="32"/>
      <c r="C3320" s="32"/>
      <c r="D3320" s="32"/>
      <c r="E3320" s="32"/>
      <c r="F3320" s="97"/>
      <c r="G3320" s="32"/>
      <c r="H3320" s="32"/>
      <c r="I3320" s="33"/>
      <c r="K3320" s="99"/>
      <c r="L3320" s="32"/>
      <c r="M3320" s="32"/>
      <c r="N3320" s="32"/>
      <c r="O3320" s="32"/>
      <c r="P3320" s="32"/>
      <c r="Q3320" s="32"/>
      <c r="R3320" s="32"/>
      <c r="S3320" s="32"/>
      <c r="T3320" s="32"/>
      <c r="V3320" s="32"/>
      <c r="W3320" s="32"/>
      <c r="X3320" s="32"/>
      <c r="AE3320" s="39"/>
      <c r="AF3320" s="39"/>
      <c r="AG3320" s="39"/>
      <c r="AH3320" s="39"/>
      <c r="AI3320" s="39"/>
      <c r="AJ3320" s="39"/>
    </row>
    <row r="3321" ht="15.75" customHeight="1">
      <c r="A3321" s="32"/>
      <c r="B3321" s="32"/>
      <c r="C3321" s="32"/>
      <c r="D3321" s="32"/>
      <c r="E3321" s="32"/>
      <c r="F3321" s="97"/>
      <c r="G3321" s="32"/>
      <c r="H3321" s="32"/>
      <c r="I3321" s="33"/>
      <c r="K3321" s="99"/>
      <c r="L3321" s="32"/>
      <c r="M3321" s="32"/>
      <c r="N3321" s="32"/>
      <c r="O3321" s="32"/>
      <c r="P3321" s="32"/>
      <c r="Q3321" s="32"/>
      <c r="R3321" s="32"/>
      <c r="S3321" s="32"/>
      <c r="T3321" s="32"/>
      <c r="V3321" s="32"/>
      <c r="W3321" s="32"/>
      <c r="X3321" s="32"/>
      <c r="AE3321" s="39"/>
      <c r="AF3321" s="39"/>
      <c r="AG3321" s="39"/>
      <c r="AH3321" s="39"/>
      <c r="AI3321" s="39"/>
      <c r="AJ3321" s="39"/>
    </row>
    <row r="3322" ht="15.75" customHeight="1">
      <c r="A3322" s="32"/>
      <c r="B3322" s="32"/>
      <c r="C3322" s="32"/>
      <c r="D3322" s="32"/>
      <c r="E3322" s="32"/>
      <c r="F3322" s="97"/>
      <c r="G3322" s="32"/>
      <c r="H3322" s="32"/>
      <c r="I3322" s="33"/>
      <c r="K3322" s="99"/>
      <c r="L3322" s="32"/>
      <c r="M3322" s="32"/>
      <c r="N3322" s="32"/>
      <c r="O3322" s="32"/>
      <c r="P3322" s="32"/>
      <c r="Q3322" s="32"/>
      <c r="R3322" s="32"/>
      <c r="S3322" s="32"/>
      <c r="T3322" s="32"/>
      <c r="V3322" s="32"/>
      <c r="W3322" s="32"/>
      <c r="X3322" s="32"/>
      <c r="AE3322" s="39"/>
      <c r="AF3322" s="39"/>
      <c r="AG3322" s="39"/>
      <c r="AH3322" s="39"/>
      <c r="AI3322" s="39"/>
      <c r="AJ3322" s="39"/>
    </row>
    <row r="3323" ht="15.75" customHeight="1">
      <c r="A3323" s="32"/>
      <c r="B3323" s="32"/>
      <c r="C3323" s="32"/>
      <c r="D3323" s="32"/>
      <c r="E3323" s="32"/>
      <c r="F3323" s="97"/>
      <c r="G3323" s="32"/>
      <c r="H3323" s="32"/>
      <c r="I3323" s="33"/>
      <c r="K3323" s="99"/>
      <c r="L3323" s="32"/>
      <c r="M3323" s="32"/>
      <c r="N3323" s="32"/>
      <c r="O3323" s="32"/>
      <c r="P3323" s="32"/>
      <c r="Q3323" s="32"/>
      <c r="R3323" s="32"/>
      <c r="S3323" s="32"/>
      <c r="T3323" s="32"/>
      <c r="V3323" s="32"/>
      <c r="W3323" s="32"/>
      <c r="X3323" s="32"/>
      <c r="AE3323" s="39"/>
      <c r="AF3323" s="39"/>
      <c r="AG3323" s="39"/>
      <c r="AH3323" s="39"/>
      <c r="AI3323" s="39"/>
      <c r="AJ3323" s="39"/>
    </row>
    <row r="3324" ht="15.75" customHeight="1">
      <c r="A3324" s="32"/>
      <c r="B3324" s="32"/>
      <c r="C3324" s="32"/>
      <c r="D3324" s="32"/>
      <c r="E3324" s="32"/>
      <c r="F3324" s="97"/>
      <c r="G3324" s="32"/>
      <c r="H3324" s="32"/>
      <c r="I3324" s="33"/>
      <c r="K3324" s="99"/>
      <c r="L3324" s="32"/>
      <c r="M3324" s="32"/>
      <c r="N3324" s="32"/>
      <c r="O3324" s="32"/>
      <c r="P3324" s="32"/>
      <c r="Q3324" s="32"/>
      <c r="R3324" s="32"/>
      <c r="S3324" s="32"/>
      <c r="T3324" s="32"/>
      <c r="V3324" s="32"/>
      <c r="W3324" s="32"/>
      <c r="X3324" s="32"/>
      <c r="AE3324" s="39"/>
      <c r="AF3324" s="39"/>
      <c r="AG3324" s="39"/>
      <c r="AH3324" s="39"/>
      <c r="AI3324" s="39"/>
      <c r="AJ3324" s="39"/>
    </row>
    <row r="3325" ht="15.75" customHeight="1">
      <c r="A3325" s="32"/>
      <c r="B3325" s="32"/>
      <c r="C3325" s="32"/>
      <c r="D3325" s="32"/>
      <c r="E3325" s="32"/>
      <c r="F3325" s="97"/>
      <c r="G3325" s="32"/>
      <c r="H3325" s="32"/>
      <c r="I3325" s="33"/>
      <c r="K3325" s="99"/>
      <c r="L3325" s="32"/>
      <c r="M3325" s="32"/>
      <c r="N3325" s="32"/>
      <c r="O3325" s="32"/>
      <c r="P3325" s="32"/>
      <c r="Q3325" s="32"/>
      <c r="R3325" s="32"/>
      <c r="S3325" s="32"/>
      <c r="T3325" s="32"/>
      <c r="V3325" s="32"/>
      <c r="W3325" s="32"/>
      <c r="X3325" s="32"/>
      <c r="AE3325" s="39"/>
      <c r="AF3325" s="39"/>
      <c r="AG3325" s="39"/>
      <c r="AH3325" s="39"/>
      <c r="AI3325" s="39"/>
      <c r="AJ3325" s="39"/>
    </row>
    <row r="3326" ht="15.75" customHeight="1">
      <c r="A3326" s="32"/>
      <c r="B3326" s="32"/>
      <c r="C3326" s="32"/>
      <c r="D3326" s="32"/>
      <c r="E3326" s="32"/>
      <c r="F3326" s="97"/>
      <c r="G3326" s="32"/>
      <c r="H3326" s="32"/>
      <c r="I3326" s="33"/>
      <c r="K3326" s="99"/>
      <c r="L3326" s="32"/>
      <c r="M3326" s="32"/>
      <c r="N3326" s="32"/>
      <c r="O3326" s="32"/>
      <c r="P3326" s="32"/>
      <c r="Q3326" s="32"/>
      <c r="R3326" s="32"/>
      <c r="S3326" s="32"/>
      <c r="T3326" s="32"/>
      <c r="V3326" s="32"/>
      <c r="W3326" s="32"/>
      <c r="X3326" s="32"/>
      <c r="AE3326" s="39"/>
      <c r="AF3326" s="39"/>
      <c r="AG3326" s="39"/>
      <c r="AH3326" s="39"/>
      <c r="AI3326" s="39"/>
      <c r="AJ3326" s="39"/>
    </row>
    <row r="3327" ht="15.75" customHeight="1">
      <c r="A3327" s="32"/>
      <c r="B3327" s="32"/>
      <c r="C3327" s="32"/>
      <c r="D3327" s="32"/>
      <c r="E3327" s="32"/>
      <c r="F3327" s="97"/>
      <c r="G3327" s="32"/>
      <c r="H3327" s="32"/>
      <c r="I3327" s="33"/>
      <c r="K3327" s="99"/>
      <c r="L3327" s="32"/>
      <c r="M3327" s="32"/>
      <c r="N3327" s="32"/>
      <c r="O3327" s="32"/>
      <c r="P3327" s="32"/>
      <c r="Q3327" s="32"/>
      <c r="R3327" s="32"/>
      <c r="S3327" s="32"/>
      <c r="T3327" s="32"/>
      <c r="V3327" s="32"/>
      <c r="W3327" s="32"/>
      <c r="X3327" s="32"/>
      <c r="AE3327" s="39"/>
      <c r="AF3327" s="39"/>
      <c r="AG3327" s="39"/>
      <c r="AH3327" s="39"/>
      <c r="AI3327" s="39"/>
      <c r="AJ3327" s="39"/>
    </row>
    <row r="3328" ht="15.75" customHeight="1">
      <c r="A3328" s="32"/>
      <c r="B3328" s="32"/>
      <c r="C3328" s="32"/>
      <c r="D3328" s="32"/>
      <c r="E3328" s="32"/>
      <c r="F3328" s="97"/>
      <c r="G3328" s="32"/>
      <c r="H3328" s="32"/>
      <c r="I3328" s="33"/>
      <c r="K3328" s="99"/>
      <c r="L3328" s="32"/>
      <c r="M3328" s="32"/>
      <c r="N3328" s="32"/>
      <c r="O3328" s="32"/>
      <c r="P3328" s="32"/>
      <c r="Q3328" s="32"/>
      <c r="R3328" s="32"/>
      <c r="S3328" s="32"/>
      <c r="T3328" s="32"/>
      <c r="V3328" s="32"/>
      <c r="W3328" s="32"/>
      <c r="X3328" s="32"/>
      <c r="AE3328" s="39"/>
      <c r="AF3328" s="39"/>
      <c r="AG3328" s="39"/>
      <c r="AH3328" s="39"/>
      <c r="AI3328" s="39"/>
      <c r="AJ3328" s="39"/>
    </row>
    <row r="3329" ht="15.75" customHeight="1">
      <c r="A3329" s="32"/>
      <c r="B3329" s="32"/>
      <c r="C3329" s="32"/>
      <c r="D3329" s="32"/>
      <c r="E3329" s="32"/>
      <c r="F3329" s="97"/>
      <c r="G3329" s="32"/>
      <c r="H3329" s="32"/>
      <c r="I3329" s="33"/>
      <c r="K3329" s="99"/>
      <c r="L3329" s="32"/>
      <c r="M3329" s="32"/>
      <c r="N3329" s="32"/>
      <c r="O3329" s="32"/>
      <c r="P3329" s="32"/>
      <c r="Q3329" s="32"/>
      <c r="R3329" s="32"/>
      <c r="S3329" s="32"/>
      <c r="T3329" s="32"/>
      <c r="V3329" s="32"/>
      <c r="W3329" s="32"/>
      <c r="X3329" s="32"/>
      <c r="AE3329" s="39"/>
      <c r="AF3329" s="39"/>
      <c r="AG3329" s="39"/>
      <c r="AH3329" s="39"/>
      <c r="AI3329" s="39"/>
      <c r="AJ3329" s="39"/>
    </row>
    <row r="3330" ht="15.75" customHeight="1">
      <c r="A3330" s="32"/>
      <c r="B3330" s="32"/>
      <c r="C3330" s="32"/>
      <c r="D3330" s="32"/>
      <c r="E3330" s="32"/>
      <c r="F3330" s="97"/>
      <c r="G3330" s="32"/>
      <c r="H3330" s="32"/>
      <c r="I3330" s="33"/>
      <c r="K3330" s="99"/>
      <c r="L3330" s="32"/>
      <c r="M3330" s="32"/>
      <c r="N3330" s="32"/>
      <c r="O3330" s="32"/>
      <c r="P3330" s="32"/>
      <c r="Q3330" s="32"/>
      <c r="R3330" s="32"/>
      <c r="S3330" s="32"/>
      <c r="T3330" s="32"/>
      <c r="V3330" s="32"/>
      <c r="W3330" s="32"/>
      <c r="X3330" s="32"/>
      <c r="AE3330" s="39"/>
      <c r="AF3330" s="39"/>
      <c r="AG3330" s="39"/>
      <c r="AH3330" s="39"/>
      <c r="AI3330" s="39"/>
      <c r="AJ3330" s="39"/>
    </row>
    <row r="3331" ht="15.75" customHeight="1">
      <c r="A3331" s="32"/>
      <c r="B3331" s="32"/>
      <c r="C3331" s="32"/>
      <c r="D3331" s="32"/>
      <c r="E3331" s="32"/>
      <c r="F3331" s="97"/>
      <c r="G3331" s="32"/>
      <c r="H3331" s="32"/>
      <c r="I3331" s="33"/>
      <c r="K3331" s="99"/>
      <c r="L3331" s="32"/>
      <c r="M3331" s="32"/>
      <c r="N3331" s="32"/>
      <c r="O3331" s="32"/>
      <c r="P3331" s="32"/>
      <c r="Q3331" s="32"/>
      <c r="R3331" s="32"/>
      <c r="S3331" s="32"/>
      <c r="T3331" s="32"/>
      <c r="V3331" s="32"/>
      <c r="W3331" s="32"/>
      <c r="X3331" s="32"/>
      <c r="AE3331" s="39"/>
      <c r="AF3331" s="39"/>
      <c r="AG3331" s="39"/>
      <c r="AH3331" s="39"/>
      <c r="AI3331" s="39"/>
      <c r="AJ3331" s="39"/>
    </row>
    <row r="3332" ht="15.75" customHeight="1">
      <c r="A3332" s="32"/>
      <c r="B3332" s="32"/>
      <c r="C3332" s="32"/>
      <c r="D3332" s="32"/>
      <c r="E3332" s="32"/>
      <c r="F3332" s="97"/>
      <c r="G3332" s="32"/>
      <c r="H3332" s="32"/>
      <c r="I3332" s="33"/>
      <c r="K3332" s="99"/>
      <c r="L3332" s="32"/>
      <c r="M3332" s="32"/>
      <c r="N3332" s="32"/>
      <c r="O3332" s="32"/>
      <c r="P3332" s="32"/>
      <c r="Q3332" s="32"/>
      <c r="R3332" s="32"/>
      <c r="S3332" s="32"/>
      <c r="T3332" s="32"/>
      <c r="V3332" s="32"/>
      <c r="W3332" s="32"/>
      <c r="X3332" s="32"/>
      <c r="AE3332" s="39"/>
      <c r="AF3332" s="39"/>
      <c r="AG3332" s="39"/>
      <c r="AH3332" s="39"/>
      <c r="AI3332" s="39"/>
      <c r="AJ3332" s="39"/>
    </row>
    <row r="3333" ht="15.75" customHeight="1">
      <c r="A3333" s="32"/>
      <c r="B3333" s="32"/>
      <c r="C3333" s="32"/>
      <c r="D3333" s="32"/>
      <c r="E3333" s="32"/>
      <c r="F3333" s="97"/>
      <c r="G3333" s="32"/>
      <c r="H3333" s="32"/>
      <c r="I3333" s="33"/>
      <c r="K3333" s="99"/>
      <c r="L3333" s="32"/>
      <c r="M3333" s="32"/>
      <c r="N3333" s="32"/>
      <c r="O3333" s="32"/>
      <c r="P3333" s="32"/>
      <c r="Q3333" s="32"/>
      <c r="R3333" s="32"/>
      <c r="S3333" s="32"/>
      <c r="T3333" s="32"/>
      <c r="V3333" s="32"/>
      <c r="W3333" s="32"/>
      <c r="X3333" s="32"/>
      <c r="AE3333" s="39"/>
      <c r="AF3333" s="39"/>
      <c r="AG3333" s="39"/>
      <c r="AH3333" s="39"/>
      <c r="AI3333" s="39"/>
      <c r="AJ3333" s="39"/>
    </row>
    <row r="3334" ht="15.75" customHeight="1">
      <c r="A3334" s="32"/>
      <c r="B3334" s="32"/>
      <c r="C3334" s="32"/>
      <c r="D3334" s="32"/>
      <c r="E3334" s="32"/>
      <c r="F3334" s="97"/>
      <c r="G3334" s="32"/>
      <c r="H3334" s="32"/>
      <c r="I3334" s="33"/>
      <c r="K3334" s="99"/>
      <c r="L3334" s="32"/>
      <c r="M3334" s="32"/>
      <c r="N3334" s="32"/>
      <c r="O3334" s="32"/>
      <c r="P3334" s="32"/>
      <c r="Q3334" s="32"/>
      <c r="R3334" s="32"/>
      <c r="S3334" s="32"/>
      <c r="T3334" s="32"/>
      <c r="V3334" s="32"/>
      <c r="W3334" s="32"/>
      <c r="X3334" s="32"/>
      <c r="AE3334" s="39"/>
      <c r="AF3334" s="39"/>
      <c r="AG3334" s="39"/>
      <c r="AH3334" s="39"/>
      <c r="AI3334" s="39"/>
      <c r="AJ3334" s="39"/>
    </row>
    <row r="3335" ht="15.75" customHeight="1">
      <c r="A3335" s="32"/>
      <c r="B3335" s="32"/>
      <c r="C3335" s="32"/>
      <c r="D3335" s="32"/>
      <c r="E3335" s="32"/>
      <c r="F3335" s="97"/>
      <c r="G3335" s="32"/>
      <c r="H3335" s="32"/>
      <c r="I3335" s="33"/>
      <c r="K3335" s="99"/>
      <c r="L3335" s="32"/>
      <c r="M3335" s="32"/>
      <c r="N3335" s="32"/>
      <c r="O3335" s="32"/>
      <c r="P3335" s="32"/>
      <c r="Q3335" s="32"/>
      <c r="R3335" s="32"/>
      <c r="S3335" s="32"/>
      <c r="T3335" s="32"/>
      <c r="V3335" s="32"/>
      <c r="W3335" s="32"/>
      <c r="X3335" s="32"/>
      <c r="AE3335" s="39"/>
      <c r="AF3335" s="39"/>
      <c r="AG3335" s="39"/>
      <c r="AH3335" s="39"/>
      <c r="AI3335" s="39"/>
      <c r="AJ3335" s="39"/>
    </row>
    <row r="3336" ht="15.75" customHeight="1">
      <c r="A3336" s="32"/>
      <c r="B3336" s="32"/>
      <c r="C3336" s="32"/>
      <c r="D3336" s="32"/>
      <c r="E3336" s="32"/>
      <c r="F3336" s="97"/>
      <c r="G3336" s="32"/>
      <c r="H3336" s="32"/>
      <c r="I3336" s="33"/>
      <c r="K3336" s="99"/>
      <c r="L3336" s="32"/>
      <c r="M3336" s="32"/>
      <c r="N3336" s="32"/>
      <c r="O3336" s="32"/>
      <c r="P3336" s="32"/>
      <c r="Q3336" s="32"/>
      <c r="R3336" s="32"/>
      <c r="S3336" s="32"/>
      <c r="T3336" s="32"/>
      <c r="V3336" s="32"/>
      <c r="W3336" s="32"/>
      <c r="X3336" s="32"/>
      <c r="AE3336" s="39"/>
      <c r="AF3336" s="39"/>
      <c r="AG3336" s="39"/>
      <c r="AH3336" s="39"/>
      <c r="AI3336" s="39"/>
      <c r="AJ3336" s="39"/>
    </row>
    <row r="3337" ht="15.75" customHeight="1">
      <c r="A3337" s="32"/>
      <c r="B3337" s="32"/>
      <c r="C3337" s="32"/>
      <c r="D3337" s="32"/>
      <c r="E3337" s="32"/>
      <c r="F3337" s="97"/>
      <c r="G3337" s="32"/>
      <c r="H3337" s="32"/>
      <c r="I3337" s="33"/>
      <c r="K3337" s="99"/>
      <c r="L3337" s="32"/>
      <c r="M3337" s="32"/>
      <c r="N3337" s="32"/>
      <c r="O3337" s="32"/>
      <c r="P3337" s="32"/>
      <c r="Q3337" s="32"/>
      <c r="R3337" s="32"/>
      <c r="S3337" s="32"/>
      <c r="T3337" s="32"/>
      <c r="V3337" s="32"/>
      <c r="W3337" s="32"/>
      <c r="X3337" s="32"/>
      <c r="AE3337" s="39"/>
      <c r="AF3337" s="39"/>
      <c r="AG3337" s="39"/>
      <c r="AH3337" s="39"/>
      <c r="AI3337" s="39"/>
      <c r="AJ3337" s="39"/>
    </row>
    <row r="3338" ht="15.75" customHeight="1">
      <c r="A3338" s="32"/>
      <c r="B3338" s="32"/>
      <c r="C3338" s="32"/>
      <c r="D3338" s="32"/>
      <c r="E3338" s="32"/>
      <c r="F3338" s="97"/>
      <c r="G3338" s="32"/>
      <c r="H3338" s="32"/>
      <c r="I3338" s="33"/>
      <c r="K3338" s="99"/>
      <c r="L3338" s="32"/>
      <c r="M3338" s="32"/>
      <c r="N3338" s="32"/>
      <c r="O3338" s="32"/>
      <c r="P3338" s="32"/>
      <c r="Q3338" s="32"/>
      <c r="R3338" s="32"/>
      <c r="S3338" s="32"/>
      <c r="T3338" s="32"/>
      <c r="V3338" s="32"/>
      <c r="W3338" s="32"/>
      <c r="X3338" s="32"/>
      <c r="AE3338" s="39"/>
      <c r="AF3338" s="39"/>
      <c r="AG3338" s="39"/>
      <c r="AH3338" s="39"/>
      <c r="AI3338" s="39"/>
      <c r="AJ3338" s="39"/>
    </row>
    <row r="3339" ht="15.75" customHeight="1">
      <c r="A3339" s="32"/>
      <c r="B3339" s="32"/>
      <c r="C3339" s="32"/>
      <c r="D3339" s="32"/>
      <c r="E3339" s="32"/>
      <c r="F3339" s="97"/>
      <c r="G3339" s="32"/>
      <c r="H3339" s="32"/>
      <c r="I3339" s="33"/>
      <c r="K3339" s="99"/>
      <c r="L3339" s="32"/>
      <c r="M3339" s="32"/>
      <c r="N3339" s="32"/>
      <c r="O3339" s="32"/>
      <c r="P3339" s="32"/>
      <c r="Q3339" s="32"/>
      <c r="R3339" s="32"/>
      <c r="S3339" s="32"/>
      <c r="T3339" s="32"/>
      <c r="V3339" s="32"/>
      <c r="W3339" s="32"/>
      <c r="X3339" s="32"/>
      <c r="AE3339" s="39"/>
      <c r="AF3339" s="39"/>
      <c r="AG3339" s="39"/>
      <c r="AH3339" s="39"/>
      <c r="AI3339" s="39"/>
      <c r="AJ3339" s="39"/>
    </row>
    <row r="3340" ht="15.75" customHeight="1">
      <c r="A3340" s="32"/>
      <c r="B3340" s="32"/>
      <c r="C3340" s="32"/>
      <c r="D3340" s="32"/>
      <c r="E3340" s="32"/>
      <c r="F3340" s="97"/>
      <c r="G3340" s="32"/>
      <c r="H3340" s="32"/>
      <c r="I3340" s="33"/>
      <c r="K3340" s="99"/>
      <c r="L3340" s="32"/>
      <c r="M3340" s="32"/>
      <c r="N3340" s="32"/>
      <c r="O3340" s="32"/>
      <c r="P3340" s="32"/>
      <c r="Q3340" s="32"/>
      <c r="R3340" s="32"/>
      <c r="S3340" s="32"/>
      <c r="T3340" s="32"/>
      <c r="V3340" s="32"/>
      <c r="W3340" s="32"/>
      <c r="X3340" s="32"/>
      <c r="AE3340" s="39"/>
      <c r="AF3340" s="39"/>
      <c r="AG3340" s="39"/>
      <c r="AH3340" s="39"/>
      <c r="AI3340" s="39"/>
      <c r="AJ3340" s="39"/>
    </row>
    <row r="3341" ht="15.75" customHeight="1">
      <c r="A3341" s="32"/>
      <c r="B3341" s="32"/>
      <c r="C3341" s="32"/>
      <c r="D3341" s="32"/>
      <c r="E3341" s="32"/>
      <c r="F3341" s="97"/>
      <c r="G3341" s="32"/>
      <c r="H3341" s="32"/>
      <c r="I3341" s="33"/>
      <c r="K3341" s="99"/>
      <c r="L3341" s="32"/>
      <c r="M3341" s="32"/>
      <c r="N3341" s="32"/>
      <c r="O3341" s="32"/>
      <c r="P3341" s="32"/>
      <c r="Q3341" s="32"/>
      <c r="R3341" s="32"/>
      <c r="S3341" s="32"/>
      <c r="T3341" s="32"/>
      <c r="V3341" s="32"/>
      <c r="W3341" s="32"/>
      <c r="X3341" s="32"/>
      <c r="AE3341" s="39"/>
      <c r="AF3341" s="39"/>
      <c r="AG3341" s="39"/>
      <c r="AH3341" s="39"/>
      <c r="AI3341" s="39"/>
      <c r="AJ3341" s="39"/>
    </row>
    <row r="3342" ht="15.75" customHeight="1">
      <c r="A3342" s="32"/>
      <c r="B3342" s="32"/>
      <c r="C3342" s="32"/>
      <c r="D3342" s="32"/>
      <c r="E3342" s="32"/>
      <c r="F3342" s="97"/>
      <c r="G3342" s="32"/>
      <c r="H3342" s="32"/>
      <c r="I3342" s="33"/>
      <c r="K3342" s="99"/>
      <c r="L3342" s="32"/>
      <c r="M3342" s="32"/>
      <c r="N3342" s="32"/>
      <c r="O3342" s="32"/>
      <c r="P3342" s="32"/>
      <c r="Q3342" s="32"/>
      <c r="R3342" s="32"/>
      <c r="S3342" s="32"/>
      <c r="T3342" s="32"/>
      <c r="V3342" s="32"/>
      <c r="W3342" s="32"/>
      <c r="X3342" s="32"/>
      <c r="AE3342" s="39"/>
      <c r="AF3342" s="39"/>
      <c r="AG3342" s="39"/>
      <c r="AH3342" s="39"/>
      <c r="AI3342" s="39"/>
      <c r="AJ3342" s="39"/>
    </row>
    <row r="3343" ht="15.75" customHeight="1">
      <c r="A3343" s="32"/>
      <c r="B3343" s="32"/>
      <c r="C3343" s="32"/>
      <c r="D3343" s="32"/>
      <c r="E3343" s="32"/>
      <c r="F3343" s="97"/>
      <c r="G3343" s="32"/>
      <c r="H3343" s="32"/>
      <c r="I3343" s="33"/>
      <c r="K3343" s="99"/>
      <c r="L3343" s="32"/>
      <c r="M3343" s="32"/>
      <c r="N3343" s="32"/>
      <c r="O3343" s="32"/>
      <c r="P3343" s="32"/>
      <c r="Q3343" s="32"/>
      <c r="R3343" s="32"/>
      <c r="S3343" s="32"/>
      <c r="T3343" s="32"/>
      <c r="V3343" s="32"/>
      <c r="W3343" s="32"/>
      <c r="X3343" s="32"/>
      <c r="AE3343" s="39"/>
      <c r="AF3343" s="39"/>
      <c r="AG3343" s="39"/>
      <c r="AH3343" s="39"/>
      <c r="AI3343" s="39"/>
      <c r="AJ3343" s="39"/>
    </row>
    <row r="3344" ht="15.75" customHeight="1">
      <c r="A3344" s="32"/>
      <c r="B3344" s="32"/>
      <c r="C3344" s="32"/>
      <c r="D3344" s="32"/>
      <c r="E3344" s="32"/>
      <c r="F3344" s="97"/>
      <c r="G3344" s="32"/>
      <c r="H3344" s="32"/>
      <c r="I3344" s="33"/>
      <c r="K3344" s="99"/>
      <c r="L3344" s="32"/>
      <c r="M3344" s="32"/>
      <c r="N3344" s="32"/>
      <c r="O3344" s="32"/>
      <c r="P3344" s="32"/>
      <c r="Q3344" s="32"/>
      <c r="R3344" s="32"/>
      <c r="S3344" s="32"/>
      <c r="T3344" s="32"/>
      <c r="V3344" s="32"/>
      <c r="W3344" s="32"/>
      <c r="X3344" s="32"/>
      <c r="AE3344" s="39"/>
      <c r="AF3344" s="39"/>
      <c r="AG3344" s="39"/>
      <c r="AH3344" s="39"/>
      <c r="AI3344" s="39"/>
      <c r="AJ3344" s="39"/>
    </row>
    <row r="3345" ht="15.75" customHeight="1">
      <c r="A3345" s="32"/>
      <c r="B3345" s="32"/>
      <c r="C3345" s="32"/>
      <c r="D3345" s="32"/>
      <c r="E3345" s="32"/>
      <c r="F3345" s="97"/>
      <c r="G3345" s="32"/>
      <c r="H3345" s="32"/>
      <c r="I3345" s="33"/>
      <c r="K3345" s="99"/>
      <c r="L3345" s="32"/>
      <c r="M3345" s="32"/>
      <c r="N3345" s="32"/>
      <c r="O3345" s="32"/>
      <c r="P3345" s="32"/>
      <c r="Q3345" s="32"/>
      <c r="R3345" s="32"/>
      <c r="S3345" s="32"/>
      <c r="T3345" s="32"/>
      <c r="V3345" s="32"/>
      <c r="W3345" s="32"/>
      <c r="X3345" s="32"/>
      <c r="AE3345" s="39"/>
      <c r="AF3345" s="39"/>
      <c r="AG3345" s="39"/>
      <c r="AH3345" s="39"/>
      <c r="AI3345" s="39"/>
      <c r="AJ3345" s="39"/>
    </row>
    <row r="3346" ht="15.75" customHeight="1">
      <c r="A3346" s="32"/>
      <c r="B3346" s="32"/>
      <c r="C3346" s="32"/>
      <c r="D3346" s="32"/>
      <c r="E3346" s="32"/>
      <c r="F3346" s="97"/>
      <c r="G3346" s="32"/>
      <c r="H3346" s="32"/>
      <c r="I3346" s="33"/>
      <c r="K3346" s="99"/>
      <c r="L3346" s="32"/>
      <c r="M3346" s="32"/>
      <c r="N3346" s="32"/>
      <c r="O3346" s="32"/>
      <c r="P3346" s="32"/>
      <c r="Q3346" s="32"/>
      <c r="R3346" s="32"/>
      <c r="S3346" s="32"/>
      <c r="T3346" s="32"/>
      <c r="V3346" s="32"/>
      <c r="W3346" s="32"/>
      <c r="X3346" s="32"/>
      <c r="AE3346" s="39"/>
      <c r="AF3346" s="39"/>
      <c r="AG3346" s="39"/>
      <c r="AH3346" s="39"/>
      <c r="AI3346" s="39"/>
      <c r="AJ3346" s="39"/>
    </row>
    <row r="3347" ht="15.75" customHeight="1">
      <c r="A3347" s="32"/>
      <c r="B3347" s="32"/>
      <c r="C3347" s="32"/>
      <c r="D3347" s="32"/>
      <c r="E3347" s="32"/>
      <c r="F3347" s="97"/>
      <c r="G3347" s="32"/>
      <c r="H3347" s="32"/>
      <c r="I3347" s="33"/>
      <c r="K3347" s="99"/>
      <c r="L3347" s="32"/>
      <c r="M3347" s="32"/>
      <c r="N3347" s="32"/>
      <c r="O3347" s="32"/>
      <c r="P3347" s="32"/>
      <c r="Q3347" s="32"/>
      <c r="R3347" s="32"/>
      <c r="S3347" s="32"/>
      <c r="T3347" s="32"/>
      <c r="V3347" s="32"/>
      <c r="W3347" s="32"/>
      <c r="X3347" s="32"/>
      <c r="AE3347" s="39"/>
      <c r="AF3347" s="39"/>
      <c r="AG3347" s="39"/>
      <c r="AH3347" s="39"/>
      <c r="AI3347" s="39"/>
      <c r="AJ3347" s="39"/>
    </row>
    <row r="3348" ht="15.75" customHeight="1">
      <c r="A3348" s="32"/>
      <c r="B3348" s="32"/>
      <c r="C3348" s="32"/>
      <c r="D3348" s="32"/>
      <c r="E3348" s="32"/>
      <c r="F3348" s="97"/>
      <c r="G3348" s="32"/>
      <c r="H3348" s="32"/>
      <c r="I3348" s="33"/>
      <c r="K3348" s="99"/>
      <c r="L3348" s="32"/>
      <c r="M3348" s="32"/>
      <c r="N3348" s="32"/>
      <c r="O3348" s="32"/>
      <c r="P3348" s="32"/>
      <c r="Q3348" s="32"/>
      <c r="R3348" s="32"/>
      <c r="S3348" s="32"/>
      <c r="T3348" s="32"/>
      <c r="V3348" s="32"/>
      <c r="W3348" s="32"/>
      <c r="X3348" s="32"/>
      <c r="AE3348" s="39"/>
      <c r="AF3348" s="39"/>
      <c r="AG3348" s="39"/>
      <c r="AH3348" s="39"/>
      <c r="AI3348" s="39"/>
      <c r="AJ3348" s="39"/>
    </row>
    <row r="3349" ht="15.75" customHeight="1">
      <c r="A3349" s="32"/>
      <c r="B3349" s="32"/>
      <c r="C3349" s="32"/>
      <c r="D3349" s="32"/>
      <c r="E3349" s="32"/>
      <c r="F3349" s="97"/>
      <c r="G3349" s="32"/>
      <c r="H3349" s="32"/>
      <c r="I3349" s="33"/>
      <c r="K3349" s="99"/>
      <c r="L3349" s="32"/>
      <c r="M3349" s="32"/>
      <c r="N3349" s="32"/>
      <c r="O3349" s="32"/>
      <c r="P3349" s="32"/>
      <c r="Q3349" s="32"/>
      <c r="R3349" s="32"/>
      <c r="S3349" s="32"/>
      <c r="T3349" s="32"/>
      <c r="V3349" s="32"/>
      <c r="W3349" s="32"/>
      <c r="X3349" s="32"/>
      <c r="AE3349" s="39"/>
      <c r="AF3349" s="39"/>
      <c r="AG3349" s="39"/>
      <c r="AH3349" s="39"/>
      <c r="AI3349" s="39"/>
      <c r="AJ3349" s="39"/>
    </row>
    <row r="3350" ht="15.75" customHeight="1">
      <c r="A3350" s="32"/>
      <c r="B3350" s="32"/>
      <c r="C3350" s="32"/>
      <c r="D3350" s="32"/>
      <c r="E3350" s="32"/>
      <c r="F3350" s="97"/>
      <c r="G3350" s="32"/>
      <c r="H3350" s="32"/>
      <c r="I3350" s="33"/>
      <c r="K3350" s="99"/>
      <c r="L3350" s="32"/>
      <c r="M3350" s="32"/>
      <c r="N3350" s="32"/>
      <c r="O3350" s="32"/>
      <c r="P3350" s="32"/>
      <c r="Q3350" s="32"/>
      <c r="R3350" s="32"/>
      <c r="S3350" s="32"/>
      <c r="T3350" s="32"/>
      <c r="V3350" s="32"/>
      <c r="W3350" s="32"/>
      <c r="X3350" s="32"/>
      <c r="AE3350" s="39"/>
      <c r="AF3350" s="39"/>
      <c r="AG3350" s="39"/>
      <c r="AH3350" s="39"/>
      <c r="AI3350" s="39"/>
      <c r="AJ3350" s="39"/>
    </row>
    <row r="3351" ht="15.75" customHeight="1">
      <c r="A3351" s="32"/>
      <c r="B3351" s="32"/>
      <c r="C3351" s="32"/>
      <c r="D3351" s="32"/>
      <c r="E3351" s="32"/>
      <c r="F3351" s="97"/>
      <c r="G3351" s="32"/>
      <c r="H3351" s="32"/>
      <c r="I3351" s="33"/>
      <c r="K3351" s="99"/>
      <c r="L3351" s="32"/>
      <c r="M3351" s="32"/>
      <c r="N3351" s="32"/>
      <c r="O3351" s="32"/>
      <c r="P3351" s="32"/>
      <c r="Q3351" s="32"/>
      <c r="R3351" s="32"/>
      <c r="S3351" s="32"/>
      <c r="T3351" s="32"/>
      <c r="V3351" s="32"/>
      <c r="W3351" s="32"/>
      <c r="X3351" s="32"/>
      <c r="AE3351" s="39"/>
      <c r="AF3351" s="39"/>
      <c r="AG3351" s="39"/>
      <c r="AH3351" s="39"/>
      <c r="AI3351" s="39"/>
      <c r="AJ3351" s="39"/>
    </row>
    <row r="3352" ht="15.75" customHeight="1">
      <c r="A3352" s="32"/>
      <c r="B3352" s="32"/>
      <c r="C3352" s="32"/>
      <c r="D3352" s="32"/>
      <c r="E3352" s="32"/>
      <c r="F3352" s="97"/>
      <c r="G3352" s="32"/>
      <c r="H3352" s="32"/>
      <c r="I3352" s="33"/>
      <c r="K3352" s="99"/>
      <c r="L3352" s="32"/>
      <c r="M3352" s="32"/>
      <c r="N3352" s="32"/>
      <c r="O3352" s="32"/>
      <c r="P3352" s="32"/>
      <c r="Q3352" s="32"/>
      <c r="R3352" s="32"/>
      <c r="S3352" s="32"/>
      <c r="T3352" s="32"/>
      <c r="V3352" s="32"/>
      <c r="W3352" s="32"/>
      <c r="X3352" s="32"/>
      <c r="AE3352" s="39"/>
      <c r="AF3352" s="39"/>
      <c r="AG3352" s="39"/>
      <c r="AH3352" s="39"/>
      <c r="AI3352" s="39"/>
      <c r="AJ3352" s="39"/>
    </row>
    <row r="3353" ht="15.75" customHeight="1">
      <c r="A3353" s="32"/>
      <c r="B3353" s="32"/>
      <c r="C3353" s="32"/>
      <c r="D3353" s="32"/>
      <c r="E3353" s="32"/>
      <c r="F3353" s="97"/>
      <c r="G3353" s="32"/>
      <c r="H3353" s="32"/>
      <c r="I3353" s="33"/>
      <c r="K3353" s="99"/>
      <c r="L3353" s="32"/>
      <c r="M3353" s="32"/>
      <c r="N3353" s="32"/>
      <c r="O3353" s="32"/>
      <c r="P3353" s="32"/>
      <c r="Q3353" s="32"/>
      <c r="R3353" s="32"/>
      <c r="S3353" s="32"/>
      <c r="T3353" s="32"/>
      <c r="V3353" s="32"/>
      <c r="W3353" s="32"/>
      <c r="X3353" s="32"/>
      <c r="AE3353" s="39"/>
      <c r="AF3353" s="39"/>
      <c r="AG3353" s="39"/>
      <c r="AH3353" s="39"/>
      <c r="AI3353" s="39"/>
      <c r="AJ3353" s="39"/>
    </row>
    <row r="3354" ht="15.75" customHeight="1">
      <c r="A3354" s="32"/>
      <c r="B3354" s="32"/>
      <c r="C3354" s="32"/>
      <c r="D3354" s="32"/>
      <c r="E3354" s="32"/>
      <c r="F3354" s="97"/>
      <c r="G3354" s="32"/>
      <c r="H3354" s="32"/>
      <c r="I3354" s="33"/>
      <c r="K3354" s="99"/>
      <c r="L3354" s="32"/>
      <c r="M3354" s="32"/>
      <c r="N3354" s="32"/>
      <c r="O3354" s="32"/>
      <c r="P3354" s="32"/>
      <c r="Q3354" s="32"/>
      <c r="R3354" s="32"/>
      <c r="S3354" s="32"/>
      <c r="T3354" s="32"/>
      <c r="V3354" s="32"/>
      <c r="W3354" s="32"/>
      <c r="X3354" s="32"/>
      <c r="AE3354" s="39"/>
      <c r="AF3354" s="39"/>
      <c r="AG3354" s="39"/>
      <c r="AH3354" s="39"/>
      <c r="AI3354" s="39"/>
      <c r="AJ3354" s="39"/>
    </row>
    <row r="3355" ht="15.75" customHeight="1">
      <c r="A3355" s="32"/>
      <c r="B3355" s="32"/>
      <c r="C3355" s="32"/>
      <c r="D3355" s="32"/>
      <c r="E3355" s="32"/>
      <c r="F3355" s="97"/>
      <c r="G3355" s="32"/>
      <c r="H3355" s="32"/>
      <c r="I3355" s="33"/>
      <c r="K3355" s="99"/>
      <c r="L3355" s="32"/>
      <c r="M3355" s="32"/>
      <c r="N3355" s="32"/>
      <c r="O3355" s="32"/>
      <c r="P3355" s="32"/>
      <c r="Q3355" s="32"/>
      <c r="R3355" s="32"/>
      <c r="S3355" s="32"/>
      <c r="T3355" s="32"/>
      <c r="V3355" s="32"/>
      <c r="W3355" s="32"/>
      <c r="X3355" s="32"/>
      <c r="AE3355" s="39"/>
      <c r="AF3355" s="39"/>
      <c r="AG3355" s="39"/>
      <c r="AH3355" s="39"/>
      <c r="AI3355" s="39"/>
      <c r="AJ3355" s="39"/>
    </row>
    <row r="3356" ht="15.75" customHeight="1">
      <c r="A3356" s="32"/>
      <c r="B3356" s="32"/>
      <c r="C3356" s="32"/>
      <c r="D3356" s="32"/>
      <c r="E3356" s="32"/>
      <c r="F3356" s="97"/>
      <c r="G3356" s="32"/>
      <c r="H3356" s="32"/>
      <c r="I3356" s="33"/>
      <c r="K3356" s="99"/>
      <c r="L3356" s="32"/>
      <c r="M3356" s="32"/>
      <c r="N3356" s="32"/>
      <c r="O3356" s="32"/>
      <c r="P3356" s="32"/>
      <c r="Q3356" s="32"/>
      <c r="R3356" s="32"/>
      <c r="S3356" s="32"/>
      <c r="T3356" s="32"/>
      <c r="V3356" s="32"/>
      <c r="W3356" s="32"/>
      <c r="X3356" s="32"/>
      <c r="AE3356" s="39"/>
      <c r="AF3356" s="39"/>
      <c r="AG3356" s="39"/>
      <c r="AH3356" s="39"/>
      <c r="AI3356" s="39"/>
      <c r="AJ3356" s="39"/>
    </row>
    <row r="3357" ht="15.75" customHeight="1">
      <c r="A3357" s="32"/>
      <c r="B3357" s="32"/>
      <c r="C3357" s="32"/>
      <c r="D3357" s="32"/>
      <c r="E3357" s="32"/>
      <c r="F3357" s="97"/>
      <c r="G3357" s="32"/>
      <c r="H3357" s="32"/>
      <c r="I3357" s="33"/>
      <c r="K3357" s="99"/>
      <c r="L3357" s="32"/>
      <c r="M3357" s="32"/>
      <c r="N3357" s="32"/>
      <c r="O3357" s="32"/>
      <c r="P3357" s="32"/>
      <c r="Q3357" s="32"/>
      <c r="R3357" s="32"/>
      <c r="S3357" s="32"/>
      <c r="T3357" s="32"/>
      <c r="V3357" s="32"/>
      <c r="W3357" s="32"/>
      <c r="X3357" s="32"/>
      <c r="AE3357" s="39"/>
      <c r="AF3357" s="39"/>
      <c r="AG3357" s="39"/>
      <c r="AH3357" s="39"/>
      <c r="AI3357" s="39"/>
      <c r="AJ3357" s="39"/>
    </row>
    <row r="3358" ht="15.75" customHeight="1">
      <c r="A3358" s="32"/>
      <c r="B3358" s="32"/>
      <c r="C3358" s="32"/>
      <c r="D3358" s="32"/>
      <c r="E3358" s="32"/>
      <c r="F3358" s="97"/>
      <c r="G3358" s="32"/>
      <c r="H3358" s="32"/>
      <c r="I3358" s="33"/>
      <c r="K3358" s="99"/>
      <c r="L3358" s="32"/>
      <c r="M3358" s="32"/>
      <c r="N3358" s="32"/>
      <c r="O3358" s="32"/>
      <c r="P3358" s="32"/>
      <c r="Q3358" s="32"/>
      <c r="R3358" s="32"/>
      <c r="S3358" s="32"/>
      <c r="T3358" s="32"/>
      <c r="V3358" s="32"/>
      <c r="W3358" s="32"/>
      <c r="X3358" s="32"/>
      <c r="AE3358" s="39"/>
      <c r="AF3358" s="39"/>
      <c r="AG3358" s="39"/>
      <c r="AH3358" s="39"/>
      <c r="AI3358" s="39"/>
      <c r="AJ3358" s="39"/>
    </row>
    <row r="3359" ht="15.75" customHeight="1">
      <c r="A3359" s="32"/>
      <c r="B3359" s="32"/>
      <c r="C3359" s="32"/>
      <c r="D3359" s="32"/>
      <c r="E3359" s="32"/>
      <c r="F3359" s="97"/>
      <c r="G3359" s="32"/>
      <c r="H3359" s="32"/>
      <c r="I3359" s="33"/>
      <c r="K3359" s="99"/>
      <c r="L3359" s="32"/>
      <c r="M3359" s="32"/>
      <c r="N3359" s="32"/>
      <c r="O3359" s="32"/>
      <c r="P3359" s="32"/>
      <c r="Q3359" s="32"/>
      <c r="R3359" s="32"/>
      <c r="S3359" s="32"/>
      <c r="T3359" s="32"/>
      <c r="V3359" s="32"/>
      <c r="W3359" s="32"/>
      <c r="X3359" s="32"/>
      <c r="AE3359" s="39"/>
      <c r="AF3359" s="39"/>
      <c r="AG3359" s="39"/>
      <c r="AH3359" s="39"/>
      <c r="AI3359" s="39"/>
      <c r="AJ3359" s="39"/>
    </row>
    <row r="3360" ht="15.75" customHeight="1">
      <c r="A3360" s="32"/>
      <c r="B3360" s="32"/>
      <c r="C3360" s="32"/>
      <c r="D3360" s="32"/>
      <c r="E3360" s="32"/>
      <c r="F3360" s="97"/>
      <c r="G3360" s="32"/>
      <c r="H3360" s="32"/>
      <c r="I3360" s="33"/>
      <c r="K3360" s="99"/>
      <c r="L3360" s="32"/>
      <c r="M3360" s="32"/>
      <c r="N3360" s="32"/>
      <c r="O3360" s="32"/>
      <c r="P3360" s="32"/>
      <c r="Q3360" s="32"/>
      <c r="R3360" s="32"/>
      <c r="S3360" s="32"/>
      <c r="T3360" s="32"/>
      <c r="V3360" s="32"/>
      <c r="W3360" s="32"/>
      <c r="X3360" s="32"/>
      <c r="AE3360" s="39"/>
      <c r="AF3360" s="39"/>
      <c r="AG3360" s="39"/>
      <c r="AH3360" s="39"/>
      <c r="AI3360" s="39"/>
      <c r="AJ3360" s="39"/>
    </row>
    <row r="3361" ht="15.75" customHeight="1">
      <c r="A3361" s="32"/>
      <c r="B3361" s="32"/>
      <c r="C3361" s="32"/>
      <c r="D3361" s="32"/>
      <c r="E3361" s="32"/>
      <c r="F3361" s="97"/>
      <c r="G3361" s="32"/>
      <c r="H3361" s="32"/>
      <c r="I3361" s="33"/>
      <c r="K3361" s="99"/>
      <c r="L3361" s="32"/>
      <c r="M3361" s="32"/>
      <c r="N3361" s="32"/>
      <c r="O3361" s="32"/>
      <c r="P3361" s="32"/>
      <c r="Q3361" s="32"/>
      <c r="R3361" s="32"/>
      <c r="S3361" s="32"/>
      <c r="T3361" s="32"/>
      <c r="V3361" s="32"/>
      <c r="W3361" s="32"/>
      <c r="X3361" s="32"/>
      <c r="AE3361" s="39"/>
      <c r="AF3361" s="39"/>
      <c r="AG3361" s="39"/>
      <c r="AH3361" s="39"/>
      <c r="AI3361" s="39"/>
      <c r="AJ3361" s="39"/>
    </row>
    <row r="3362" ht="15.75" customHeight="1">
      <c r="A3362" s="32"/>
      <c r="B3362" s="32"/>
      <c r="C3362" s="32"/>
      <c r="D3362" s="32"/>
      <c r="E3362" s="32"/>
      <c r="F3362" s="97"/>
      <c r="G3362" s="32"/>
      <c r="H3362" s="32"/>
      <c r="I3362" s="33"/>
      <c r="K3362" s="99"/>
      <c r="L3362" s="32"/>
      <c r="M3362" s="32"/>
      <c r="N3362" s="32"/>
      <c r="O3362" s="32"/>
      <c r="P3362" s="32"/>
      <c r="Q3362" s="32"/>
      <c r="R3362" s="32"/>
      <c r="S3362" s="32"/>
      <c r="T3362" s="32"/>
      <c r="V3362" s="32"/>
      <c r="W3362" s="32"/>
      <c r="X3362" s="32"/>
      <c r="AE3362" s="39"/>
      <c r="AF3362" s="39"/>
      <c r="AG3362" s="39"/>
      <c r="AH3362" s="39"/>
      <c r="AI3362" s="39"/>
      <c r="AJ3362" s="39"/>
    </row>
    <row r="3363" ht="15.75" customHeight="1">
      <c r="A3363" s="32"/>
      <c r="B3363" s="32"/>
      <c r="C3363" s="32"/>
      <c r="D3363" s="32"/>
      <c r="E3363" s="32"/>
      <c r="F3363" s="97"/>
      <c r="G3363" s="32"/>
      <c r="H3363" s="32"/>
      <c r="I3363" s="33"/>
      <c r="K3363" s="99"/>
      <c r="L3363" s="32"/>
      <c r="M3363" s="32"/>
      <c r="N3363" s="32"/>
      <c r="O3363" s="32"/>
      <c r="P3363" s="32"/>
      <c r="Q3363" s="32"/>
      <c r="R3363" s="32"/>
      <c r="S3363" s="32"/>
      <c r="T3363" s="32"/>
      <c r="V3363" s="32"/>
      <c r="W3363" s="32"/>
      <c r="X3363" s="32"/>
      <c r="AE3363" s="39"/>
      <c r="AF3363" s="39"/>
      <c r="AG3363" s="39"/>
      <c r="AH3363" s="39"/>
      <c r="AI3363" s="39"/>
      <c r="AJ3363" s="39"/>
    </row>
    <row r="3364" ht="15.75" customHeight="1">
      <c r="A3364" s="32"/>
      <c r="B3364" s="32"/>
      <c r="C3364" s="32"/>
      <c r="D3364" s="32"/>
      <c r="E3364" s="32"/>
      <c r="F3364" s="97"/>
      <c r="G3364" s="32"/>
      <c r="H3364" s="32"/>
      <c r="I3364" s="33"/>
      <c r="K3364" s="99"/>
      <c r="L3364" s="32"/>
      <c r="M3364" s="32"/>
      <c r="N3364" s="32"/>
      <c r="O3364" s="32"/>
      <c r="P3364" s="32"/>
      <c r="Q3364" s="32"/>
      <c r="R3364" s="32"/>
      <c r="S3364" s="32"/>
      <c r="T3364" s="32"/>
      <c r="V3364" s="32"/>
      <c r="W3364" s="32"/>
      <c r="X3364" s="32"/>
      <c r="AE3364" s="39"/>
      <c r="AF3364" s="39"/>
      <c r="AG3364" s="39"/>
      <c r="AH3364" s="39"/>
      <c r="AI3364" s="39"/>
      <c r="AJ3364" s="39"/>
    </row>
    <row r="3365" ht="15.75" customHeight="1">
      <c r="A3365" s="32"/>
      <c r="B3365" s="32"/>
      <c r="C3365" s="32"/>
      <c r="D3365" s="32"/>
      <c r="E3365" s="32"/>
      <c r="F3365" s="97"/>
      <c r="G3365" s="32"/>
      <c r="H3365" s="32"/>
      <c r="I3365" s="33"/>
      <c r="K3365" s="99"/>
      <c r="L3365" s="32"/>
      <c r="M3365" s="32"/>
      <c r="N3365" s="32"/>
      <c r="O3365" s="32"/>
      <c r="P3365" s="32"/>
      <c r="Q3365" s="32"/>
      <c r="R3365" s="32"/>
      <c r="S3365" s="32"/>
      <c r="T3365" s="32"/>
      <c r="V3365" s="32"/>
      <c r="W3365" s="32"/>
      <c r="X3365" s="32"/>
      <c r="AE3365" s="39"/>
      <c r="AF3365" s="39"/>
      <c r="AG3365" s="39"/>
      <c r="AH3365" s="39"/>
      <c r="AI3365" s="39"/>
      <c r="AJ3365" s="39"/>
    </row>
    <row r="3366" ht="15.75" customHeight="1">
      <c r="A3366" s="32"/>
      <c r="B3366" s="32"/>
      <c r="C3366" s="32"/>
      <c r="D3366" s="32"/>
      <c r="E3366" s="32"/>
      <c r="F3366" s="97"/>
      <c r="G3366" s="32"/>
      <c r="H3366" s="32"/>
      <c r="I3366" s="33"/>
      <c r="K3366" s="99"/>
      <c r="L3366" s="32"/>
      <c r="M3366" s="32"/>
      <c r="N3366" s="32"/>
      <c r="O3366" s="32"/>
      <c r="P3366" s="32"/>
      <c r="Q3366" s="32"/>
      <c r="R3366" s="32"/>
      <c r="S3366" s="32"/>
      <c r="T3366" s="32"/>
      <c r="V3366" s="32"/>
      <c r="W3366" s="32"/>
      <c r="X3366" s="32"/>
      <c r="AE3366" s="39"/>
      <c r="AF3366" s="39"/>
      <c r="AG3366" s="39"/>
      <c r="AH3366" s="39"/>
      <c r="AI3366" s="39"/>
      <c r="AJ3366" s="39"/>
    </row>
    <row r="3367" ht="15.75" customHeight="1">
      <c r="A3367" s="32"/>
      <c r="B3367" s="32"/>
      <c r="C3367" s="32"/>
      <c r="D3367" s="32"/>
      <c r="E3367" s="32"/>
      <c r="F3367" s="97"/>
      <c r="G3367" s="32"/>
      <c r="H3367" s="32"/>
      <c r="I3367" s="33"/>
      <c r="K3367" s="99"/>
      <c r="L3367" s="32"/>
      <c r="M3367" s="32"/>
      <c r="N3367" s="32"/>
      <c r="O3367" s="32"/>
      <c r="P3367" s="32"/>
      <c r="Q3367" s="32"/>
      <c r="R3367" s="32"/>
      <c r="S3367" s="32"/>
      <c r="T3367" s="32"/>
      <c r="V3367" s="32"/>
      <c r="W3367" s="32"/>
      <c r="X3367" s="32"/>
      <c r="AE3367" s="39"/>
      <c r="AF3367" s="39"/>
      <c r="AG3367" s="39"/>
      <c r="AH3367" s="39"/>
      <c r="AI3367" s="39"/>
      <c r="AJ3367" s="39"/>
    </row>
    <row r="3368" ht="15.75" customHeight="1">
      <c r="A3368" s="32"/>
      <c r="B3368" s="32"/>
      <c r="C3368" s="32"/>
      <c r="D3368" s="32"/>
      <c r="E3368" s="32"/>
      <c r="F3368" s="97"/>
      <c r="G3368" s="32"/>
      <c r="H3368" s="32"/>
      <c r="I3368" s="33"/>
      <c r="K3368" s="99"/>
      <c r="L3368" s="32"/>
      <c r="M3368" s="32"/>
      <c r="N3368" s="32"/>
      <c r="O3368" s="32"/>
      <c r="P3368" s="32"/>
      <c r="Q3368" s="32"/>
      <c r="R3368" s="32"/>
      <c r="S3368" s="32"/>
      <c r="T3368" s="32"/>
      <c r="V3368" s="32"/>
      <c r="W3368" s="32"/>
      <c r="X3368" s="32"/>
      <c r="AE3368" s="39"/>
      <c r="AF3368" s="39"/>
      <c r="AG3368" s="39"/>
      <c r="AH3368" s="39"/>
      <c r="AI3368" s="39"/>
      <c r="AJ3368" s="39"/>
    </row>
    <row r="3369" ht="15.75" customHeight="1">
      <c r="A3369" s="32"/>
      <c r="B3369" s="32"/>
      <c r="C3369" s="32"/>
      <c r="D3369" s="32"/>
      <c r="E3369" s="32"/>
      <c r="F3369" s="97"/>
      <c r="G3369" s="32"/>
      <c r="H3369" s="32"/>
      <c r="I3369" s="33"/>
      <c r="K3369" s="99"/>
      <c r="L3369" s="32"/>
      <c r="M3369" s="32"/>
      <c r="N3369" s="32"/>
      <c r="O3369" s="32"/>
      <c r="P3369" s="32"/>
      <c r="Q3369" s="32"/>
      <c r="R3369" s="32"/>
      <c r="S3369" s="32"/>
      <c r="T3369" s="32"/>
      <c r="V3369" s="32"/>
      <c r="W3369" s="32"/>
      <c r="X3369" s="32"/>
      <c r="AE3369" s="39"/>
      <c r="AF3369" s="39"/>
      <c r="AG3369" s="39"/>
      <c r="AH3369" s="39"/>
      <c r="AI3369" s="39"/>
      <c r="AJ3369" s="39"/>
    </row>
    <row r="3370" ht="15.75" customHeight="1">
      <c r="A3370" s="32"/>
      <c r="B3370" s="32"/>
      <c r="C3370" s="32"/>
      <c r="D3370" s="32"/>
      <c r="E3370" s="32"/>
      <c r="F3370" s="97"/>
      <c r="G3370" s="32"/>
      <c r="H3370" s="32"/>
      <c r="I3370" s="33"/>
      <c r="K3370" s="99"/>
      <c r="L3370" s="32"/>
      <c r="M3370" s="32"/>
      <c r="N3370" s="32"/>
      <c r="O3370" s="32"/>
      <c r="P3370" s="32"/>
      <c r="Q3370" s="32"/>
      <c r="R3370" s="32"/>
      <c r="S3370" s="32"/>
      <c r="T3370" s="32"/>
      <c r="V3370" s="32"/>
      <c r="W3370" s="32"/>
      <c r="X3370" s="32"/>
      <c r="AE3370" s="39"/>
      <c r="AF3370" s="39"/>
      <c r="AG3370" s="39"/>
      <c r="AH3370" s="39"/>
      <c r="AI3370" s="39"/>
      <c r="AJ3370" s="39"/>
    </row>
    <row r="3371" ht="15.75" customHeight="1">
      <c r="A3371" s="32"/>
      <c r="B3371" s="32"/>
      <c r="C3371" s="32"/>
      <c r="D3371" s="32"/>
      <c r="E3371" s="32"/>
      <c r="F3371" s="97"/>
      <c r="G3371" s="32"/>
      <c r="H3371" s="32"/>
      <c r="I3371" s="33"/>
      <c r="K3371" s="99"/>
      <c r="L3371" s="32"/>
      <c r="M3371" s="32"/>
      <c r="N3371" s="32"/>
      <c r="O3371" s="32"/>
      <c r="P3371" s="32"/>
      <c r="Q3371" s="32"/>
      <c r="R3371" s="32"/>
      <c r="S3371" s="32"/>
      <c r="T3371" s="32"/>
      <c r="V3371" s="32"/>
      <c r="W3371" s="32"/>
      <c r="X3371" s="32"/>
      <c r="AE3371" s="39"/>
      <c r="AF3371" s="39"/>
      <c r="AG3371" s="39"/>
      <c r="AH3371" s="39"/>
      <c r="AI3371" s="39"/>
      <c r="AJ3371" s="39"/>
    </row>
    <row r="3372" ht="15.75" customHeight="1">
      <c r="A3372" s="32"/>
      <c r="B3372" s="32"/>
      <c r="C3372" s="32"/>
      <c r="D3372" s="32"/>
      <c r="E3372" s="32"/>
      <c r="F3372" s="97"/>
      <c r="G3372" s="32"/>
      <c r="H3372" s="32"/>
      <c r="I3372" s="33"/>
      <c r="K3372" s="99"/>
      <c r="L3372" s="32"/>
      <c r="M3372" s="32"/>
      <c r="N3372" s="32"/>
      <c r="O3372" s="32"/>
      <c r="P3372" s="32"/>
      <c r="Q3372" s="32"/>
      <c r="R3372" s="32"/>
      <c r="S3372" s="32"/>
      <c r="T3372" s="32"/>
      <c r="V3372" s="32"/>
      <c r="W3372" s="32"/>
      <c r="X3372" s="32"/>
      <c r="AE3372" s="39"/>
      <c r="AF3372" s="39"/>
      <c r="AG3372" s="39"/>
      <c r="AH3372" s="39"/>
      <c r="AI3372" s="39"/>
      <c r="AJ3372" s="39"/>
    </row>
    <row r="3373" ht="15.75" customHeight="1">
      <c r="A3373" s="32"/>
      <c r="B3373" s="32"/>
      <c r="C3373" s="32"/>
      <c r="D3373" s="32"/>
      <c r="E3373" s="32"/>
      <c r="F3373" s="97"/>
      <c r="G3373" s="32"/>
      <c r="H3373" s="32"/>
      <c r="I3373" s="33"/>
      <c r="K3373" s="99"/>
      <c r="L3373" s="32"/>
      <c r="M3373" s="32"/>
      <c r="N3373" s="32"/>
      <c r="O3373" s="32"/>
      <c r="P3373" s="32"/>
      <c r="Q3373" s="32"/>
      <c r="R3373" s="32"/>
      <c r="S3373" s="32"/>
      <c r="T3373" s="32"/>
      <c r="V3373" s="32"/>
      <c r="W3373" s="32"/>
      <c r="X3373" s="32"/>
      <c r="AE3373" s="39"/>
      <c r="AF3373" s="39"/>
      <c r="AG3373" s="39"/>
      <c r="AH3373" s="39"/>
      <c r="AI3373" s="39"/>
      <c r="AJ3373" s="39"/>
    </row>
    <row r="3374" ht="15.75" customHeight="1">
      <c r="A3374" s="32"/>
      <c r="B3374" s="32"/>
      <c r="C3374" s="32"/>
      <c r="D3374" s="32"/>
      <c r="E3374" s="32"/>
      <c r="F3374" s="97"/>
      <c r="G3374" s="32"/>
      <c r="H3374" s="32"/>
      <c r="I3374" s="33"/>
      <c r="K3374" s="99"/>
      <c r="L3374" s="32"/>
      <c r="M3374" s="32"/>
      <c r="N3374" s="32"/>
      <c r="O3374" s="32"/>
      <c r="P3374" s="32"/>
      <c r="Q3374" s="32"/>
      <c r="R3374" s="32"/>
      <c r="S3374" s="32"/>
      <c r="T3374" s="32"/>
      <c r="V3374" s="32"/>
      <c r="W3374" s="32"/>
      <c r="X3374" s="32"/>
      <c r="AE3374" s="39"/>
      <c r="AF3374" s="39"/>
      <c r="AG3374" s="39"/>
      <c r="AH3374" s="39"/>
      <c r="AI3374" s="39"/>
      <c r="AJ3374" s="39"/>
    </row>
    <row r="3375" ht="15.75" customHeight="1">
      <c r="A3375" s="32"/>
      <c r="B3375" s="32"/>
      <c r="C3375" s="32"/>
      <c r="D3375" s="32"/>
      <c r="E3375" s="32"/>
      <c r="F3375" s="97"/>
      <c r="G3375" s="32"/>
      <c r="H3375" s="32"/>
      <c r="I3375" s="33"/>
      <c r="K3375" s="99"/>
      <c r="L3375" s="32"/>
      <c r="M3375" s="32"/>
      <c r="N3375" s="32"/>
      <c r="O3375" s="32"/>
      <c r="P3375" s="32"/>
      <c r="Q3375" s="32"/>
      <c r="R3375" s="32"/>
      <c r="S3375" s="32"/>
      <c r="T3375" s="32"/>
      <c r="V3375" s="32"/>
      <c r="W3375" s="32"/>
      <c r="X3375" s="32"/>
      <c r="AE3375" s="39"/>
      <c r="AF3375" s="39"/>
      <c r="AG3375" s="39"/>
      <c r="AH3375" s="39"/>
      <c r="AI3375" s="39"/>
      <c r="AJ3375" s="39"/>
    </row>
    <row r="3376" ht="15.75" customHeight="1">
      <c r="A3376" s="32"/>
      <c r="B3376" s="32"/>
      <c r="C3376" s="32"/>
      <c r="D3376" s="32"/>
      <c r="E3376" s="32"/>
      <c r="F3376" s="97"/>
      <c r="G3376" s="32"/>
      <c r="H3376" s="32"/>
      <c r="I3376" s="33"/>
      <c r="K3376" s="99"/>
      <c r="L3376" s="32"/>
      <c r="M3376" s="32"/>
      <c r="N3376" s="32"/>
      <c r="O3376" s="32"/>
      <c r="P3376" s="32"/>
      <c r="Q3376" s="32"/>
      <c r="R3376" s="32"/>
      <c r="S3376" s="32"/>
      <c r="T3376" s="32"/>
      <c r="V3376" s="32"/>
      <c r="W3376" s="32"/>
      <c r="X3376" s="32"/>
      <c r="AE3376" s="39"/>
      <c r="AF3376" s="39"/>
      <c r="AG3376" s="39"/>
      <c r="AH3376" s="39"/>
      <c r="AI3376" s="39"/>
      <c r="AJ3376" s="39"/>
    </row>
    <row r="3377" ht="15.75" customHeight="1">
      <c r="A3377" s="32"/>
      <c r="B3377" s="32"/>
      <c r="C3377" s="32"/>
      <c r="D3377" s="32"/>
      <c r="E3377" s="32"/>
      <c r="F3377" s="97"/>
      <c r="G3377" s="32"/>
      <c r="H3377" s="32"/>
      <c r="I3377" s="33"/>
      <c r="K3377" s="99"/>
      <c r="L3377" s="32"/>
      <c r="M3377" s="32"/>
      <c r="N3377" s="32"/>
      <c r="O3377" s="32"/>
      <c r="P3377" s="32"/>
      <c r="Q3377" s="32"/>
      <c r="R3377" s="32"/>
      <c r="S3377" s="32"/>
      <c r="T3377" s="32"/>
      <c r="V3377" s="32"/>
      <c r="W3377" s="32"/>
      <c r="X3377" s="32"/>
      <c r="AE3377" s="39"/>
      <c r="AF3377" s="39"/>
      <c r="AG3377" s="39"/>
      <c r="AH3377" s="39"/>
      <c r="AI3377" s="39"/>
      <c r="AJ3377" s="39"/>
    </row>
    <row r="3378" ht="15.75" customHeight="1">
      <c r="A3378" s="32"/>
      <c r="B3378" s="32"/>
      <c r="C3378" s="32"/>
      <c r="D3378" s="32"/>
      <c r="E3378" s="32"/>
      <c r="F3378" s="97"/>
      <c r="G3378" s="32"/>
      <c r="H3378" s="32"/>
      <c r="I3378" s="33"/>
      <c r="K3378" s="99"/>
      <c r="L3378" s="32"/>
      <c r="M3378" s="32"/>
      <c r="N3378" s="32"/>
      <c r="O3378" s="32"/>
      <c r="P3378" s="32"/>
      <c r="Q3378" s="32"/>
      <c r="R3378" s="32"/>
      <c r="S3378" s="32"/>
      <c r="T3378" s="32"/>
      <c r="V3378" s="32"/>
      <c r="W3378" s="32"/>
      <c r="X3378" s="32"/>
      <c r="AE3378" s="39"/>
      <c r="AF3378" s="39"/>
      <c r="AG3378" s="39"/>
      <c r="AH3378" s="39"/>
      <c r="AI3378" s="39"/>
      <c r="AJ3378" s="39"/>
    </row>
    <row r="3379" ht="15.75" customHeight="1">
      <c r="A3379" s="32"/>
      <c r="B3379" s="32"/>
      <c r="C3379" s="32"/>
      <c r="D3379" s="32"/>
      <c r="E3379" s="32"/>
      <c r="F3379" s="97"/>
      <c r="G3379" s="32"/>
      <c r="H3379" s="32"/>
      <c r="I3379" s="33"/>
      <c r="K3379" s="99"/>
      <c r="L3379" s="32"/>
      <c r="M3379" s="32"/>
      <c r="N3379" s="32"/>
      <c r="O3379" s="32"/>
      <c r="P3379" s="32"/>
      <c r="Q3379" s="32"/>
      <c r="R3379" s="32"/>
      <c r="S3379" s="32"/>
      <c r="T3379" s="32"/>
      <c r="V3379" s="32"/>
      <c r="W3379" s="32"/>
      <c r="X3379" s="32"/>
      <c r="AE3379" s="39"/>
      <c r="AF3379" s="39"/>
      <c r="AG3379" s="39"/>
      <c r="AH3379" s="39"/>
      <c r="AI3379" s="39"/>
      <c r="AJ3379" s="39"/>
    </row>
    <row r="3380" ht="15.75" customHeight="1">
      <c r="A3380" s="32"/>
      <c r="B3380" s="32"/>
      <c r="C3380" s="32"/>
      <c r="D3380" s="32"/>
      <c r="E3380" s="32"/>
      <c r="F3380" s="97"/>
      <c r="G3380" s="32"/>
      <c r="H3380" s="32"/>
      <c r="I3380" s="33"/>
      <c r="K3380" s="99"/>
      <c r="L3380" s="32"/>
      <c r="M3380" s="32"/>
      <c r="N3380" s="32"/>
      <c r="O3380" s="32"/>
      <c r="P3380" s="32"/>
      <c r="Q3380" s="32"/>
      <c r="R3380" s="32"/>
      <c r="S3380" s="32"/>
      <c r="T3380" s="32"/>
      <c r="V3380" s="32"/>
      <c r="W3380" s="32"/>
      <c r="X3380" s="32"/>
      <c r="AE3380" s="39"/>
      <c r="AF3380" s="39"/>
      <c r="AG3380" s="39"/>
      <c r="AH3380" s="39"/>
      <c r="AI3380" s="39"/>
      <c r="AJ3380" s="39"/>
    </row>
    <row r="3381" ht="15.75" customHeight="1">
      <c r="A3381" s="32"/>
      <c r="B3381" s="32"/>
      <c r="C3381" s="32"/>
      <c r="D3381" s="32"/>
      <c r="E3381" s="32"/>
      <c r="F3381" s="97"/>
      <c r="G3381" s="32"/>
      <c r="H3381" s="32"/>
      <c r="I3381" s="33"/>
      <c r="K3381" s="99"/>
      <c r="L3381" s="32"/>
      <c r="M3381" s="32"/>
      <c r="N3381" s="32"/>
      <c r="O3381" s="32"/>
      <c r="P3381" s="32"/>
      <c r="Q3381" s="32"/>
      <c r="R3381" s="32"/>
      <c r="S3381" s="32"/>
      <c r="T3381" s="32"/>
      <c r="V3381" s="32"/>
      <c r="W3381" s="32"/>
      <c r="X3381" s="32"/>
      <c r="AE3381" s="39"/>
      <c r="AF3381" s="39"/>
      <c r="AG3381" s="39"/>
      <c r="AH3381" s="39"/>
      <c r="AI3381" s="39"/>
      <c r="AJ3381" s="39"/>
    </row>
    <row r="3382" ht="15.75" customHeight="1">
      <c r="A3382" s="32"/>
      <c r="B3382" s="32"/>
      <c r="C3382" s="32"/>
      <c r="D3382" s="32"/>
      <c r="E3382" s="32"/>
      <c r="F3382" s="97"/>
      <c r="G3382" s="32"/>
      <c r="H3382" s="32"/>
      <c r="I3382" s="33"/>
      <c r="K3382" s="99"/>
      <c r="L3382" s="32"/>
      <c r="M3382" s="32"/>
      <c r="N3382" s="32"/>
      <c r="O3382" s="32"/>
      <c r="P3382" s="32"/>
      <c r="Q3382" s="32"/>
      <c r="R3382" s="32"/>
      <c r="S3382" s="32"/>
      <c r="T3382" s="32"/>
      <c r="V3382" s="32"/>
      <c r="W3382" s="32"/>
      <c r="X3382" s="32"/>
      <c r="AE3382" s="39"/>
      <c r="AF3382" s="39"/>
      <c r="AG3382" s="39"/>
      <c r="AH3382" s="39"/>
      <c r="AI3382" s="39"/>
      <c r="AJ3382" s="39"/>
    </row>
    <row r="3383" ht="15.75" customHeight="1">
      <c r="A3383" s="32"/>
      <c r="B3383" s="32"/>
      <c r="C3383" s="32"/>
      <c r="D3383" s="32"/>
      <c r="E3383" s="32"/>
      <c r="F3383" s="97"/>
      <c r="G3383" s="32"/>
      <c r="H3383" s="32"/>
      <c r="I3383" s="33"/>
      <c r="K3383" s="99"/>
      <c r="L3383" s="32"/>
      <c r="M3383" s="32"/>
      <c r="N3383" s="32"/>
      <c r="O3383" s="32"/>
      <c r="P3383" s="32"/>
      <c r="Q3383" s="32"/>
      <c r="R3383" s="32"/>
      <c r="S3383" s="32"/>
      <c r="T3383" s="32"/>
      <c r="V3383" s="32"/>
      <c r="W3383" s="32"/>
      <c r="X3383" s="32"/>
      <c r="AE3383" s="39"/>
      <c r="AF3383" s="39"/>
      <c r="AG3383" s="39"/>
      <c r="AH3383" s="39"/>
      <c r="AI3383" s="39"/>
      <c r="AJ3383" s="39"/>
    </row>
    <row r="3384" ht="15.75" customHeight="1">
      <c r="A3384" s="32"/>
      <c r="B3384" s="32"/>
      <c r="C3384" s="32"/>
      <c r="D3384" s="32"/>
      <c r="E3384" s="32"/>
      <c r="F3384" s="97"/>
      <c r="G3384" s="32"/>
      <c r="H3384" s="32"/>
      <c r="I3384" s="33"/>
      <c r="K3384" s="99"/>
      <c r="L3384" s="32"/>
      <c r="M3384" s="32"/>
      <c r="N3384" s="32"/>
      <c r="O3384" s="32"/>
      <c r="P3384" s="32"/>
      <c r="Q3384" s="32"/>
      <c r="R3384" s="32"/>
      <c r="S3384" s="32"/>
      <c r="T3384" s="32"/>
      <c r="V3384" s="32"/>
      <c r="W3384" s="32"/>
      <c r="X3384" s="32"/>
      <c r="AE3384" s="39"/>
      <c r="AF3384" s="39"/>
      <c r="AG3384" s="39"/>
      <c r="AH3384" s="39"/>
      <c r="AI3384" s="39"/>
      <c r="AJ3384" s="39"/>
    </row>
    <row r="3385" ht="15.75" customHeight="1">
      <c r="A3385" s="32"/>
      <c r="B3385" s="32"/>
      <c r="C3385" s="32"/>
      <c r="D3385" s="32"/>
      <c r="E3385" s="32"/>
      <c r="F3385" s="97"/>
      <c r="G3385" s="32"/>
      <c r="H3385" s="32"/>
      <c r="I3385" s="33"/>
      <c r="K3385" s="99"/>
      <c r="L3385" s="32"/>
      <c r="M3385" s="32"/>
      <c r="N3385" s="32"/>
      <c r="O3385" s="32"/>
      <c r="P3385" s="32"/>
      <c r="Q3385" s="32"/>
      <c r="R3385" s="32"/>
      <c r="S3385" s="32"/>
      <c r="T3385" s="32"/>
      <c r="V3385" s="32"/>
      <c r="W3385" s="32"/>
      <c r="X3385" s="32"/>
      <c r="AE3385" s="39"/>
      <c r="AF3385" s="39"/>
      <c r="AG3385" s="39"/>
      <c r="AH3385" s="39"/>
      <c r="AI3385" s="39"/>
      <c r="AJ3385" s="39"/>
    </row>
    <row r="3386" ht="15.75" customHeight="1">
      <c r="A3386" s="32"/>
      <c r="B3386" s="32"/>
      <c r="C3386" s="32"/>
      <c r="D3386" s="32"/>
      <c r="E3386" s="32"/>
      <c r="F3386" s="97"/>
      <c r="G3386" s="32"/>
      <c r="H3386" s="32"/>
      <c r="I3386" s="33"/>
      <c r="K3386" s="99"/>
      <c r="L3386" s="32"/>
      <c r="M3386" s="32"/>
      <c r="N3386" s="32"/>
      <c r="O3386" s="32"/>
      <c r="P3386" s="32"/>
      <c r="Q3386" s="32"/>
      <c r="R3386" s="32"/>
      <c r="S3386" s="32"/>
      <c r="T3386" s="32"/>
      <c r="V3386" s="32"/>
      <c r="W3386" s="32"/>
      <c r="X3386" s="32"/>
      <c r="AE3386" s="39"/>
      <c r="AF3386" s="39"/>
      <c r="AG3386" s="39"/>
      <c r="AH3386" s="39"/>
      <c r="AI3386" s="39"/>
      <c r="AJ3386" s="39"/>
    </row>
    <row r="3387" ht="15.75" customHeight="1">
      <c r="A3387" s="32"/>
      <c r="B3387" s="32"/>
      <c r="C3387" s="32"/>
      <c r="D3387" s="32"/>
      <c r="E3387" s="32"/>
      <c r="F3387" s="97"/>
      <c r="G3387" s="32"/>
      <c r="H3387" s="32"/>
      <c r="I3387" s="33"/>
      <c r="K3387" s="99"/>
      <c r="L3387" s="32"/>
      <c r="M3387" s="32"/>
      <c r="N3387" s="32"/>
      <c r="O3387" s="32"/>
      <c r="P3387" s="32"/>
      <c r="Q3387" s="32"/>
      <c r="R3387" s="32"/>
      <c r="S3387" s="32"/>
      <c r="T3387" s="32"/>
      <c r="V3387" s="32"/>
      <c r="W3387" s="32"/>
      <c r="X3387" s="32"/>
      <c r="AE3387" s="39"/>
      <c r="AF3387" s="39"/>
      <c r="AG3387" s="39"/>
      <c r="AH3387" s="39"/>
      <c r="AI3387" s="39"/>
      <c r="AJ3387" s="39"/>
    </row>
    <row r="3388" ht="15.75" customHeight="1">
      <c r="A3388" s="32"/>
      <c r="B3388" s="32"/>
      <c r="C3388" s="32"/>
      <c r="D3388" s="32"/>
      <c r="E3388" s="32"/>
      <c r="F3388" s="97"/>
      <c r="G3388" s="32"/>
      <c r="H3388" s="32"/>
      <c r="I3388" s="33"/>
      <c r="K3388" s="99"/>
      <c r="L3388" s="32"/>
      <c r="M3388" s="32"/>
      <c r="N3388" s="32"/>
      <c r="O3388" s="32"/>
      <c r="P3388" s="32"/>
      <c r="Q3388" s="32"/>
      <c r="R3388" s="32"/>
      <c r="S3388" s="32"/>
      <c r="T3388" s="32"/>
      <c r="V3388" s="32"/>
      <c r="W3388" s="32"/>
      <c r="X3388" s="32"/>
      <c r="AE3388" s="39"/>
      <c r="AF3388" s="39"/>
      <c r="AG3388" s="39"/>
      <c r="AH3388" s="39"/>
      <c r="AI3388" s="39"/>
      <c r="AJ3388" s="39"/>
    </row>
    <row r="3389" ht="15.75" customHeight="1">
      <c r="A3389" s="32"/>
      <c r="B3389" s="32"/>
      <c r="C3389" s="32"/>
      <c r="D3389" s="32"/>
      <c r="E3389" s="32"/>
      <c r="F3389" s="97"/>
      <c r="G3389" s="32"/>
      <c r="H3389" s="32"/>
      <c r="I3389" s="33"/>
      <c r="K3389" s="99"/>
      <c r="L3389" s="32"/>
      <c r="M3389" s="32"/>
      <c r="N3389" s="32"/>
      <c r="O3389" s="32"/>
      <c r="P3389" s="32"/>
      <c r="Q3389" s="32"/>
      <c r="R3389" s="32"/>
      <c r="S3389" s="32"/>
      <c r="T3389" s="32"/>
      <c r="V3389" s="32"/>
      <c r="W3389" s="32"/>
      <c r="X3389" s="32"/>
      <c r="AE3389" s="39"/>
      <c r="AF3389" s="39"/>
      <c r="AG3389" s="39"/>
      <c r="AH3389" s="39"/>
      <c r="AI3389" s="39"/>
      <c r="AJ3389" s="39"/>
    </row>
    <row r="3390" ht="15.75" customHeight="1">
      <c r="A3390" s="32"/>
      <c r="B3390" s="32"/>
      <c r="C3390" s="32"/>
      <c r="D3390" s="32"/>
      <c r="E3390" s="32"/>
      <c r="F3390" s="97"/>
      <c r="G3390" s="32"/>
      <c r="H3390" s="32"/>
      <c r="I3390" s="33"/>
      <c r="K3390" s="99"/>
      <c r="L3390" s="32"/>
      <c r="M3390" s="32"/>
      <c r="N3390" s="32"/>
      <c r="O3390" s="32"/>
      <c r="P3390" s="32"/>
      <c r="Q3390" s="32"/>
      <c r="R3390" s="32"/>
      <c r="S3390" s="32"/>
      <c r="T3390" s="32"/>
      <c r="V3390" s="32"/>
      <c r="W3390" s="32"/>
      <c r="X3390" s="32"/>
      <c r="AE3390" s="39"/>
      <c r="AF3390" s="39"/>
      <c r="AG3390" s="39"/>
      <c r="AH3390" s="39"/>
      <c r="AI3390" s="39"/>
      <c r="AJ3390" s="39"/>
    </row>
    <row r="3391" ht="15.75" customHeight="1">
      <c r="A3391" s="32"/>
      <c r="B3391" s="32"/>
      <c r="C3391" s="32"/>
      <c r="D3391" s="32"/>
      <c r="E3391" s="32"/>
      <c r="F3391" s="97"/>
      <c r="G3391" s="32"/>
      <c r="H3391" s="32"/>
      <c r="I3391" s="33"/>
      <c r="K3391" s="99"/>
      <c r="L3391" s="32"/>
      <c r="M3391" s="32"/>
      <c r="N3391" s="32"/>
      <c r="O3391" s="32"/>
      <c r="P3391" s="32"/>
      <c r="Q3391" s="32"/>
      <c r="R3391" s="32"/>
      <c r="S3391" s="32"/>
      <c r="T3391" s="32"/>
      <c r="V3391" s="32"/>
      <c r="W3391" s="32"/>
      <c r="X3391" s="32"/>
      <c r="AE3391" s="39"/>
      <c r="AF3391" s="39"/>
      <c r="AG3391" s="39"/>
      <c r="AH3391" s="39"/>
      <c r="AI3391" s="39"/>
      <c r="AJ3391" s="39"/>
    </row>
    <row r="3392" ht="15.75" customHeight="1">
      <c r="A3392" s="32"/>
      <c r="B3392" s="32"/>
      <c r="C3392" s="32"/>
      <c r="D3392" s="32"/>
      <c r="E3392" s="32"/>
      <c r="F3392" s="97"/>
      <c r="G3392" s="32"/>
      <c r="H3392" s="32"/>
      <c r="I3392" s="33"/>
      <c r="K3392" s="99"/>
      <c r="L3392" s="32"/>
      <c r="M3392" s="32"/>
      <c r="N3392" s="32"/>
      <c r="O3392" s="32"/>
      <c r="P3392" s="32"/>
      <c r="Q3392" s="32"/>
      <c r="R3392" s="32"/>
      <c r="S3392" s="32"/>
      <c r="T3392" s="32"/>
      <c r="V3392" s="32"/>
      <c r="W3392" s="32"/>
      <c r="X3392" s="32"/>
      <c r="AE3392" s="39"/>
      <c r="AF3392" s="39"/>
      <c r="AG3392" s="39"/>
      <c r="AH3392" s="39"/>
      <c r="AI3392" s="39"/>
      <c r="AJ3392" s="39"/>
    </row>
    <row r="3393" ht="15.75" customHeight="1">
      <c r="A3393" s="32"/>
      <c r="B3393" s="32"/>
      <c r="C3393" s="32"/>
      <c r="D3393" s="32"/>
      <c r="E3393" s="32"/>
      <c r="F3393" s="97"/>
      <c r="G3393" s="32"/>
      <c r="H3393" s="32"/>
      <c r="I3393" s="33"/>
      <c r="K3393" s="99"/>
      <c r="L3393" s="32"/>
      <c r="M3393" s="32"/>
      <c r="N3393" s="32"/>
      <c r="O3393" s="32"/>
      <c r="P3393" s="32"/>
      <c r="Q3393" s="32"/>
      <c r="R3393" s="32"/>
      <c r="S3393" s="32"/>
      <c r="T3393" s="32"/>
      <c r="V3393" s="32"/>
      <c r="W3393" s="32"/>
      <c r="X3393" s="32"/>
      <c r="AE3393" s="39"/>
      <c r="AF3393" s="39"/>
      <c r="AG3393" s="39"/>
      <c r="AH3393" s="39"/>
      <c r="AI3393" s="39"/>
      <c r="AJ3393" s="39"/>
    </row>
    <row r="3394" ht="15.75" customHeight="1">
      <c r="A3394" s="32"/>
      <c r="B3394" s="32"/>
      <c r="C3394" s="32"/>
      <c r="D3394" s="32"/>
      <c r="E3394" s="32"/>
      <c r="F3394" s="97"/>
      <c r="G3394" s="32"/>
      <c r="H3394" s="32"/>
      <c r="I3394" s="33"/>
      <c r="K3394" s="99"/>
      <c r="L3394" s="32"/>
      <c r="M3394" s="32"/>
      <c r="N3394" s="32"/>
      <c r="O3394" s="32"/>
      <c r="P3394" s="32"/>
      <c r="Q3394" s="32"/>
      <c r="R3394" s="32"/>
      <c r="S3394" s="32"/>
      <c r="T3394" s="32"/>
      <c r="V3394" s="32"/>
      <c r="W3394" s="32"/>
      <c r="X3394" s="32"/>
      <c r="AE3394" s="39"/>
      <c r="AF3394" s="39"/>
      <c r="AG3394" s="39"/>
      <c r="AH3394" s="39"/>
      <c r="AI3394" s="39"/>
      <c r="AJ3394" s="39"/>
    </row>
    <row r="3395" ht="15.75" customHeight="1">
      <c r="A3395" s="32"/>
      <c r="B3395" s="32"/>
      <c r="C3395" s="32"/>
      <c r="D3395" s="32"/>
      <c r="E3395" s="32"/>
      <c r="F3395" s="97"/>
      <c r="G3395" s="32"/>
      <c r="H3395" s="32"/>
      <c r="I3395" s="33"/>
      <c r="K3395" s="99"/>
      <c r="L3395" s="32"/>
      <c r="M3395" s="32"/>
      <c r="N3395" s="32"/>
      <c r="O3395" s="32"/>
      <c r="P3395" s="32"/>
      <c r="Q3395" s="32"/>
      <c r="R3395" s="32"/>
      <c r="S3395" s="32"/>
      <c r="T3395" s="32"/>
      <c r="V3395" s="32"/>
      <c r="W3395" s="32"/>
      <c r="X3395" s="32"/>
      <c r="AE3395" s="39"/>
      <c r="AF3395" s="39"/>
      <c r="AG3395" s="39"/>
      <c r="AH3395" s="39"/>
      <c r="AI3395" s="39"/>
      <c r="AJ3395" s="39"/>
    </row>
    <row r="3396" ht="15.75" customHeight="1">
      <c r="A3396" s="32"/>
      <c r="B3396" s="32"/>
      <c r="C3396" s="32"/>
      <c r="D3396" s="32"/>
      <c r="E3396" s="32"/>
      <c r="F3396" s="97"/>
      <c r="G3396" s="32"/>
      <c r="H3396" s="32"/>
      <c r="I3396" s="33"/>
      <c r="K3396" s="99"/>
      <c r="L3396" s="32"/>
      <c r="M3396" s="32"/>
      <c r="N3396" s="32"/>
      <c r="O3396" s="32"/>
      <c r="P3396" s="32"/>
      <c r="Q3396" s="32"/>
      <c r="R3396" s="32"/>
      <c r="S3396" s="32"/>
      <c r="T3396" s="32"/>
      <c r="V3396" s="32"/>
      <c r="W3396" s="32"/>
      <c r="X3396" s="32"/>
      <c r="AE3396" s="39"/>
      <c r="AF3396" s="39"/>
      <c r="AG3396" s="39"/>
      <c r="AH3396" s="39"/>
      <c r="AI3396" s="39"/>
      <c r="AJ3396" s="39"/>
    </row>
    <row r="3397" ht="15.75" customHeight="1">
      <c r="A3397" s="32"/>
      <c r="B3397" s="32"/>
      <c r="C3397" s="32"/>
      <c r="D3397" s="32"/>
      <c r="E3397" s="32"/>
      <c r="F3397" s="97"/>
      <c r="G3397" s="32"/>
      <c r="H3397" s="32"/>
      <c r="I3397" s="33"/>
      <c r="K3397" s="99"/>
      <c r="L3397" s="32"/>
      <c r="M3397" s="32"/>
      <c r="N3397" s="32"/>
      <c r="O3397" s="32"/>
      <c r="P3397" s="32"/>
      <c r="Q3397" s="32"/>
      <c r="R3397" s="32"/>
      <c r="S3397" s="32"/>
      <c r="T3397" s="32"/>
      <c r="V3397" s="32"/>
      <c r="W3397" s="32"/>
      <c r="X3397" s="32"/>
      <c r="AE3397" s="39"/>
      <c r="AF3397" s="39"/>
      <c r="AG3397" s="39"/>
      <c r="AH3397" s="39"/>
      <c r="AI3397" s="39"/>
      <c r="AJ3397" s="39"/>
    </row>
    <row r="3398" ht="15.75" customHeight="1">
      <c r="A3398" s="32"/>
      <c r="B3398" s="32"/>
      <c r="C3398" s="32"/>
      <c r="D3398" s="32"/>
      <c r="E3398" s="32"/>
      <c r="F3398" s="97"/>
      <c r="G3398" s="32"/>
      <c r="H3398" s="32"/>
      <c r="I3398" s="33"/>
      <c r="K3398" s="99"/>
      <c r="L3398" s="32"/>
      <c r="M3398" s="32"/>
      <c r="N3398" s="32"/>
      <c r="O3398" s="32"/>
      <c r="P3398" s="32"/>
      <c r="Q3398" s="32"/>
      <c r="R3398" s="32"/>
      <c r="S3398" s="32"/>
      <c r="T3398" s="32"/>
      <c r="V3398" s="32"/>
      <c r="W3398" s="32"/>
      <c r="X3398" s="32"/>
      <c r="AE3398" s="39"/>
      <c r="AF3398" s="39"/>
      <c r="AG3398" s="39"/>
      <c r="AH3398" s="39"/>
      <c r="AI3398" s="39"/>
      <c r="AJ3398" s="39"/>
    </row>
    <row r="3399" ht="15.75" customHeight="1">
      <c r="A3399" s="32"/>
      <c r="B3399" s="32"/>
      <c r="C3399" s="32"/>
      <c r="D3399" s="32"/>
      <c r="E3399" s="32"/>
      <c r="F3399" s="97"/>
      <c r="G3399" s="32"/>
      <c r="H3399" s="32"/>
      <c r="I3399" s="33"/>
      <c r="K3399" s="99"/>
      <c r="L3399" s="32"/>
      <c r="M3399" s="32"/>
      <c r="N3399" s="32"/>
      <c r="O3399" s="32"/>
      <c r="P3399" s="32"/>
      <c r="Q3399" s="32"/>
      <c r="R3399" s="32"/>
      <c r="S3399" s="32"/>
      <c r="T3399" s="32"/>
      <c r="V3399" s="32"/>
      <c r="W3399" s="32"/>
      <c r="X3399" s="32"/>
      <c r="AE3399" s="39"/>
      <c r="AF3399" s="39"/>
      <c r="AG3399" s="39"/>
      <c r="AH3399" s="39"/>
      <c r="AI3399" s="39"/>
      <c r="AJ3399" s="39"/>
    </row>
    <row r="3400" ht="15.75" customHeight="1">
      <c r="A3400" s="32"/>
      <c r="B3400" s="32"/>
      <c r="C3400" s="32"/>
      <c r="D3400" s="32"/>
      <c r="E3400" s="32"/>
      <c r="F3400" s="97"/>
      <c r="G3400" s="32"/>
      <c r="H3400" s="32"/>
      <c r="I3400" s="33"/>
      <c r="K3400" s="99"/>
      <c r="L3400" s="32"/>
      <c r="M3400" s="32"/>
      <c r="N3400" s="32"/>
      <c r="O3400" s="32"/>
      <c r="P3400" s="32"/>
      <c r="Q3400" s="32"/>
      <c r="R3400" s="32"/>
      <c r="S3400" s="32"/>
      <c r="T3400" s="32"/>
      <c r="V3400" s="32"/>
      <c r="W3400" s="32"/>
      <c r="X3400" s="32"/>
      <c r="AE3400" s="39"/>
      <c r="AF3400" s="39"/>
      <c r="AG3400" s="39"/>
      <c r="AH3400" s="39"/>
      <c r="AI3400" s="39"/>
      <c r="AJ3400" s="39"/>
    </row>
    <row r="3401" ht="15.75" customHeight="1">
      <c r="A3401" s="32"/>
      <c r="B3401" s="32"/>
      <c r="C3401" s="32"/>
      <c r="D3401" s="32"/>
      <c r="E3401" s="32"/>
      <c r="F3401" s="97"/>
      <c r="G3401" s="32"/>
      <c r="H3401" s="32"/>
      <c r="I3401" s="33"/>
      <c r="K3401" s="99"/>
      <c r="L3401" s="32"/>
      <c r="M3401" s="32"/>
      <c r="N3401" s="32"/>
      <c r="O3401" s="32"/>
      <c r="P3401" s="32"/>
      <c r="Q3401" s="32"/>
      <c r="R3401" s="32"/>
      <c r="S3401" s="32"/>
      <c r="T3401" s="32"/>
      <c r="V3401" s="32"/>
      <c r="W3401" s="32"/>
      <c r="X3401" s="32"/>
      <c r="AE3401" s="39"/>
      <c r="AF3401" s="39"/>
      <c r="AG3401" s="39"/>
      <c r="AH3401" s="39"/>
      <c r="AI3401" s="39"/>
      <c r="AJ3401" s="39"/>
    </row>
    <row r="3402" ht="15.75" customHeight="1">
      <c r="A3402" s="32"/>
      <c r="B3402" s="32"/>
      <c r="C3402" s="32"/>
      <c r="D3402" s="32"/>
      <c r="E3402" s="32"/>
      <c r="F3402" s="97"/>
      <c r="G3402" s="32"/>
      <c r="H3402" s="32"/>
      <c r="I3402" s="33"/>
      <c r="K3402" s="99"/>
      <c r="L3402" s="32"/>
      <c r="M3402" s="32"/>
      <c r="N3402" s="32"/>
      <c r="O3402" s="32"/>
      <c r="P3402" s="32"/>
      <c r="Q3402" s="32"/>
      <c r="R3402" s="32"/>
      <c r="S3402" s="32"/>
      <c r="T3402" s="32"/>
      <c r="V3402" s="32"/>
      <c r="W3402" s="32"/>
      <c r="X3402" s="32"/>
      <c r="AE3402" s="39"/>
      <c r="AF3402" s="39"/>
      <c r="AG3402" s="39"/>
      <c r="AH3402" s="39"/>
      <c r="AI3402" s="39"/>
      <c r="AJ3402" s="39"/>
    </row>
    <row r="3403" ht="15.75" customHeight="1">
      <c r="A3403" s="32"/>
      <c r="B3403" s="32"/>
      <c r="C3403" s="32"/>
      <c r="D3403" s="32"/>
      <c r="E3403" s="32"/>
      <c r="F3403" s="97"/>
      <c r="G3403" s="32"/>
      <c r="H3403" s="32"/>
      <c r="I3403" s="33"/>
      <c r="K3403" s="99"/>
      <c r="L3403" s="32"/>
      <c r="M3403" s="32"/>
      <c r="N3403" s="32"/>
      <c r="O3403" s="32"/>
      <c r="P3403" s="32"/>
      <c r="Q3403" s="32"/>
      <c r="R3403" s="32"/>
      <c r="S3403" s="32"/>
      <c r="T3403" s="32"/>
      <c r="V3403" s="32"/>
      <c r="W3403" s="32"/>
      <c r="X3403" s="32"/>
      <c r="AE3403" s="39"/>
      <c r="AF3403" s="39"/>
      <c r="AG3403" s="39"/>
      <c r="AH3403" s="39"/>
      <c r="AI3403" s="39"/>
      <c r="AJ3403" s="39"/>
    </row>
    <row r="3404" ht="15.75" customHeight="1">
      <c r="A3404" s="32"/>
      <c r="B3404" s="32"/>
      <c r="C3404" s="32"/>
      <c r="D3404" s="32"/>
      <c r="E3404" s="32"/>
      <c r="F3404" s="97"/>
      <c r="G3404" s="32"/>
      <c r="H3404" s="32"/>
      <c r="I3404" s="33"/>
      <c r="K3404" s="99"/>
      <c r="L3404" s="32"/>
      <c r="M3404" s="32"/>
      <c r="N3404" s="32"/>
      <c r="O3404" s="32"/>
      <c r="P3404" s="32"/>
      <c r="Q3404" s="32"/>
      <c r="R3404" s="32"/>
      <c r="S3404" s="32"/>
      <c r="T3404" s="32"/>
      <c r="V3404" s="32"/>
      <c r="W3404" s="32"/>
      <c r="X3404" s="32"/>
      <c r="AE3404" s="39"/>
      <c r="AF3404" s="39"/>
      <c r="AG3404" s="39"/>
      <c r="AH3404" s="39"/>
      <c r="AI3404" s="39"/>
      <c r="AJ3404" s="39"/>
    </row>
    <row r="3405" ht="15.75" customHeight="1">
      <c r="A3405" s="32"/>
      <c r="B3405" s="32"/>
      <c r="C3405" s="32"/>
      <c r="D3405" s="32"/>
      <c r="E3405" s="32"/>
      <c r="F3405" s="97"/>
      <c r="G3405" s="32"/>
      <c r="H3405" s="32"/>
      <c r="I3405" s="33"/>
      <c r="K3405" s="99"/>
      <c r="L3405" s="32"/>
      <c r="M3405" s="32"/>
      <c r="N3405" s="32"/>
      <c r="O3405" s="32"/>
      <c r="P3405" s="32"/>
      <c r="Q3405" s="32"/>
      <c r="R3405" s="32"/>
      <c r="S3405" s="32"/>
      <c r="T3405" s="32"/>
      <c r="V3405" s="32"/>
      <c r="W3405" s="32"/>
      <c r="X3405" s="32"/>
      <c r="AE3405" s="39"/>
      <c r="AF3405" s="39"/>
      <c r="AG3405" s="39"/>
      <c r="AH3405" s="39"/>
      <c r="AI3405" s="39"/>
      <c r="AJ3405" s="39"/>
    </row>
    <row r="3406" ht="15.75" customHeight="1">
      <c r="A3406" s="32"/>
      <c r="B3406" s="32"/>
      <c r="C3406" s="32"/>
      <c r="D3406" s="32"/>
      <c r="E3406" s="32"/>
      <c r="F3406" s="97"/>
      <c r="G3406" s="32"/>
      <c r="H3406" s="32"/>
      <c r="I3406" s="33"/>
      <c r="K3406" s="99"/>
      <c r="L3406" s="32"/>
      <c r="M3406" s="32"/>
      <c r="N3406" s="32"/>
      <c r="O3406" s="32"/>
      <c r="P3406" s="32"/>
      <c r="Q3406" s="32"/>
      <c r="R3406" s="32"/>
      <c r="S3406" s="32"/>
      <c r="T3406" s="32"/>
      <c r="V3406" s="32"/>
      <c r="W3406" s="32"/>
      <c r="X3406" s="32"/>
      <c r="AE3406" s="39"/>
      <c r="AF3406" s="39"/>
      <c r="AG3406" s="39"/>
      <c r="AH3406" s="39"/>
      <c r="AI3406" s="39"/>
      <c r="AJ3406" s="39"/>
    </row>
    <row r="3407" ht="15.75" customHeight="1">
      <c r="A3407" s="32"/>
      <c r="B3407" s="32"/>
      <c r="C3407" s="32"/>
      <c r="D3407" s="32"/>
      <c r="E3407" s="32"/>
      <c r="F3407" s="97"/>
      <c r="G3407" s="32"/>
      <c r="H3407" s="32"/>
      <c r="I3407" s="33"/>
      <c r="K3407" s="99"/>
      <c r="L3407" s="32"/>
      <c r="M3407" s="32"/>
      <c r="N3407" s="32"/>
      <c r="O3407" s="32"/>
      <c r="P3407" s="32"/>
      <c r="Q3407" s="32"/>
      <c r="R3407" s="32"/>
      <c r="S3407" s="32"/>
      <c r="T3407" s="32"/>
      <c r="V3407" s="32"/>
      <c r="W3407" s="32"/>
      <c r="X3407" s="32"/>
      <c r="AE3407" s="39"/>
      <c r="AF3407" s="39"/>
      <c r="AG3407" s="39"/>
      <c r="AH3407" s="39"/>
      <c r="AI3407" s="39"/>
      <c r="AJ3407" s="39"/>
    </row>
    <row r="3408" ht="15.75" customHeight="1">
      <c r="A3408" s="32"/>
      <c r="B3408" s="32"/>
      <c r="C3408" s="32"/>
      <c r="D3408" s="32"/>
      <c r="E3408" s="32"/>
      <c r="F3408" s="97"/>
      <c r="G3408" s="32"/>
      <c r="H3408" s="32"/>
      <c r="I3408" s="33"/>
      <c r="K3408" s="99"/>
      <c r="L3408" s="32"/>
      <c r="M3408" s="32"/>
      <c r="N3408" s="32"/>
      <c r="O3408" s="32"/>
      <c r="P3408" s="32"/>
      <c r="Q3408" s="32"/>
      <c r="R3408" s="32"/>
      <c r="S3408" s="32"/>
      <c r="T3408" s="32"/>
      <c r="V3408" s="32"/>
      <c r="W3408" s="32"/>
      <c r="X3408" s="32"/>
      <c r="AE3408" s="39"/>
      <c r="AF3408" s="39"/>
      <c r="AG3408" s="39"/>
      <c r="AH3408" s="39"/>
      <c r="AI3408" s="39"/>
      <c r="AJ3408" s="39"/>
    </row>
    <row r="3409" ht="15.75" customHeight="1">
      <c r="A3409" s="32"/>
      <c r="B3409" s="32"/>
      <c r="C3409" s="32"/>
      <c r="D3409" s="32"/>
      <c r="E3409" s="32"/>
      <c r="F3409" s="97"/>
      <c r="G3409" s="32"/>
      <c r="H3409" s="32"/>
      <c r="I3409" s="33"/>
      <c r="K3409" s="99"/>
      <c r="L3409" s="32"/>
      <c r="M3409" s="32"/>
      <c r="N3409" s="32"/>
      <c r="O3409" s="32"/>
      <c r="P3409" s="32"/>
      <c r="Q3409" s="32"/>
      <c r="R3409" s="32"/>
      <c r="S3409" s="32"/>
      <c r="T3409" s="32"/>
      <c r="V3409" s="32"/>
      <c r="W3409" s="32"/>
      <c r="X3409" s="32"/>
      <c r="AE3409" s="39"/>
      <c r="AF3409" s="39"/>
      <c r="AG3409" s="39"/>
      <c r="AH3409" s="39"/>
      <c r="AI3409" s="39"/>
      <c r="AJ3409" s="39"/>
    </row>
    <row r="3410" ht="15.75" customHeight="1">
      <c r="A3410" s="32"/>
      <c r="B3410" s="32"/>
      <c r="C3410" s="32"/>
      <c r="D3410" s="32"/>
      <c r="E3410" s="32"/>
      <c r="F3410" s="97"/>
      <c r="G3410" s="32"/>
      <c r="H3410" s="32"/>
      <c r="I3410" s="33"/>
      <c r="K3410" s="99"/>
      <c r="L3410" s="32"/>
      <c r="M3410" s="32"/>
      <c r="N3410" s="32"/>
      <c r="O3410" s="32"/>
      <c r="P3410" s="32"/>
      <c r="Q3410" s="32"/>
      <c r="R3410" s="32"/>
      <c r="S3410" s="32"/>
      <c r="T3410" s="32"/>
      <c r="V3410" s="32"/>
      <c r="W3410" s="32"/>
      <c r="X3410" s="32"/>
      <c r="AE3410" s="39"/>
      <c r="AF3410" s="39"/>
      <c r="AG3410" s="39"/>
      <c r="AH3410" s="39"/>
      <c r="AI3410" s="39"/>
      <c r="AJ3410" s="39"/>
    </row>
    <row r="3411" ht="15.75" customHeight="1">
      <c r="A3411" s="32"/>
      <c r="B3411" s="32"/>
      <c r="C3411" s="32"/>
      <c r="D3411" s="32"/>
      <c r="E3411" s="32"/>
      <c r="F3411" s="97"/>
      <c r="G3411" s="32"/>
      <c r="H3411" s="32"/>
      <c r="I3411" s="33"/>
      <c r="K3411" s="99"/>
      <c r="L3411" s="32"/>
      <c r="M3411" s="32"/>
      <c r="N3411" s="32"/>
      <c r="O3411" s="32"/>
      <c r="P3411" s="32"/>
      <c r="Q3411" s="32"/>
      <c r="R3411" s="32"/>
      <c r="S3411" s="32"/>
      <c r="T3411" s="32"/>
      <c r="V3411" s="32"/>
      <c r="W3411" s="32"/>
      <c r="X3411" s="32"/>
      <c r="AE3411" s="39"/>
      <c r="AF3411" s="39"/>
      <c r="AG3411" s="39"/>
      <c r="AH3411" s="39"/>
      <c r="AI3411" s="39"/>
      <c r="AJ3411" s="39"/>
    </row>
    <row r="3412" ht="15.75" customHeight="1">
      <c r="A3412" s="32"/>
      <c r="B3412" s="32"/>
      <c r="C3412" s="32"/>
      <c r="D3412" s="32"/>
      <c r="E3412" s="32"/>
      <c r="F3412" s="97"/>
      <c r="G3412" s="32"/>
      <c r="H3412" s="32"/>
      <c r="I3412" s="33"/>
      <c r="K3412" s="99"/>
      <c r="L3412" s="32"/>
      <c r="M3412" s="32"/>
      <c r="N3412" s="32"/>
      <c r="O3412" s="32"/>
      <c r="P3412" s="32"/>
      <c r="Q3412" s="32"/>
      <c r="R3412" s="32"/>
      <c r="S3412" s="32"/>
      <c r="T3412" s="32"/>
      <c r="V3412" s="32"/>
      <c r="W3412" s="32"/>
      <c r="X3412" s="32"/>
      <c r="AE3412" s="39"/>
      <c r="AF3412" s="39"/>
      <c r="AG3412" s="39"/>
      <c r="AH3412" s="39"/>
      <c r="AI3412" s="39"/>
      <c r="AJ3412" s="39"/>
    </row>
    <row r="3413" ht="15.75" customHeight="1">
      <c r="A3413" s="32"/>
      <c r="B3413" s="32"/>
      <c r="C3413" s="32"/>
      <c r="D3413" s="32"/>
      <c r="E3413" s="32"/>
      <c r="F3413" s="97"/>
      <c r="G3413" s="32"/>
      <c r="H3413" s="32"/>
      <c r="I3413" s="33"/>
      <c r="K3413" s="99"/>
      <c r="L3413" s="32"/>
      <c r="M3413" s="32"/>
      <c r="N3413" s="32"/>
      <c r="O3413" s="32"/>
      <c r="P3413" s="32"/>
      <c r="Q3413" s="32"/>
      <c r="R3413" s="32"/>
      <c r="S3413" s="32"/>
      <c r="T3413" s="32"/>
      <c r="V3413" s="32"/>
      <c r="W3413" s="32"/>
      <c r="X3413" s="32"/>
      <c r="AE3413" s="39"/>
      <c r="AF3413" s="39"/>
      <c r="AG3413" s="39"/>
      <c r="AH3413" s="39"/>
      <c r="AI3413" s="39"/>
      <c r="AJ3413" s="39"/>
    </row>
    <row r="3414" ht="15.75" customHeight="1">
      <c r="A3414" s="32"/>
      <c r="B3414" s="32"/>
      <c r="C3414" s="32"/>
      <c r="D3414" s="32"/>
      <c r="E3414" s="32"/>
      <c r="F3414" s="97"/>
      <c r="G3414" s="32"/>
      <c r="H3414" s="32"/>
      <c r="I3414" s="33"/>
      <c r="K3414" s="99"/>
      <c r="L3414" s="32"/>
      <c r="M3414" s="32"/>
      <c r="N3414" s="32"/>
      <c r="O3414" s="32"/>
      <c r="P3414" s="32"/>
      <c r="Q3414" s="32"/>
      <c r="R3414" s="32"/>
      <c r="S3414" s="32"/>
      <c r="T3414" s="32"/>
      <c r="V3414" s="32"/>
      <c r="W3414" s="32"/>
      <c r="X3414" s="32"/>
      <c r="AE3414" s="39"/>
      <c r="AF3414" s="39"/>
      <c r="AG3414" s="39"/>
      <c r="AH3414" s="39"/>
      <c r="AI3414" s="39"/>
      <c r="AJ3414" s="39"/>
    </row>
    <row r="3415" ht="15.75" customHeight="1">
      <c r="A3415" s="32"/>
      <c r="B3415" s="32"/>
      <c r="C3415" s="32"/>
      <c r="D3415" s="32"/>
      <c r="E3415" s="32"/>
      <c r="F3415" s="97"/>
      <c r="G3415" s="32"/>
      <c r="H3415" s="32"/>
      <c r="I3415" s="33"/>
      <c r="K3415" s="99"/>
      <c r="L3415" s="32"/>
      <c r="M3415" s="32"/>
      <c r="N3415" s="32"/>
      <c r="O3415" s="32"/>
      <c r="P3415" s="32"/>
      <c r="Q3415" s="32"/>
      <c r="R3415" s="32"/>
      <c r="S3415" s="32"/>
      <c r="T3415" s="32"/>
      <c r="V3415" s="32"/>
      <c r="W3415" s="32"/>
      <c r="X3415" s="32"/>
      <c r="AE3415" s="39"/>
      <c r="AF3415" s="39"/>
      <c r="AG3415" s="39"/>
      <c r="AH3415" s="39"/>
      <c r="AI3415" s="39"/>
      <c r="AJ3415" s="39"/>
    </row>
    <row r="3416" ht="15.75" customHeight="1">
      <c r="A3416" s="32"/>
      <c r="B3416" s="32"/>
      <c r="C3416" s="32"/>
      <c r="D3416" s="32"/>
      <c r="E3416" s="32"/>
      <c r="F3416" s="97"/>
      <c r="G3416" s="32"/>
      <c r="H3416" s="32"/>
      <c r="I3416" s="33"/>
      <c r="K3416" s="99"/>
      <c r="L3416" s="32"/>
      <c r="M3416" s="32"/>
      <c r="N3416" s="32"/>
      <c r="O3416" s="32"/>
      <c r="P3416" s="32"/>
      <c r="Q3416" s="32"/>
      <c r="R3416" s="32"/>
      <c r="S3416" s="32"/>
      <c r="T3416" s="32"/>
      <c r="V3416" s="32"/>
      <c r="W3416" s="32"/>
      <c r="X3416" s="32"/>
      <c r="AE3416" s="39"/>
      <c r="AF3416" s="39"/>
      <c r="AG3416" s="39"/>
      <c r="AH3416" s="39"/>
      <c r="AI3416" s="39"/>
      <c r="AJ3416" s="39"/>
    </row>
    <row r="3417" ht="15.75" customHeight="1">
      <c r="A3417" s="32"/>
      <c r="B3417" s="32"/>
      <c r="C3417" s="32"/>
      <c r="D3417" s="32"/>
      <c r="E3417" s="32"/>
      <c r="F3417" s="97"/>
      <c r="G3417" s="32"/>
      <c r="H3417" s="32"/>
      <c r="I3417" s="33"/>
      <c r="K3417" s="99"/>
      <c r="L3417" s="32"/>
      <c r="M3417" s="32"/>
      <c r="N3417" s="32"/>
      <c r="O3417" s="32"/>
      <c r="P3417" s="32"/>
      <c r="Q3417" s="32"/>
      <c r="R3417" s="32"/>
      <c r="S3417" s="32"/>
      <c r="T3417" s="32"/>
      <c r="V3417" s="32"/>
      <c r="W3417" s="32"/>
      <c r="X3417" s="32"/>
      <c r="AE3417" s="39"/>
      <c r="AF3417" s="39"/>
      <c r="AG3417" s="39"/>
      <c r="AH3417" s="39"/>
      <c r="AI3417" s="39"/>
      <c r="AJ3417" s="39"/>
    </row>
    <row r="3418" ht="15.75" customHeight="1">
      <c r="A3418" s="32"/>
      <c r="B3418" s="32"/>
      <c r="C3418" s="32"/>
      <c r="D3418" s="32"/>
      <c r="E3418" s="32"/>
      <c r="F3418" s="97"/>
      <c r="G3418" s="32"/>
      <c r="H3418" s="32"/>
      <c r="I3418" s="33"/>
      <c r="K3418" s="99"/>
      <c r="L3418" s="32"/>
      <c r="M3418" s="32"/>
      <c r="N3418" s="32"/>
      <c r="O3418" s="32"/>
      <c r="P3418" s="32"/>
      <c r="Q3418" s="32"/>
      <c r="R3418" s="32"/>
      <c r="S3418" s="32"/>
      <c r="T3418" s="32"/>
      <c r="V3418" s="32"/>
      <c r="W3418" s="32"/>
      <c r="X3418" s="32"/>
      <c r="AE3418" s="39"/>
      <c r="AF3418" s="39"/>
      <c r="AG3418" s="39"/>
      <c r="AH3418" s="39"/>
      <c r="AI3418" s="39"/>
      <c r="AJ3418" s="39"/>
    </row>
    <row r="3419" ht="15.75" customHeight="1">
      <c r="A3419" s="32"/>
      <c r="B3419" s="32"/>
      <c r="C3419" s="32"/>
      <c r="D3419" s="32"/>
      <c r="E3419" s="32"/>
      <c r="F3419" s="97"/>
      <c r="G3419" s="32"/>
      <c r="H3419" s="32"/>
      <c r="I3419" s="33"/>
      <c r="K3419" s="99"/>
      <c r="L3419" s="32"/>
      <c r="M3419" s="32"/>
      <c r="N3419" s="32"/>
      <c r="O3419" s="32"/>
      <c r="P3419" s="32"/>
      <c r="Q3419" s="32"/>
      <c r="R3419" s="32"/>
      <c r="S3419" s="32"/>
      <c r="T3419" s="32"/>
      <c r="V3419" s="32"/>
      <c r="W3419" s="32"/>
      <c r="X3419" s="32"/>
      <c r="AE3419" s="39"/>
      <c r="AF3419" s="39"/>
      <c r="AG3419" s="39"/>
      <c r="AH3419" s="39"/>
      <c r="AI3419" s="39"/>
      <c r="AJ3419" s="39"/>
    </row>
    <row r="3420" ht="15.75" customHeight="1">
      <c r="A3420" s="32"/>
      <c r="B3420" s="32"/>
      <c r="C3420" s="32"/>
      <c r="D3420" s="32"/>
      <c r="E3420" s="32"/>
      <c r="F3420" s="97"/>
      <c r="G3420" s="32"/>
      <c r="H3420" s="32"/>
      <c r="I3420" s="33"/>
      <c r="K3420" s="99"/>
      <c r="L3420" s="32"/>
      <c r="M3420" s="32"/>
      <c r="N3420" s="32"/>
      <c r="O3420" s="32"/>
      <c r="P3420" s="32"/>
      <c r="Q3420" s="32"/>
      <c r="R3420" s="32"/>
      <c r="S3420" s="32"/>
      <c r="T3420" s="32"/>
      <c r="V3420" s="32"/>
      <c r="W3420" s="32"/>
      <c r="X3420" s="32"/>
      <c r="AE3420" s="39"/>
      <c r="AF3420" s="39"/>
      <c r="AG3420" s="39"/>
      <c r="AH3420" s="39"/>
      <c r="AI3420" s="39"/>
      <c r="AJ3420" s="39"/>
    </row>
    <row r="3421" ht="15.75" customHeight="1">
      <c r="A3421" s="32"/>
      <c r="B3421" s="32"/>
      <c r="C3421" s="32"/>
      <c r="D3421" s="32"/>
      <c r="E3421" s="32"/>
      <c r="F3421" s="97"/>
      <c r="G3421" s="32"/>
      <c r="H3421" s="32"/>
      <c r="I3421" s="33"/>
      <c r="K3421" s="99"/>
      <c r="L3421" s="32"/>
      <c r="M3421" s="32"/>
      <c r="N3421" s="32"/>
      <c r="O3421" s="32"/>
      <c r="P3421" s="32"/>
      <c r="Q3421" s="32"/>
      <c r="R3421" s="32"/>
      <c r="S3421" s="32"/>
      <c r="T3421" s="32"/>
      <c r="V3421" s="32"/>
      <c r="W3421" s="32"/>
      <c r="X3421" s="32"/>
      <c r="AE3421" s="39"/>
      <c r="AF3421" s="39"/>
      <c r="AG3421" s="39"/>
      <c r="AH3421" s="39"/>
      <c r="AI3421" s="39"/>
      <c r="AJ3421" s="39"/>
    </row>
    <row r="3422" ht="15.75" customHeight="1">
      <c r="A3422" s="32"/>
      <c r="B3422" s="32"/>
      <c r="C3422" s="32"/>
      <c r="D3422" s="32"/>
      <c r="E3422" s="32"/>
      <c r="F3422" s="97"/>
      <c r="G3422" s="32"/>
      <c r="H3422" s="32"/>
      <c r="I3422" s="33"/>
      <c r="K3422" s="99"/>
      <c r="L3422" s="32"/>
      <c r="M3422" s="32"/>
      <c r="N3422" s="32"/>
      <c r="O3422" s="32"/>
      <c r="P3422" s="32"/>
      <c r="Q3422" s="32"/>
      <c r="R3422" s="32"/>
      <c r="S3422" s="32"/>
      <c r="T3422" s="32"/>
      <c r="V3422" s="32"/>
      <c r="W3422" s="32"/>
      <c r="X3422" s="32"/>
      <c r="AE3422" s="39"/>
      <c r="AF3422" s="39"/>
      <c r="AG3422" s="39"/>
      <c r="AH3422" s="39"/>
      <c r="AI3422" s="39"/>
      <c r="AJ3422" s="39"/>
    </row>
    <row r="3423" ht="15.75" customHeight="1">
      <c r="A3423" s="32"/>
      <c r="B3423" s="32"/>
      <c r="C3423" s="32"/>
      <c r="D3423" s="32"/>
      <c r="E3423" s="32"/>
      <c r="F3423" s="97"/>
      <c r="G3423" s="32"/>
      <c r="H3423" s="32"/>
      <c r="I3423" s="33"/>
      <c r="K3423" s="99"/>
      <c r="L3423" s="32"/>
      <c r="M3423" s="32"/>
      <c r="N3423" s="32"/>
      <c r="O3423" s="32"/>
      <c r="P3423" s="32"/>
      <c r="Q3423" s="32"/>
      <c r="R3423" s="32"/>
      <c r="S3423" s="32"/>
      <c r="T3423" s="32"/>
      <c r="V3423" s="32"/>
      <c r="W3423" s="32"/>
      <c r="X3423" s="32"/>
      <c r="AE3423" s="39"/>
      <c r="AF3423" s="39"/>
      <c r="AG3423" s="39"/>
      <c r="AH3423" s="39"/>
      <c r="AI3423" s="39"/>
      <c r="AJ3423" s="39"/>
    </row>
    <row r="3424" ht="15.75" customHeight="1">
      <c r="A3424" s="32"/>
      <c r="B3424" s="32"/>
      <c r="C3424" s="32"/>
      <c r="D3424" s="32"/>
      <c r="E3424" s="32"/>
      <c r="F3424" s="97"/>
      <c r="G3424" s="32"/>
      <c r="H3424" s="32"/>
      <c r="I3424" s="33"/>
      <c r="K3424" s="99"/>
      <c r="L3424" s="32"/>
      <c r="M3424" s="32"/>
      <c r="N3424" s="32"/>
      <c r="O3424" s="32"/>
      <c r="P3424" s="32"/>
      <c r="Q3424" s="32"/>
      <c r="R3424" s="32"/>
      <c r="S3424" s="32"/>
      <c r="T3424" s="32"/>
      <c r="V3424" s="32"/>
      <c r="W3424" s="32"/>
      <c r="X3424" s="32"/>
      <c r="AE3424" s="39"/>
      <c r="AF3424" s="39"/>
      <c r="AG3424" s="39"/>
      <c r="AH3424" s="39"/>
      <c r="AI3424" s="39"/>
      <c r="AJ3424" s="39"/>
    </row>
    <row r="3425" ht="15.75" customHeight="1">
      <c r="A3425" s="32"/>
      <c r="B3425" s="32"/>
      <c r="C3425" s="32"/>
      <c r="D3425" s="32"/>
      <c r="E3425" s="32"/>
      <c r="F3425" s="97"/>
      <c r="G3425" s="32"/>
      <c r="H3425" s="32"/>
      <c r="I3425" s="33"/>
      <c r="K3425" s="99"/>
      <c r="L3425" s="32"/>
      <c r="M3425" s="32"/>
      <c r="N3425" s="32"/>
      <c r="O3425" s="32"/>
      <c r="P3425" s="32"/>
      <c r="Q3425" s="32"/>
      <c r="R3425" s="32"/>
      <c r="S3425" s="32"/>
      <c r="T3425" s="32"/>
      <c r="V3425" s="32"/>
      <c r="W3425" s="32"/>
      <c r="X3425" s="32"/>
      <c r="AE3425" s="39"/>
      <c r="AF3425" s="39"/>
      <c r="AG3425" s="39"/>
      <c r="AH3425" s="39"/>
      <c r="AI3425" s="39"/>
      <c r="AJ3425" s="39"/>
    </row>
    <row r="3426" ht="15.75" customHeight="1">
      <c r="A3426" s="32"/>
      <c r="B3426" s="32"/>
      <c r="C3426" s="32"/>
      <c r="D3426" s="32"/>
      <c r="E3426" s="32"/>
      <c r="F3426" s="97"/>
      <c r="G3426" s="32"/>
      <c r="H3426" s="32"/>
      <c r="I3426" s="33"/>
      <c r="K3426" s="99"/>
      <c r="L3426" s="32"/>
      <c r="M3426" s="32"/>
      <c r="N3426" s="32"/>
      <c r="O3426" s="32"/>
      <c r="P3426" s="32"/>
      <c r="Q3426" s="32"/>
      <c r="R3426" s="32"/>
      <c r="S3426" s="32"/>
      <c r="T3426" s="32"/>
      <c r="V3426" s="32"/>
      <c r="W3426" s="32"/>
      <c r="X3426" s="32"/>
      <c r="AE3426" s="39"/>
      <c r="AF3426" s="39"/>
      <c r="AG3426" s="39"/>
      <c r="AH3426" s="39"/>
      <c r="AI3426" s="39"/>
      <c r="AJ3426" s="39"/>
    </row>
    <row r="3427" ht="15.75" customHeight="1">
      <c r="A3427" s="32"/>
      <c r="B3427" s="32"/>
      <c r="C3427" s="32"/>
      <c r="D3427" s="32"/>
      <c r="E3427" s="32"/>
      <c r="F3427" s="97"/>
      <c r="G3427" s="32"/>
      <c r="H3427" s="32"/>
      <c r="I3427" s="33"/>
      <c r="K3427" s="99"/>
      <c r="L3427" s="32"/>
      <c r="M3427" s="32"/>
      <c r="N3427" s="32"/>
      <c r="O3427" s="32"/>
      <c r="P3427" s="32"/>
      <c r="Q3427" s="32"/>
      <c r="R3427" s="32"/>
      <c r="S3427" s="32"/>
      <c r="T3427" s="32"/>
      <c r="V3427" s="32"/>
      <c r="W3427" s="32"/>
      <c r="X3427" s="32"/>
      <c r="AE3427" s="39"/>
      <c r="AF3427" s="39"/>
      <c r="AG3427" s="39"/>
      <c r="AH3427" s="39"/>
      <c r="AI3427" s="39"/>
      <c r="AJ3427" s="39"/>
    </row>
    <row r="3428" ht="15.75" customHeight="1">
      <c r="A3428" s="32"/>
      <c r="B3428" s="32"/>
      <c r="C3428" s="32"/>
      <c r="D3428" s="32"/>
      <c r="E3428" s="32"/>
      <c r="F3428" s="97"/>
      <c r="G3428" s="32"/>
      <c r="H3428" s="32"/>
      <c r="I3428" s="33"/>
      <c r="K3428" s="99"/>
      <c r="L3428" s="32"/>
      <c r="M3428" s="32"/>
      <c r="N3428" s="32"/>
      <c r="O3428" s="32"/>
      <c r="P3428" s="32"/>
      <c r="Q3428" s="32"/>
      <c r="R3428" s="32"/>
      <c r="S3428" s="32"/>
      <c r="T3428" s="32"/>
      <c r="V3428" s="32"/>
      <c r="W3428" s="32"/>
      <c r="X3428" s="32"/>
      <c r="AE3428" s="39"/>
      <c r="AF3428" s="39"/>
      <c r="AG3428" s="39"/>
      <c r="AH3428" s="39"/>
      <c r="AI3428" s="39"/>
      <c r="AJ3428" s="39"/>
    </row>
    <row r="3429" ht="15.75" customHeight="1">
      <c r="A3429" s="32"/>
      <c r="B3429" s="32"/>
      <c r="C3429" s="32"/>
      <c r="D3429" s="32"/>
      <c r="E3429" s="32"/>
      <c r="F3429" s="97"/>
      <c r="G3429" s="32"/>
      <c r="H3429" s="32"/>
      <c r="I3429" s="33"/>
      <c r="K3429" s="99"/>
      <c r="L3429" s="32"/>
      <c r="M3429" s="32"/>
      <c r="N3429" s="32"/>
      <c r="O3429" s="32"/>
      <c r="P3429" s="32"/>
      <c r="Q3429" s="32"/>
      <c r="R3429" s="32"/>
      <c r="S3429" s="32"/>
      <c r="T3429" s="32"/>
      <c r="V3429" s="32"/>
      <c r="W3429" s="32"/>
      <c r="X3429" s="32"/>
      <c r="AE3429" s="39"/>
      <c r="AF3429" s="39"/>
      <c r="AG3429" s="39"/>
      <c r="AH3429" s="39"/>
      <c r="AI3429" s="39"/>
      <c r="AJ3429" s="39"/>
    </row>
    <row r="3430" ht="15.75" customHeight="1">
      <c r="A3430" s="32"/>
      <c r="B3430" s="32"/>
      <c r="C3430" s="32"/>
      <c r="D3430" s="32"/>
      <c r="E3430" s="32"/>
      <c r="F3430" s="97"/>
      <c r="G3430" s="32"/>
      <c r="H3430" s="32"/>
      <c r="I3430" s="33"/>
      <c r="K3430" s="99"/>
      <c r="L3430" s="32"/>
      <c r="M3430" s="32"/>
      <c r="N3430" s="32"/>
      <c r="O3430" s="32"/>
      <c r="P3430" s="32"/>
      <c r="Q3430" s="32"/>
      <c r="R3430" s="32"/>
      <c r="S3430" s="32"/>
      <c r="T3430" s="32"/>
      <c r="V3430" s="32"/>
      <c r="W3430" s="32"/>
      <c r="X3430" s="32"/>
      <c r="AE3430" s="39"/>
      <c r="AF3430" s="39"/>
      <c r="AG3430" s="39"/>
      <c r="AH3430" s="39"/>
      <c r="AI3430" s="39"/>
      <c r="AJ3430" s="39"/>
    </row>
    <row r="3431" ht="15.75" customHeight="1">
      <c r="A3431" s="32"/>
      <c r="B3431" s="32"/>
      <c r="C3431" s="32"/>
      <c r="D3431" s="32"/>
      <c r="E3431" s="32"/>
      <c r="F3431" s="97"/>
      <c r="G3431" s="32"/>
      <c r="H3431" s="32"/>
      <c r="I3431" s="33"/>
      <c r="K3431" s="99"/>
      <c r="L3431" s="32"/>
      <c r="M3431" s="32"/>
      <c r="N3431" s="32"/>
      <c r="O3431" s="32"/>
      <c r="P3431" s="32"/>
      <c r="Q3431" s="32"/>
      <c r="R3431" s="32"/>
      <c r="S3431" s="32"/>
      <c r="T3431" s="32"/>
      <c r="V3431" s="32"/>
      <c r="W3431" s="32"/>
      <c r="X3431" s="32"/>
      <c r="AE3431" s="39"/>
      <c r="AF3431" s="39"/>
      <c r="AG3431" s="39"/>
      <c r="AH3431" s="39"/>
      <c r="AI3431" s="39"/>
      <c r="AJ3431" s="39"/>
    </row>
    <row r="3432" ht="15.75" customHeight="1">
      <c r="A3432" s="32"/>
      <c r="B3432" s="32"/>
      <c r="C3432" s="32"/>
      <c r="D3432" s="32"/>
      <c r="E3432" s="32"/>
      <c r="F3432" s="97"/>
      <c r="G3432" s="32"/>
      <c r="H3432" s="32"/>
      <c r="I3432" s="33"/>
      <c r="K3432" s="99"/>
      <c r="L3432" s="32"/>
      <c r="M3432" s="32"/>
      <c r="N3432" s="32"/>
      <c r="O3432" s="32"/>
      <c r="P3432" s="32"/>
      <c r="Q3432" s="32"/>
      <c r="R3432" s="32"/>
      <c r="S3432" s="32"/>
      <c r="T3432" s="32"/>
      <c r="V3432" s="32"/>
      <c r="W3432" s="32"/>
      <c r="X3432" s="32"/>
      <c r="AE3432" s="39"/>
      <c r="AF3432" s="39"/>
      <c r="AG3432" s="39"/>
      <c r="AH3432" s="39"/>
      <c r="AI3432" s="39"/>
      <c r="AJ3432" s="39"/>
    </row>
    <row r="3433" ht="15.75" customHeight="1">
      <c r="A3433" s="32"/>
      <c r="B3433" s="32"/>
      <c r="C3433" s="32"/>
      <c r="D3433" s="32"/>
      <c r="E3433" s="32"/>
      <c r="F3433" s="97"/>
      <c r="G3433" s="32"/>
      <c r="H3433" s="32"/>
      <c r="I3433" s="33"/>
      <c r="K3433" s="99"/>
      <c r="L3433" s="32"/>
      <c r="M3433" s="32"/>
      <c r="N3433" s="32"/>
      <c r="O3433" s="32"/>
      <c r="P3433" s="32"/>
      <c r="Q3433" s="32"/>
      <c r="R3433" s="32"/>
      <c r="S3433" s="32"/>
      <c r="T3433" s="32"/>
      <c r="V3433" s="32"/>
      <c r="W3433" s="32"/>
      <c r="X3433" s="32"/>
      <c r="AE3433" s="39"/>
      <c r="AF3433" s="39"/>
      <c r="AG3433" s="39"/>
      <c r="AH3433" s="39"/>
      <c r="AI3433" s="39"/>
      <c r="AJ3433" s="39"/>
    </row>
    <row r="3434" ht="15.75" customHeight="1">
      <c r="A3434" s="32"/>
      <c r="B3434" s="32"/>
      <c r="C3434" s="32"/>
      <c r="D3434" s="32"/>
      <c r="E3434" s="32"/>
      <c r="F3434" s="97"/>
      <c r="G3434" s="32"/>
      <c r="H3434" s="32"/>
      <c r="I3434" s="33"/>
      <c r="K3434" s="99"/>
      <c r="L3434" s="32"/>
      <c r="M3434" s="32"/>
      <c r="N3434" s="32"/>
      <c r="O3434" s="32"/>
      <c r="P3434" s="32"/>
      <c r="Q3434" s="32"/>
      <c r="R3434" s="32"/>
      <c r="S3434" s="32"/>
      <c r="T3434" s="32"/>
      <c r="V3434" s="32"/>
      <c r="W3434" s="32"/>
      <c r="X3434" s="32"/>
      <c r="AE3434" s="39"/>
      <c r="AF3434" s="39"/>
      <c r="AG3434" s="39"/>
      <c r="AH3434" s="39"/>
      <c r="AI3434" s="39"/>
      <c r="AJ3434" s="39"/>
    </row>
    <row r="3435" ht="15.75" customHeight="1">
      <c r="A3435" s="32"/>
      <c r="B3435" s="32"/>
      <c r="C3435" s="32"/>
      <c r="D3435" s="32"/>
      <c r="E3435" s="32"/>
      <c r="F3435" s="97"/>
      <c r="G3435" s="32"/>
      <c r="H3435" s="32"/>
      <c r="I3435" s="33"/>
      <c r="K3435" s="99"/>
      <c r="L3435" s="32"/>
      <c r="M3435" s="32"/>
      <c r="N3435" s="32"/>
      <c r="O3435" s="32"/>
      <c r="P3435" s="32"/>
      <c r="Q3435" s="32"/>
      <c r="R3435" s="32"/>
      <c r="S3435" s="32"/>
      <c r="T3435" s="32"/>
      <c r="V3435" s="32"/>
      <c r="W3435" s="32"/>
      <c r="X3435" s="32"/>
      <c r="AE3435" s="39"/>
      <c r="AF3435" s="39"/>
      <c r="AG3435" s="39"/>
      <c r="AH3435" s="39"/>
      <c r="AI3435" s="39"/>
      <c r="AJ3435" s="39"/>
    </row>
    <row r="3436" ht="15.75" customHeight="1">
      <c r="A3436" s="32"/>
      <c r="B3436" s="32"/>
      <c r="C3436" s="32"/>
      <c r="D3436" s="32"/>
      <c r="E3436" s="32"/>
      <c r="F3436" s="97"/>
      <c r="G3436" s="32"/>
      <c r="H3436" s="32"/>
      <c r="I3436" s="33"/>
      <c r="K3436" s="99"/>
      <c r="L3436" s="32"/>
      <c r="M3436" s="32"/>
      <c r="N3436" s="32"/>
      <c r="O3436" s="32"/>
      <c r="P3436" s="32"/>
      <c r="Q3436" s="32"/>
      <c r="R3436" s="32"/>
      <c r="S3436" s="32"/>
      <c r="T3436" s="32"/>
      <c r="V3436" s="32"/>
      <c r="W3436" s="32"/>
      <c r="X3436" s="32"/>
      <c r="AE3436" s="39"/>
      <c r="AF3436" s="39"/>
      <c r="AG3436" s="39"/>
      <c r="AH3436" s="39"/>
      <c r="AI3436" s="39"/>
      <c r="AJ3436" s="39"/>
    </row>
    <row r="3437" ht="15.75" customHeight="1">
      <c r="A3437" s="32"/>
      <c r="B3437" s="32"/>
      <c r="C3437" s="32"/>
      <c r="D3437" s="32"/>
      <c r="E3437" s="32"/>
      <c r="F3437" s="97"/>
      <c r="G3437" s="32"/>
      <c r="H3437" s="32"/>
      <c r="I3437" s="33"/>
      <c r="K3437" s="99"/>
      <c r="L3437" s="32"/>
      <c r="M3437" s="32"/>
      <c r="N3437" s="32"/>
      <c r="O3437" s="32"/>
      <c r="P3437" s="32"/>
      <c r="Q3437" s="32"/>
      <c r="R3437" s="32"/>
      <c r="S3437" s="32"/>
      <c r="T3437" s="32"/>
      <c r="V3437" s="32"/>
      <c r="W3437" s="32"/>
      <c r="X3437" s="32"/>
      <c r="AE3437" s="39"/>
      <c r="AF3437" s="39"/>
      <c r="AG3437" s="39"/>
      <c r="AH3437" s="39"/>
      <c r="AI3437" s="39"/>
      <c r="AJ3437" s="39"/>
    </row>
    <row r="3438" ht="15.75" customHeight="1">
      <c r="A3438" s="32"/>
      <c r="B3438" s="32"/>
      <c r="C3438" s="32"/>
      <c r="D3438" s="32"/>
      <c r="E3438" s="32"/>
      <c r="F3438" s="97"/>
      <c r="G3438" s="32"/>
      <c r="H3438" s="32"/>
      <c r="I3438" s="33"/>
      <c r="K3438" s="99"/>
      <c r="L3438" s="32"/>
      <c r="M3438" s="32"/>
      <c r="N3438" s="32"/>
      <c r="O3438" s="32"/>
      <c r="P3438" s="32"/>
      <c r="Q3438" s="32"/>
      <c r="R3438" s="32"/>
      <c r="S3438" s="32"/>
      <c r="T3438" s="32"/>
      <c r="V3438" s="32"/>
      <c r="W3438" s="32"/>
      <c r="X3438" s="32"/>
      <c r="AE3438" s="39"/>
      <c r="AF3438" s="39"/>
      <c r="AG3438" s="39"/>
      <c r="AH3438" s="39"/>
      <c r="AI3438" s="39"/>
      <c r="AJ3438" s="39"/>
    </row>
    <row r="3439" ht="15.75" customHeight="1">
      <c r="A3439" s="32"/>
      <c r="B3439" s="32"/>
      <c r="C3439" s="32"/>
      <c r="D3439" s="32"/>
      <c r="E3439" s="32"/>
      <c r="F3439" s="97"/>
      <c r="G3439" s="32"/>
      <c r="H3439" s="32"/>
      <c r="I3439" s="33"/>
      <c r="K3439" s="99"/>
      <c r="L3439" s="32"/>
      <c r="M3439" s="32"/>
      <c r="N3439" s="32"/>
      <c r="O3439" s="32"/>
      <c r="P3439" s="32"/>
      <c r="Q3439" s="32"/>
      <c r="R3439" s="32"/>
      <c r="S3439" s="32"/>
      <c r="T3439" s="32"/>
      <c r="V3439" s="32"/>
      <c r="W3439" s="32"/>
      <c r="X3439" s="32"/>
      <c r="AE3439" s="39"/>
      <c r="AF3439" s="39"/>
      <c r="AG3439" s="39"/>
      <c r="AH3439" s="39"/>
      <c r="AI3439" s="39"/>
      <c r="AJ3439" s="39"/>
    </row>
    <row r="3440" ht="15.75" customHeight="1">
      <c r="A3440" s="32"/>
      <c r="B3440" s="32"/>
      <c r="C3440" s="32"/>
      <c r="D3440" s="32"/>
      <c r="E3440" s="32"/>
      <c r="F3440" s="97"/>
      <c r="G3440" s="32"/>
      <c r="H3440" s="32"/>
      <c r="I3440" s="33"/>
      <c r="K3440" s="99"/>
      <c r="L3440" s="32"/>
      <c r="M3440" s="32"/>
      <c r="N3440" s="32"/>
      <c r="O3440" s="32"/>
      <c r="P3440" s="32"/>
      <c r="Q3440" s="32"/>
      <c r="R3440" s="32"/>
      <c r="S3440" s="32"/>
      <c r="T3440" s="32"/>
      <c r="V3440" s="32"/>
      <c r="W3440" s="32"/>
      <c r="X3440" s="32"/>
      <c r="AE3440" s="39"/>
      <c r="AF3440" s="39"/>
      <c r="AG3440" s="39"/>
      <c r="AH3440" s="39"/>
      <c r="AI3440" s="39"/>
      <c r="AJ3440" s="39"/>
    </row>
    <row r="3441" ht="15.75" customHeight="1">
      <c r="A3441" s="32"/>
      <c r="B3441" s="32"/>
      <c r="C3441" s="32"/>
      <c r="D3441" s="32"/>
      <c r="E3441" s="32"/>
      <c r="F3441" s="97"/>
      <c r="G3441" s="32"/>
      <c r="H3441" s="32"/>
      <c r="I3441" s="33"/>
      <c r="K3441" s="99"/>
      <c r="L3441" s="32"/>
      <c r="M3441" s="32"/>
      <c r="N3441" s="32"/>
      <c r="O3441" s="32"/>
      <c r="P3441" s="32"/>
      <c r="Q3441" s="32"/>
      <c r="R3441" s="32"/>
      <c r="S3441" s="32"/>
      <c r="T3441" s="32"/>
      <c r="V3441" s="32"/>
      <c r="W3441" s="32"/>
      <c r="X3441" s="32"/>
      <c r="AE3441" s="39"/>
      <c r="AF3441" s="39"/>
      <c r="AG3441" s="39"/>
      <c r="AH3441" s="39"/>
      <c r="AI3441" s="39"/>
      <c r="AJ3441" s="39"/>
    </row>
    <row r="3442" ht="15.75" customHeight="1">
      <c r="A3442" s="32"/>
      <c r="B3442" s="32"/>
      <c r="C3442" s="32"/>
      <c r="D3442" s="32"/>
      <c r="E3442" s="32"/>
      <c r="F3442" s="97"/>
      <c r="G3442" s="32"/>
      <c r="H3442" s="32"/>
      <c r="I3442" s="33"/>
      <c r="K3442" s="99"/>
      <c r="L3442" s="32"/>
      <c r="M3442" s="32"/>
      <c r="N3442" s="32"/>
      <c r="O3442" s="32"/>
      <c r="P3442" s="32"/>
      <c r="Q3442" s="32"/>
      <c r="R3442" s="32"/>
      <c r="S3442" s="32"/>
      <c r="T3442" s="32"/>
      <c r="V3442" s="32"/>
      <c r="W3442" s="32"/>
      <c r="X3442" s="32"/>
      <c r="AE3442" s="39"/>
      <c r="AF3442" s="39"/>
      <c r="AG3442" s="39"/>
      <c r="AH3442" s="39"/>
      <c r="AI3442" s="39"/>
      <c r="AJ3442" s="39"/>
    </row>
    <row r="3443" ht="15.75" customHeight="1">
      <c r="A3443" s="32"/>
      <c r="B3443" s="32"/>
      <c r="C3443" s="32"/>
      <c r="D3443" s="32"/>
      <c r="E3443" s="32"/>
      <c r="F3443" s="97"/>
      <c r="G3443" s="32"/>
      <c r="H3443" s="32"/>
      <c r="I3443" s="33"/>
      <c r="K3443" s="99"/>
      <c r="L3443" s="32"/>
      <c r="M3443" s="32"/>
      <c r="N3443" s="32"/>
      <c r="O3443" s="32"/>
      <c r="P3443" s="32"/>
      <c r="Q3443" s="32"/>
      <c r="R3443" s="32"/>
      <c r="S3443" s="32"/>
      <c r="T3443" s="32"/>
      <c r="V3443" s="32"/>
      <c r="W3443" s="32"/>
      <c r="X3443" s="32"/>
      <c r="AE3443" s="39"/>
      <c r="AF3443" s="39"/>
      <c r="AG3443" s="39"/>
      <c r="AH3443" s="39"/>
      <c r="AI3443" s="39"/>
      <c r="AJ3443" s="39"/>
    </row>
    <row r="3444" ht="15.75" customHeight="1">
      <c r="A3444" s="32"/>
      <c r="B3444" s="32"/>
      <c r="C3444" s="32"/>
      <c r="D3444" s="32"/>
      <c r="E3444" s="32"/>
      <c r="F3444" s="97"/>
      <c r="G3444" s="32"/>
      <c r="H3444" s="32"/>
      <c r="I3444" s="33"/>
      <c r="K3444" s="99"/>
      <c r="L3444" s="32"/>
      <c r="M3444" s="32"/>
      <c r="N3444" s="32"/>
      <c r="O3444" s="32"/>
      <c r="P3444" s="32"/>
      <c r="Q3444" s="32"/>
      <c r="R3444" s="32"/>
      <c r="S3444" s="32"/>
      <c r="T3444" s="32"/>
      <c r="V3444" s="32"/>
      <c r="W3444" s="32"/>
      <c r="X3444" s="32"/>
      <c r="AE3444" s="39"/>
      <c r="AF3444" s="39"/>
      <c r="AG3444" s="39"/>
      <c r="AH3444" s="39"/>
      <c r="AI3444" s="39"/>
      <c r="AJ3444" s="39"/>
    </row>
    <row r="3445" ht="15.75" customHeight="1">
      <c r="A3445" s="32"/>
      <c r="B3445" s="32"/>
      <c r="C3445" s="32"/>
      <c r="D3445" s="32"/>
      <c r="E3445" s="32"/>
      <c r="F3445" s="97"/>
      <c r="G3445" s="32"/>
      <c r="H3445" s="32"/>
      <c r="I3445" s="33"/>
      <c r="K3445" s="99"/>
      <c r="L3445" s="32"/>
      <c r="M3445" s="32"/>
      <c r="N3445" s="32"/>
      <c r="O3445" s="32"/>
      <c r="P3445" s="32"/>
      <c r="Q3445" s="32"/>
      <c r="R3445" s="32"/>
      <c r="S3445" s="32"/>
      <c r="T3445" s="32"/>
      <c r="V3445" s="32"/>
      <c r="W3445" s="32"/>
      <c r="X3445" s="32"/>
      <c r="AE3445" s="39"/>
      <c r="AF3445" s="39"/>
      <c r="AG3445" s="39"/>
      <c r="AH3445" s="39"/>
      <c r="AI3445" s="39"/>
      <c r="AJ3445" s="39"/>
    </row>
    <row r="3446" ht="15.75" customHeight="1">
      <c r="A3446" s="32"/>
      <c r="B3446" s="32"/>
      <c r="C3446" s="32"/>
      <c r="D3446" s="32"/>
      <c r="E3446" s="32"/>
      <c r="F3446" s="97"/>
      <c r="G3446" s="32"/>
      <c r="H3446" s="32"/>
      <c r="I3446" s="33"/>
      <c r="K3446" s="99"/>
      <c r="L3446" s="32"/>
      <c r="M3446" s="32"/>
      <c r="N3446" s="32"/>
      <c r="O3446" s="32"/>
      <c r="P3446" s="32"/>
      <c r="Q3446" s="32"/>
      <c r="R3446" s="32"/>
      <c r="S3446" s="32"/>
      <c r="T3446" s="32"/>
      <c r="V3446" s="32"/>
      <c r="W3446" s="32"/>
      <c r="X3446" s="32"/>
      <c r="AE3446" s="39"/>
      <c r="AF3446" s="39"/>
      <c r="AG3446" s="39"/>
      <c r="AH3446" s="39"/>
      <c r="AI3446" s="39"/>
      <c r="AJ3446" s="39"/>
    </row>
    <row r="3447" ht="15.75" customHeight="1">
      <c r="A3447" s="32"/>
      <c r="B3447" s="32"/>
      <c r="C3447" s="32"/>
      <c r="D3447" s="32"/>
      <c r="E3447" s="32"/>
      <c r="F3447" s="97"/>
      <c r="G3447" s="32"/>
      <c r="H3447" s="32"/>
      <c r="I3447" s="33"/>
      <c r="K3447" s="99"/>
      <c r="L3447" s="32"/>
      <c r="M3447" s="32"/>
      <c r="N3447" s="32"/>
      <c r="O3447" s="32"/>
      <c r="P3447" s="32"/>
      <c r="Q3447" s="32"/>
      <c r="R3447" s="32"/>
      <c r="S3447" s="32"/>
      <c r="T3447" s="32"/>
      <c r="V3447" s="32"/>
      <c r="W3447" s="32"/>
      <c r="X3447" s="32"/>
      <c r="AE3447" s="39"/>
      <c r="AF3447" s="39"/>
      <c r="AG3447" s="39"/>
      <c r="AH3447" s="39"/>
      <c r="AI3447" s="39"/>
      <c r="AJ3447" s="39"/>
    </row>
    <row r="3448" ht="15.75" customHeight="1">
      <c r="A3448" s="32"/>
      <c r="B3448" s="32"/>
      <c r="C3448" s="32"/>
      <c r="D3448" s="32"/>
      <c r="E3448" s="32"/>
      <c r="F3448" s="97"/>
      <c r="G3448" s="32"/>
      <c r="H3448" s="32"/>
      <c r="I3448" s="33"/>
      <c r="K3448" s="99"/>
      <c r="L3448" s="32"/>
      <c r="M3448" s="32"/>
      <c r="N3448" s="32"/>
      <c r="O3448" s="32"/>
      <c r="P3448" s="32"/>
      <c r="Q3448" s="32"/>
      <c r="R3448" s="32"/>
      <c r="S3448" s="32"/>
      <c r="T3448" s="32"/>
      <c r="V3448" s="32"/>
      <c r="W3448" s="32"/>
      <c r="X3448" s="32"/>
      <c r="AE3448" s="39"/>
      <c r="AF3448" s="39"/>
      <c r="AG3448" s="39"/>
      <c r="AH3448" s="39"/>
      <c r="AI3448" s="39"/>
      <c r="AJ3448" s="39"/>
    </row>
    <row r="3449" ht="15.75" customHeight="1">
      <c r="A3449" s="32"/>
      <c r="B3449" s="32"/>
      <c r="C3449" s="32"/>
      <c r="D3449" s="32"/>
      <c r="E3449" s="32"/>
      <c r="F3449" s="97"/>
      <c r="G3449" s="32"/>
      <c r="H3449" s="32"/>
      <c r="I3449" s="33"/>
      <c r="K3449" s="99"/>
      <c r="L3449" s="32"/>
      <c r="M3449" s="32"/>
      <c r="N3449" s="32"/>
      <c r="O3449" s="32"/>
      <c r="P3449" s="32"/>
      <c r="Q3449" s="32"/>
      <c r="R3449" s="32"/>
      <c r="S3449" s="32"/>
      <c r="T3449" s="32"/>
      <c r="V3449" s="32"/>
      <c r="W3449" s="32"/>
      <c r="X3449" s="32"/>
      <c r="AE3449" s="39"/>
      <c r="AF3449" s="39"/>
      <c r="AG3449" s="39"/>
      <c r="AH3449" s="39"/>
      <c r="AI3449" s="39"/>
      <c r="AJ3449" s="39"/>
    </row>
    <row r="3450" ht="15.75" customHeight="1">
      <c r="A3450" s="32"/>
      <c r="B3450" s="32"/>
      <c r="C3450" s="32"/>
      <c r="D3450" s="32"/>
      <c r="E3450" s="32"/>
      <c r="F3450" s="97"/>
      <c r="G3450" s="32"/>
      <c r="H3450" s="32"/>
      <c r="I3450" s="33"/>
      <c r="K3450" s="99"/>
      <c r="L3450" s="32"/>
      <c r="M3450" s="32"/>
      <c r="N3450" s="32"/>
      <c r="O3450" s="32"/>
      <c r="P3450" s="32"/>
      <c r="Q3450" s="32"/>
      <c r="R3450" s="32"/>
      <c r="S3450" s="32"/>
      <c r="T3450" s="32"/>
      <c r="V3450" s="32"/>
      <c r="W3450" s="32"/>
      <c r="X3450" s="32"/>
      <c r="AE3450" s="39"/>
      <c r="AF3450" s="39"/>
      <c r="AG3450" s="39"/>
      <c r="AH3450" s="39"/>
      <c r="AI3450" s="39"/>
      <c r="AJ3450" s="39"/>
    </row>
    <row r="3451" ht="15.75" customHeight="1">
      <c r="A3451" s="32"/>
      <c r="B3451" s="32"/>
      <c r="C3451" s="32"/>
      <c r="D3451" s="32"/>
      <c r="E3451" s="32"/>
      <c r="F3451" s="97"/>
      <c r="G3451" s="32"/>
      <c r="H3451" s="32"/>
      <c r="I3451" s="33"/>
      <c r="K3451" s="99"/>
      <c r="L3451" s="32"/>
      <c r="M3451" s="32"/>
      <c r="N3451" s="32"/>
      <c r="O3451" s="32"/>
      <c r="P3451" s="32"/>
      <c r="Q3451" s="32"/>
      <c r="R3451" s="32"/>
      <c r="S3451" s="32"/>
      <c r="T3451" s="32"/>
      <c r="V3451" s="32"/>
      <c r="W3451" s="32"/>
      <c r="X3451" s="32"/>
      <c r="AE3451" s="39"/>
      <c r="AF3451" s="39"/>
      <c r="AG3451" s="39"/>
      <c r="AH3451" s="39"/>
      <c r="AI3451" s="39"/>
      <c r="AJ3451" s="39"/>
    </row>
    <row r="3452" ht="15.75" customHeight="1">
      <c r="A3452" s="32"/>
      <c r="B3452" s="32"/>
      <c r="C3452" s="32"/>
      <c r="D3452" s="32"/>
      <c r="E3452" s="32"/>
      <c r="F3452" s="97"/>
      <c r="G3452" s="32"/>
      <c r="H3452" s="32"/>
      <c r="I3452" s="33"/>
      <c r="K3452" s="99"/>
      <c r="L3452" s="32"/>
      <c r="M3452" s="32"/>
      <c r="N3452" s="32"/>
      <c r="O3452" s="32"/>
      <c r="P3452" s="32"/>
      <c r="Q3452" s="32"/>
      <c r="R3452" s="32"/>
      <c r="S3452" s="32"/>
      <c r="T3452" s="32"/>
      <c r="V3452" s="32"/>
      <c r="W3452" s="32"/>
      <c r="X3452" s="32"/>
      <c r="AE3452" s="39"/>
      <c r="AF3452" s="39"/>
      <c r="AG3452" s="39"/>
      <c r="AH3452" s="39"/>
      <c r="AI3452" s="39"/>
      <c r="AJ3452" s="39"/>
    </row>
    <row r="3453" ht="15.75" customHeight="1">
      <c r="A3453" s="32"/>
      <c r="B3453" s="32"/>
      <c r="C3453" s="32"/>
      <c r="D3453" s="32"/>
      <c r="E3453" s="32"/>
      <c r="F3453" s="97"/>
      <c r="G3453" s="32"/>
      <c r="H3453" s="32"/>
      <c r="I3453" s="33"/>
      <c r="K3453" s="99"/>
      <c r="L3453" s="32"/>
      <c r="M3453" s="32"/>
      <c r="N3453" s="32"/>
      <c r="O3453" s="32"/>
      <c r="P3453" s="32"/>
      <c r="Q3453" s="32"/>
      <c r="R3453" s="32"/>
      <c r="S3453" s="32"/>
      <c r="T3453" s="32"/>
      <c r="V3453" s="32"/>
      <c r="W3453" s="32"/>
      <c r="X3453" s="32"/>
      <c r="AE3453" s="39"/>
      <c r="AF3453" s="39"/>
      <c r="AG3453" s="39"/>
      <c r="AH3453" s="39"/>
      <c r="AI3453" s="39"/>
      <c r="AJ3453" s="39"/>
    </row>
    <row r="3454" ht="15.75" customHeight="1">
      <c r="A3454" s="32"/>
      <c r="B3454" s="32"/>
      <c r="C3454" s="32"/>
      <c r="D3454" s="32"/>
      <c r="E3454" s="32"/>
      <c r="F3454" s="97"/>
      <c r="G3454" s="32"/>
      <c r="H3454" s="32"/>
      <c r="I3454" s="33"/>
      <c r="K3454" s="99"/>
      <c r="L3454" s="32"/>
      <c r="M3454" s="32"/>
      <c r="N3454" s="32"/>
      <c r="O3454" s="32"/>
      <c r="P3454" s="32"/>
      <c r="Q3454" s="32"/>
      <c r="R3454" s="32"/>
      <c r="S3454" s="32"/>
      <c r="T3454" s="32"/>
      <c r="V3454" s="32"/>
      <c r="W3454" s="32"/>
      <c r="X3454" s="32"/>
      <c r="AE3454" s="39"/>
      <c r="AF3454" s="39"/>
      <c r="AG3454" s="39"/>
      <c r="AH3454" s="39"/>
      <c r="AI3454" s="39"/>
      <c r="AJ3454" s="39"/>
    </row>
    <row r="3455" ht="15.75" customHeight="1">
      <c r="A3455" s="32"/>
      <c r="B3455" s="32"/>
      <c r="C3455" s="32"/>
      <c r="D3455" s="32"/>
      <c r="E3455" s="32"/>
      <c r="F3455" s="97"/>
      <c r="G3455" s="32"/>
      <c r="H3455" s="32"/>
      <c r="I3455" s="33"/>
      <c r="K3455" s="99"/>
      <c r="L3455" s="32"/>
      <c r="M3455" s="32"/>
      <c r="N3455" s="32"/>
      <c r="O3455" s="32"/>
      <c r="P3455" s="32"/>
      <c r="Q3455" s="32"/>
      <c r="R3455" s="32"/>
      <c r="S3455" s="32"/>
      <c r="T3455" s="32"/>
      <c r="V3455" s="32"/>
      <c r="W3455" s="32"/>
      <c r="X3455" s="32"/>
      <c r="AE3455" s="39"/>
      <c r="AF3455" s="39"/>
      <c r="AG3455" s="39"/>
      <c r="AH3455" s="39"/>
      <c r="AI3455" s="39"/>
      <c r="AJ3455" s="39"/>
    </row>
    <row r="3456" ht="15.75" customHeight="1">
      <c r="A3456" s="32"/>
      <c r="B3456" s="32"/>
      <c r="C3456" s="32"/>
      <c r="D3456" s="32"/>
      <c r="E3456" s="32"/>
      <c r="F3456" s="97"/>
      <c r="G3456" s="32"/>
      <c r="H3456" s="32"/>
      <c r="I3456" s="33"/>
      <c r="K3456" s="99"/>
      <c r="L3456" s="32"/>
      <c r="M3456" s="32"/>
      <c r="N3456" s="32"/>
      <c r="O3456" s="32"/>
      <c r="P3456" s="32"/>
      <c r="Q3456" s="32"/>
      <c r="R3456" s="32"/>
      <c r="S3456" s="32"/>
      <c r="T3456" s="32"/>
      <c r="V3456" s="32"/>
      <c r="W3456" s="32"/>
      <c r="X3456" s="32"/>
      <c r="AE3456" s="39"/>
      <c r="AF3456" s="39"/>
      <c r="AG3456" s="39"/>
      <c r="AH3456" s="39"/>
      <c r="AI3456" s="39"/>
      <c r="AJ3456" s="39"/>
    </row>
    <row r="3457" ht="15.75" customHeight="1">
      <c r="A3457" s="32"/>
      <c r="B3457" s="32"/>
      <c r="C3457" s="32"/>
      <c r="D3457" s="32"/>
      <c r="E3457" s="32"/>
      <c r="F3457" s="97"/>
      <c r="G3457" s="32"/>
      <c r="H3457" s="32"/>
      <c r="I3457" s="33"/>
      <c r="K3457" s="99"/>
      <c r="L3457" s="32"/>
      <c r="M3457" s="32"/>
      <c r="N3457" s="32"/>
      <c r="O3457" s="32"/>
      <c r="P3457" s="32"/>
      <c r="Q3457" s="32"/>
      <c r="R3457" s="32"/>
      <c r="S3457" s="32"/>
      <c r="T3457" s="32"/>
      <c r="V3457" s="32"/>
      <c r="W3457" s="32"/>
      <c r="X3457" s="32"/>
      <c r="AE3457" s="39"/>
      <c r="AF3457" s="39"/>
      <c r="AG3457" s="39"/>
      <c r="AH3457" s="39"/>
      <c r="AI3457" s="39"/>
      <c r="AJ3457" s="39"/>
    </row>
    <row r="3458" ht="15.75" customHeight="1">
      <c r="A3458" s="32"/>
      <c r="B3458" s="32"/>
      <c r="C3458" s="32"/>
      <c r="D3458" s="32"/>
      <c r="E3458" s="32"/>
      <c r="F3458" s="97"/>
      <c r="G3458" s="32"/>
      <c r="H3458" s="32"/>
      <c r="I3458" s="33"/>
      <c r="K3458" s="99"/>
      <c r="L3458" s="32"/>
      <c r="M3458" s="32"/>
      <c r="N3458" s="32"/>
      <c r="O3458" s="32"/>
      <c r="P3458" s="32"/>
      <c r="Q3458" s="32"/>
      <c r="R3458" s="32"/>
      <c r="S3458" s="32"/>
      <c r="T3458" s="32"/>
      <c r="V3458" s="32"/>
      <c r="W3458" s="32"/>
      <c r="X3458" s="32"/>
      <c r="AE3458" s="39"/>
      <c r="AF3458" s="39"/>
      <c r="AG3458" s="39"/>
      <c r="AH3458" s="39"/>
      <c r="AI3458" s="39"/>
      <c r="AJ3458" s="39"/>
    </row>
    <row r="3459" ht="15.75" customHeight="1">
      <c r="A3459" s="32"/>
      <c r="B3459" s="32"/>
      <c r="C3459" s="32"/>
      <c r="D3459" s="32"/>
      <c r="E3459" s="32"/>
      <c r="F3459" s="97"/>
      <c r="G3459" s="32"/>
      <c r="H3459" s="32"/>
      <c r="I3459" s="33"/>
      <c r="K3459" s="99"/>
      <c r="L3459" s="32"/>
      <c r="M3459" s="32"/>
      <c r="N3459" s="32"/>
      <c r="O3459" s="32"/>
      <c r="P3459" s="32"/>
      <c r="Q3459" s="32"/>
      <c r="R3459" s="32"/>
      <c r="S3459" s="32"/>
      <c r="T3459" s="32"/>
      <c r="V3459" s="32"/>
      <c r="W3459" s="32"/>
      <c r="X3459" s="32"/>
      <c r="AE3459" s="39"/>
      <c r="AF3459" s="39"/>
      <c r="AG3459" s="39"/>
      <c r="AH3459" s="39"/>
      <c r="AI3459" s="39"/>
      <c r="AJ3459" s="39"/>
    </row>
    <row r="3460" ht="15.75" customHeight="1">
      <c r="A3460" s="32"/>
      <c r="B3460" s="32"/>
      <c r="C3460" s="32"/>
      <c r="D3460" s="32"/>
      <c r="E3460" s="32"/>
      <c r="F3460" s="97"/>
      <c r="G3460" s="32"/>
      <c r="H3460" s="32"/>
      <c r="I3460" s="33"/>
      <c r="K3460" s="99"/>
      <c r="L3460" s="32"/>
      <c r="M3460" s="32"/>
      <c r="N3460" s="32"/>
      <c r="O3460" s="32"/>
      <c r="P3460" s="32"/>
      <c r="Q3460" s="32"/>
      <c r="R3460" s="32"/>
      <c r="S3460" s="32"/>
      <c r="T3460" s="32"/>
      <c r="V3460" s="32"/>
      <c r="W3460" s="32"/>
      <c r="X3460" s="32"/>
      <c r="AE3460" s="39"/>
      <c r="AF3460" s="39"/>
      <c r="AG3460" s="39"/>
      <c r="AH3460" s="39"/>
      <c r="AI3460" s="39"/>
      <c r="AJ3460" s="39"/>
    </row>
    <row r="3461" ht="15.75" customHeight="1">
      <c r="A3461" s="32"/>
      <c r="B3461" s="32"/>
      <c r="C3461" s="32"/>
      <c r="D3461" s="32"/>
      <c r="E3461" s="32"/>
      <c r="F3461" s="97"/>
      <c r="G3461" s="32"/>
      <c r="H3461" s="32"/>
      <c r="I3461" s="33"/>
      <c r="K3461" s="99"/>
      <c r="L3461" s="32"/>
      <c r="M3461" s="32"/>
      <c r="N3461" s="32"/>
      <c r="O3461" s="32"/>
      <c r="P3461" s="32"/>
      <c r="Q3461" s="32"/>
      <c r="R3461" s="32"/>
      <c r="S3461" s="32"/>
      <c r="T3461" s="32"/>
      <c r="V3461" s="32"/>
      <c r="W3461" s="32"/>
      <c r="X3461" s="32"/>
      <c r="AE3461" s="39"/>
      <c r="AF3461" s="39"/>
      <c r="AG3461" s="39"/>
      <c r="AH3461" s="39"/>
      <c r="AI3461" s="39"/>
      <c r="AJ3461" s="39"/>
    </row>
    <row r="3462" ht="15.75" customHeight="1">
      <c r="A3462" s="32"/>
      <c r="B3462" s="32"/>
      <c r="C3462" s="32"/>
      <c r="D3462" s="32"/>
      <c r="E3462" s="32"/>
      <c r="F3462" s="97"/>
      <c r="G3462" s="32"/>
      <c r="H3462" s="32"/>
      <c r="I3462" s="33"/>
      <c r="K3462" s="99"/>
      <c r="L3462" s="32"/>
      <c r="M3462" s="32"/>
      <c r="N3462" s="32"/>
      <c r="O3462" s="32"/>
      <c r="P3462" s="32"/>
      <c r="Q3462" s="32"/>
      <c r="R3462" s="32"/>
      <c r="S3462" s="32"/>
      <c r="T3462" s="32"/>
      <c r="V3462" s="32"/>
      <c r="W3462" s="32"/>
      <c r="X3462" s="32"/>
      <c r="AE3462" s="39"/>
      <c r="AF3462" s="39"/>
      <c r="AG3462" s="39"/>
      <c r="AH3462" s="39"/>
      <c r="AI3462" s="39"/>
      <c r="AJ3462" s="39"/>
    </row>
    <row r="3463" ht="15.75" customHeight="1">
      <c r="A3463" s="32"/>
      <c r="B3463" s="32"/>
      <c r="C3463" s="32"/>
      <c r="D3463" s="32"/>
      <c r="E3463" s="32"/>
      <c r="F3463" s="97"/>
      <c r="G3463" s="32"/>
      <c r="H3463" s="32"/>
      <c r="I3463" s="33"/>
      <c r="K3463" s="99"/>
      <c r="L3463" s="32"/>
      <c r="M3463" s="32"/>
      <c r="N3463" s="32"/>
      <c r="O3463" s="32"/>
      <c r="P3463" s="32"/>
      <c r="Q3463" s="32"/>
      <c r="R3463" s="32"/>
      <c r="S3463" s="32"/>
      <c r="T3463" s="32"/>
      <c r="V3463" s="32"/>
      <c r="W3463" s="32"/>
      <c r="X3463" s="32"/>
      <c r="AE3463" s="39"/>
      <c r="AF3463" s="39"/>
      <c r="AG3463" s="39"/>
      <c r="AH3463" s="39"/>
      <c r="AI3463" s="39"/>
      <c r="AJ3463" s="39"/>
    </row>
    <row r="3464" ht="15.75" customHeight="1">
      <c r="A3464" s="32"/>
      <c r="B3464" s="32"/>
      <c r="C3464" s="32"/>
      <c r="D3464" s="32"/>
      <c r="E3464" s="32"/>
      <c r="F3464" s="97"/>
      <c r="G3464" s="32"/>
      <c r="H3464" s="32"/>
      <c r="I3464" s="33"/>
      <c r="K3464" s="99"/>
      <c r="L3464" s="32"/>
      <c r="M3464" s="32"/>
      <c r="N3464" s="32"/>
      <c r="O3464" s="32"/>
      <c r="P3464" s="32"/>
      <c r="Q3464" s="32"/>
      <c r="R3464" s="32"/>
      <c r="S3464" s="32"/>
      <c r="T3464" s="32"/>
      <c r="V3464" s="32"/>
      <c r="W3464" s="32"/>
      <c r="X3464" s="32"/>
      <c r="AE3464" s="39"/>
      <c r="AF3464" s="39"/>
      <c r="AG3464" s="39"/>
      <c r="AH3464" s="39"/>
      <c r="AI3464" s="39"/>
      <c r="AJ3464" s="39"/>
    </row>
    <row r="3465" ht="15.75" customHeight="1">
      <c r="A3465" s="32"/>
      <c r="B3465" s="32"/>
      <c r="C3465" s="32"/>
      <c r="D3465" s="32"/>
      <c r="E3465" s="32"/>
      <c r="F3465" s="97"/>
      <c r="G3465" s="32"/>
      <c r="H3465" s="32"/>
      <c r="I3465" s="33"/>
      <c r="K3465" s="99"/>
      <c r="L3465" s="32"/>
      <c r="M3465" s="32"/>
      <c r="N3465" s="32"/>
      <c r="O3465" s="32"/>
      <c r="P3465" s="32"/>
      <c r="Q3465" s="32"/>
      <c r="R3465" s="32"/>
      <c r="S3465" s="32"/>
      <c r="T3465" s="32"/>
      <c r="V3465" s="32"/>
      <c r="W3465" s="32"/>
      <c r="X3465" s="32"/>
      <c r="AE3465" s="39"/>
      <c r="AF3465" s="39"/>
      <c r="AG3465" s="39"/>
      <c r="AH3465" s="39"/>
      <c r="AI3465" s="39"/>
      <c r="AJ3465" s="39"/>
    </row>
    <row r="3466" ht="15.75" customHeight="1">
      <c r="A3466" s="32"/>
      <c r="B3466" s="32"/>
      <c r="C3466" s="32"/>
      <c r="D3466" s="32"/>
      <c r="E3466" s="32"/>
      <c r="F3466" s="97"/>
      <c r="G3466" s="32"/>
      <c r="H3466" s="32"/>
      <c r="I3466" s="33"/>
      <c r="K3466" s="99"/>
      <c r="L3466" s="32"/>
      <c r="M3466" s="32"/>
      <c r="N3466" s="32"/>
      <c r="O3466" s="32"/>
      <c r="P3466" s="32"/>
      <c r="Q3466" s="32"/>
      <c r="R3466" s="32"/>
      <c r="S3466" s="32"/>
      <c r="T3466" s="32"/>
      <c r="V3466" s="32"/>
      <c r="W3466" s="32"/>
      <c r="X3466" s="32"/>
      <c r="AE3466" s="39"/>
      <c r="AF3466" s="39"/>
      <c r="AG3466" s="39"/>
      <c r="AH3466" s="39"/>
      <c r="AI3466" s="39"/>
      <c r="AJ3466" s="39"/>
    </row>
    <row r="3467" ht="15.75" customHeight="1">
      <c r="A3467" s="32"/>
      <c r="B3467" s="32"/>
      <c r="C3467" s="32"/>
      <c r="D3467" s="32"/>
      <c r="E3467" s="32"/>
      <c r="F3467" s="97"/>
      <c r="G3467" s="32"/>
      <c r="H3467" s="32"/>
      <c r="I3467" s="33"/>
      <c r="K3467" s="99"/>
      <c r="L3467" s="32"/>
      <c r="M3467" s="32"/>
      <c r="N3467" s="32"/>
      <c r="O3467" s="32"/>
      <c r="P3467" s="32"/>
      <c r="Q3467" s="32"/>
      <c r="R3467" s="32"/>
      <c r="S3467" s="32"/>
      <c r="T3467" s="32"/>
      <c r="V3467" s="32"/>
      <c r="W3467" s="32"/>
      <c r="X3467" s="32"/>
      <c r="AE3467" s="39"/>
      <c r="AF3467" s="39"/>
      <c r="AG3467" s="39"/>
      <c r="AH3467" s="39"/>
      <c r="AI3467" s="39"/>
      <c r="AJ3467" s="39"/>
    </row>
    <row r="3468" ht="15.75" customHeight="1">
      <c r="A3468" s="32"/>
      <c r="B3468" s="32"/>
      <c r="C3468" s="32"/>
      <c r="D3468" s="32"/>
      <c r="E3468" s="32"/>
      <c r="F3468" s="97"/>
      <c r="G3468" s="32"/>
      <c r="H3468" s="32"/>
      <c r="I3468" s="33"/>
      <c r="K3468" s="99"/>
      <c r="L3468" s="32"/>
      <c r="M3468" s="32"/>
      <c r="N3468" s="32"/>
      <c r="O3468" s="32"/>
      <c r="P3468" s="32"/>
      <c r="Q3468" s="32"/>
      <c r="R3468" s="32"/>
      <c r="S3468" s="32"/>
      <c r="T3468" s="32"/>
      <c r="V3468" s="32"/>
      <c r="W3468" s="32"/>
      <c r="X3468" s="32"/>
      <c r="AE3468" s="39"/>
      <c r="AF3468" s="39"/>
      <c r="AG3468" s="39"/>
      <c r="AH3468" s="39"/>
      <c r="AI3468" s="39"/>
      <c r="AJ3468" s="39"/>
    </row>
    <row r="3469" ht="15.75" customHeight="1">
      <c r="A3469" s="32"/>
      <c r="B3469" s="32"/>
      <c r="C3469" s="32"/>
      <c r="D3469" s="32"/>
      <c r="E3469" s="32"/>
      <c r="F3469" s="97"/>
      <c r="G3469" s="32"/>
      <c r="H3469" s="32"/>
      <c r="I3469" s="33"/>
      <c r="K3469" s="99"/>
      <c r="L3469" s="32"/>
      <c r="M3469" s="32"/>
      <c r="N3469" s="32"/>
      <c r="O3469" s="32"/>
      <c r="P3469" s="32"/>
      <c r="Q3469" s="32"/>
      <c r="R3469" s="32"/>
      <c r="S3469" s="32"/>
      <c r="T3469" s="32"/>
      <c r="V3469" s="32"/>
      <c r="W3469" s="32"/>
      <c r="X3469" s="32"/>
      <c r="AE3469" s="39"/>
      <c r="AF3469" s="39"/>
      <c r="AG3469" s="39"/>
      <c r="AH3469" s="39"/>
      <c r="AI3469" s="39"/>
      <c r="AJ3469" s="39"/>
    </row>
    <row r="3470" ht="15.75" customHeight="1">
      <c r="A3470" s="32"/>
      <c r="B3470" s="32"/>
      <c r="C3470" s="32"/>
      <c r="D3470" s="32"/>
      <c r="E3470" s="32"/>
      <c r="F3470" s="97"/>
      <c r="G3470" s="32"/>
      <c r="H3470" s="32"/>
      <c r="I3470" s="33"/>
      <c r="K3470" s="99"/>
      <c r="L3470" s="32"/>
      <c r="M3470" s="32"/>
      <c r="N3470" s="32"/>
      <c r="O3470" s="32"/>
      <c r="P3470" s="32"/>
      <c r="Q3470" s="32"/>
      <c r="R3470" s="32"/>
      <c r="S3470" s="32"/>
      <c r="T3470" s="32"/>
      <c r="V3470" s="32"/>
      <c r="W3470" s="32"/>
      <c r="X3470" s="32"/>
      <c r="AE3470" s="39"/>
      <c r="AF3470" s="39"/>
      <c r="AG3470" s="39"/>
      <c r="AH3470" s="39"/>
      <c r="AI3470" s="39"/>
      <c r="AJ3470" s="39"/>
    </row>
    <row r="3471" ht="15.75" customHeight="1">
      <c r="A3471" s="32"/>
      <c r="B3471" s="32"/>
      <c r="C3471" s="32"/>
      <c r="D3471" s="32"/>
      <c r="E3471" s="32"/>
      <c r="F3471" s="97"/>
      <c r="G3471" s="32"/>
      <c r="H3471" s="32"/>
      <c r="I3471" s="33"/>
      <c r="K3471" s="99"/>
      <c r="L3471" s="32"/>
      <c r="M3471" s="32"/>
      <c r="N3471" s="32"/>
      <c r="O3471" s="32"/>
      <c r="P3471" s="32"/>
      <c r="Q3471" s="32"/>
      <c r="R3471" s="32"/>
      <c r="S3471" s="32"/>
      <c r="T3471" s="32"/>
      <c r="V3471" s="32"/>
      <c r="W3471" s="32"/>
      <c r="X3471" s="32"/>
      <c r="AE3471" s="39"/>
      <c r="AF3471" s="39"/>
      <c r="AG3471" s="39"/>
      <c r="AH3471" s="39"/>
      <c r="AI3471" s="39"/>
      <c r="AJ3471" s="39"/>
    </row>
    <row r="3472" ht="15.75" customHeight="1">
      <c r="A3472" s="32"/>
      <c r="B3472" s="32"/>
      <c r="C3472" s="32"/>
      <c r="D3472" s="32"/>
      <c r="E3472" s="32"/>
      <c r="F3472" s="97"/>
      <c r="G3472" s="32"/>
      <c r="H3472" s="32"/>
      <c r="I3472" s="33"/>
      <c r="K3472" s="99"/>
      <c r="L3472" s="32"/>
      <c r="M3472" s="32"/>
      <c r="N3472" s="32"/>
      <c r="O3472" s="32"/>
      <c r="P3472" s="32"/>
      <c r="Q3472" s="32"/>
      <c r="R3472" s="32"/>
      <c r="S3472" s="32"/>
      <c r="T3472" s="32"/>
      <c r="V3472" s="32"/>
      <c r="W3472" s="32"/>
      <c r="X3472" s="32"/>
      <c r="AE3472" s="39"/>
      <c r="AF3472" s="39"/>
      <c r="AG3472" s="39"/>
      <c r="AH3472" s="39"/>
      <c r="AI3472" s="39"/>
      <c r="AJ3472" s="39"/>
    </row>
    <row r="3473" ht="15.75" customHeight="1">
      <c r="A3473" s="32"/>
      <c r="B3473" s="32"/>
      <c r="C3473" s="32"/>
      <c r="D3473" s="32"/>
      <c r="E3473" s="32"/>
      <c r="F3473" s="97"/>
      <c r="G3473" s="32"/>
      <c r="H3473" s="32"/>
      <c r="I3473" s="33"/>
      <c r="K3473" s="99"/>
      <c r="L3473" s="32"/>
      <c r="M3473" s="32"/>
      <c r="N3473" s="32"/>
      <c r="O3473" s="32"/>
      <c r="P3473" s="32"/>
      <c r="Q3473" s="32"/>
      <c r="R3473" s="32"/>
      <c r="S3473" s="32"/>
      <c r="T3473" s="32"/>
      <c r="V3473" s="32"/>
      <c r="W3473" s="32"/>
      <c r="X3473" s="32"/>
      <c r="AE3473" s="39"/>
      <c r="AF3473" s="39"/>
      <c r="AG3473" s="39"/>
      <c r="AH3473" s="39"/>
      <c r="AI3473" s="39"/>
      <c r="AJ3473" s="39"/>
    </row>
    <row r="3474" ht="15.75" customHeight="1">
      <c r="A3474" s="32"/>
      <c r="B3474" s="32"/>
      <c r="C3474" s="32"/>
      <c r="D3474" s="32"/>
      <c r="E3474" s="32"/>
      <c r="F3474" s="97"/>
      <c r="G3474" s="32"/>
      <c r="H3474" s="32"/>
      <c r="I3474" s="33"/>
      <c r="K3474" s="99"/>
      <c r="L3474" s="32"/>
      <c r="M3474" s="32"/>
      <c r="N3474" s="32"/>
      <c r="O3474" s="32"/>
      <c r="P3474" s="32"/>
      <c r="Q3474" s="32"/>
      <c r="R3474" s="32"/>
      <c r="S3474" s="32"/>
      <c r="T3474" s="32"/>
      <c r="V3474" s="32"/>
      <c r="W3474" s="32"/>
      <c r="X3474" s="32"/>
      <c r="AE3474" s="39"/>
      <c r="AF3474" s="39"/>
      <c r="AG3474" s="39"/>
      <c r="AH3474" s="39"/>
      <c r="AI3474" s="39"/>
      <c r="AJ3474" s="39"/>
    </row>
    <row r="3475" ht="15.75" customHeight="1">
      <c r="A3475" s="32"/>
      <c r="B3475" s="32"/>
      <c r="C3475" s="32"/>
      <c r="D3475" s="32"/>
      <c r="E3475" s="32"/>
      <c r="F3475" s="97"/>
      <c r="G3475" s="32"/>
      <c r="H3475" s="32"/>
      <c r="I3475" s="33"/>
      <c r="K3475" s="99"/>
      <c r="L3475" s="32"/>
      <c r="M3475" s="32"/>
      <c r="N3475" s="32"/>
      <c r="O3475" s="32"/>
      <c r="P3475" s="32"/>
      <c r="Q3475" s="32"/>
      <c r="R3475" s="32"/>
      <c r="S3475" s="32"/>
      <c r="T3475" s="32"/>
      <c r="V3475" s="32"/>
      <c r="W3475" s="32"/>
      <c r="X3475" s="32"/>
      <c r="AE3475" s="39"/>
      <c r="AF3475" s="39"/>
      <c r="AG3475" s="39"/>
      <c r="AH3475" s="39"/>
      <c r="AI3475" s="39"/>
      <c r="AJ3475" s="39"/>
    </row>
    <row r="3476" ht="15.75" customHeight="1">
      <c r="A3476" s="32"/>
      <c r="B3476" s="32"/>
      <c r="C3476" s="32"/>
      <c r="D3476" s="32"/>
      <c r="E3476" s="32"/>
      <c r="F3476" s="97"/>
      <c r="G3476" s="32"/>
      <c r="H3476" s="32"/>
      <c r="I3476" s="33"/>
      <c r="K3476" s="99"/>
      <c r="L3476" s="32"/>
      <c r="M3476" s="32"/>
      <c r="N3476" s="32"/>
      <c r="O3476" s="32"/>
      <c r="P3476" s="32"/>
      <c r="Q3476" s="32"/>
      <c r="R3476" s="32"/>
      <c r="S3476" s="32"/>
      <c r="T3476" s="32"/>
      <c r="V3476" s="32"/>
      <c r="W3476" s="32"/>
      <c r="X3476" s="32"/>
      <c r="AE3476" s="39"/>
      <c r="AF3476" s="39"/>
      <c r="AG3476" s="39"/>
      <c r="AH3476" s="39"/>
      <c r="AI3476" s="39"/>
      <c r="AJ3476" s="39"/>
    </row>
    <row r="3477" ht="15.75" customHeight="1">
      <c r="A3477" s="32"/>
      <c r="B3477" s="32"/>
      <c r="C3477" s="32"/>
      <c r="D3477" s="32"/>
      <c r="E3477" s="32"/>
      <c r="F3477" s="97"/>
      <c r="G3477" s="32"/>
      <c r="H3477" s="32"/>
      <c r="I3477" s="33"/>
      <c r="K3477" s="99"/>
      <c r="L3477" s="32"/>
      <c r="M3477" s="32"/>
      <c r="N3477" s="32"/>
      <c r="O3477" s="32"/>
      <c r="P3477" s="32"/>
      <c r="Q3477" s="32"/>
      <c r="R3477" s="32"/>
      <c r="S3477" s="32"/>
      <c r="T3477" s="32"/>
      <c r="V3477" s="32"/>
      <c r="W3477" s="32"/>
      <c r="X3477" s="32"/>
      <c r="AE3477" s="39"/>
      <c r="AF3477" s="39"/>
      <c r="AG3477" s="39"/>
      <c r="AH3477" s="39"/>
      <c r="AI3477" s="39"/>
      <c r="AJ3477" s="39"/>
    </row>
    <row r="3478" ht="15.75" customHeight="1">
      <c r="A3478" s="32"/>
      <c r="B3478" s="32"/>
      <c r="C3478" s="32"/>
      <c r="D3478" s="32"/>
      <c r="E3478" s="32"/>
      <c r="F3478" s="97"/>
      <c r="G3478" s="32"/>
      <c r="H3478" s="32"/>
      <c r="I3478" s="33"/>
      <c r="K3478" s="99"/>
      <c r="L3478" s="32"/>
      <c r="M3478" s="32"/>
      <c r="N3478" s="32"/>
      <c r="O3478" s="32"/>
      <c r="P3478" s="32"/>
      <c r="Q3478" s="32"/>
      <c r="R3478" s="32"/>
      <c r="S3478" s="32"/>
      <c r="T3478" s="32"/>
      <c r="V3478" s="32"/>
      <c r="W3478" s="32"/>
      <c r="X3478" s="32"/>
      <c r="AE3478" s="39"/>
      <c r="AF3478" s="39"/>
      <c r="AG3478" s="39"/>
      <c r="AH3478" s="39"/>
      <c r="AI3478" s="39"/>
      <c r="AJ3478" s="39"/>
    </row>
    <row r="3479" ht="15.75" customHeight="1">
      <c r="A3479" s="32"/>
      <c r="B3479" s="32"/>
      <c r="C3479" s="32"/>
      <c r="D3479" s="32"/>
      <c r="E3479" s="32"/>
      <c r="F3479" s="97"/>
      <c r="G3479" s="32"/>
      <c r="H3479" s="32"/>
      <c r="I3479" s="33"/>
      <c r="K3479" s="99"/>
      <c r="L3479" s="32"/>
      <c r="M3479" s="32"/>
      <c r="N3479" s="32"/>
      <c r="O3479" s="32"/>
      <c r="P3479" s="32"/>
      <c r="Q3479" s="32"/>
      <c r="R3479" s="32"/>
      <c r="S3479" s="32"/>
      <c r="T3479" s="32"/>
      <c r="V3479" s="32"/>
      <c r="W3479" s="32"/>
      <c r="X3479" s="32"/>
      <c r="AE3479" s="39"/>
      <c r="AF3479" s="39"/>
      <c r="AG3479" s="39"/>
      <c r="AH3479" s="39"/>
      <c r="AI3479" s="39"/>
      <c r="AJ3479" s="39"/>
    </row>
    <row r="3480" ht="15.75" customHeight="1">
      <c r="A3480" s="32"/>
      <c r="B3480" s="32"/>
      <c r="C3480" s="32"/>
      <c r="D3480" s="32"/>
      <c r="E3480" s="32"/>
      <c r="F3480" s="97"/>
      <c r="G3480" s="32"/>
      <c r="H3480" s="32"/>
      <c r="I3480" s="33"/>
      <c r="K3480" s="99"/>
      <c r="L3480" s="32"/>
      <c r="M3480" s="32"/>
      <c r="N3480" s="32"/>
      <c r="O3480" s="32"/>
      <c r="P3480" s="32"/>
      <c r="Q3480" s="32"/>
      <c r="R3480" s="32"/>
      <c r="S3480" s="32"/>
      <c r="T3480" s="32"/>
      <c r="V3480" s="32"/>
      <c r="W3480" s="32"/>
      <c r="X3480" s="32"/>
      <c r="AE3480" s="39"/>
      <c r="AF3480" s="39"/>
      <c r="AG3480" s="39"/>
      <c r="AH3480" s="39"/>
      <c r="AI3480" s="39"/>
      <c r="AJ3480" s="39"/>
    </row>
    <row r="3481" ht="15.75" customHeight="1">
      <c r="A3481" s="32"/>
      <c r="B3481" s="32"/>
      <c r="C3481" s="32"/>
      <c r="D3481" s="32"/>
      <c r="E3481" s="32"/>
      <c r="F3481" s="97"/>
      <c r="G3481" s="32"/>
      <c r="H3481" s="32"/>
      <c r="I3481" s="33"/>
      <c r="K3481" s="99"/>
      <c r="L3481" s="32"/>
      <c r="M3481" s="32"/>
      <c r="N3481" s="32"/>
      <c r="O3481" s="32"/>
      <c r="P3481" s="32"/>
      <c r="Q3481" s="32"/>
      <c r="R3481" s="32"/>
      <c r="S3481" s="32"/>
      <c r="T3481" s="32"/>
      <c r="V3481" s="32"/>
      <c r="W3481" s="32"/>
      <c r="X3481" s="32"/>
      <c r="AE3481" s="39"/>
      <c r="AF3481" s="39"/>
      <c r="AG3481" s="39"/>
      <c r="AH3481" s="39"/>
      <c r="AI3481" s="39"/>
      <c r="AJ3481" s="39"/>
    </row>
    <row r="3482" ht="15.75" customHeight="1">
      <c r="A3482" s="32"/>
      <c r="B3482" s="32"/>
      <c r="C3482" s="32"/>
      <c r="D3482" s="32"/>
      <c r="E3482" s="32"/>
      <c r="F3482" s="97"/>
      <c r="G3482" s="32"/>
      <c r="H3482" s="32"/>
      <c r="I3482" s="33"/>
      <c r="K3482" s="99"/>
      <c r="L3482" s="32"/>
      <c r="M3482" s="32"/>
      <c r="N3482" s="32"/>
      <c r="O3482" s="32"/>
      <c r="P3482" s="32"/>
      <c r="Q3482" s="32"/>
      <c r="R3482" s="32"/>
      <c r="S3482" s="32"/>
      <c r="T3482" s="32"/>
      <c r="V3482" s="32"/>
      <c r="W3482" s="32"/>
      <c r="X3482" s="32"/>
      <c r="AE3482" s="39"/>
      <c r="AF3482" s="39"/>
      <c r="AG3482" s="39"/>
      <c r="AH3482" s="39"/>
      <c r="AI3482" s="39"/>
      <c r="AJ3482" s="39"/>
    </row>
    <row r="3483" ht="15.75" customHeight="1">
      <c r="A3483" s="32"/>
      <c r="B3483" s="32"/>
      <c r="C3483" s="32"/>
      <c r="D3483" s="32"/>
      <c r="E3483" s="32"/>
      <c r="F3483" s="97"/>
      <c r="G3483" s="32"/>
      <c r="H3483" s="32"/>
      <c r="I3483" s="33"/>
      <c r="K3483" s="99"/>
      <c r="L3483" s="32"/>
      <c r="M3483" s="32"/>
      <c r="N3483" s="32"/>
      <c r="O3483" s="32"/>
      <c r="P3483" s="32"/>
      <c r="Q3483" s="32"/>
      <c r="R3483" s="32"/>
      <c r="S3483" s="32"/>
      <c r="T3483" s="32"/>
      <c r="V3483" s="32"/>
      <c r="W3483" s="32"/>
      <c r="X3483" s="32"/>
      <c r="AE3483" s="39"/>
      <c r="AF3483" s="39"/>
      <c r="AG3483" s="39"/>
      <c r="AH3483" s="39"/>
      <c r="AI3483" s="39"/>
      <c r="AJ3483" s="39"/>
    </row>
    <row r="3484" ht="15.75" customHeight="1">
      <c r="A3484" s="32"/>
      <c r="B3484" s="32"/>
      <c r="C3484" s="32"/>
      <c r="D3484" s="32"/>
      <c r="E3484" s="32"/>
      <c r="F3484" s="97"/>
      <c r="G3484" s="32"/>
      <c r="H3484" s="32"/>
      <c r="I3484" s="33"/>
      <c r="K3484" s="99"/>
      <c r="L3484" s="32"/>
      <c r="M3484" s="32"/>
      <c r="N3484" s="32"/>
      <c r="O3484" s="32"/>
      <c r="P3484" s="32"/>
      <c r="Q3484" s="32"/>
      <c r="R3484" s="32"/>
      <c r="S3484" s="32"/>
      <c r="T3484" s="32"/>
      <c r="V3484" s="32"/>
      <c r="W3484" s="32"/>
      <c r="X3484" s="32"/>
      <c r="AE3484" s="39"/>
      <c r="AF3484" s="39"/>
      <c r="AG3484" s="39"/>
      <c r="AH3484" s="39"/>
      <c r="AI3484" s="39"/>
      <c r="AJ3484" s="39"/>
    </row>
    <row r="3485" ht="15.75" customHeight="1">
      <c r="A3485" s="32"/>
      <c r="B3485" s="32"/>
      <c r="C3485" s="32"/>
      <c r="D3485" s="32"/>
      <c r="E3485" s="32"/>
      <c r="F3485" s="97"/>
      <c r="G3485" s="32"/>
      <c r="H3485" s="32"/>
      <c r="I3485" s="33"/>
      <c r="K3485" s="99"/>
      <c r="L3485" s="32"/>
      <c r="M3485" s="32"/>
      <c r="N3485" s="32"/>
      <c r="O3485" s="32"/>
      <c r="P3485" s="32"/>
      <c r="Q3485" s="32"/>
      <c r="R3485" s="32"/>
      <c r="S3485" s="32"/>
      <c r="T3485" s="32"/>
      <c r="V3485" s="32"/>
      <c r="W3485" s="32"/>
      <c r="X3485" s="32"/>
      <c r="AE3485" s="39"/>
      <c r="AF3485" s="39"/>
      <c r="AG3485" s="39"/>
      <c r="AH3485" s="39"/>
      <c r="AI3485" s="39"/>
      <c r="AJ3485" s="39"/>
    </row>
    <row r="3486" ht="15.75" customHeight="1">
      <c r="A3486" s="32"/>
      <c r="B3486" s="32"/>
      <c r="C3486" s="32"/>
      <c r="D3486" s="32"/>
      <c r="E3486" s="32"/>
      <c r="F3486" s="97"/>
      <c r="G3486" s="32"/>
      <c r="H3486" s="32"/>
      <c r="I3486" s="33"/>
      <c r="K3486" s="99"/>
      <c r="L3486" s="32"/>
      <c r="M3486" s="32"/>
      <c r="N3486" s="32"/>
      <c r="O3486" s="32"/>
      <c r="P3486" s="32"/>
      <c r="Q3486" s="32"/>
      <c r="R3486" s="32"/>
      <c r="S3486" s="32"/>
      <c r="T3486" s="32"/>
      <c r="V3486" s="32"/>
      <c r="W3486" s="32"/>
      <c r="X3486" s="32"/>
      <c r="AE3486" s="39"/>
      <c r="AF3486" s="39"/>
      <c r="AG3486" s="39"/>
      <c r="AH3486" s="39"/>
      <c r="AI3486" s="39"/>
      <c r="AJ3486" s="39"/>
    </row>
    <row r="3487" ht="15.75" customHeight="1">
      <c r="A3487" s="32"/>
      <c r="B3487" s="32"/>
      <c r="C3487" s="32"/>
      <c r="D3487" s="32"/>
      <c r="E3487" s="32"/>
      <c r="F3487" s="97"/>
      <c r="G3487" s="32"/>
      <c r="H3487" s="32"/>
      <c r="I3487" s="33"/>
      <c r="K3487" s="99"/>
      <c r="L3487" s="32"/>
      <c r="M3487" s="32"/>
      <c r="N3487" s="32"/>
      <c r="O3487" s="32"/>
      <c r="P3487" s="32"/>
      <c r="Q3487" s="32"/>
      <c r="R3487" s="32"/>
      <c r="S3487" s="32"/>
      <c r="T3487" s="32"/>
      <c r="V3487" s="32"/>
      <c r="W3487" s="32"/>
      <c r="X3487" s="32"/>
      <c r="AE3487" s="39"/>
      <c r="AF3487" s="39"/>
      <c r="AG3487" s="39"/>
      <c r="AH3487" s="39"/>
      <c r="AI3487" s="39"/>
      <c r="AJ3487" s="39"/>
    </row>
    <row r="3488" ht="15.75" customHeight="1">
      <c r="A3488" s="32"/>
      <c r="B3488" s="32"/>
      <c r="C3488" s="32"/>
      <c r="D3488" s="32"/>
      <c r="E3488" s="32"/>
      <c r="F3488" s="97"/>
      <c r="G3488" s="32"/>
      <c r="H3488" s="32"/>
      <c r="I3488" s="33"/>
      <c r="K3488" s="99"/>
      <c r="L3488" s="32"/>
      <c r="M3488" s="32"/>
      <c r="N3488" s="32"/>
      <c r="O3488" s="32"/>
      <c r="P3488" s="32"/>
      <c r="Q3488" s="32"/>
      <c r="R3488" s="32"/>
      <c r="S3488" s="32"/>
      <c r="T3488" s="32"/>
      <c r="V3488" s="32"/>
      <c r="W3488" s="32"/>
      <c r="X3488" s="32"/>
      <c r="AE3488" s="39"/>
      <c r="AF3488" s="39"/>
      <c r="AG3488" s="39"/>
      <c r="AH3488" s="39"/>
      <c r="AI3488" s="39"/>
      <c r="AJ3488" s="39"/>
    </row>
    <row r="3489" ht="15.75" customHeight="1">
      <c r="A3489" s="32"/>
      <c r="B3489" s="32"/>
      <c r="C3489" s="32"/>
      <c r="D3489" s="32"/>
      <c r="E3489" s="32"/>
      <c r="F3489" s="97"/>
      <c r="G3489" s="32"/>
      <c r="H3489" s="32"/>
      <c r="I3489" s="33"/>
      <c r="K3489" s="99"/>
      <c r="L3489" s="32"/>
      <c r="M3489" s="32"/>
      <c r="N3489" s="32"/>
      <c r="O3489" s="32"/>
      <c r="P3489" s="32"/>
      <c r="Q3489" s="32"/>
      <c r="R3489" s="32"/>
      <c r="S3489" s="32"/>
      <c r="T3489" s="32"/>
      <c r="V3489" s="32"/>
      <c r="W3489" s="32"/>
      <c r="X3489" s="32"/>
      <c r="AE3489" s="39"/>
      <c r="AF3489" s="39"/>
      <c r="AG3489" s="39"/>
      <c r="AH3489" s="39"/>
      <c r="AI3489" s="39"/>
      <c r="AJ3489" s="39"/>
    </row>
    <row r="3490" ht="15.75" customHeight="1">
      <c r="A3490" s="32"/>
      <c r="B3490" s="32"/>
      <c r="C3490" s="32"/>
      <c r="D3490" s="32"/>
      <c r="E3490" s="32"/>
      <c r="F3490" s="97"/>
      <c r="G3490" s="32"/>
      <c r="H3490" s="32"/>
      <c r="I3490" s="33"/>
      <c r="K3490" s="99"/>
      <c r="L3490" s="32"/>
      <c r="M3490" s="32"/>
      <c r="N3490" s="32"/>
      <c r="O3490" s="32"/>
      <c r="P3490" s="32"/>
      <c r="Q3490" s="32"/>
      <c r="R3490" s="32"/>
      <c r="S3490" s="32"/>
      <c r="T3490" s="32"/>
      <c r="V3490" s="32"/>
      <c r="W3490" s="32"/>
      <c r="X3490" s="32"/>
      <c r="AE3490" s="39"/>
      <c r="AF3490" s="39"/>
      <c r="AG3490" s="39"/>
      <c r="AH3490" s="39"/>
      <c r="AI3490" s="39"/>
      <c r="AJ3490" s="39"/>
    </row>
    <row r="3491" ht="15.75" customHeight="1">
      <c r="A3491" s="32"/>
      <c r="B3491" s="32"/>
      <c r="C3491" s="32"/>
      <c r="D3491" s="32"/>
      <c r="E3491" s="32"/>
      <c r="F3491" s="97"/>
      <c r="G3491" s="32"/>
      <c r="H3491" s="32"/>
      <c r="I3491" s="33"/>
      <c r="K3491" s="99"/>
      <c r="L3491" s="32"/>
      <c r="M3491" s="32"/>
      <c r="N3491" s="32"/>
      <c r="O3491" s="32"/>
      <c r="P3491" s="32"/>
      <c r="Q3491" s="32"/>
      <c r="R3491" s="32"/>
      <c r="S3491" s="32"/>
      <c r="T3491" s="32"/>
      <c r="V3491" s="32"/>
      <c r="W3491" s="32"/>
      <c r="X3491" s="32"/>
      <c r="AE3491" s="39"/>
      <c r="AF3491" s="39"/>
      <c r="AG3491" s="39"/>
      <c r="AH3491" s="39"/>
      <c r="AI3491" s="39"/>
      <c r="AJ3491" s="39"/>
    </row>
    <row r="3492" ht="15.75" customHeight="1">
      <c r="A3492" s="32"/>
      <c r="B3492" s="32"/>
      <c r="C3492" s="32"/>
      <c r="D3492" s="32"/>
      <c r="E3492" s="32"/>
      <c r="F3492" s="97"/>
      <c r="G3492" s="32"/>
      <c r="H3492" s="32"/>
      <c r="I3492" s="33"/>
      <c r="K3492" s="99"/>
      <c r="L3492" s="32"/>
      <c r="M3492" s="32"/>
      <c r="N3492" s="32"/>
      <c r="O3492" s="32"/>
      <c r="P3492" s="32"/>
      <c r="Q3492" s="32"/>
      <c r="R3492" s="32"/>
      <c r="S3492" s="32"/>
      <c r="T3492" s="32"/>
      <c r="V3492" s="32"/>
      <c r="W3492" s="32"/>
      <c r="X3492" s="32"/>
      <c r="AE3492" s="39"/>
      <c r="AF3492" s="39"/>
      <c r="AG3492" s="39"/>
      <c r="AH3492" s="39"/>
      <c r="AI3492" s="39"/>
      <c r="AJ3492" s="39"/>
    </row>
    <row r="3493" ht="15.75" customHeight="1">
      <c r="A3493" s="32"/>
      <c r="B3493" s="32"/>
      <c r="C3493" s="32"/>
      <c r="D3493" s="32"/>
      <c r="E3493" s="32"/>
      <c r="F3493" s="97"/>
      <c r="G3493" s="32"/>
      <c r="H3493" s="32"/>
      <c r="I3493" s="33"/>
      <c r="K3493" s="99"/>
      <c r="L3493" s="32"/>
      <c r="M3493" s="32"/>
      <c r="N3493" s="32"/>
      <c r="O3493" s="32"/>
      <c r="P3493" s="32"/>
      <c r="Q3493" s="32"/>
      <c r="R3493" s="32"/>
      <c r="S3493" s="32"/>
      <c r="T3493" s="32"/>
      <c r="V3493" s="32"/>
      <c r="W3493" s="32"/>
      <c r="X3493" s="32"/>
      <c r="AE3493" s="39"/>
      <c r="AF3493" s="39"/>
      <c r="AG3493" s="39"/>
      <c r="AH3493" s="39"/>
      <c r="AI3493" s="39"/>
      <c r="AJ3493" s="39"/>
    </row>
    <row r="3494" ht="15.75" customHeight="1">
      <c r="A3494" s="32"/>
      <c r="B3494" s="32"/>
      <c r="C3494" s="32"/>
      <c r="D3494" s="32"/>
      <c r="E3494" s="32"/>
      <c r="F3494" s="97"/>
      <c r="G3494" s="32"/>
      <c r="H3494" s="32"/>
      <c r="I3494" s="33"/>
      <c r="K3494" s="99"/>
      <c r="L3494" s="32"/>
      <c r="M3494" s="32"/>
      <c r="N3494" s="32"/>
      <c r="O3494" s="32"/>
      <c r="P3494" s="32"/>
      <c r="Q3494" s="32"/>
      <c r="R3494" s="32"/>
      <c r="S3494" s="32"/>
      <c r="T3494" s="32"/>
      <c r="V3494" s="32"/>
      <c r="W3494" s="32"/>
      <c r="X3494" s="32"/>
      <c r="AE3494" s="39"/>
      <c r="AF3494" s="39"/>
      <c r="AG3494" s="39"/>
      <c r="AH3494" s="39"/>
      <c r="AI3494" s="39"/>
      <c r="AJ3494" s="39"/>
    </row>
    <row r="3495" ht="15.75" customHeight="1">
      <c r="A3495" s="32"/>
      <c r="B3495" s="32"/>
      <c r="C3495" s="32"/>
      <c r="D3495" s="32"/>
      <c r="E3495" s="32"/>
      <c r="F3495" s="97"/>
      <c r="G3495" s="32"/>
      <c r="H3495" s="32"/>
      <c r="I3495" s="33"/>
      <c r="K3495" s="99"/>
      <c r="L3495" s="32"/>
      <c r="M3495" s="32"/>
      <c r="N3495" s="32"/>
      <c r="O3495" s="32"/>
      <c r="P3495" s="32"/>
      <c r="Q3495" s="32"/>
      <c r="R3495" s="32"/>
      <c r="S3495" s="32"/>
      <c r="T3495" s="32"/>
      <c r="V3495" s="32"/>
      <c r="W3495" s="32"/>
      <c r="X3495" s="32"/>
      <c r="AE3495" s="39"/>
      <c r="AF3495" s="39"/>
      <c r="AG3495" s="39"/>
      <c r="AH3495" s="39"/>
      <c r="AI3495" s="39"/>
      <c r="AJ3495" s="39"/>
    </row>
    <row r="3496" ht="15.75" customHeight="1">
      <c r="A3496" s="32"/>
      <c r="B3496" s="32"/>
      <c r="C3496" s="32"/>
      <c r="D3496" s="32"/>
      <c r="E3496" s="32"/>
      <c r="F3496" s="97"/>
      <c r="G3496" s="32"/>
      <c r="H3496" s="32"/>
      <c r="I3496" s="33"/>
      <c r="K3496" s="99"/>
      <c r="L3496" s="32"/>
      <c r="M3496" s="32"/>
      <c r="N3496" s="32"/>
      <c r="O3496" s="32"/>
      <c r="P3496" s="32"/>
      <c r="Q3496" s="32"/>
      <c r="R3496" s="32"/>
      <c r="S3496" s="32"/>
      <c r="T3496" s="32"/>
      <c r="V3496" s="32"/>
      <c r="W3496" s="32"/>
      <c r="X3496" s="32"/>
      <c r="AE3496" s="39"/>
      <c r="AF3496" s="39"/>
      <c r="AG3496" s="39"/>
      <c r="AH3496" s="39"/>
      <c r="AI3496" s="39"/>
      <c r="AJ3496" s="39"/>
    </row>
    <row r="3497" ht="15.75" customHeight="1">
      <c r="A3497" s="32"/>
      <c r="B3497" s="32"/>
      <c r="C3497" s="32"/>
      <c r="D3497" s="32"/>
      <c r="E3497" s="32"/>
      <c r="F3497" s="97"/>
      <c r="G3497" s="32"/>
      <c r="H3497" s="32"/>
      <c r="I3497" s="33"/>
      <c r="K3497" s="99"/>
      <c r="L3497" s="32"/>
      <c r="M3497" s="32"/>
      <c r="N3497" s="32"/>
      <c r="O3497" s="32"/>
      <c r="P3497" s="32"/>
      <c r="Q3497" s="32"/>
      <c r="R3497" s="32"/>
      <c r="S3497" s="32"/>
      <c r="T3497" s="32"/>
      <c r="V3497" s="32"/>
      <c r="W3497" s="32"/>
      <c r="X3497" s="32"/>
      <c r="AE3497" s="39"/>
      <c r="AF3497" s="39"/>
      <c r="AG3497" s="39"/>
      <c r="AH3497" s="39"/>
      <c r="AI3497" s="39"/>
      <c r="AJ3497" s="39"/>
    </row>
    <row r="3498" ht="15.75" customHeight="1">
      <c r="A3498" s="32"/>
      <c r="B3498" s="32"/>
      <c r="C3498" s="32"/>
      <c r="D3498" s="32"/>
      <c r="E3498" s="32"/>
      <c r="F3498" s="97"/>
      <c r="G3498" s="32"/>
      <c r="H3498" s="32"/>
      <c r="I3498" s="33"/>
      <c r="K3498" s="99"/>
      <c r="L3498" s="32"/>
      <c r="M3498" s="32"/>
      <c r="N3498" s="32"/>
      <c r="O3498" s="32"/>
      <c r="P3498" s="32"/>
      <c r="Q3498" s="32"/>
      <c r="R3498" s="32"/>
      <c r="S3498" s="32"/>
      <c r="T3498" s="32"/>
      <c r="V3498" s="32"/>
      <c r="W3498" s="32"/>
      <c r="X3498" s="32"/>
      <c r="AE3498" s="39"/>
      <c r="AF3498" s="39"/>
      <c r="AG3498" s="39"/>
      <c r="AH3498" s="39"/>
      <c r="AI3498" s="39"/>
      <c r="AJ3498" s="39"/>
    </row>
    <row r="3499" ht="15.75" customHeight="1">
      <c r="A3499" s="32"/>
      <c r="B3499" s="32"/>
      <c r="C3499" s="32"/>
      <c r="D3499" s="32"/>
      <c r="E3499" s="32"/>
      <c r="F3499" s="97"/>
      <c r="G3499" s="32"/>
      <c r="H3499" s="32"/>
      <c r="I3499" s="33"/>
      <c r="K3499" s="99"/>
      <c r="L3499" s="32"/>
      <c r="M3499" s="32"/>
      <c r="N3499" s="32"/>
      <c r="O3499" s="32"/>
      <c r="P3499" s="32"/>
      <c r="Q3499" s="32"/>
      <c r="R3499" s="32"/>
      <c r="S3499" s="32"/>
      <c r="T3499" s="32"/>
      <c r="V3499" s="32"/>
      <c r="W3499" s="32"/>
      <c r="X3499" s="32"/>
      <c r="AE3499" s="39"/>
      <c r="AF3499" s="39"/>
      <c r="AG3499" s="39"/>
      <c r="AH3499" s="39"/>
      <c r="AI3499" s="39"/>
      <c r="AJ3499" s="39"/>
    </row>
    <row r="3500" ht="15.75" customHeight="1">
      <c r="A3500" s="32"/>
      <c r="B3500" s="32"/>
      <c r="C3500" s="32"/>
      <c r="D3500" s="32"/>
      <c r="E3500" s="32"/>
      <c r="F3500" s="97"/>
      <c r="G3500" s="32"/>
      <c r="H3500" s="32"/>
      <c r="I3500" s="33"/>
      <c r="K3500" s="99"/>
      <c r="L3500" s="32"/>
      <c r="M3500" s="32"/>
      <c r="N3500" s="32"/>
      <c r="O3500" s="32"/>
      <c r="P3500" s="32"/>
      <c r="Q3500" s="32"/>
      <c r="R3500" s="32"/>
      <c r="S3500" s="32"/>
      <c r="T3500" s="32"/>
      <c r="V3500" s="32"/>
      <c r="W3500" s="32"/>
      <c r="X3500" s="32"/>
      <c r="AE3500" s="39"/>
      <c r="AF3500" s="39"/>
      <c r="AG3500" s="39"/>
      <c r="AH3500" s="39"/>
      <c r="AI3500" s="39"/>
      <c r="AJ3500" s="39"/>
    </row>
    <row r="3501" ht="15.75" customHeight="1">
      <c r="A3501" s="32"/>
      <c r="B3501" s="32"/>
      <c r="C3501" s="32"/>
      <c r="D3501" s="32"/>
      <c r="E3501" s="32"/>
      <c r="F3501" s="97"/>
      <c r="G3501" s="32"/>
      <c r="H3501" s="32"/>
      <c r="I3501" s="33"/>
      <c r="K3501" s="99"/>
      <c r="L3501" s="32"/>
      <c r="M3501" s="32"/>
      <c r="N3501" s="32"/>
      <c r="O3501" s="32"/>
      <c r="P3501" s="32"/>
      <c r="Q3501" s="32"/>
      <c r="R3501" s="32"/>
      <c r="S3501" s="32"/>
      <c r="T3501" s="32"/>
      <c r="V3501" s="32"/>
      <c r="W3501" s="32"/>
      <c r="X3501" s="32"/>
      <c r="AE3501" s="39"/>
      <c r="AF3501" s="39"/>
      <c r="AG3501" s="39"/>
      <c r="AH3501" s="39"/>
      <c r="AI3501" s="39"/>
      <c r="AJ3501" s="39"/>
    </row>
    <row r="3502" ht="15.75" customHeight="1">
      <c r="A3502" s="32"/>
      <c r="B3502" s="32"/>
      <c r="C3502" s="32"/>
      <c r="D3502" s="32"/>
      <c r="E3502" s="32"/>
      <c r="F3502" s="97"/>
      <c r="G3502" s="32"/>
      <c r="H3502" s="32"/>
      <c r="I3502" s="33"/>
      <c r="K3502" s="99"/>
      <c r="L3502" s="32"/>
      <c r="M3502" s="32"/>
      <c r="N3502" s="32"/>
      <c r="O3502" s="32"/>
      <c r="P3502" s="32"/>
      <c r="Q3502" s="32"/>
      <c r="R3502" s="32"/>
      <c r="S3502" s="32"/>
      <c r="T3502" s="32"/>
      <c r="V3502" s="32"/>
      <c r="W3502" s="32"/>
      <c r="X3502" s="32"/>
      <c r="AE3502" s="39"/>
      <c r="AF3502" s="39"/>
      <c r="AG3502" s="39"/>
      <c r="AH3502" s="39"/>
      <c r="AI3502" s="39"/>
      <c r="AJ3502" s="39"/>
    </row>
    <row r="3503" ht="15.75" customHeight="1">
      <c r="A3503" s="32"/>
      <c r="B3503" s="32"/>
      <c r="C3503" s="32"/>
      <c r="D3503" s="32"/>
      <c r="E3503" s="32"/>
      <c r="F3503" s="97"/>
      <c r="G3503" s="32"/>
      <c r="H3503" s="32"/>
      <c r="I3503" s="33"/>
      <c r="K3503" s="99"/>
      <c r="L3503" s="32"/>
      <c r="M3503" s="32"/>
      <c r="N3503" s="32"/>
      <c r="O3503" s="32"/>
      <c r="P3503" s="32"/>
      <c r="Q3503" s="32"/>
      <c r="R3503" s="32"/>
      <c r="S3503" s="32"/>
      <c r="T3503" s="32"/>
      <c r="V3503" s="32"/>
      <c r="W3503" s="32"/>
      <c r="X3503" s="32"/>
      <c r="AE3503" s="39"/>
      <c r="AF3503" s="39"/>
      <c r="AG3503" s="39"/>
      <c r="AH3503" s="39"/>
      <c r="AI3503" s="39"/>
      <c r="AJ3503" s="39"/>
    </row>
    <row r="3504" ht="15.75" customHeight="1">
      <c r="A3504" s="32"/>
      <c r="B3504" s="32"/>
      <c r="C3504" s="32"/>
      <c r="D3504" s="32"/>
      <c r="E3504" s="32"/>
      <c r="F3504" s="97"/>
      <c r="G3504" s="32"/>
      <c r="H3504" s="32"/>
      <c r="I3504" s="33"/>
      <c r="K3504" s="99"/>
      <c r="L3504" s="32"/>
      <c r="M3504" s="32"/>
      <c r="N3504" s="32"/>
      <c r="O3504" s="32"/>
      <c r="P3504" s="32"/>
      <c r="Q3504" s="32"/>
      <c r="R3504" s="32"/>
      <c r="S3504" s="32"/>
      <c r="T3504" s="32"/>
      <c r="V3504" s="32"/>
      <c r="W3504" s="32"/>
      <c r="X3504" s="32"/>
      <c r="AE3504" s="39"/>
      <c r="AF3504" s="39"/>
      <c r="AG3504" s="39"/>
      <c r="AH3504" s="39"/>
      <c r="AI3504" s="39"/>
      <c r="AJ3504" s="39"/>
    </row>
    <row r="3505" ht="15.75" customHeight="1">
      <c r="A3505" s="32"/>
      <c r="B3505" s="32"/>
      <c r="C3505" s="32"/>
      <c r="D3505" s="32"/>
      <c r="E3505" s="32"/>
      <c r="F3505" s="97"/>
      <c r="G3505" s="32"/>
      <c r="H3505" s="32"/>
      <c r="I3505" s="33"/>
      <c r="K3505" s="99"/>
      <c r="L3505" s="32"/>
      <c r="M3505" s="32"/>
      <c r="N3505" s="32"/>
      <c r="O3505" s="32"/>
      <c r="P3505" s="32"/>
      <c r="Q3505" s="32"/>
      <c r="R3505" s="32"/>
      <c r="S3505" s="32"/>
      <c r="T3505" s="32"/>
      <c r="V3505" s="32"/>
      <c r="W3505" s="32"/>
      <c r="X3505" s="32"/>
      <c r="AE3505" s="39"/>
      <c r="AF3505" s="39"/>
      <c r="AG3505" s="39"/>
      <c r="AH3505" s="39"/>
      <c r="AI3505" s="39"/>
      <c r="AJ3505" s="39"/>
    </row>
    <row r="3506" ht="15.75" customHeight="1">
      <c r="A3506" s="32"/>
      <c r="B3506" s="32"/>
      <c r="C3506" s="32"/>
      <c r="D3506" s="32"/>
      <c r="E3506" s="32"/>
      <c r="F3506" s="97"/>
      <c r="G3506" s="32"/>
      <c r="H3506" s="32"/>
      <c r="I3506" s="33"/>
      <c r="K3506" s="99"/>
      <c r="L3506" s="32"/>
      <c r="M3506" s="32"/>
      <c r="N3506" s="32"/>
      <c r="O3506" s="32"/>
      <c r="P3506" s="32"/>
      <c r="Q3506" s="32"/>
      <c r="R3506" s="32"/>
      <c r="S3506" s="32"/>
      <c r="T3506" s="32"/>
      <c r="V3506" s="32"/>
      <c r="W3506" s="32"/>
      <c r="X3506" s="32"/>
      <c r="AE3506" s="39"/>
      <c r="AF3506" s="39"/>
      <c r="AG3506" s="39"/>
      <c r="AH3506" s="39"/>
      <c r="AI3506" s="39"/>
      <c r="AJ3506" s="39"/>
    </row>
    <row r="3507" ht="15.75" customHeight="1">
      <c r="A3507" s="32"/>
      <c r="B3507" s="32"/>
      <c r="C3507" s="32"/>
      <c r="D3507" s="32"/>
      <c r="E3507" s="32"/>
      <c r="F3507" s="97"/>
      <c r="G3507" s="32"/>
      <c r="H3507" s="32"/>
      <c r="I3507" s="33"/>
      <c r="K3507" s="99"/>
      <c r="L3507" s="32"/>
      <c r="M3507" s="32"/>
      <c r="N3507" s="32"/>
      <c r="O3507" s="32"/>
      <c r="P3507" s="32"/>
      <c r="Q3507" s="32"/>
      <c r="R3507" s="32"/>
      <c r="S3507" s="32"/>
      <c r="T3507" s="32"/>
      <c r="V3507" s="32"/>
      <c r="W3507" s="32"/>
      <c r="X3507" s="32"/>
      <c r="AE3507" s="39"/>
      <c r="AF3507" s="39"/>
      <c r="AG3507" s="39"/>
      <c r="AH3507" s="39"/>
      <c r="AI3507" s="39"/>
      <c r="AJ3507" s="39"/>
    </row>
    <row r="3508" ht="15.75" customHeight="1">
      <c r="A3508" s="32"/>
      <c r="B3508" s="32"/>
      <c r="C3508" s="32"/>
      <c r="D3508" s="32"/>
      <c r="E3508" s="32"/>
      <c r="F3508" s="97"/>
      <c r="G3508" s="32"/>
      <c r="H3508" s="32"/>
      <c r="I3508" s="33"/>
      <c r="K3508" s="99"/>
      <c r="L3508" s="32"/>
      <c r="M3508" s="32"/>
      <c r="N3508" s="32"/>
      <c r="O3508" s="32"/>
      <c r="P3508" s="32"/>
      <c r="Q3508" s="32"/>
      <c r="R3508" s="32"/>
      <c r="S3508" s="32"/>
      <c r="T3508" s="32"/>
      <c r="V3508" s="32"/>
      <c r="W3508" s="32"/>
      <c r="X3508" s="32"/>
      <c r="AE3508" s="39"/>
      <c r="AF3508" s="39"/>
      <c r="AG3508" s="39"/>
      <c r="AH3508" s="39"/>
      <c r="AI3508" s="39"/>
      <c r="AJ3508" s="39"/>
    </row>
    <row r="3509" ht="15.75" customHeight="1">
      <c r="A3509" s="32"/>
      <c r="B3509" s="32"/>
      <c r="C3509" s="32"/>
      <c r="D3509" s="32"/>
      <c r="E3509" s="32"/>
      <c r="F3509" s="97"/>
      <c r="G3509" s="32"/>
      <c r="H3509" s="32"/>
      <c r="I3509" s="33"/>
      <c r="K3509" s="99"/>
      <c r="L3509" s="32"/>
      <c r="M3509" s="32"/>
      <c r="N3509" s="32"/>
      <c r="O3509" s="32"/>
      <c r="P3509" s="32"/>
      <c r="Q3509" s="32"/>
      <c r="R3509" s="32"/>
      <c r="S3509" s="32"/>
      <c r="T3509" s="32"/>
      <c r="V3509" s="32"/>
      <c r="W3509" s="32"/>
      <c r="X3509" s="32"/>
      <c r="AE3509" s="39"/>
      <c r="AF3509" s="39"/>
      <c r="AG3509" s="39"/>
      <c r="AH3509" s="39"/>
      <c r="AI3509" s="39"/>
      <c r="AJ3509" s="39"/>
    </row>
    <row r="3510" ht="15.75" customHeight="1">
      <c r="A3510" s="32"/>
      <c r="B3510" s="32"/>
      <c r="C3510" s="32"/>
      <c r="D3510" s="32"/>
      <c r="E3510" s="32"/>
      <c r="F3510" s="97"/>
      <c r="G3510" s="32"/>
      <c r="H3510" s="32"/>
      <c r="I3510" s="33"/>
      <c r="K3510" s="99"/>
      <c r="L3510" s="32"/>
      <c r="M3510" s="32"/>
      <c r="N3510" s="32"/>
      <c r="O3510" s="32"/>
      <c r="P3510" s="32"/>
      <c r="Q3510" s="32"/>
      <c r="R3510" s="32"/>
      <c r="S3510" s="32"/>
      <c r="T3510" s="32"/>
      <c r="V3510" s="32"/>
      <c r="W3510" s="32"/>
      <c r="X3510" s="32"/>
      <c r="AE3510" s="39"/>
      <c r="AF3510" s="39"/>
      <c r="AG3510" s="39"/>
      <c r="AH3510" s="39"/>
      <c r="AI3510" s="39"/>
      <c r="AJ3510" s="39"/>
    </row>
    <row r="3511" ht="15.75" customHeight="1">
      <c r="A3511" s="32"/>
      <c r="B3511" s="32"/>
      <c r="C3511" s="32"/>
      <c r="D3511" s="32"/>
      <c r="E3511" s="32"/>
      <c r="F3511" s="97"/>
      <c r="G3511" s="32"/>
      <c r="H3511" s="32"/>
      <c r="I3511" s="33"/>
      <c r="K3511" s="99"/>
      <c r="L3511" s="32"/>
      <c r="M3511" s="32"/>
      <c r="N3511" s="32"/>
      <c r="O3511" s="32"/>
      <c r="P3511" s="32"/>
      <c r="Q3511" s="32"/>
      <c r="R3511" s="32"/>
      <c r="S3511" s="32"/>
      <c r="T3511" s="32"/>
      <c r="V3511" s="32"/>
      <c r="W3511" s="32"/>
      <c r="X3511" s="32"/>
      <c r="AE3511" s="39"/>
      <c r="AF3511" s="39"/>
      <c r="AG3511" s="39"/>
      <c r="AH3511" s="39"/>
      <c r="AI3511" s="39"/>
      <c r="AJ3511" s="39"/>
    </row>
    <row r="3512" ht="15.75" customHeight="1">
      <c r="A3512" s="32"/>
      <c r="B3512" s="32"/>
      <c r="C3512" s="32"/>
      <c r="D3512" s="32"/>
      <c r="E3512" s="32"/>
      <c r="F3512" s="97"/>
      <c r="G3512" s="32"/>
      <c r="H3512" s="32"/>
      <c r="I3512" s="33"/>
      <c r="K3512" s="99"/>
      <c r="L3512" s="32"/>
      <c r="M3512" s="32"/>
      <c r="N3512" s="32"/>
      <c r="O3512" s="32"/>
      <c r="P3512" s="32"/>
      <c r="Q3512" s="32"/>
      <c r="R3512" s="32"/>
      <c r="S3512" s="32"/>
      <c r="T3512" s="32"/>
      <c r="V3512" s="32"/>
      <c r="W3512" s="32"/>
      <c r="X3512" s="32"/>
      <c r="AE3512" s="39"/>
      <c r="AF3512" s="39"/>
      <c r="AG3512" s="39"/>
      <c r="AH3512" s="39"/>
      <c r="AI3512" s="39"/>
      <c r="AJ3512" s="39"/>
    </row>
    <row r="3513" ht="15.75" customHeight="1">
      <c r="A3513" s="32"/>
      <c r="B3513" s="32"/>
      <c r="C3513" s="32"/>
      <c r="D3513" s="32"/>
      <c r="E3513" s="32"/>
      <c r="F3513" s="97"/>
      <c r="G3513" s="32"/>
      <c r="H3513" s="32"/>
      <c r="I3513" s="33"/>
      <c r="K3513" s="99"/>
      <c r="L3513" s="32"/>
      <c r="M3513" s="32"/>
      <c r="N3513" s="32"/>
      <c r="O3513" s="32"/>
      <c r="P3513" s="32"/>
      <c r="Q3513" s="32"/>
      <c r="R3513" s="32"/>
      <c r="S3513" s="32"/>
      <c r="T3513" s="32"/>
      <c r="V3513" s="32"/>
      <c r="W3513" s="32"/>
      <c r="X3513" s="32"/>
      <c r="AE3513" s="39"/>
      <c r="AF3513" s="39"/>
      <c r="AG3513" s="39"/>
      <c r="AH3513" s="39"/>
      <c r="AI3513" s="39"/>
      <c r="AJ3513" s="39"/>
    </row>
    <row r="3514" ht="15.75" customHeight="1">
      <c r="A3514" s="32"/>
      <c r="B3514" s="32"/>
      <c r="C3514" s="32"/>
      <c r="D3514" s="32"/>
      <c r="E3514" s="32"/>
      <c r="F3514" s="97"/>
      <c r="G3514" s="32"/>
      <c r="H3514" s="32"/>
      <c r="I3514" s="33"/>
      <c r="K3514" s="99"/>
      <c r="L3514" s="32"/>
      <c r="M3514" s="32"/>
      <c r="N3514" s="32"/>
      <c r="O3514" s="32"/>
      <c r="P3514" s="32"/>
      <c r="Q3514" s="32"/>
      <c r="R3514" s="32"/>
      <c r="S3514" s="32"/>
      <c r="T3514" s="32"/>
      <c r="V3514" s="32"/>
      <c r="W3514" s="32"/>
      <c r="X3514" s="32"/>
      <c r="AE3514" s="39"/>
      <c r="AF3514" s="39"/>
      <c r="AG3514" s="39"/>
      <c r="AH3514" s="39"/>
      <c r="AI3514" s="39"/>
      <c r="AJ3514" s="39"/>
    </row>
    <row r="3515" ht="15.75" customHeight="1">
      <c r="A3515" s="32"/>
      <c r="B3515" s="32"/>
      <c r="C3515" s="32"/>
      <c r="D3515" s="32"/>
      <c r="E3515" s="32"/>
      <c r="F3515" s="97"/>
      <c r="G3515" s="32"/>
      <c r="H3515" s="32"/>
      <c r="I3515" s="33"/>
      <c r="K3515" s="99"/>
      <c r="L3515" s="32"/>
      <c r="M3515" s="32"/>
      <c r="N3515" s="32"/>
      <c r="O3515" s="32"/>
      <c r="P3515" s="32"/>
      <c r="Q3515" s="32"/>
      <c r="R3515" s="32"/>
      <c r="S3515" s="32"/>
      <c r="T3515" s="32"/>
      <c r="V3515" s="32"/>
      <c r="W3515" s="32"/>
      <c r="X3515" s="32"/>
      <c r="AE3515" s="39"/>
      <c r="AF3515" s="39"/>
      <c r="AG3515" s="39"/>
      <c r="AH3515" s="39"/>
      <c r="AI3515" s="39"/>
      <c r="AJ3515" s="39"/>
    </row>
    <row r="3516" ht="15.75" customHeight="1">
      <c r="A3516" s="32"/>
      <c r="B3516" s="32"/>
      <c r="C3516" s="32"/>
      <c r="D3516" s="32"/>
      <c r="E3516" s="32"/>
      <c r="F3516" s="97"/>
      <c r="G3516" s="32"/>
      <c r="H3516" s="32"/>
      <c r="I3516" s="33"/>
      <c r="K3516" s="99"/>
      <c r="L3516" s="32"/>
      <c r="M3516" s="32"/>
      <c r="N3516" s="32"/>
      <c r="O3516" s="32"/>
      <c r="P3516" s="32"/>
      <c r="Q3516" s="32"/>
      <c r="R3516" s="32"/>
      <c r="S3516" s="32"/>
      <c r="T3516" s="32"/>
      <c r="V3516" s="32"/>
      <c r="W3516" s="32"/>
      <c r="X3516" s="32"/>
      <c r="AE3516" s="39"/>
      <c r="AF3516" s="39"/>
      <c r="AG3516" s="39"/>
      <c r="AH3516" s="39"/>
      <c r="AI3516" s="39"/>
      <c r="AJ3516" s="39"/>
    </row>
    <row r="3517" ht="15.75" customHeight="1">
      <c r="A3517" s="32"/>
      <c r="B3517" s="32"/>
      <c r="C3517" s="32"/>
      <c r="D3517" s="32"/>
      <c r="E3517" s="32"/>
      <c r="F3517" s="97"/>
      <c r="G3517" s="32"/>
      <c r="H3517" s="32"/>
      <c r="I3517" s="33"/>
      <c r="K3517" s="99"/>
      <c r="L3517" s="32"/>
      <c r="M3517" s="32"/>
      <c r="N3517" s="32"/>
      <c r="O3517" s="32"/>
      <c r="P3517" s="32"/>
      <c r="Q3517" s="32"/>
      <c r="R3517" s="32"/>
      <c r="S3517" s="32"/>
      <c r="T3517" s="32"/>
      <c r="V3517" s="32"/>
      <c r="W3517" s="32"/>
      <c r="X3517" s="32"/>
      <c r="AE3517" s="39"/>
      <c r="AF3517" s="39"/>
      <c r="AG3517" s="39"/>
      <c r="AH3517" s="39"/>
      <c r="AI3517" s="39"/>
      <c r="AJ3517" s="39"/>
    </row>
    <row r="3518" ht="15.75" customHeight="1">
      <c r="A3518" s="32"/>
      <c r="B3518" s="32"/>
      <c r="C3518" s="32"/>
      <c r="D3518" s="32"/>
      <c r="E3518" s="32"/>
      <c r="F3518" s="97"/>
      <c r="G3518" s="32"/>
      <c r="H3518" s="32"/>
      <c r="I3518" s="33"/>
      <c r="K3518" s="99"/>
      <c r="L3518" s="32"/>
      <c r="M3518" s="32"/>
      <c r="N3518" s="32"/>
      <c r="O3518" s="32"/>
      <c r="P3518" s="32"/>
      <c r="Q3518" s="32"/>
      <c r="R3518" s="32"/>
      <c r="S3518" s="32"/>
      <c r="T3518" s="32"/>
      <c r="V3518" s="32"/>
      <c r="W3518" s="32"/>
      <c r="X3518" s="32"/>
      <c r="AE3518" s="39"/>
      <c r="AF3518" s="39"/>
      <c r="AG3518" s="39"/>
      <c r="AH3518" s="39"/>
      <c r="AI3518" s="39"/>
      <c r="AJ3518" s="39"/>
    </row>
    <row r="3519" ht="15.75" customHeight="1">
      <c r="A3519" s="32"/>
      <c r="B3519" s="32"/>
      <c r="C3519" s="32"/>
      <c r="D3519" s="32"/>
      <c r="E3519" s="32"/>
      <c r="F3519" s="97"/>
      <c r="G3519" s="32"/>
      <c r="H3519" s="32"/>
      <c r="I3519" s="33"/>
      <c r="K3519" s="99"/>
      <c r="L3519" s="32"/>
      <c r="M3519" s="32"/>
      <c r="N3519" s="32"/>
      <c r="O3519" s="32"/>
      <c r="P3519" s="32"/>
      <c r="Q3519" s="32"/>
      <c r="R3519" s="32"/>
      <c r="S3519" s="32"/>
      <c r="T3519" s="32"/>
      <c r="V3519" s="32"/>
      <c r="W3519" s="32"/>
      <c r="X3519" s="32"/>
      <c r="AE3519" s="39"/>
      <c r="AF3519" s="39"/>
      <c r="AG3519" s="39"/>
      <c r="AH3519" s="39"/>
      <c r="AI3519" s="39"/>
      <c r="AJ3519" s="39"/>
    </row>
    <row r="3520" ht="15.75" customHeight="1">
      <c r="A3520" s="32"/>
      <c r="B3520" s="32"/>
      <c r="C3520" s="32"/>
      <c r="D3520" s="32"/>
      <c r="E3520" s="32"/>
      <c r="F3520" s="97"/>
      <c r="G3520" s="32"/>
      <c r="H3520" s="32"/>
      <c r="I3520" s="33"/>
      <c r="K3520" s="99"/>
      <c r="L3520" s="32"/>
      <c r="M3520" s="32"/>
      <c r="N3520" s="32"/>
      <c r="O3520" s="32"/>
      <c r="P3520" s="32"/>
      <c r="Q3520" s="32"/>
      <c r="R3520" s="32"/>
      <c r="S3520" s="32"/>
      <c r="T3520" s="32"/>
      <c r="V3520" s="32"/>
      <c r="W3520" s="32"/>
      <c r="X3520" s="32"/>
      <c r="AE3520" s="39"/>
      <c r="AF3520" s="39"/>
      <c r="AG3520" s="39"/>
      <c r="AH3520" s="39"/>
      <c r="AI3520" s="39"/>
      <c r="AJ3520" s="39"/>
    </row>
    <row r="3521" ht="15.75" customHeight="1">
      <c r="A3521" s="32"/>
      <c r="B3521" s="32"/>
      <c r="C3521" s="32"/>
      <c r="D3521" s="32"/>
      <c r="E3521" s="32"/>
      <c r="F3521" s="97"/>
      <c r="G3521" s="32"/>
      <c r="H3521" s="32"/>
      <c r="I3521" s="33"/>
      <c r="K3521" s="99"/>
      <c r="L3521" s="32"/>
      <c r="M3521" s="32"/>
      <c r="N3521" s="32"/>
      <c r="O3521" s="32"/>
      <c r="P3521" s="32"/>
      <c r="Q3521" s="32"/>
      <c r="R3521" s="32"/>
      <c r="S3521" s="32"/>
      <c r="T3521" s="32"/>
      <c r="V3521" s="32"/>
      <c r="W3521" s="32"/>
      <c r="X3521" s="32"/>
      <c r="AE3521" s="39"/>
      <c r="AF3521" s="39"/>
      <c r="AG3521" s="39"/>
      <c r="AH3521" s="39"/>
      <c r="AI3521" s="39"/>
      <c r="AJ3521" s="39"/>
    </row>
    <row r="3522" ht="15.75" customHeight="1">
      <c r="A3522" s="32"/>
      <c r="B3522" s="32"/>
      <c r="C3522" s="32"/>
      <c r="D3522" s="32"/>
      <c r="E3522" s="32"/>
      <c r="F3522" s="97"/>
      <c r="G3522" s="32"/>
      <c r="H3522" s="32"/>
      <c r="I3522" s="33"/>
      <c r="K3522" s="99"/>
      <c r="L3522" s="32"/>
      <c r="M3522" s="32"/>
      <c r="N3522" s="32"/>
      <c r="O3522" s="32"/>
      <c r="P3522" s="32"/>
      <c r="Q3522" s="32"/>
      <c r="R3522" s="32"/>
      <c r="S3522" s="32"/>
      <c r="T3522" s="32"/>
      <c r="V3522" s="32"/>
      <c r="W3522" s="32"/>
      <c r="X3522" s="32"/>
      <c r="AE3522" s="39"/>
      <c r="AF3522" s="39"/>
      <c r="AG3522" s="39"/>
      <c r="AH3522" s="39"/>
      <c r="AI3522" s="39"/>
      <c r="AJ3522" s="39"/>
    </row>
    <row r="3523" ht="15.75" customHeight="1">
      <c r="A3523" s="32"/>
      <c r="B3523" s="32"/>
      <c r="C3523" s="32"/>
      <c r="D3523" s="32"/>
      <c r="E3523" s="32"/>
      <c r="F3523" s="97"/>
      <c r="G3523" s="32"/>
      <c r="H3523" s="32"/>
      <c r="I3523" s="33"/>
      <c r="K3523" s="99"/>
      <c r="L3523" s="32"/>
      <c r="M3523" s="32"/>
      <c r="N3523" s="32"/>
      <c r="O3523" s="32"/>
      <c r="P3523" s="32"/>
      <c r="Q3523" s="32"/>
      <c r="R3523" s="32"/>
      <c r="S3523" s="32"/>
      <c r="T3523" s="32"/>
      <c r="V3523" s="32"/>
      <c r="W3523" s="32"/>
      <c r="X3523" s="32"/>
      <c r="AE3523" s="39"/>
      <c r="AF3523" s="39"/>
      <c r="AG3523" s="39"/>
      <c r="AH3523" s="39"/>
      <c r="AI3523" s="39"/>
      <c r="AJ3523" s="39"/>
    </row>
    <row r="3524" ht="15.75" customHeight="1">
      <c r="A3524" s="32"/>
      <c r="B3524" s="32"/>
      <c r="C3524" s="32"/>
      <c r="D3524" s="32"/>
      <c r="E3524" s="32"/>
      <c r="F3524" s="97"/>
      <c r="G3524" s="32"/>
      <c r="H3524" s="32"/>
      <c r="I3524" s="33"/>
      <c r="K3524" s="99"/>
      <c r="L3524" s="32"/>
      <c r="M3524" s="32"/>
      <c r="N3524" s="32"/>
      <c r="O3524" s="32"/>
      <c r="P3524" s="32"/>
      <c r="Q3524" s="32"/>
      <c r="R3524" s="32"/>
      <c r="S3524" s="32"/>
      <c r="T3524" s="32"/>
      <c r="V3524" s="32"/>
      <c r="W3524" s="32"/>
      <c r="X3524" s="32"/>
      <c r="AE3524" s="39"/>
      <c r="AF3524" s="39"/>
      <c r="AG3524" s="39"/>
      <c r="AH3524" s="39"/>
      <c r="AI3524" s="39"/>
      <c r="AJ3524" s="39"/>
    </row>
    <row r="3525" ht="15.75" customHeight="1">
      <c r="A3525" s="32"/>
      <c r="B3525" s="32"/>
      <c r="C3525" s="32"/>
      <c r="D3525" s="32"/>
      <c r="E3525" s="32"/>
      <c r="F3525" s="97"/>
      <c r="G3525" s="32"/>
      <c r="H3525" s="32"/>
      <c r="I3525" s="33"/>
      <c r="K3525" s="99"/>
      <c r="L3525" s="32"/>
      <c r="M3525" s="32"/>
      <c r="N3525" s="32"/>
      <c r="O3525" s="32"/>
      <c r="P3525" s="32"/>
      <c r="Q3525" s="32"/>
      <c r="R3525" s="32"/>
      <c r="S3525" s="32"/>
      <c r="T3525" s="32"/>
      <c r="V3525" s="32"/>
      <c r="W3525" s="32"/>
      <c r="X3525" s="32"/>
      <c r="AE3525" s="39"/>
      <c r="AF3525" s="39"/>
      <c r="AG3525" s="39"/>
      <c r="AH3525" s="39"/>
      <c r="AI3525" s="39"/>
      <c r="AJ3525" s="39"/>
    </row>
    <row r="3526" ht="15.75" customHeight="1">
      <c r="A3526" s="32"/>
      <c r="B3526" s="32"/>
      <c r="C3526" s="32"/>
      <c r="D3526" s="32"/>
      <c r="E3526" s="32"/>
      <c r="F3526" s="97"/>
      <c r="G3526" s="32"/>
      <c r="H3526" s="32"/>
      <c r="I3526" s="33"/>
      <c r="K3526" s="99"/>
      <c r="L3526" s="32"/>
      <c r="M3526" s="32"/>
      <c r="N3526" s="32"/>
      <c r="O3526" s="32"/>
      <c r="P3526" s="32"/>
      <c r="Q3526" s="32"/>
      <c r="R3526" s="32"/>
      <c r="S3526" s="32"/>
      <c r="T3526" s="32"/>
      <c r="V3526" s="32"/>
      <c r="W3526" s="32"/>
      <c r="X3526" s="32"/>
      <c r="AE3526" s="39"/>
      <c r="AF3526" s="39"/>
      <c r="AG3526" s="39"/>
      <c r="AH3526" s="39"/>
      <c r="AI3526" s="39"/>
      <c r="AJ3526" s="39"/>
    </row>
    <row r="3527" ht="15.75" customHeight="1">
      <c r="A3527" s="32"/>
      <c r="B3527" s="32"/>
      <c r="C3527" s="32"/>
      <c r="D3527" s="32"/>
      <c r="E3527" s="32"/>
      <c r="F3527" s="97"/>
      <c r="G3527" s="32"/>
      <c r="H3527" s="32"/>
      <c r="I3527" s="33"/>
      <c r="K3527" s="99"/>
      <c r="L3527" s="32"/>
      <c r="M3527" s="32"/>
      <c r="N3527" s="32"/>
      <c r="O3527" s="32"/>
      <c r="P3527" s="32"/>
      <c r="Q3527" s="32"/>
      <c r="R3527" s="32"/>
      <c r="S3527" s="32"/>
      <c r="T3527" s="32"/>
      <c r="V3527" s="32"/>
      <c r="W3527" s="32"/>
      <c r="X3527" s="32"/>
      <c r="AE3527" s="39"/>
      <c r="AF3527" s="39"/>
      <c r="AG3527" s="39"/>
      <c r="AH3527" s="39"/>
      <c r="AI3527" s="39"/>
      <c r="AJ3527" s="39"/>
    </row>
    <row r="3528" ht="15.75" customHeight="1">
      <c r="A3528" s="32"/>
      <c r="B3528" s="32"/>
      <c r="C3528" s="32"/>
      <c r="D3528" s="32"/>
      <c r="E3528" s="32"/>
      <c r="F3528" s="97"/>
      <c r="G3528" s="32"/>
      <c r="H3528" s="32"/>
      <c r="I3528" s="33"/>
      <c r="K3528" s="99"/>
      <c r="L3528" s="32"/>
      <c r="M3528" s="32"/>
      <c r="N3528" s="32"/>
      <c r="O3528" s="32"/>
      <c r="P3528" s="32"/>
      <c r="Q3528" s="32"/>
      <c r="R3528" s="32"/>
      <c r="S3528" s="32"/>
      <c r="T3528" s="32"/>
      <c r="V3528" s="32"/>
      <c r="W3528" s="32"/>
      <c r="X3528" s="32"/>
      <c r="AE3528" s="39"/>
      <c r="AF3528" s="39"/>
      <c r="AG3528" s="39"/>
      <c r="AH3528" s="39"/>
      <c r="AI3528" s="39"/>
      <c r="AJ3528" s="39"/>
    </row>
    <row r="3529" ht="15.75" customHeight="1">
      <c r="A3529" s="32"/>
      <c r="B3529" s="32"/>
      <c r="C3529" s="32"/>
      <c r="D3529" s="32"/>
      <c r="E3529" s="32"/>
      <c r="F3529" s="97"/>
      <c r="G3529" s="32"/>
      <c r="H3529" s="32"/>
      <c r="I3529" s="33"/>
      <c r="K3529" s="99"/>
      <c r="L3529" s="32"/>
      <c r="M3529" s="32"/>
      <c r="N3529" s="32"/>
      <c r="O3529" s="32"/>
      <c r="P3529" s="32"/>
      <c r="Q3529" s="32"/>
      <c r="R3529" s="32"/>
      <c r="S3529" s="32"/>
      <c r="T3529" s="32"/>
      <c r="V3529" s="32"/>
      <c r="W3529" s="32"/>
      <c r="X3529" s="32"/>
      <c r="AE3529" s="39"/>
      <c r="AF3529" s="39"/>
      <c r="AG3529" s="39"/>
      <c r="AH3529" s="39"/>
      <c r="AI3529" s="39"/>
      <c r="AJ3529" s="39"/>
    </row>
    <row r="3530" ht="15.75" customHeight="1">
      <c r="A3530" s="32"/>
      <c r="B3530" s="32"/>
      <c r="C3530" s="32"/>
      <c r="D3530" s="32"/>
      <c r="E3530" s="32"/>
      <c r="F3530" s="97"/>
      <c r="G3530" s="32"/>
      <c r="H3530" s="32"/>
      <c r="I3530" s="33"/>
      <c r="K3530" s="99"/>
      <c r="L3530" s="32"/>
      <c r="M3530" s="32"/>
      <c r="N3530" s="32"/>
      <c r="O3530" s="32"/>
      <c r="P3530" s="32"/>
      <c r="Q3530" s="32"/>
      <c r="R3530" s="32"/>
      <c r="S3530" s="32"/>
      <c r="T3530" s="32"/>
      <c r="V3530" s="32"/>
      <c r="W3530" s="32"/>
      <c r="X3530" s="32"/>
      <c r="AE3530" s="39"/>
      <c r="AF3530" s="39"/>
      <c r="AG3530" s="39"/>
      <c r="AH3530" s="39"/>
      <c r="AI3530" s="39"/>
      <c r="AJ3530" s="39"/>
    </row>
    <row r="3531" ht="15.75" customHeight="1">
      <c r="A3531" s="32"/>
      <c r="B3531" s="32"/>
      <c r="C3531" s="32"/>
      <c r="D3531" s="32"/>
      <c r="E3531" s="32"/>
      <c r="F3531" s="97"/>
      <c r="G3531" s="32"/>
      <c r="H3531" s="32"/>
      <c r="I3531" s="33"/>
      <c r="K3531" s="99"/>
      <c r="L3531" s="32"/>
      <c r="M3531" s="32"/>
      <c r="N3531" s="32"/>
      <c r="O3531" s="32"/>
      <c r="P3531" s="32"/>
      <c r="Q3531" s="32"/>
      <c r="R3531" s="32"/>
      <c r="S3531" s="32"/>
      <c r="T3531" s="32"/>
      <c r="V3531" s="32"/>
      <c r="W3531" s="32"/>
      <c r="X3531" s="32"/>
      <c r="AE3531" s="39"/>
      <c r="AF3531" s="39"/>
      <c r="AG3531" s="39"/>
      <c r="AH3531" s="39"/>
      <c r="AI3531" s="39"/>
      <c r="AJ3531" s="39"/>
    </row>
    <row r="3532" ht="15.75" customHeight="1">
      <c r="A3532" s="32"/>
      <c r="B3532" s="32"/>
      <c r="C3532" s="32"/>
      <c r="D3532" s="32"/>
      <c r="E3532" s="32"/>
      <c r="F3532" s="97"/>
      <c r="G3532" s="32"/>
      <c r="H3532" s="32"/>
      <c r="I3532" s="33"/>
      <c r="K3532" s="99"/>
      <c r="L3532" s="32"/>
      <c r="M3532" s="32"/>
      <c r="N3532" s="32"/>
      <c r="O3532" s="32"/>
      <c r="P3532" s="32"/>
      <c r="Q3532" s="32"/>
      <c r="R3532" s="32"/>
      <c r="S3532" s="32"/>
      <c r="T3532" s="32"/>
      <c r="V3532" s="32"/>
      <c r="W3532" s="32"/>
      <c r="X3532" s="32"/>
      <c r="AE3532" s="39"/>
      <c r="AF3532" s="39"/>
      <c r="AG3532" s="39"/>
      <c r="AH3532" s="39"/>
      <c r="AI3532" s="39"/>
      <c r="AJ3532" s="39"/>
    </row>
    <row r="3533" ht="15.75" customHeight="1">
      <c r="A3533" s="32"/>
      <c r="B3533" s="32"/>
      <c r="C3533" s="32"/>
      <c r="D3533" s="32"/>
      <c r="E3533" s="32"/>
      <c r="F3533" s="97"/>
      <c r="G3533" s="32"/>
      <c r="H3533" s="32"/>
      <c r="I3533" s="33"/>
      <c r="K3533" s="99"/>
      <c r="L3533" s="32"/>
      <c r="M3533" s="32"/>
      <c r="N3533" s="32"/>
      <c r="O3533" s="32"/>
      <c r="P3533" s="32"/>
      <c r="Q3533" s="32"/>
      <c r="R3533" s="32"/>
      <c r="S3533" s="32"/>
      <c r="T3533" s="32"/>
      <c r="V3533" s="32"/>
      <c r="W3533" s="32"/>
      <c r="X3533" s="32"/>
      <c r="AE3533" s="39"/>
      <c r="AF3533" s="39"/>
      <c r="AG3533" s="39"/>
      <c r="AH3533" s="39"/>
      <c r="AI3533" s="39"/>
      <c r="AJ3533" s="39"/>
    </row>
    <row r="3534" ht="15.75" customHeight="1">
      <c r="A3534" s="32"/>
      <c r="B3534" s="32"/>
      <c r="C3534" s="32"/>
      <c r="D3534" s="32"/>
      <c r="E3534" s="32"/>
      <c r="F3534" s="97"/>
      <c r="G3534" s="32"/>
      <c r="H3534" s="32"/>
      <c r="I3534" s="33"/>
      <c r="K3534" s="99"/>
      <c r="L3534" s="32"/>
      <c r="M3534" s="32"/>
      <c r="N3534" s="32"/>
      <c r="O3534" s="32"/>
      <c r="P3534" s="32"/>
      <c r="Q3534" s="32"/>
      <c r="R3534" s="32"/>
      <c r="S3534" s="32"/>
      <c r="T3534" s="32"/>
      <c r="V3534" s="32"/>
      <c r="W3534" s="32"/>
      <c r="X3534" s="32"/>
      <c r="AE3534" s="39"/>
      <c r="AF3534" s="39"/>
      <c r="AG3534" s="39"/>
      <c r="AH3534" s="39"/>
      <c r="AI3534" s="39"/>
      <c r="AJ3534" s="39"/>
    </row>
    <row r="3535" ht="15.75" customHeight="1">
      <c r="A3535" s="32"/>
      <c r="B3535" s="32"/>
      <c r="C3535" s="32"/>
      <c r="D3535" s="32"/>
      <c r="E3535" s="32"/>
      <c r="F3535" s="97"/>
      <c r="G3535" s="32"/>
      <c r="H3535" s="32"/>
      <c r="I3535" s="33"/>
      <c r="K3535" s="99"/>
      <c r="L3535" s="32"/>
      <c r="M3535" s="32"/>
      <c r="N3535" s="32"/>
      <c r="O3535" s="32"/>
      <c r="P3535" s="32"/>
      <c r="Q3535" s="32"/>
      <c r="R3535" s="32"/>
      <c r="S3535" s="32"/>
      <c r="T3535" s="32"/>
      <c r="V3535" s="32"/>
      <c r="W3535" s="32"/>
      <c r="X3535" s="32"/>
      <c r="AE3535" s="39"/>
      <c r="AF3535" s="39"/>
      <c r="AG3535" s="39"/>
      <c r="AH3535" s="39"/>
      <c r="AI3535" s="39"/>
      <c r="AJ3535" s="39"/>
    </row>
    <row r="3536" ht="15.75" customHeight="1">
      <c r="A3536" s="32"/>
      <c r="B3536" s="32"/>
      <c r="C3536" s="32"/>
      <c r="D3536" s="32"/>
      <c r="E3536" s="32"/>
      <c r="F3536" s="97"/>
      <c r="G3536" s="32"/>
      <c r="H3536" s="32"/>
      <c r="I3536" s="33"/>
      <c r="K3536" s="99"/>
      <c r="L3536" s="32"/>
      <c r="M3536" s="32"/>
      <c r="N3536" s="32"/>
      <c r="O3536" s="32"/>
      <c r="P3536" s="32"/>
      <c r="Q3536" s="32"/>
      <c r="R3536" s="32"/>
      <c r="S3536" s="32"/>
      <c r="T3536" s="32"/>
      <c r="V3536" s="32"/>
      <c r="W3536" s="32"/>
      <c r="X3536" s="32"/>
      <c r="AE3536" s="39"/>
      <c r="AF3536" s="39"/>
      <c r="AG3536" s="39"/>
      <c r="AH3536" s="39"/>
      <c r="AI3536" s="39"/>
      <c r="AJ3536" s="39"/>
    </row>
    <row r="3537" ht="15.75" customHeight="1">
      <c r="A3537" s="32"/>
      <c r="B3537" s="32"/>
      <c r="C3537" s="32"/>
      <c r="D3537" s="32"/>
      <c r="E3537" s="32"/>
      <c r="F3537" s="97"/>
      <c r="G3537" s="32"/>
      <c r="H3537" s="32"/>
      <c r="I3537" s="33"/>
      <c r="K3537" s="99"/>
      <c r="L3537" s="32"/>
      <c r="M3537" s="32"/>
      <c r="N3537" s="32"/>
      <c r="O3537" s="32"/>
      <c r="P3537" s="32"/>
      <c r="Q3537" s="32"/>
      <c r="R3537" s="32"/>
      <c r="S3537" s="32"/>
      <c r="T3537" s="32"/>
      <c r="V3537" s="32"/>
      <c r="W3537" s="32"/>
      <c r="X3537" s="32"/>
      <c r="AE3537" s="39"/>
      <c r="AF3537" s="39"/>
      <c r="AG3537" s="39"/>
      <c r="AH3537" s="39"/>
      <c r="AI3537" s="39"/>
      <c r="AJ3537" s="39"/>
    </row>
    <row r="3538" ht="15.75" customHeight="1">
      <c r="A3538" s="32"/>
      <c r="B3538" s="32"/>
      <c r="C3538" s="32"/>
      <c r="D3538" s="32"/>
      <c r="E3538" s="32"/>
      <c r="F3538" s="97"/>
      <c r="G3538" s="32"/>
      <c r="H3538" s="32"/>
      <c r="I3538" s="33"/>
      <c r="K3538" s="99"/>
      <c r="L3538" s="32"/>
      <c r="M3538" s="32"/>
      <c r="N3538" s="32"/>
      <c r="O3538" s="32"/>
      <c r="P3538" s="32"/>
      <c r="Q3538" s="32"/>
      <c r="R3538" s="32"/>
      <c r="S3538" s="32"/>
      <c r="T3538" s="32"/>
      <c r="V3538" s="32"/>
      <c r="W3538" s="32"/>
      <c r="X3538" s="32"/>
      <c r="AE3538" s="39"/>
      <c r="AF3538" s="39"/>
      <c r="AG3538" s="39"/>
      <c r="AH3538" s="39"/>
      <c r="AI3538" s="39"/>
      <c r="AJ3538" s="39"/>
    </row>
    <row r="3539" ht="15.75" customHeight="1">
      <c r="A3539" s="32"/>
      <c r="B3539" s="32"/>
      <c r="C3539" s="32"/>
      <c r="D3539" s="32"/>
      <c r="E3539" s="32"/>
      <c r="F3539" s="97"/>
      <c r="G3539" s="32"/>
      <c r="H3539" s="32"/>
      <c r="I3539" s="33"/>
      <c r="K3539" s="99"/>
      <c r="L3539" s="32"/>
      <c r="M3539" s="32"/>
      <c r="N3539" s="32"/>
      <c r="O3539" s="32"/>
      <c r="P3539" s="32"/>
      <c r="Q3539" s="32"/>
      <c r="R3539" s="32"/>
      <c r="S3539" s="32"/>
      <c r="T3539" s="32"/>
      <c r="V3539" s="32"/>
      <c r="W3539" s="32"/>
      <c r="X3539" s="32"/>
      <c r="AE3539" s="39"/>
      <c r="AF3539" s="39"/>
      <c r="AG3539" s="39"/>
      <c r="AH3539" s="39"/>
      <c r="AI3539" s="39"/>
      <c r="AJ3539" s="39"/>
    </row>
    <row r="3540" ht="15.75" customHeight="1">
      <c r="A3540" s="32"/>
      <c r="B3540" s="32"/>
      <c r="C3540" s="32"/>
      <c r="D3540" s="32"/>
      <c r="E3540" s="32"/>
      <c r="F3540" s="97"/>
      <c r="G3540" s="32"/>
      <c r="H3540" s="32"/>
      <c r="I3540" s="33"/>
      <c r="K3540" s="99"/>
      <c r="L3540" s="32"/>
      <c r="M3540" s="32"/>
      <c r="N3540" s="32"/>
      <c r="O3540" s="32"/>
      <c r="P3540" s="32"/>
      <c r="Q3540" s="32"/>
      <c r="R3540" s="32"/>
      <c r="S3540" s="32"/>
      <c r="T3540" s="32"/>
      <c r="V3540" s="32"/>
      <c r="W3540" s="32"/>
      <c r="X3540" s="32"/>
      <c r="AE3540" s="39"/>
      <c r="AF3540" s="39"/>
      <c r="AG3540" s="39"/>
      <c r="AH3540" s="39"/>
      <c r="AI3540" s="39"/>
      <c r="AJ3540" s="39"/>
    </row>
    <row r="3541" ht="15.75" customHeight="1">
      <c r="A3541" s="32"/>
      <c r="B3541" s="32"/>
      <c r="C3541" s="32"/>
      <c r="D3541" s="32"/>
      <c r="E3541" s="32"/>
      <c r="F3541" s="97"/>
      <c r="G3541" s="32"/>
      <c r="H3541" s="32"/>
      <c r="I3541" s="33"/>
      <c r="K3541" s="99"/>
      <c r="L3541" s="32"/>
      <c r="M3541" s="32"/>
      <c r="N3541" s="32"/>
      <c r="O3541" s="32"/>
      <c r="P3541" s="32"/>
      <c r="Q3541" s="32"/>
      <c r="R3541" s="32"/>
      <c r="S3541" s="32"/>
      <c r="T3541" s="32"/>
      <c r="V3541" s="32"/>
      <c r="W3541" s="32"/>
      <c r="X3541" s="32"/>
      <c r="AE3541" s="39"/>
      <c r="AF3541" s="39"/>
      <c r="AG3541" s="39"/>
      <c r="AH3541" s="39"/>
      <c r="AI3541" s="39"/>
      <c r="AJ3541" s="39"/>
    </row>
    <row r="3542" ht="15.75" customHeight="1">
      <c r="A3542" s="32"/>
      <c r="B3542" s="32"/>
      <c r="C3542" s="32"/>
      <c r="D3542" s="32"/>
      <c r="E3542" s="32"/>
      <c r="F3542" s="97"/>
      <c r="G3542" s="32"/>
      <c r="H3542" s="32"/>
      <c r="I3542" s="33"/>
      <c r="K3542" s="99"/>
      <c r="L3542" s="32"/>
      <c r="M3542" s="32"/>
      <c r="N3542" s="32"/>
      <c r="O3542" s="32"/>
      <c r="P3542" s="32"/>
      <c r="Q3542" s="32"/>
      <c r="R3542" s="32"/>
      <c r="S3542" s="32"/>
      <c r="T3542" s="32"/>
      <c r="V3542" s="32"/>
      <c r="W3542" s="32"/>
      <c r="X3542" s="32"/>
      <c r="AE3542" s="39"/>
      <c r="AF3542" s="39"/>
      <c r="AG3542" s="39"/>
      <c r="AH3542" s="39"/>
      <c r="AI3542" s="39"/>
      <c r="AJ3542" s="39"/>
    </row>
    <row r="3543" ht="15.75" customHeight="1">
      <c r="A3543" s="32"/>
      <c r="B3543" s="32"/>
      <c r="C3543" s="32"/>
      <c r="D3543" s="32"/>
      <c r="E3543" s="32"/>
      <c r="F3543" s="97"/>
      <c r="G3543" s="32"/>
      <c r="H3543" s="32"/>
      <c r="I3543" s="33"/>
      <c r="K3543" s="99"/>
      <c r="L3543" s="32"/>
      <c r="M3543" s="32"/>
      <c r="N3543" s="32"/>
      <c r="O3543" s="32"/>
      <c r="P3543" s="32"/>
      <c r="Q3543" s="32"/>
      <c r="R3543" s="32"/>
      <c r="S3543" s="32"/>
      <c r="T3543" s="32"/>
      <c r="V3543" s="32"/>
      <c r="W3543" s="32"/>
      <c r="X3543" s="32"/>
      <c r="AE3543" s="39"/>
      <c r="AF3543" s="39"/>
      <c r="AG3543" s="39"/>
      <c r="AH3543" s="39"/>
      <c r="AI3543" s="39"/>
      <c r="AJ3543" s="39"/>
    </row>
    <row r="3544" ht="15.75" customHeight="1">
      <c r="A3544" s="32"/>
      <c r="B3544" s="32"/>
      <c r="C3544" s="32"/>
      <c r="D3544" s="32"/>
      <c r="E3544" s="32"/>
      <c r="F3544" s="97"/>
      <c r="G3544" s="32"/>
      <c r="H3544" s="32"/>
      <c r="I3544" s="33"/>
      <c r="K3544" s="99"/>
      <c r="L3544" s="32"/>
      <c r="M3544" s="32"/>
      <c r="N3544" s="32"/>
      <c r="O3544" s="32"/>
      <c r="P3544" s="32"/>
      <c r="Q3544" s="32"/>
      <c r="R3544" s="32"/>
      <c r="S3544" s="32"/>
      <c r="T3544" s="32"/>
      <c r="V3544" s="32"/>
      <c r="W3544" s="32"/>
      <c r="X3544" s="32"/>
      <c r="AE3544" s="39"/>
      <c r="AF3544" s="39"/>
      <c r="AG3544" s="39"/>
      <c r="AH3544" s="39"/>
      <c r="AI3544" s="39"/>
      <c r="AJ3544" s="39"/>
    </row>
    <row r="3545" ht="15.75" customHeight="1">
      <c r="A3545" s="32"/>
      <c r="B3545" s="32"/>
      <c r="C3545" s="32"/>
      <c r="D3545" s="32"/>
      <c r="E3545" s="32"/>
      <c r="F3545" s="97"/>
      <c r="G3545" s="32"/>
      <c r="H3545" s="32"/>
      <c r="I3545" s="33"/>
      <c r="K3545" s="99"/>
      <c r="L3545" s="32"/>
      <c r="M3545" s="32"/>
      <c r="N3545" s="32"/>
      <c r="O3545" s="32"/>
      <c r="P3545" s="32"/>
      <c r="Q3545" s="32"/>
      <c r="R3545" s="32"/>
      <c r="S3545" s="32"/>
      <c r="T3545" s="32"/>
      <c r="V3545" s="32"/>
      <c r="W3545" s="32"/>
      <c r="X3545" s="32"/>
      <c r="AE3545" s="39"/>
      <c r="AF3545" s="39"/>
      <c r="AG3545" s="39"/>
      <c r="AH3545" s="39"/>
      <c r="AI3545" s="39"/>
      <c r="AJ3545" s="39"/>
    </row>
    <row r="3546" ht="15.75" customHeight="1">
      <c r="A3546" s="32"/>
      <c r="B3546" s="32"/>
      <c r="C3546" s="32"/>
      <c r="D3546" s="32"/>
      <c r="E3546" s="32"/>
      <c r="F3546" s="97"/>
      <c r="G3546" s="32"/>
      <c r="H3546" s="32"/>
      <c r="I3546" s="33"/>
      <c r="K3546" s="99"/>
      <c r="L3546" s="32"/>
      <c r="M3546" s="32"/>
      <c r="N3546" s="32"/>
      <c r="O3546" s="32"/>
      <c r="P3546" s="32"/>
      <c r="Q3546" s="32"/>
      <c r="R3546" s="32"/>
      <c r="S3546" s="32"/>
      <c r="T3546" s="32"/>
      <c r="V3546" s="32"/>
      <c r="W3546" s="32"/>
      <c r="X3546" s="32"/>
      <c r="AE3546" s="39"/>
      <c r="AF3546" s="39"/>
      <c r="AG3546" s="39"/>
      <c r="AH3546" s="39"/>
      <c r="AI3546" s="39"/>
      <c r="AJ3546" s="39"/>
    </row>
    <row r="3547" ht="15.75" customHeight="1">
      <c r="A3547" s="32"/>
      <c r="B3547" s="32"/>
      <c r="C3547" s="32"/>
      <c r="D3547" s="32"/>
      <c r="E3547" s="32"/>
      <c r="F3547" s="97"/>
      <c r="G3547" s="32"/>
      <c r="H3547" s="32"/>
      <c r="I3547" s="33"/>
      <c r="K3547" s="99"/>
      <c r="L3547" s="32"/>
      <c r="M3547" s="32"/>
      <c r="N3547" s="32"/>
      <c r="O3547" s="32"/>
      <c r="P3547" s="32"/>
      <c r="Q3547" s="32"/>
      <c r="R3547" s="32"/>
      <c r="S3547" s="32"/>
      <c r="T3547" s="32"/>
      <c r="V3547" s="32"/>
      <c r="W3547" s="32"/>
      <c r="X3547" s="32"/>
      <c r="AE3547" s="39"/>
      <c r="AF3547" s="39"/>
      <c r="AG3547" s="39"/>
      <c r="AH3547" s="39"/>
      <c r="AI3547" s="39"/>
      <c r="AJ3547" s="39"/>
    </row>
    <row r="3548" ht="15.75" customHeight="1">
      <c r="A3548" s="32"/>
      <c r="B3548" s="32"/>
      <c r="C3548" s="32"/>
      <c r="D3548" s="32"/>
      <c r="E3548" s="32"/>
      <c r="F3548" s="97"/>
      <c r="G3548" s="32"/>
      <c r="H3548" s="32"/>
      <c r="I3548" s="33"/>
      <c r="K3548" s="99"/>
      <c r="L3548" s="32"/>
      <c r="M3548" s="32"/>
      <c r="N3548" s="32"/>
      <c r="O3548" s="32"/>
      <c r="P3548" s="32"/>
      <c r="Q3548" s="32"/>
      <c r="R3548" s="32"/>
      <c r="S3548" s="32"/>
      <c r="T3548" s="32"/>
      <c r="V3548" s="32"/>
      <c r="W3548" s="32"/>
      <c r="X3548" s="32"/>
      <c r="AE3548" s="39"/>
      <c r="AF3548" s="39"/>
      <c r="AG3548" s="39"/>
      <c r="AH3548" s="39"/>
      <c r="AI3548" s="39"/>
      <c r="AJ3548" s="39"/>
    </row>
    <row r="3549" ht="15.75" customHeight="1">
      <c r="A3549" s="32"/>
      <c r="B3549" s="32"/>
      <c r="C3549" s="32"/>
      <c r="D3549" s="32"/>
      <c r="E3549" s="32"/>
      <c r="F3549" s="97"/>
      <c r="G3549" s="32"/>
      <c r="H3549" s="32"/>
      <c r="I3549" s="33"/>
      <c r="K3549" s="99"/>
      <c r="L3549" s="32"/>
      <c r="M3549" s="32"/>
      <c r="N3549" s="32"/>
      <c r="O3549" s="32"/>
      <c r="P3549" s="32"/>
      <c r="Q3549" s="32"/>
      <c r="R3549" s="32"/>
      <c r="S3549" s="32"/>
      <c r="T3549" s="32"/>
      <c r="V3549" s="32"/>
      <c r="W3549" s="32"/>
      <c r="X3549" s="32"/>
      <c r="AE3549" s="39"/>
      <c r="AF3549" s="39"/>
      <c r="AG3549" s="39"/>
      <c r="AH3549" s="39"/>
      <c r="AI3549" s="39"/>
      <c r="AJ3549" s="39"/>
    </row>
    <row r="3550" ht="15.75" customHeight="1">
      <c r="A3550" s="32"/>
      <c r="B3550" s="32"/>
      <c r="C3550" s="32"/>
      <c r="D3550" s="32"/>
      <c r="E3550" s="32"/>
      <c r="F3550" s="97"/>
      <c r="G3550" s="32"/>
      <c r="H3550" s="32"/>
      <c r="I3550" s="33"/>
      <c r="K3550" s="99"/>
      <c r="L3550" s="32"/>
      <c r="M3550" s="32"/>
      <c r="N3550" s="32"/>
      <c r="O3550" s="32"/>
      <c r="P3550" s="32"/>
      <c r="Q3550" s="32"/>
      <c r="R3550" s="32"/>
      <c r="S3550" s="32"/>
      <c r="T3550" s="32"/>
      <c r="V3550" s="32"/>
      <c r="W3550" s="32"/>
      <c r="X3550" s="32"/>
      <c r="AE3550" s="39"/>
      <c r="AF3550" s="39"/>
      <c r="AG3550" s="39"/>
      <c r="AH3550" s="39"/>
      <c r="AI3550" s="39"/>
      <c r="AJ3550" s="39"/>
    </row>
    <row r="3551" ht="15.75" customHeight="1">
      <c r="A3551" s="32"/>
      <c r="B3551" s="32"/>
      <c r="C3551" s="32"/>
      <c r="D3551" s="32"/>
      <c r="E3551" s="32"/>
      <c r="F3551" s="97"/>
      <c r="G3551" s="32"/>
      <c r="H3551" s="32"/>
      <c r="I3551" s="33"/>
      <c r="K3551" s="99"/>
      <c r="L3551" s="32"/>
      <c r="M3551" s="32"/>
      <c r="N3551" s="32"/>
      <c r="O3551" s="32"/>
      <c r="P3551" s="32"/>
      <c r="Q3551" s="32"/>
      <c r="R3551" s="32"/>
      <c r="S3551" s="32"/>
      <c r="T3551" s="32"/>
      <c r="V3551" s="32"/>
      <c r="W3551" s="32"/>
      <c r="X3551" s="32"/>
      <c r="AE3551" s="39"/>
      <c r="AF3551" s="39"/>
      <c r="AG3551" s="39"/>
      <c r="AH3551" s="39"/>
      <c r="AI3551" s="39"/>
      <c r="AJ3551" s="39"/>
    </row>
    <row r="3552" ht="15.75" customHeight="1">
      <c r="A3552" s="32"/>
      <c r="B3552" s="32"/>
      <c r="C3552" s="32"/>
      <c r="D3552" s="32"/>
      <c r="E3552" s="32"/>
      <c r="F3552" s="97"/>
      <c r="G3552" s="32"/>
      <c r="H3552" s="32"/>
      <c r="I3552" s="33"/>
      <c r="K3552" s="99"/>
      <c r="L3552" s="32"/>
      <c r="M3552" s="32"/>
      <c r="N3552" s="32"/>
      <c r="O3552" s="32"/>
      <c r="P3552" s="32"/>
      <c r="Q3552" s="32"/>
      <c r="R3552" s="32"/>
      <c r="S3552" s="32"/>
      <c r="T3552" s="32"/>
      <c r="V3552" s="32"/>
      <c r="W3552" s="32"/>
      <c r="X3552" s="32"/>
      <c r="AE3552" s="39"/>
      <c r="AF3552" s="39"/>
      <c r="AG3552" s="39"/>
      <c r="AH3552" s="39"/>
      <c r="AI3552" s="39"/>
      <c r="AJ3552" s="39"/>
    </row>
    <row r="3553" ht="15.75" customHeight="1">
      <c r="A3553" s="32"/>
      <c r="B3553" s="32"/>
      <c r="C3553" s="32"/>
      <c r="D3553" s="32"/>
      <c r="E3553" s="32"/>
      <c r="F3553" s="97"/>
      <c r="G3553" s="32"/>
      <c r="H3553" s="32"/>
      <c r="I3553" s="33"/>
      <c r="K3553" s="99"/>
      <c r="L3553" s="32"/>
      <c r="M3553" s="32"/>
      <c r="N3553" s="32"/>
      <c r="O3553" s="32"/>
      <c r="P3553" s="32"/>
      <c r="Q3553" s="32"/>
      <c r="R3553" s="32"/>
      <c r="S3553" s="32"/>
      <c r="T3553" s="32"/>
      <c r="V3553" s="32"/>
      <c r="W3553" s="32"/>
      <c r="X3553" s="32"/>
      <c r="AE3553" s="39"/>
      <c r="AF3553" s="39"/>
      <c r="AG3553" s="39"/>
      <c r="AH3553" s="39"/>
      <c r="AI3553" s="39"/>
      <c r="AJ3553" s="39"/>
    </row>
    <row r="3554" ht="15.75" customHeight="1">
      <c r="A3554" s="32"/>
      <c r="B3554" s="32"/>
      <c r="C3554" s="32"/>
      <c r="D3554" s="32"/>
      <c r="E3554" s="32"/>
      <c r="F3554" s="97"/>
      <c r="G3554" s="32"/>
      <c r="H3554" s="32"/>
      <c r="I3554" s="33"/>
      <c r="K3554" s="99"/>
      <c r="L3554" s="32"/>
      <c r="M3554" s="32"/>
      <c r="N3554" s="32"/>
      <c r="O3554" s="32"/>
      <c r="P3554" s="32"/>
      <c r="Q3554" s="32"/>
      <c r="R3554" s="32"/>
      <c r="S3554" s="32"/>
      <c r="T3554" s="32"/>
      <c r="V3554" s="32"/>
      <c r="W3554" s="32"/>
      <c r="X3554" s="32"/>
      <c r="AE3554" s="39"/>
      <c r="AF3554" s="39"/>
      <c r="AG3554" s="39"/>
      <c r="AH3554" s="39"/>
      <c r="AI3554" s="39"/>
      <c r="AJ3554" s="39"/>
    </row>
    <row r="3555" ht="15.75" customHeight="1">
      <c r="A3555" s="32"/>
      <c r="B3555" s="32"/>
      <c r="C3555" s="32"/>
      <c r="D3555" s="32"/>
      <c r="E3555" s="32"/>
      <c r="F3555" s="97"/>
      <c r="G3555" s="32"/>
      <c r="H3555" s="32"/>
      <c r="I3555" s="33"/>
      <c r="K3555" s="99"/>
      <c r="L3555" s="32"/>
      <c r="M3555" s="32"/>
      <c r="N3555" s="32"/>
      <c r="O3555" s="32"/>
      <c r="P3555" s="32"/>
      <c r="Q3555" s="32"/>
      <c r="R3555" s="32"/>
      <c r="S3555" s="32"/>
      <c r="T3555" s="32"/>
      <c r="V3555" s="32"/>
      <c r="W3555" s="32"/>
      <c r="X3555" s="32"/>
      <c r="AE3555" s="39"/>
      <c r="AF3555" s="39"/>
      <c r="AG3555" s="39"/>
      <c r="AH3555" s="39"/>
      <c r="AI3555" s="39"/>
      <c r="AJ3555" s="39"/>
    </row>
    <row r="3556" ht="15.75" customHeight="1">
      <c r="A3556" s="32"/>
      <c r="B3556" s="32"/>
      <c r="C3556" s="32"/>
      <c r="D3556" s="32"/>
      <c r="E3556" s="32"/>
      <c r="F3556" s="97"/>
      <c r="G3556" s="32"/>
      <c r="H3556" s="32"/>
      <c r="I3556" s="33"/>
      <c r="K3556" s="99"/>
      <c r="L3556" s="32"/>
      <c r="M3556" s="32"/>
      <c r="N3556" s="32"/>
      <c r="O3556" s="32"/>
      <c r="P3556" s="32"/>
      <c r="Q3556" s="32"/>
      <c r="R3556" s="32"/>
      <c r="S3556" s="32"/>
      <c r="T3556" s="32"/>
      <c r="V3556" s="32"/>
      <c r="W3556" s="32"/>
      <c r="X3556" s="32"/>
      <c r="AE3556" s="39"/>
      <c r="AF3556" s="39"/>
      <c r="AG3556" s="39"/>
      <c r="AH3556" s="39"/>
      <c r="AI3556" s="39"/>
      <c r="AJ3556" s="39"/>
    </row>
    <row r="3557" ht="15.75" customHeight="1">
      <c r="A3557" s="32"/>
      <c r="B3557" s="32"/>
      <c r="C3557" s="32"/>
      <c r="D3557" s="32"/>
      <c r="E3557" s="32"/>
      <c r="F3557" s="97"/>
      <c r="G3557" s="32"/>
      <c r="H3557" s="32"/>
      <c r="I3557" s="33"/>
      <c r="K3557" s="99"/>
      <c r="L3557" s="32"/>
      <c r="M3557" s="32"/>
      <c r="N3557" s="32"/>
      <c r="O3557" s="32"/>
      <c r="P3557" s="32"/>
      <c r="Q3557" s="32"/>
      <c r="R3557" s="32"/>
      <c r="S3557" s="32"/>
      <c r="T3557" s="32"/>
      <c r="V3557" s="32"/>
      <c r="W3557" s="32"/>
      <c r="X3557" s="32"/>
      <c r="AE3557" s="39"/>
      <c r="AF3557" s="39"/>
      <c r="AG3557" s="39"/>
      <c r="AH3557" s="39"/>
      <c r="AI3557" s="39"/>
      <c r="AJ3557" s="39"/>
    </row>
    <row r="3558" ht="15.75" customHeight="1">
      <c r="A3558" s="32"/>
      <c r="B3558" s="32"/>
      <c r="C3558" s="32"/>
      <c r="D3558" s="32"/>
      <c r="E3558" s="32"/>
      <c r="F3558" s="97"/>
      <c r="G3558" s="32"/>
      <c r="H3558" s="32"/>
      <c r="I3558" s="33"/>
      <c r="K3558" s="99"/>
      <c r="L3558" s="32"/>
      <c r="M3558" s="32"/>
      <c r="N3558" s="32"/>
      <c r="O3558" s="32"/>
      <c r="P3558" s="32"/>
      <c r="Q3558" s="32"/>
      <c r="R3558" s="32"/>
      <c r="S3558" s="32"/>
      <c r="T3558" s="32"/>
      <c r="V3558" s="32"/>
      <c r="W3558" s="32"/>
      <c r="X3558" s="32"/>
      <c r="AE3558" s="39"/>
      <c r="AF3558" s="39"/>
      <c r="AG3558" s="39"/>
      <c r="AH3558" s="39"/>
      <c r="AI3558" s="39"/>
      <c r="AJ3558" s="39"/>
    </row>
    <row r="3559" ht="15.75" customHeight="1">
      <c r="A3559" s="32"/>
      <c r="B3559" s="32"/>
      <c r="C3559" s="32"/>
      <c r="D3559" s="32"/>
      <c r="E3559" s="32"/>
      <c r="F3559" s="97"/>
      <c r="G3559" s="32"/>
      <c r="H3559" s="32"/>
      <c r="I3559" s="33"/>
      <c r="K3559" s="99"/>
      <c r="L3559" s="32"/>
      <c r="M3559" s="32"/>
      <c r="N3559" s="32"/>
      <c r="O3559" s="32"/>
      <c r="P3559" s="32"/>
      <c r="Q3559" s="32"/>
      <c r="R3559" s="32"/>
      <c r="S3559" s="32"/>
      <c r="T3559" s="32"/>
      <c r="V3559" s="32"/>
      <c r="W3559" s="32"/>
      <c r="X3559" s="32"/>
      <c r="AE3559" s="39"/>
      <c r="AF3559" s="39"/>
      <c r="AG3559" s="39"/>
      <c r="AH3559" s="39"/>
      <c r="AI3559" s="39"/>
      <c r="AJ3559" s="39"/>
    </row>
    <row r="3560" ht="15.75" customHeight="1">
      <c r="A3560" s="32"/>
      <c r="B3560" s="32"/>
      <c r="C3560" s="32"/>
      <c r="D3560" s="32"/>
      <c r="E3560" s="32"/>
      <c r="F3560" s="97"/>
      <c r="G3560" s="32"/>
      <c r="H3560" s="32"/>
      <c r="I3560" s="33"/>
      <c r="K3560" s="99"/>
      <c r="L3560" s="32"/>
      <c r="M3560" s="32"/>
      <c r="N3560" s="32"/>
      <c r="O3560" s="32"/>
      <c r="P3560" s="32"/>
      <c r="Q3560" s="32"/>
      <c r="R3560" s="32"/>
      <c r="S3560" s="32"/>
      <c r="T3560" s="32"/>
      <c r="V3560" s="32"/>
      <c r="W3560" s="32"/>
      <c r="X3560" s="32"/>
      <c r="AE3560" s="39"/>
      <c r="AF3560" s="39"/>
      <c r="AG3560" s="39"/>
      <c r="AH3560" s="39"/>
      <c r="AI3560" s="39"/>
      <c r="AJ3560" s="39"/>
    </row>
    <row r="3561" ht="15.75" customHeight="1">
      <c r="A3561" s="32"/>
      <c r="B3561" s="32"/>
      <c r="C3561" s="32"/>
      <c r="D3561" s="32"/>
      <c r="E3561" s="32"/>
      <c r="F3561" s="97"/>
      <c r="G3561" s="32"/>
      <c r="H3561" s="32"/>
      <c r="I3561" s="33"/>
      <c r="K3561" s="99"/>
      <c r="L3561" s="32"/>
      <c r="M3561" s="32"/>
      <c r="N3561" s="32"/>
      <c r="O3561" s="32"/>
      <c r="P3561" s="32"/>
      <c r="Q3561" s="32"/>
      <c r="R3561" s="32"/>
      <c r="S3561" s="32"/>
      <c r="T3561" s="32"/>
      <c r="V3561" s="32"/>
      <c r="W3561" s="32"/>
      <c r="X3561" s="32"/>
      <c r="AE3561" s="39"/>
      <c r="AF3561" s="39"/>
      <c r="AG3561" s="39"/>
      <c r="AH3561" s="39"/>
      <c r="AI3561" s="39"/>
      <c r="AJ3561" s="39"/>
    </row>
    <row r="3562" ht="15.75" customHeight="1">
      <c r="A3562" s="32"/>
      <c r="B3562" s="32"/>
      <c r="C3562" s="32"/>
      <c r="D3562" s="32"/>
      <c r="E3562" s="32"/>
      <c r="F3562" s="97"/>
      <c r="G3562" s="32"/>
      <c r="H3562" s="32"/>
      <c r="I3562" s="33"/>
      <c r="K3562" s="99"/>
      <c r="L3562" s="32"/>
      <c r="M3562" s="32"/>
      <c r="N3562" s="32"/>
      <c r="O3562" s="32"/>
      <c r="P3562" s="32"/>
      <c r="Q3562" s="32"/>
      <c r="R3562" s="32"/>
      <c r="S3562" s="32"/>
      <c r="T3562" s="32"/>
      <c r="V3562" s="32"/>
      <c r="W3562" s="32"/>
      <c r="X3562" s="32"/>
      <c r="AE3562" s="39"/>
      <c r="AF3562" s="39"/>
      <c r="AG3562" s="39"/>
      <c r="AH3562" s="39"/>
      <c r="AI3562" s="39"/>
      <c r="AJ3562" s="39"/>
    </row>
    <row r="3563" ht="15.75" customHeight="1">
      <c r="A3563" s="32"/>
      <c r="B3563" s="32"/>
      <c r="C3563" s="32"/>
      <c r="D3563" s="32"/>
      <c r="E3563" s="32"/>
      <c r="F3563" s="97"/>
      <c r="G3563" s="32"/>
      <c r="H3563" s="32"/>
      <c r="I3563" s="33"/>
      <c r="K3563" s="99"/>
      <c r="L3563" s="32"/>
      <c r="M3563" s="32"/>
      <c r="N3563" s="32"/>
      <c r="O3563" s="32"/>
      <c r="P3563" s="32"/>
      <c r="Q3563" s="32"/>
      <c r="R3563" s="32"/>
      <c r="S3563" s="32"/>
      <c r="T3563" s="32"/>
      <c r="V3563" s="32"/>
      <c r="W3563" s="32"/>
      <c r="X3563" s="32"/>
      <c r="AE3563" s="39"/>
      <c r="AF3563" s="39"/>
      <c r="AG3563" s="39"/>
      <c r="AH3563" s="39"/>
      <c r="AI3563" s="39"/>
      <c r="AJ3563" s="39"/>
    </row>
    <row r="3564" ht="15.75" customHeight="1">
      <c r="A3564" s="32"/>
      <c r="B3564" s="32"/>
      <c r="C3564" s="32"/>
      <c r="D3564" s="32"/>
      <c r="E3564" s="32"/>
      <c r="F3564" s="97"/>
      <c r="G3564" s="32"/>
      <c r="H3564" s="32"/>
      <c r="I3564" s="33"/>
      <c r="K3564" s="99"/>
      <c r="L3564" s="32"/>
      <c r="M3564" s="32"/>
      <c r="N3564" s="32"/>
      <c r="O3564" s="32"/>
      <c r="P3564" s="32"/>
      <c r="Q3564" s="32"/>
      <c r="R3564" s="32"/>
      <c r="S3564" s="32"/>
      <c r="T3564" s="32"/>
      <c r="V3564" s="32"/>
      <c r="W3564" s="32"/>
      <c r="X3564" s="32"/>
      <c r="AE3564" s="39"/>
      <c r="AF3564" s="39"/>
      <c r="AG3564" s="39"/>
      <c r="AH3564" s="39"/>
      <c r="AI3564" s="39"/>
      <c r="AJ3564" s="39"/>
    </row>
    <row r="3565" ht="15.75" customHeight="1">
      <c r="A3565" s="32"/>
      <c r="B3565" s="32"/>
      <c r="C3565" s="32"/>
      <c r="D3565" s="32"/>
      <c r="E3565" s="32"/>
      <c r="F3565" s="97"/>
      <c r="G3565" s="32"/>
      <c r="H3565" s="32"/>
      <c r="I3565" s="33"/>
      <c r="K3565" s="99"/>
      <c r="L3565" s="32"/>
      <c r="M3565" s="32"/>
      <c r="N3565" s="32"/>
      <c r="O3565" s="32"/>
      <c r="P3565" s="32"/>
      <c r="Q3565" s="32"/>
      <c r="R3565" s="32"/>
      <c r="S3565" s="32"/>
      <c r="T3565" s="32"/>
      <c r="V3565" s="32"/>
      <c r="W3565" s="32"/>
      <c r="X3565" s="32"/>
      <c r="AE3565" s="39"/>
      <c r="AF3565" s="39"/>
      <c r="AG3565" s="39"/>
      <c r="AH3565" s="39"/>
      <c r="AI3565" s="39"/>
      <c r="AJ3565" s="39"/>
    </row>
    <row r="3566" ht="15.75" customHeight="1">
      <c r="A3566" s="32"/>
      <c r="B3566" s="32"/>
      <c r="C3566" s="32"/>
      <c r="D3566" s="32"/>
      <c r="E3566" s="32"/>
      <c r="F3566" s="97"/>
      <c r="G3566" s="32"/>
      <c r="H3566" s="32"/>
      <c r="I3566" s="33"/>
      <c r="K3566" s="99"/>
      <c r="L3566" s="32"/>
      <c r="M3566" s="32"/>
      <c r="N3566" s="32"/>
      <c r="O3566" s="32"/>
      <c r="P3566" s="32"/>
      <c r="Q3566" s="32"/>
      <c r="R3566" s="32"/>
      <c r="S3566" s="32"/>
      <c r="T3566" s="32"/>
      <c r="V3566" s="32"/>
      <c r="W3566" s="32"/>
      <c r="X3566" s="32"/>
      <c r="AE3566" s="39"/>
      <c r="AF3566" s="39"/>
      <c r="AG3566" s="39"/>
      <c r="AH3566" s="39"/>
      <c r="AI3566" s="39"/>
      <c r="AJ3566" s="39"/>
    </row>
    <row r="3567" ht="15.75" customHeight="1">
      <c r="A3567" s="32"/>
      <c r="B3567" s="32"/>
      <c r="C3567" s="32"/>
      <c r="D3567" s="32"/>
      <c r="E3567" s="32"/>
      <c r="F3567" s="97"/>
      <c r="G3567" s="32"/>
      <c r="H3567" s="32"/>
      <c r="I3567" s="33"/>
      <c r="K3567" s="99"/>
      <c r="L3567" s="32"/>
      <c r="M3567" s="32"/>
      <c r="N3567" s="32"/>
      <c r="O3567" s="32"/>
      <c r="P3567" s="32"/>
      <c r="Q3567" s="32"/>
      <c r="R3567" s="32"/>
      <c r="S3567" s="32"/>
      <c r="T3567" s="32"/>
      <c r="V3567" s="32"/>
      <c r="W3567" s="32"/>
      <c r="X3567" s="32"/>
      <c r="AE3567" s="39"/>
      <c r="AF3567" s="39"/>
      <c r="AG3567" s="39"/>
      <c r="AH3567" s="39"/>
      <c r="AI3567" s="39"/>
      <c r="AJ3567" s="39"/>
    </row>
    <row r="3568" ht="15.75" customHeight="1">
      <c r="A3568" s="32"/>
      <c r="B3568" s="32"/>
      <c r="C3568" s="32"/>
      <c r="D3568" s="32"/>
      <c r="E3568" s="32"/>
      <c r="F3568" s="97"/>
      <c r="G3568" s="32"/>
      <c r="H3568" s="32"/>
      <c r="I3568" s="33"/>
      <c r="K3568" s="99"/>
      <c r="L3568" s="32"/>
      <c r="M3568" s="32"/>
      <c r="N3568" s="32"/>
      <c r="O3568" s="32"/>
      <c r="P3568" s="32"/>
      <c r="Q3568" s="32"/>
      <c r="R3568" s="32"/>
      <c r="S3568" s="32"/>
      <c r="T3568" s="32"/>
      <c r="V3568" s="32"/>
      <c r="W3568" s="32"/>
      <c r="X3568" s="32"/>
      <c r="AE3568" s="39"/>
      <c r="AF3568" s="39"/>
      <c r="AG3568" s="39"/>
      <c r="AH3568" s="39"/>
      <c r="AI3568" s="39"/>
      <c r="AJ3568" s="39"/>
    </row>
    <row r="3569" ht="15.75" customHeight="1">
      <c r="A3569" s="32"/>
      <c r="B3569" s="32"/>
      <c r="C3569" s="32"/>
      <c r="D3569" s="32"/>
      <c r="E3569" s="32"/>
      <c r="F3569" s="97"/>
      <c r="G3569" s="32"/>
      <c r="H3569" s="32"/>
      <c r="I3569" s="33"/>
      <c r="K3569" s="99"/>
      <c r="L3569" s="32"/>
      <c r="M3569" s="32"/>
      <c r="N3569" s="32"/>
      <c r="O3569" s="32"/>
      <c r="P3569" s="32"/>
      <c r="Q3569" s="32"/>
      <c r="R3569" s="32"/>
      <c r="S3569" s="32"/>
      <c r="T3569" s="32"/>
      <c r="V3569" s="32"/>
      <c r="W3569" s="32"/>
      <c r="X3569" s="32"/>
      <c r="AE3569" s="39"/>
      <c r="AF3569" s="39"/>
      <c r="AG3569" s="39"/>
      <c r="AH3569" s="39"/>
      <c r="AI3569" s="39"/>
      <c r="AJ3569" s="39"/>
    </row>
    <row r="3570" ht="15.75" customHeight="1">
      <c r="A3570" s="32"/>
      <c r="B3570" s="32"/>
      <c r="C3570" s="32"/>
      <c r="D3570" s="32"/>
      <c r="E3570" s="32"/>
      <c r="F3570" s="97"/>
      <c r="G3570" s="32"/>
      <c r="H3570" s="32"/>
      <c r="I3570" s="33"/>
      <c r="K3570" s="99"/>
      <c r="L3570" s="32"/>
      <c r="M3570" s="32"/>
      <c r="N3570" s="32"/>
      <c r="O3570" s="32"/>
      <c r="P3570" s="32"/>
      <c r="Q3570" s="32"/>
      <c r="R3570" s="32"/>
      <c r="S3570" s="32"/>
      <c r="T3570" s="32"/>
      <c r="V3570" s="32"/>
      <c r="W3570" s="32"/>
      <c r="X3570" s="32"/>
      <c r="AE3570" s="39"/>
      <c r="AF3570" s="39"/>
      <c r="AG3570" s="39"/>
      <c r="AH3570" s="39"/>
      <c r="AI3570" s="39"/>
      <c r="AJ3570" s="39"/>
    </row>
    <row r="3571" ht="15.75" customHeight="1">
      <c r="A3571" s="32"/>
      <c r="B3571" s="32"/>
      <c r="C3571" s="32"/>
      <c r="D3571" s="32"/>
      <c r="E3571" s="32"/>
      <c r="F3571" s="97"/>
      <c r="G3571" s="32"/>
      <c r="H3571" s="32"/>
      <c r="I3571" s="33"/>
      <c r="K3571" s="99"/>
      <c r="L3571" s="32"/>
      <c r="M3571" s="32"/>
      <c r="N3571" s="32"/>
      <c r="O3571" s="32"/>
      <c r="P3571" s="32"/>
      <c r="Q3571" s="32"/>
      <c r="R3571" s="32"/>
      <c r="S3571" s="32"/>
      <c r="T3571" s="32"/>
      <c r="V3571" s="32"/>
      <c r="W3571" s="32"/>
      <c r="X3571" s="32"/>
      <c r="AE3571" s="39"/>
      <c r="AF3571" s="39"/>
      <c r="AG3571" s="39"/>
      <c r="AH3571" s="39"/>
      <c r="AI3571" s="39"/>
      <c r="AJ3571" s="39"/>
    </row>
    <row r="3572" ht="15.75" customHeight="1">
      <c r="A3572" s="32"/>
      <c r="B3572" s="32"/>
      <c r="C3572" s="32"/>
      <c r="D3572" s="32"/>
      <c r="E3572" s="32"/>
      <c r="F3572" s="97"/>
      <c r="G3572" s="32"/>
      <c r="H3572" s="32"/>
      <c r="I3572" s="33"/>
      <c r="K3572" s="99"/>
      <c r="L3572" s="32"/>
      <c r="M3572" s="32"/>
      <c r="N3572" s="32"/>
      <c r="O3572" s="32"/>
      <c r="P3572" s="32"/>
      <c r="Q3572" s="32"/>
      <c r="R3572" s="32"/>
      <c r="S3572" s="32"/>
      <c r="T3572" s="32"/>
      <c r="V3572" s="32"/>
      <c r="W3572" s="32"/>
      <c r="X3572" s="32"/>
      <c r="AE3572" s="39"/>
      <c r="AF3572" s="39"/>
      <c r="AG3572" s="39"/>
      <c r="AH3572" s="39"/>
      <c r="AI3572" s="39"/>
      <c r="AJ3572" s="39"/>
    </row>
    <row r="3573" ht="15.75" customHeight="1">
      <c r="A3573" s="32"/>
      <c r="B3573" s="32"/>
      <c r="C3573" s="32"/>
      <c r="D3573" s="32"/>
      <c r="E3573" s="32"/>
      <c r="F3573" s="97"/>
      <c r="G3573" s="32"/>
      <c r="H3573" s="32"/>
      <c r="I3573" s="33"/>
      <c r="K3573" s="99"/>
      <c r="L3573" s="32"/>
      <c r="M3573" s="32"/>
      <c r="N3573" s="32"/>
      <c r="O3573" s="32"/>
      <c r="P3573" s="32"/>
      <c r="Q3573" s="32"/>
      <c r="R3573" s="32"/>
      <c r="S3573" s="32"/>
      <c r="T3573" s="32"/>
      <c r="V3573" s="32"/>
      <c r="W3573" s="32"/>
      <c r="X3573" s="32"/>
      <c r="AE3573" s="39"/>
      <c r="AF3573" s="39"/>
      <c r="AG3573" s="39"/>
      <c r="AH3573" s="39"/>
      <c r="AI3573" s="39"/>
      <c r="AJ3573" s="39"/>
    </row>
    <row r="3574" ht="15.75" customHeight="1">
      <c r="A3574" s="32"/>
      <c r="B3574" s="32"/>
      <c r="C3574" s="32"/>
      <c r="D3574" s="32"/>
      <c r="E3574" s="32"/>
      <c r="F3574" s="97"/>
      <c r="G3574" s="32"/>
      <c r="H3574" s="32"/>
      <c r="I3574" s="33"/>
      <c r="K3574" s="99"/>
      <c r="L3574" s="32"/>
      <c r="M3574" s="32"/>
      <c r="N3574" s="32"/>
      <c r="O3574" s="32"/>
      <c r="P3574" s="32"/>
      <c r="Q3574" s="32"/>
      <c r="R3574" s="32"/>
      <c r="S3574" s="32"/>
      <c r="T3574" s="32"/>
      <c r="V3574" s="32"/>
      <c r="W3574" s="32"/>
      <c r="X3574" s="32"/>
      <c r="AE3574" s="39"/>
      <c r="AF3574" s="39"/>
      <c r="AG3574" s="39"/>
      <c r="AH3574" s="39"/>
      <c r="AI3574" s="39"/>
      <c r="AJ3574" s="39"/>
    </row>
    <row r="3575" ht="15.75" customHeight="1">
      <c r="A3575" s="32"/>
      <c r="B3575" s="32"/>
      <c r="C3575" s="32"/>
      <c r="D3575" s="32"/>
      <c r="E3575" s="32"/>
      <c r="F3575" s="97"/>
      <c r="G3575" s="32"/>
      <c r="H3575" s="32"/>
      <c r="I3575" s="33"/>
      <c r="K3575" s="99"/>
      <c r="L3575" s="32"/>
      <c r="M3575" s="32"/>
      <c r="N3575" s="32"/>
      <c r="O3575" s="32"/>
      <c r="P3575" s="32"/>
      <c r="Q3575" s="32"/>
      <c r="R3575" s="32"/>
      <c r="S3575" s="32"/>
      <c r="T3575" s="32"/>
      <c r="V3575" s="32"/>
      <c r="W3575" s="32"/>
      <c r="X3575" s="32"/>
      <c r="AE3575" s="39"/>
      <c r="AF3575" s="39"/>
      <c r="AG3575" s="39"/>
      <c r="AH3575" s="39"/>
      <c r="AI3575" s="39"/>
      <c r="AJ3575" s="39"/>
    </row>
    <row r="3576" ht="15.75" customHeight="1">
      <c r="A3576" s="32"/>
      <c r="B3576" s="32"/>
      <c r="C3576" s="32"/>
      <c r="D3576" s="32"/>
      <c r="E3576" s="32"/>
      <c r="F3576" s="97"/>
      <c r="G3576" s="32"/>
      <c r="H3576" s="32"/>
      <c r="I3576" s="33"/>
      <c r="K3576" s="99"/>
      <c r="L3576" s="32"/>
      <c r="M3576" s="32"/>
      <c r="N3576" s="32"/>
      <c r="O3576" s="32"/>
      <c r="P3576" s="32"/>
      <c r="Q3576" s="32"/>
      <c r="R3576" s="32"/>
      <c r="S3576" s="32"/>
      <c r="T3576" s="32"/>
      <c r="V3576" s="32"/>
      <c r="W3576" s="32"/>
      <c r="X3576" s="32"/>
      <c r="AE3576" s="39"/>
      <c r="AF3576" s="39"/>
      <c r="AG3576" s="39"/>
      <c r="AH3576" s="39"/>
      <c r="AI3576" s="39"/>
      <c r="AJ3576" s="39"/>
    </row>
    <row r="3577" ht="15.75" customHeight="1">
      <c r="A3577" s="32"/>
      <c r="B3577" s="32"/>
      <c r="C3577" s="32"/>
      <c r="D3577" s="32"/>
      <c r="E3577" s="32"/>
      <c r="F3577" s="97"/>
      <c r="G3577" s="32"/>
      <c r="H3577" s="32"/>
      <c r="I3577" s="33"/>
      <c r="K3577" s="99"/>
      <c r="L3577" s="32"/>
      <c r="M3577" s="32"/>
      <c r="N3577" s="32"/>
      <c r="O3577" s="32"/>
      <c r="P3577" s="32"/>
      <c r="Q3577" s="32"/>
      <c r="R3577" s="32"/>
      <c r="S3577" s="32"/>
      <c r="T3577" s="32"/>
      <c r="V3577" s="32"/>
      <c r="W3577" s="32"/>
      <c r="X3577" s="32"/>
      <c r="AE3577" s="39"/>
      <c r="AF3577" s="39"/>
      <c r="AG3577" s="39"/>
      <c r="AH3577" s="39"/>
      <c r="AI3577" s="39"/>
      <c r="AJ3577" s="39"/>
    </row>
    <row r="3578" ht="15.75" customHeight="1">
      <c r="A3578" s="32"/>
      <c r="B3578" s="32"/>
      <c r="C3578" s="32"/>
      <c r="D3578" s="32"/>
      <c r="E3578" s="32"/>
      <c r="F3578" s="97"/>
      <c r="G3578" s="32"/>
      <c r="H3578" s="32"/>
      <c r="I3578" s="33"/>
      <c r="K3578" s="99"/>
      <c r="L3578" s="32"/>
      <c r="M3578" s="32"/>
      <c r="N3578" s="32"/>
      <c r="O3578" s="32"/>
      <c r="P3578" s="32"/>
      <c r="Q3578" s="32"/>
      <c r="R3578" s="32"/>
      <c r="S3578" s="32"/>
      <c r="T3578" s="32"/>
      <c r="V3578" s="32"/>
      <c r="W3578" s="32"/>
      <c r="X3578" s="32"/>
      <c r="AE3578" s="39"/>
      <c r="AF3578" s="39"/>
      <c r="AG3578" s="39"/>
      <c r="AH3578" s="39"/>
      <c r="AI3578" s="39"/>
      <c r="AJ3578" s="39"/>
    </row>
    <row r="3579" ht="15.75" customHeight="1">
      <c r="A3579" s="32"/>
      <c r="B3579" s="32"/>
      <c r="C3579" s="32"/>
      <c r="D3579" s="32"/>
      <c r="E3579" s="32"/>
      <c r="F3579" s="97"/>
      <c r="G3579" s="32"/>
      <c r="H3579" s="32"/>
      <c r="I3579" s="33"/>
      <c r="K3579" s="99"/>
      <c r="L3579" s="32"/>
      <c r="M3579" s="32"/>
      <c r="N3579" s="32"/>
      <c r="O3579" s="32"/>
      <c r="P3579" s="32"/>
      <c r="Q3579" s="32"/>
      <c r="R3579" s="32"/>
      <c r="S3579" s="32"/>
      <c r="T3579" s="32"/>
      <c r="V3579" s="32"/>
      <c r="W3579" s="32"/>
      <c r="X3579" s="32"/>
      <c r="AE3579" s="39"/>
      <c r="AF3579" s="39"/>
      <c r="AG3579" s="39"/>
      <c r="AH3579" s="39"/>
      <c r="AI3579" s="39"/>
      <c r="AJ3579" s="39"/>
    </row>
    <row r="3580" ht="15.75" customHeight="1">
      <c r="A3580" s="32"/>
      <c r="B3580" s="32"/>
      <c r="C3580" s="32"/>
      <c r="D3580" s="32"/>
      <c r="E3580" s="32"/>
      <c r="F3580" s="97"/>
      <c r="G3580" s="32"/>
      <c r="H3580" s="32"/>
      <c r="I3580" s="33"/>
      <c r="K3580" s="99"/>
      <c r="L3580" s="32"/>
      <c r="M3580" s="32"/>
      <c r="N3580" s="32"/>
      <c r="O3580" s="32"/>
      <c r="P3580" s="32"/>
      <c r="Q3580" s="32"/>
      <c r="R3580" s="32"/>
      <c r="S3580" s="32"/>
      <c r="T3580" s="32"/>
      <c r="V3580" s="32"/>
      <c r="W3580" s="32"/>
      <c r="X3580" s="32"/>
      <c r="AE3580" s="39"/>
      <c r="AF3580" s="39"/>
      <c r="AG3580" s="39"/>
      <c r="AH3580" s="39"/>
      <c r="AI3580" s="39"/>
      <c r="AJ3580" s="39"/>
    </row>
    <row r="3581" ht="15.75" customHeight="1">
      <c r="A3581" s="32"/>
      <c r="B3581" s="32"/>
      <c r="C3581" s="32"/>
      <c r="D3581" s="32"/>
      <c r="E3581" s="32"/>
      <c r="F3581" s="97"/>
      <c r="G3581" s="32"/>
      <c r="H3581" s="32"/>
      <c r="I3581" s="33"/>
      <c r="K3581" s="99"/>
      <c r="L3581" s="32"/>
      <c r="M3581" s="32"/>
      <c r="N3581" s="32"/>
      <c r="O3581" s="32"/>
      <c r="P3581" s="32"/>
      <c r="Q3581" s="32"/>
      <c r="R3581" s="32"/>
      <c r="S3581" s="32"/>
      <c r="T3581" s="32"/>
      <c r="V3581" s="32"/>
      <c r="W3581" s="32"/>
      <c r="X3581" s="32"/>
      <c r="AE3581" s="39"/>
      <c r="AF3581" s="39"/>
      <c r="AG3581" s="39"/>
      <c r="AH3581" s="39"/>
      <c r="AI3581" s="39"/>
      <c r="AJ3581" s="39"/>
    </row>
    <row r="3582" ht="15.75" customHeight="1">
      <c r="A3582" s="32"/>
      <c r="B3582" s="32"/>
      <c r="C3582" s="32"/>
      <c r="D3582" s="32"/>
      <c r="E3582" s="32"/>
      <c r="F3582" s="97"/>
      <c r="G3582" s="32"/>
      <c r="H3582" s="32"/>
      <c r="I3582" s="33"/>
      <c r="K3582" s="99"/>
      <c r="L3582" s="32"/>
      <c r="M3582" s="32"/>
      <c r="N3582" s="32"/>
      <c r="O3582" s="32"/>
      <c r="P3582" s="32"/>
      <c r="Q3582" s="32"/>
      <c r="R3582" s="32"/>
      <c r="S3582" s="32"/>
      <c r="T3582" s="32"/>
      <c r="V3582" s="32"/>
      <c r="W3582" s="32"/>
      <c r="X3582" s="32"/>
      <c r="AE3582" s="39"/>
      <c r="AF3582" s="39"/>
      <c r="AG3582" s="39"/>
      <c r="AH3582" s="39"/>
      <c r="AI3582" s="39"/>
      <c r="AJ3582" s="39"/>
    </row>
    <row r="3583" ht="15.75" customHeight="1">
      <c r="A3583" s="32"/>
      <c r="B3583" s="32"/>
      <c r="C3583" s="32"/>
      <c r="D3583" s="32"/>
      <c r="E3583" s="32"/>
      <c r="F3583" s="97"/>
      <c r="G3583" s="32"/>
      <c r="H3583" s="32"/>
      <c r="I3583" s="33"/>
      <c r="K3583" s="99"/>
      <c r="L3583" s="32"/>
      <c r="M3583" s="32"/>
      <c r="N3583" s="32"/>
      <c r="O3583" s="32"/>
      <c r="P3583" s="32"/>
      <c r="Q3583" s="32"/>
      <c r="R3583" s="32"/>
      <c r="S3583" s="32"/>
      <c r="T3583" s="32"/>
      <c r="V3583" s="32"/>
      <c r="W3583" s="32"/>
      <c r="X3583" s="32"/>
      <c r="AE3583" s="39"/>
      <c r="AF3583" s="39"/>
      <c r="AG3583" s="39"/>
      <c r="AH3583" s="39"/>
      <c r="AI3583" s="39"/>
      <c r="AJ3583" s="39"/>
    </row>
    <row r="3584" ht="15.75" customHeight="1">
      <c r="A3584" s="32"/>
      <c r="B3584" s="32"/>
      <c r="C3584" s="32"/>
      <c r="D3584" s="32"/>
      <c r="E3584" s="32"/>
      <c r="F3584" s="97"/>
      <c r="G3584" s="32"/>
      <c r="H3584" s="32"/>
      <c r="I3584" s="33"/>
      <c r="K3584" s="99"/>
      <c r="L3584" s="32"/>
      <c r="M3584" s="32"/>
      <c r="N3584" s="32"/>
      <c r="O3584" s="32"/>
      <c r="P3584" s="32"/>
      <c r="Q3584" s="32"/>
      <c r="R3584" s="32"/>
      <c r="S3584" s="32"/>
      <c r="T3584" s="32"/>
      <c r="V3584" s="32"/>
      <c r="W3584" s="32"/>
      <c r="X3584" s="32"/>
      <c r="AE3584" s="39"/>
      <c r="AF3584" s="39"/>
      <c r="AG3584" s="39"/>
      <c r="AH3584" s="39"/>
      <c r="AI3584" s="39"/>
      <c r="AJ3584" s="39"/>
    </row>
    <row r="3585" ht="15.75" customHeight="1">
      <c r="A3585" s="32"/>
      <c r="B3585" s="32"/>
      <c r="C3585" s="32"/>
      <c r="D3585" s="32"/>
      <c r="E3585" s="32"/>
      <c r="F3585" s="97"/>
      <c r="G3585" s="32"/>
      <c r="H3585" s="32"/>
      <c r="I3585" s="33"/>
      <c r="K3585" s="99"/>
      <c r="L3585" s="32"/>
      <c r="M3585" s="32"/>
      <c r="N3585" s="32"/>
      <c r="O3585" s="32"/>
      <c r="P3585" s="32"/>
      <c r="Q3585" s="32"/>
      <c r="R3585" s="32"/>
      <c r="S3585" s="32"/>
      <c r="T3585" s="32"/>
      <c r="V3585" s="32"/>
      <c r="W3585" s="32"/>
      <c r="X3585" s="32"/>
      <c r="AE3585" s="39"/>
      <c r="AF3585" s="39"/>
      <c r="AG3585" s="39"/>
      <c r="AH3585" s="39"/>
      <c r="AI3585" s="39"/>
      <c r="AJ3585" s="39"/>
    </row>
    <row r="3586" ht="15.75" customHeight="1">
      <c r="A3586" s="32"/>
      <c r="B3586" s="32"/>
      <c r="C3586" s="32"/>
      <c r="D3586" s="32"/>
      <c r="E3586" s="32"/>
      <c r="F3586" s="97"/>
      <c r="G3586" s="32"/>
      <c r="H3586" s="32"/>
      <c r="I3586" s="33"/>
      <c r="K3586" s="99"/>
      <c r="L3586" s="32"/>
      <c r="M3586" s="32"/>
      <c r="N3586" s="32"/>
      <c r="O3586" s="32"/>
      <c r="P3586" s="32"/>
      <c r="Q3586" s="32"/>
      <c r="R3586" s="32"/>
      <c r="S3586" s="32"/>
      <c r="T3586" s="32"/>
      <c r="V3586" s="32"/>
      <c r="W3586" s="32"/>
      <c r="X3586" s="32"/>
      <c r="AE3586" s="39"/>
      <c r="AF3586" s="39"/>
      <c r="AG3586" s="39"/>
      <c r="AH3586" s="39"/>
      <c r="AI3586" s="39"/>
      <c r="AJ3586" s="39"/>
    </row>
    <row r="3587" ht="15.75" customHeight="1">
      <c r="A3587" s="32"/>
      <c r="B3587" s="32"/>
      <c r="C3587" s="32"/>
      <c r="D3587" s="32"/>
      <c r="E3587" s="32"/>
      <c r="F3587" s="97"/>
      <c r="G3587" s="32"/>
      <c r="H3587" s="32"/>
      <c r="I3587" s="33"/>
      <c r="K3587" s="99"/>
      <c r="L3587" s="32"/>
      <c r="M3587" s="32"/>
      <c r="N3587" s="32"/>
      <c r="O3587" s="32"/>
      <c r="P3587" s="32"/>
      <c r="Q3587" s="32"/>
      <c r="R3587" s="32"/>
      <c r="S3587" s="32"/>
      <c r="T3587" s="32"/>
      <c r="V3587" s="32"/>
      <c r="W3587" s="32"/>
      <c r="X3587" s="32"/>
      <c r="AE3587" s="39"/>
      <c r="AF3587" s="39"/>
      <c r="AG3587" s="39"/>
      <c r="AH3587" s="39"/>
      <c r="AI3587" s="39"/>
      <c r="AJ3587" s="39"/>
    </row>
    <row r="3588" ht="15.75" customHeight="1">
      <c r="A3588" s="32"/>
      <c r="B3588" s="32"/>
      <c r="C3588" s="32"/>
      <c r="D3588" s="32"/>
      <c r="E3588" s="32"/>
      <c r="F3588" s="97"/>
      <c r="G3588" s="32"/>
      <c r="H3588" s="32"/>
      <c r="I3588" s="33"/>
      <c r="K3588" s="99"/>
      <c r="L3588" s="32"/>
      <c r="M3588" s="32"/>
      <c r="N3588" s="32"/>
      <c r="O3588" s="32"/>
      <c r="P3588" s="32"/>
      <c r="Q3588" s="32"/>
      <c r="R3588" s="32"/>
      <c r="S3588" s="32"/>
      <c r="T3588" s="32"/>
      <c r="V3588" s="32"/>
      <c r="W3588" s="32"/>
      <c r="X3588" s="32"/>
      <c r="AE3588" s="39"/>
      <c r="AF3588" s="39"/>
      <c r="AG3588" s="39"/>
      <c r="AH3588" s="39"/>
      <c r="AI3588" s="39"/>
      <c r="AJ3588" s="39"/>
    </row>
    <row r="3589" ht="15.75" customHeight="1">
      <c r="A3589" s="32"/>
      <c r="B3589" s="32"/>
      <c r="C3589" s="32"/>
      <c r="D3589" s="32"/>
      <c r="E3589" s="32"/>
      <c r="F3589" s="97"/>
      <c r="G3589" s="32"/>
      <c r="H3589" s="32"/>
      <c r="I3589" s="33"/>
      <c r="K3589" s="99"/>
      <c r="L3589" s="32"/>
      <c r="M3589" s="32"/>
      <c r="N3589" s="32"/>
      <c r="O3589" s="32"/>
      <c r="P3589" s="32"/>
      <c r="Q3589" s="32"/>
      <c r="R3589" s="32"/>
      <c r="S3589" s="32"/>
      <c r="T3589" s="32"/>
      <c r="V3589" s="32"/>
      <c r="W3589" s="32"/>
      <c r="X3589" s="32"/>
      <c r="AE3589" s="39"/>
      <c r="AF3589" s="39"/>
      <c r="AG3589" s="39"/>
      <c r="AH3589" s="39"/>
      <c r="AI3589" s="39"/>
      <c r="AJ3589" s="39"/>
    </row>
    <row r="3590" ht="15.75" customHeight="1">
      <c r="A3590" s="32"/>
      <c r="B3590" s="32"/>
      <c r="C3590" s="32"/>
      <c r="D3590" s="32"/>
      <c r="E3590" s="32"/>
      <c r="F3590" s="97"/>
      <c r="G3590" s="32"/>
      <c r="H3590" s="32"/>
      <c r="I3590" s="33"/>
      <c r="K3590" s="99"/>
      <c r="L3590" s="32"/>
      <c r="M3590" s="32"/>
      <c r="N3590" s="32"/>
      <c r="O3590" s="32"/>
      <c r="P3590" s="32"/>
      <c r="Q3590" s="32"/>
      <c r="R3590" s="32"/>
      <c r="S3590" s="32"/>
      <c r="T3590" s="32"/>
      <c r="V3590" s="32"/>
      <c r="W3590" s="32"/>
      <c r="X3590" s="32"/>
      <c r="AE3590" s="39"/>
      <c r="AF3590" s="39"/>
      <c r="AG3590" s="39"/>
      <c r="AH3590" s="39"/>
      <c r="AI3590" s="39"/>
      <c r="AJ3590" s="39"/>
    </row>
    <row r="3591" ht="15.75" customHeight="1">
      <c r="A3591" s="32"/>
      <c r="B3591" s="32"/>
      <c r="C3591" s="32"/>
      <c r="D3591" s="32"/>
      <c r="E3591" s="32"/>
      <c r="F3591" s="97"/>
      <c r="G3591" s="32"/>
      <c r="H3591" s="32"/>
      <c r="I3591" s="33"/>
      <c r="K3591" s="99"/>
      <c r="L3591" s="32"/>
      <c r="M3591" s="32"/>
      <c r="N3591" s="32"/>
      <c r="O3591" s="32"/>
      <c r="P3591" s="32"/>
      <c r="Q3591" s="32"/>
      <c r="R3591" s="32"/>
      <c r="S3591" s="32"/>
      <c r="T3591" s="32"/>
      <c r="V3591" s="32"/>
      <c r="W3591" s="32"/>
      <c r="X3591" s="32"/>
      <c r="AE3591" s="39"/>
      <c r="AF3591" s="39"/>
      <c r="AG3591" s="39"/>
      <c r="AH3591" s="39"/>
      <c r="AI3591" s="39"/>
      <c r="AJ3591" s="39"/>
    </row>
    <row r="3592" ht="15.75" customHeight="1">
      <c r="A3592" s="32"/>
      <c r="B3592" s="32"/>
      <c r="C3592" s="32"/>
      <c r="D3592" s="32"/>
      <c r="E3592" s="32"/>
      <c r="F3592" s="97"/>
      <c r="G3592" s="32"/>
      <c r="H3592" s="32"/>
      <c r="I3592" s="33"/>
      <c r="K3592" s="99"/>
      <c r="L3592" s="32"/>
      <c r="M3592" s="32"/>
      <c r="N3592" s="32"/>
      <c r="O3592" s="32"/>
      <c r="P3592" s="32"/>
      <c r="Q3592" s="32"/>
      <c r="R3592" s="32"/>
      <c r="S3592" s="32"/>
      <c r="T3592" s="32"/>
      <c r="V3592" s="32"/>
      <c r="W3592" s="32"/>
      <c r="X3592" s="32"/>
      <c r="AE3592" s="39"/>
      <c r="AF3592" s="39"/>
      <c r="AG3592" s="39"/>
      <c r="AH3592" s="39"/>
      <c r="AI3592" s="39"/>
      <c r="AJ3592" s="39"/>
    </row>
    <row r="3593" ht="15.75" customHeight="1">
      <c r="A3593" s="32"/>
      <c r="B3593" s="32"/>
      <c r="C3593" s="32"/>
      <c r="D3593" s="32"/>
      <c r="E3593" s="32"/>
      <c r="F3593" s="97"/>
      <c r="G3593" s="32"/>
      <c r="H3593" s="32"/>
      <c r="I3593" s="33"/>
      <c r="K3593" s="99"/>
      <c r="L3593" s="32"/>
      <c r="M3593" s="32"/>
      <c r="N3593" s="32"/>
      <c r="O3593" s="32"/>
      <c r="P3593" s="32"/>
      <c r="Q3593" s="32"/>
      <c r="R3593" s="32"/>
      <c r="S3593" s="32"/>
      <c r="T3593" s="32"/>
      <c r="V3593" s="32"/>
      <c r="W3593" s="32"/>
      <c r="X3593" s="32"/>
      <c r="AE3593" s="39"/>
      <c r="AF3593" s="39"/>
      <c r="AG3593" s="39"/>
      <c r="AH3593" s="39"/>
      <c r="AI3593" s="39"/>
      <c r="AJ3593" s="39"/>
    </row>
    <row r="3594" ht="15.75" customHeight="1">
      <c r="A3594" s="32"/>
      <c r="B3594" s="32"/>
      <c r="C3594" s="32"/>
      <c r="D3594" s="32"/>
      <c r="E3594" s="32"/>
      <c r="F3594" s="97"/>
      <c r="G3594" s="32"/>
      <c r="H3594" s="32"/>
      <c r="I3594" s="33"/>
      <c r="K3594" s="99"/>
      <c r="L3594" s="32"/>
      <c r="M3594" s="32"/>
      <c r="N3594" s="32"/>
      <c r="O3594" s="32"/>
      <c r="P3594" s="32"/>
      <c r="Q3594" s="32"/>
      <c r="R3594" s="32"/>
      <c r="S3594" s="32"/>
      <c r="T3594" s="32"/>
      <c r="V3594" s="32"/>
      <c r="W3594" s="32"/>
      <c r="X3594" s="32"/>
      <c r="AE3594" s="39"/>
      <c r="AF3594" s="39"/>
      <c r="AG3594" s="39"/>
      <c r="AH3594" s="39"/>
      <c r="AI3594" s="39"/>
      <c r="AJ3594" s="39"/>
    </row>
    <row r="3595" ht="15.75" customHeight="1">
      <c r="A3595" s="32"/>
      <c r="B3595" s="32"/>
      <c r="C3595" s="32"/>
      <c r="D3595" s="32"/>
      <c r="E3595" s="32"/>
      <c r="F3595" s="97"/>
      <c r="G3595" s="32"/>
      <c r="H3595" s="32"/>
      <c r="I3595" s="33"/>
      <c r="K3595" s="99"/>
      <c r="L3595" s="32"/>
      <c r="M3595" s="32"/>
      <c r="N3595" s="32"/>
      <c r="O3595" s="32"/>
      <c r="P3595" s="32"/>
      <c r="Q3595" s="32"/>
      <c r="R3595" s="32"/>
      <c r="S3595" s="32"/>
      <c r="T3595" s="32"/>
      <c r="V3595" s="32"/>
      <c r="W3595" s="32"/>
      <c r="X3595" s="32"/>
      <c r="AE3595" s="39"/>
      <c r="AF3595" s="39"/>
      <c r="AG3595" s="39"/>
      <c r="AH3595" s="39"/>
      <c r="AI3595" s="39"/>
      <c r="AJ3595" s="39"/>
    </row>
    <row r="3596" ht="15.75" customHeight="1">
      <c r="A3596" s="32"/>
      <c r="B3596" s="32"/>
      <c r="C3596" s="32"/>
      <c r="D3596" s="32"/>
      <c r="E3596" s="32"/>
      <c r="F3596" s="97"/>
      <c r="G3596" s="32"/>
      <c r="H3596" s="32"/>
      <c r="I3596" s="33"/>
      <c r="K3596" s="99"/>
      <c r="L3596" s="32"/>
      <c r="M3596" s="32"/>
      <c r="N3596" s="32"/>
      <c r="O3596" s="32"/>
      <c r="P3596" s="32"/>
      <c r="Q3596" s="32"/>
      <c r="R3596" s="32"/>
      <c r="S3596" s="32"/>
      <c r="T3596" s="32"/>
      <c r="V3596" s="32"/>
      <c r="W3596" s="32"/>
      <c r="X3596" s="32"/>
      <c r="AE3596" s="39"/>
      <c r="AF3596" s="39"/>
      <c r="AG3596" s="39"/>
      <c r="AH3596" s="39"/>
      <c r="AI3596" s="39"/>
      <c r="AJ3596" s="39"/>
    </row>
    <row r="3597" ht="15.75" customHeight="1">
      <c r="A3597" s="32"/>
      <c r="B3597" s="32"/>
      <c r="C3597" s="32"/>
      <c r="D3597" s="32"/>
      <c r="E3597" s="32"/>
      <c r="F3597" s="97"/>
      <c r="G3597" s="32"/>
      <c r="H3597" s="32"/>
      <c r="I3597" s="33"/>
      <c r="K3597" s="99"/>
      <c r="L3597" s="32"/>
      <c r="M3597" s="32"/>
      <c r="N3597" s="32"/>
      <c r="O3597" s="32"/>
      <c r="P3597" s="32"/>
      <c r="Q3597" s="32"/>
      <c r="R3597" s="32"/>
      <c r="S3597" s="32"/>
      <c r="T3597" s="32"/>
      <c r="V3597" s="32"/>
      <c r="W3597" s="32"/>
      <c r="X3597" s="32"/>
      <c r="AE3597" s="39"/>
      <c r="AF3597" s="39"/>
      <c r="AG3597" s="39"/>
      <c r="AH3597" s="39"/>
      <c r="AI3597" s="39"/>
      <c r="AJ3597" s="39"/>
    </row>
    <row r="3598" ht="15.75" customHeight="1">
      <c r="A3598" s="32"/>
      <c r="B3598" s="32"/>
      <c r="C3598" s="32"/>
      <c r="D3598" s="32"/>
      <c r="E3598" s="32"/>
      <c r="F3598" s="97"/>
      <c r="G3598" s="32"/>
      <c r="H3598" s="32"/>
      <c r="I3598" s="33"/>
      <c r="K3598" s="99"/>
      <c r="L3598" s="32"/>
      <c r="M3598" s="32"/>
      <c r="N3598" s="32"/>
      <c r="O3598" s="32"/>
      <c r="P3598" s="32"/>
      <c r="Q3598" s="32"/>
      <c r="R3598" s="32"/>
      <c r="S3598" s="32"/>
      <c r="T3598" s="32"/>
      <c r="V3598" s="32"/>
      <c r="W3598" s="32"/>
      <c r="X3598" s="32"/>
      <c r="AE3598" s="39"/>
      <c r="AF3598" s="39"/>
      <c r="AG3598" s="39"/>
      <c r="AH3598" s="39"/>
      <c r="AI3598" s="39"/>
      <c r="AJ3598" s="39"/>
    </row>
    <row r="3599" ht="15.75" customHeight="1">
      <c r="A3599" s="32"/>
      <c r="B3599" s="32"/>
      <c r="C3599" s="32"/>
      <c r="D3599" s="32"/>
      <c r="E3599" s="32"/>
      <c r="F3599" s="97"/>
      <c r="G3599" s="32"/>
      <c r="H3599" s="32"/>
      <c r="I3599" s="33"/>
      <c r="K3599" s="99"/>
      <c r="L3599" s="32"/>
      <c r="M3599" s="32"/>
      <c r="N3599" s="32"/>
      <c r="O3599" s="32"/>
      <c r="P3599" s="32"/>
      <c r="Q3599" s="32"/>
      <c r="R3599" s="32"/>
      <c r="S3599" s="32"/>
      <c r="T3599" s="32"/>
      <c r="V3599" s="32"/>
      <c r="W3599" s="32"/>
      <c r="X3599" s="32"/>
      <c r="AE3599" s="39"/>
      <c r="AF3599" s="39"/>
      <c r="AG3599" s="39"/>
      <c r="AH3599" s="39"/>
      <c r="AI3599" s="39"/>
      <c r="AJ3599" s="39"/>
    </row>
    <row r="3600" ht="15.75" customHeight="1">
      <c r="A3600" s="32"/>
      <c r="B3600" s="32"/>
      <c r="C3600" s="32"/>
      <c r="D3600" s="32"/>
      <c r="E3600" s="32"/>
      <c r="F3600" s="97"/>
      <c r="G3600" s="32"/>
      <c r="H3600" s="32"/>
      <c r="I3600" s="33"/>
      <c r="K3600" s="99"/>
      <c r="L3600" s="32"/>
      <c r="M3600" s="32"/>
      <c r="N3600" s="32"/>
      <c r="O3600" s="32"/>
      <c r="P3600" s="32"/>
      <c r="Q3600" s="32"/>
      <c r="R3600" s="32"/>
      <c r="S3600" s="32"/>
      <c r="T3600" s="32"/>
      <c r="V3600" s="32"/>
      <c r="W3600" s="32"/>
      <c r="X3600" s="32"/>
      <c r="AE3600" s="39"/>
      <c r="AF3600" s="39"/>
      <c r="AG3600" s="39"/>
      <c r="AH3600" s="39"/>
      <c r="AI3600" s="39"/>
      <c r="AJ3600" s="39"/>
    </row>
    <row r="3601" ht="15.75" customHeight="1">
      <c r="A3601" s="32"/>
      <c r="B3601" s="32"/>
      <c r="C3601" s="32"/>
      <c r="D3601" s="32"/>
      <c r="E3601" s="32"/>
      <c r="F3601" s="97"/>
      <c r="G3601" s="32"/>
      <c r="H3601" s="32"/>
      <c r="I3601" s="33"/>
      <c r="K3601" s="99"/>
      <c r="L3601" s="32"/>
      <c r="M3601" s="32"/>
      <c r="N3601" s="32"/>
      <c r="O3601" s="32"/>
      <c r="P3601" s="32"/>
      <c r="Q3601" s="32"/>
      <c r="R3601" s="32"/>
      <c r="S3601" s="32"/>
      <c r="T3601" s="32"/>
      <c r="V3601" s="32"/>
      <c r="W3601" s="32"/>
      <c r="X3601" s="32"/>
      <c r="AE3601" s="39"/>
      <c r="AF3601" s="39"/>
      <c r="AG3601" s="39"/>
      <c r="AH3601" s="39"/>
      <c r="AI3601" s="39"/>
      <c r="AJ3601" s="39"/>
    </row>
    <row r="3602" ht="15.75" customHeight="1">
      <c r="A3602" s="32"/>
      <c r="B3602" s="32"/>
      <c r="C3602" s="32"/>
      <c r="D3602" s="32"/>
      <c r="E3602" s="32"/>
      <c r="F3602" s="97"/>
      <c r="G3602" s="32"/>
      <c r="H3602" s="32"/>
      <c r="I3602" s="33"/>
      <c r="K3602" s="99"/>
      <c r="L3602" s="32"/>
      <c r="M3602" s="32"/>
      <c r="N3602" s="32"/>
      <c r="O3602" s="32"/>
      <c r="P3602" s="32"/>
      <c r="Q3602" s="32"/>
      <c r="R3602" s="32"/>
      <c r="S3602" s="32"/>
      <c r="T3602" s="32"/>
      <c r="V3602" s="32"/>
      <c r="W3602" s="32"/>
      <c r="X3602" s="32"/>
      <c r="AE3602" s="39"/>
      <c r="AF3602" s="39"/>
      <c r="AG3602" s="39"/>
      <c r="AH3602" s="39"/>
      <c r="AI3602" s="39"/>
      <c r="AJ3602" s="39"/>
    </row>
    <row r="3603" ht="15.75" customHeight="1">
      <c r="A3603" s="32"/>
      <c r="B3603" s="32"/>
      <c r="C3603" s="32"/>
      <c r="D3603" s="32"/>
      <c r="E3603" s="32"/>
      <c r="F3603" s="97"/>
      <c r="G3603" s="32"/>
      <c r="H3603" s="32"/>
      <c r="I3603" s="33"/>
      <c r="K3603" s="99"/>
      <c r="L3603" s="32"/>
      <c r="M3603" s="32"/>
      <c r="N3603" s="32"/>
      <c r="O3603" s="32"/>
      <c r="P3603" s="32"/>
      <c r="Q3603" s="32"/>
      <c r="R3603" s="32"/>
      <c r="S3603" s="32"/>
      <c r="T3603" s="32"/>
      <c r="V3603" s="32"/>
      <c r="W3603" s="32"/>
      <c r="X3603" s="32"/>
      <c r="AE3603" s="39"/>
      <c r="AF3603" s="39"/>
      <c r="AG3603" s="39"/>
      <c r="AH3603" s="39"/>
      <c r="AI3603" s="39"/>
      <c r="AJ3603" s="39"/>
    </row>
    <row r="3604" ht="15.75" customHeight="1">
      <c r="A3604" s="32"/>
      <c r="B3604" s="32"/>
      <c r="C3604" s="32"/>
      <c r="D3604" s="32"/>
      <c r="E3604" s="32"/>
      <c r="F3604" s="97"/>
      <c r="G3604" s="32"/>
      <c r="H3604" s="32"/>
      <c r="I3604" s="33"/>
      <c r="K3604" s="99"/>
      <c r="L3604" s="32"/>
      <c r="M3604" s="32"/>
      <c r="N3604" s="32"/>
      <c r="O3604" s="32"/>
      <c r="P3604" s="32"/>
      <c r="Q3604" s="32"/>
      <c r="R3604" s="32"/>
      <c r="S3604" s="32"/>
      <c r="T3604" s="32"/>
      <c r="V3604" s="32"/>
      <c r="W3604" s="32"/>
      <c r="X3604" s="32"/>
      <c r="AE3604" s="39"/>
      <c r="AF3604" s="39"/>
      <c r="AG3604" s="39"/>
      <c r="AH3604" s="39"/>
      <c r="AI3604" s="39"/>
      <c r="AJ3604" s="39"/>
    </row>
    <row r="3605" ht="15.75" customHeight="1">
      <c r="A3605" s="32"/>
      <c r="B3605" s="32"/>
      <c r="C3605" s="32"/>
      <c r="D3605" s="32"/>
      <c r="E3605" s="32"/>
      <c r="F3605" s="97"/>
      <c r="G3605" s="32"/>
      <c r="H3605" s="32"/>
      <c r="I3605" s="33"/>
      <c r="K3605" s="99"/>
      <c r="L3605" s="32"/>
      <c r="M3605" s="32"/>
      <c r="N3605" s="32"/>
      <c r="O3605" s="32"/>
      <c r="P3605" s="32"/>
      <c r="Q3605" s="32"/>
      <c r="R3605" s="32"/>
      <c r="S3605" s="32"/>
      <c r="T3605" s="32"/>
      <c r="V3605" s="32"/>
      <c r="W3605" s="32"/>
      <c r="X3605" s="32"/>
      <c r="AE3605" s="39"/>
      <c r="AF3605" s="39"/>
      <c r="AG3605" s="39"/>
      <c r="AH3605" s="39"/>
      <c r="AI3605" s="39"/>
      <c r="AJ3605" s="39"/>
    </row>
    <row r="3606" ht="15.75" customHeight="1">
      <c r="A3606" s="32"/>
      <c r="B3606" s="32"/>
      <c r="C3606" s="32"/>
      <c r="D3606" s="32"/>
      <c r="E3606" s="32"/>
      <c r="F3606" s="97"/>
      <c r="G3606" s="32"/>
      <c r="H3606" s="32"/>
      <c r="I3606" s="33"/>
      <c r="K3606" s="99"/>
      <c r="L3606" s="32"/>
      <c r="M3606" s="32"/>
      <c r="N3606" s="32"/>
      <c r="O3606" s="32"/>
      <c r="P3606" s="32"/>
      <c r="Q3606" s="32"/>
      <c r="R3606" s="32"/>
      <c r="S3606" s="32"/>
      <c r="T3606" s="32"/>
      <c r="V3606" s="32"/>
      <c r="W3606" s="32"/>
      <c r="X3606" s="32"/>
      <c r="AE3606" s="39"/>
      <c r="AF3606" s="39"/>
      <c r="AG3606" s="39"/>
      <c r="AH3606" s="39"/>
      <c r="AI3606" s="39"/>
      <c r="AJ3606" s="39"/>
    </row>
    <row r="3607" ht="15.75" customHeight="1">
      <c r="A3607" s="32"/>
      <c r="B3607" s="32"/>
      <c r="C3607" s="32"/>
      <c r="D3607" s="32"/>
      <c r="E3607" s="32"/>
      <c r="F3607" s="97"/>
      <c r="G3607" s="32"/>
      <c r="H3607" s="32"/>
      <c r="I3607" s="33"/>
      <c r="K3607" s="99"/>
      <c r="L3607" s="32"/>
      <c r="M3607" s="32"/>
      <c r="N3607" s="32"/>
      <c r="O3607" s="32"/>
      <c r="P3607" s="32"/>
      <c r="Q3607" s="32"/>
      <c r="R3607" s="32"/>
      <c r="S3607" s="32"/>
      <c r="T3607" s="32"/>
      <c r="V3607" s="32"/>
      <c r="W3607" s="32"/>
      <c r="X3607" s="32"/>
      <c r="AE3607" s="39"/>
      <c r="AF3607" s="39"/>
      <c r="AG3607" s="39"/>
      <c r="AH3607" s="39"/>
      <c r="AI3607" s="39"/>
      <c r="AJ3607" s="39"/>
    </row>
    <row r="3608" ht="15.75" customHeight="1">
      <c r="A3608" s="32"/>
      <c r="B3608" s="32"/>
      <c r="C3608" s="32"/>
      <c r="D3608" s="32"/>
      <c r="E3608" s="32"/>
      <c r="F3608" s="97"/>
      <c r="G3608" s="32"/>
      <c r="H3608" s="32"/>
      <c r="I3608" s="33"/>
      <c r="K3608" s="99"/>
      <c r="L3608" s="32"/>
      <c r="M3608" s="32"/>
      <c r="N3608" s="32"/>
      <c r="O3608" s="32"/>
      <c r="P3608" s="32"/>
      <c r="Q3608" s="32"/>
      <c r="R3608" s="32"/>
      <c r="S3608" s="32"/>
      <c r="T3608" s="32"/>
      <c r="V3608" s="32"/>
      <c r="W3608" s="32"/>
      <c r="X3608" s="32"/>
      <c r="AE3608" s="39"/>
      <c r="AF3608" s="39"/>
      <c r="AG3608" s="39"/>
      <c r="AH3608" s="39"/>
      <c r="AI3608" s="39"/>
      <c r="AJ3608" s="39"/>
    </row>
    <row r="3609" ht="15.75" customHeight="1">
      <c r="A3609" s="32"/>
      <c r="B3609" s="32"/>
      <c r="C3609" s="32"/>
      <c r="D3609" s="32"/>
      <c r="E3609" s="32"/>
      <c r="F3609" s="97"/>
      <c r="G3609" s="32"/>
      <c r="H3609" s="32"/>
      <c r="I3609" s="33"/>
      <c r="K3609" s="99"/>
      <c r="L3609" s="32"/>
      <c r="M3609" s="32"/>
      <c r="N3609" s="32"/>
      <c r="O3609" s="32"/>
      <c r="P3609" s="32"/>
      <c r="Q3609" s="32"/>
      <c r="R3609" s="32"/>
      <c r="S3609" s="32"/>
      <c r="T3609" s="32"/>
      <c r="V3609" s="32"/>
      <c r="W3609" s="32"/>
      <c r="X3609" s="32"/>
      <c r="AE3609" s="39"/>
      <c r="AF3609" s="39"/>
      <c r="AG3609" s="39"/>
      <c r="AH3609" s="39"/>
      <c r="AI3609" s="39"/>
      <c r="AJ3609" s="39"/>
    </row>
    <row r="3610" ht="15.75" customHeight="1">
      <c r="A3610" s="32"/>
      <c r="B3610" s="32"/>
      <c r="C3610" s="32"/>
      <c r="D3610" s="32"/>
      <c r="E3610" s="32"/>
      <c r="F3610" s="97"/>
      <c r="G3610" s="32"/>
      <c r="H3610" s="32"/>
      <c r="I3610" s="33"/>
      <c r="K3610" s="99"/>
      <c r="L3610" s="32"/>
      <c r="M3610" s="32"/>
      <c r="N3610" s="32"/>
      <c r="O3610" s="32"/>
      <c r="P3610" s="32"/>
      <c r="Q3610" s="32"/>
      <c r="R3610" s="32"/>
      <c r="S3610" s="32"/>
      <c r="T3610" s="32"/>
      <c r="V3610" s="32"/>
      <c r="W3610" s="32"/>
      <c r="X3610" s="32"/>
      <c r="AE3610" s="39"/>
      <c r="AF3610" s="39"/>
      <c r="AG3610" s="39"/>
      <c r="AH3610" s="39"/>
      <c r="AI3610" s="39"/>
      <c r="AJ3610" s="39"/>
    </row>
    <row r="3611" ht="15.75" customHeight="1">
      <c r="A3611" s="32"/>
      <c r="B3611" s="32"/>
      <c r="C3611" s="32"/>
      <c r="D3611" s="32"/>
      <c r="E3611" s="32"/>
      <c r="F3611" s="97"/>
      <c r="G3611" s="32"/>
      <c r="H3611" s="32"/>
      <c r="I3611" s="33"/>
      <c r="K3611" s="99"/>
      <c r="L3611" s="32"/>
      <c r="M3611" s="32"/>
      <c r="N3611" s="32"/>
      <c r="O3611" s="32"/>
      <c r="P3611" s="32"/>
      <c r="Q3611" s="32"/>
      <c r="R3611" s="32"/>
      <c r="S3611" s="32"/>
      <c r="T3611" s="32"/>
      <c r="V3611" s="32"/>
      <c r="W3611" s="32"/>
      <c r="X3611" s="32"/>
      <c r="AE3611" s="39"/>
      <c r="AF3611" s="39"/>
      <c r="AG3611" s="39"/>
      <c r="AH3611" s="39"/>
      <c r="AI3611" s="39"/>
      <c r="AJ3611" s="39"/>
    </row>
    <row r="3612" ht="15.75" customHeight="1">
      <c r="A3612" s="32"/>
      <c r="B3612" s="32"/>
      <c r="C3612" s="32"/>
      <c r="D3612" s="32"/>
      <c r="E3612" s="32"/>
      <c r="F3612" s="97"/>
      <c r="G3612" s="32"/>
      <c r="H3612" s="32"/>
      <c r="I3612" s="33"/>
      <c r="K3612" s="99"/>
      <c r="L3612" s="32"/>
      <c r="M3612" s="32"/>
      <c r="N3612" s="32"/>
      <c r="O3612" s="32"/>
      <c r="P3612" s="32"/>
      <c r="Q3612" s="32"/>
      <c r="R3612" s="32"/>
      <c r="S3612" s="32"/>
      <c r="T3612" s="32"/>
      <c r="V3612" s="32"/>
      <c r="W3612" s="32"/>
      <c r="X3612" s="32"/>
      <c r="AE3612" s="39"/>
      <c r="AF3612" s="39"/>
      <c r="AG3612" s="39"/>
      <c r="AH3612" s="39"/>
      <c r="AI3612" s="39"/>
      <c r="AJ3612" s="39"/>
    </row>
    <row r="3613" ht="15.75" customHeight="1">
      <c r="A3613" s="32"/>
      <c r="B3613" s="32"/>
      <c r="C3613" s="32"/>
      <c r="D3613" s="32"/>
      <c r="E3613" s="32"/>
      <c r="F3613" s="97"/>
      <c r="G3613" s="32"/>
      <c r="H3613" s="32"/>
      <c r="I3613" s="33"/>
      <c r="K3613" s="99"/>
      <c r="L3613" s="32"/>
      <c r="M3613" s="32"/>
      <c r="N3613" s="32"/>
      <c r="O3613" s="32"/>
      <c r="P3613" s="32"/>
      <c r="Q3613" s="32"/>
      <c r="R3613" s="32"/>
      <c r="S3613" s="32"/>
      <c r="T3613" s="32"/>
      <c r="V3613" s="32"/>
      <c r="W3613" s="32"/>
      <c r="X3613" s="32"/>
      <c r="AE3613" s="39"/>
      <c r="AF3613" s="39"/>
      <c r="AG3613" s="39"/>
      <c r="AH3613" s="39"/>
      <c r="AI3613" s="39"/>
      <c r="AJ3613" s="39"/>
    </row>
    <row r="3614" ht="15.75" customHeight="1">
      <c r="A3614" s="32"/>
      <c r="B3614" s="32"/>
      <c r="C3614" s="32"/>
      <c r="D3614" s="32"/>
      <c r="E3614" s="32"/>
      <c r="F3614" s="97"/>
      <c r="G3614" s="32"/>
      <c r="H3614" s="32"/>
      <c r="I3614" s="33"/>
      <c r="K3614" s="99"/>
      <c r="L3614" s="32"/>
      <c r="M3614" s="32"/>
      <c r="N3614" s="32"/>
      <c r="O3614" s="32"/>
      <c r="P3614" s="32"/>
      <c r="Q3614" s="32"/>
      <c r="R3614" s="32"/>
      <c r="S3614" s="32"/>
      <c r="T3614" s="32"/>
      <c r="V3614" s="32"/>
      <c r="W3614" s="32"/>
      <c r="X3614" s="32"/>
      <c r="AE3614" s="39"/>
      <c r="AF3614" s="39"/>
      <c r="AG3614" s="39"/>
      <c r="AH3614" s="39"/>
      <c r="AI3614" s="39"/>
      <c r="AJ3614" s="39"/>
    </row>
    <row r="3615" ht="15.75" customHeight="1">
      <c r="A3615" s="32"/>
      <c r="B3615" s="32"/>
      <c r="C3615" s="32"/>
      <c r="D3615" s="32"/>
      <c r="E3615" s="32"/>
      <c r="F3615" s="97"/>
      <c r="G3615" s="32"/>
      <c r="H3615" s="32"/>
      <c r="I3615" s="33"/>
      <c r="K3615" s="99"/>
      <c r="L3615" s="32"/>
      <c r="M3615" s="32"/>
      <c r="N3615" s="32"/>
      <c r="O3615" s="32"/>
      <c r="P3615" s="32"/>
      <c r="Q3615" s="32"/>
      <c r="R3615" s="32"/>
      <c r="S3615" s="32"/>
      <c r="T3615" s="32"/>
      <c r="V3615" s="32"/>
      <c r="W3615" s="32"/>
      <c r="X3615" s="32"/>
      <c r="AE3615" s="39"/>
      <c r="AF3615" s="39"/>
      <c r="AG3615" s="39"/>
      <c r="AH3615" s="39"/>
      <c r="AI3615" s="39"/>
      <c r="AJ3615" s="39"/>
    </row>
    <row r="3616" ht="15.75" customHeight="1">
      <c r="A3616" s="32"/>
      <c r="B3616" s="32"/>
      <c r="C3616" s="32"/>
      <c r="D3616" s="32"/>
      <c r="E3616" s="32"/>
      <c r="F3616" s="97"/>
      <c r="G3616" s="32"/>
      <c r="H3616" s="32"/>
      <c r="I3616" s="33"/>
      <c r="K3616" s="99"/>
      <c r="L3616" s="32"/>
      <c r="M3616" s="32"/>
      <c r="N3616" s="32"/>
      <c r="O3616" s="32"/>
      <c r="P3616" s="32"/>
      <c r="Q3616" s="32"/>
      <c r="R3616" s="32"/>
      <c r="S3616" s="32"/>
      <c r="T3616" s="32"/>
      <c r="V3616" s="32"/>
      <c r="W3616" s="32"/>
      <c r="X3616" s="32"/>
      <c r="AE3616" s="39"/>
      <c r="AF3616" s="39"/>
      <c r="AG3616" s="39"/>
      <c r="AH3616" s="39"/>
      <c r="AI3616" s="39"/>
      <c r="AJ3616" s="39"/>
    </row>
    <row r="3617" ht="15.75" customHeight="1">
      <c r="A3617" s="32"/>
      <c r="B3617" s="32"/>
      <c r="C3617" s="32"/>
      <c r="D3617" s="32"/>
      <c r="E3617" s="32"/>
      <c r="F3617" s="97"/>
      <c r="G3617" s="32"/>
      <c r="H3617" s="32"/>
      <c r="I3617" s="33"/>
      <c r="K3617" s="99"/>
      <c r="L3617" s="32"/>
      <c r="M3617" s="32"/>
      <c r="N3617" s="32"/>
      <c r="O3617" s="32"/>
      <c r="P3617" s="32"/>
      <c r="Q3617" s="32"/>
      <c r="R3617" s="32"/>
      <c r="S3617" s="32"/>
      <c r="T3617" s="32"/>
      <c r="V3617" s="32"/>
      <c r="W3617" s="32"/>
      <c r="X3617" s="32"/>
      <c r="AE3617" s="39"/>
      <c r="AF3617" s="39"/>
      <c r="AG3617" s="39"/>
      <c r="AH3617" s="39"/>
      <c r="AI3617" s="39"/>
      <c r="AJ3617" s="39"/>
    </row>
    <row r="3618" ht="15.75" customHeight="1">
      <c r="A3618" s="32"/>
      <c r="B3618" s="32"/>
      <c r="C3618" s="32"/>
      <c r="D3618" s="32"/>
      <c r="E3618" s="32"/>
      <c r="F3618" s="97"/>
      <c r="G3618" s="32"/>
      <c r="H3618" s="32"/>
      <c r="I3618" s="33"/>
      <c r="K3618" s="99"/>
      <c r="L3618" s="32"/>
      <c r="M3618" s="32"/>
      <c r="N3618" s="32"/>
      <c r="O3618" s="32"/>
      <c r="P3618" s="32"/>
      <c r="Q3618" s="32"/>
      <c r="R3618" s="32"/>
      <c r="S3618" s="32"/>
      <c r="T3618" s="32"/>
      <c r="V3618" s="32"/>
      <c r="W3618" s="32"/>
      <c r="X3618" s="32"/>
      <c r="AE3618" s="39"/>
      <c r="AF3618" s="39"/>
      <c r="AG3618" s="39"/>
      <c r="AH3618" s="39"/>
      <c r="AI3618" s="39"/>
      <c r="AJ3618" s="39"/>
    </row>
    <row r="3619" ht="15.75" customHeight="1">
      <c r="A3619" s="32"/>
      <c r="B3619" s="32"/>
      <c r="C3619" s="32"/>
      <c r="D3619" s="32"/>
      <c r="E3619" s="32"/>
      <c r="F3619" s="97"/>
      <c r="G3619" s="32"/>
      <c r="H3619" s="32"/>
      <c r="I3619" s="33"/>
      <c r="K3619" s="99"/>
      <c r="L3619" s="32"/>
      <c r="M3619" s="32"/>
      <c r="N3619" s="32"/>
      <c r="O3619" s="32"/>
      <c r="P3619" s="32"/>
      <c r="Q3619" s="32"/>
      <c r="R3619" s="32"/>
      <c r="S3619" s="32"/>
      <c r="T3619" s="32"/>
      <c r="V3619" s="32"/>
      <c r="W3619" s="32"/>
      <c r="X3619" s="32"/>
      <c r="AE3619" s="39"/>
      <c r="AF3619" s="39"/>
      <c r="AG3619" s="39"/>
      <c r="AH3619" s="39"/>
      <c r="AI3619" s="39"/>
      <c r="AJ3619" s="39"/>
    </row>
    <row r="3620" ht="15.75" customHeight="1">
      <c r="A3620" s="32"/>
      <c r="B3620" s="32"/>
      <c r="C3620" s="32"/>
      <c r="D3620" s="32"/>
      <c r="E3620" s="32"/>
      <c r="F3620" s="97"/>
      <c r="G3620" s="32"/>
      <c r="H3620" s="32"/>
      <c r="I3620" s="33"/>
      <c r="K3620" s="99"/>
      <c r="L3620" s="32"/>
      <c r="M3620" s="32"/>
      <c r="N3620" s="32"/>
      <c r="O3620" s="32"/>
      <c r="P3620" s="32"/>
      <c r="Q3620" s="32"/>
      <c r="R3620" s="32"/>
      <c r="S3620" s="32"/>
      <c r="T3620" s="32"/>
      <c r="V3620" s="32"/>
      <c r="W3620" s="32"/>
      <c r="X3620" s="32"/>
      <c r="AE3620" s="39"/>
      <c r="AF3620" s="39"/>
      <c r="AG3620" s="39"/>
      <c r="AH3620" s="39"/>
      <c r="AI3620" s="39"/>
      <c r="AJ3620" s="39"/>
    </row>
    <row r="3621" ht="15.75" customHeight="1">
      <c r="A3621" s="32"/>
      <c r="B3621" s="32"/>
      <c r="C3621" s="32"/>
      <c r="D3621" s="32"/>
      <c r="E3621" s="32"/>
      <c r="F3621" s="97"/>
      <c r="G3621" s="32"/>
      <c r="H3621" s="32"/>
      <c r="I3621" s="33"/>
      <c r="K3621" s="99"/>
      <c r="L3621" s="32"/>
      <c r="M3621" s="32"/>
      <c r="N3621" s="32"/>
      <c r="O3621" s="32"/>
      <c r="P3621" s="32"/>
      <c r="Q3621" s="32"/>
      <c r="R3621" s="32"/>
      <c r="S3621" s="32"/>
      <c r="T3621" s="32"/>
      <c r="V3621" s="32"/>
      <c r="W3621" s="32"/>
      <c r="X3621" s="32"/>
      <c r="AE3621" s="39"/>
      <c r="AF3621" s="39"/>
      <c r="AG3621" s="39"/>
      <c r="AH3621" s="39"/>
      <c r="AI3621" s="39"/>
      <c r="AJ3621" s="39"/>
    </row>
    <row r="3622" ht="15.75" customHeight="1">
      <c r="A3622" s="32"/>
      <c r="B3622" s="32"/>
      <c r="C3622" s="32"/>
      <c r="D3622" s="32"/>
      <c r="E3622" s="32"/>
      <c r="F3622" s="97"/>
      <c r="G3622" s="32"/>
      <c r="H3622" s="32"/>
      <c r="I3622" s="33"/>
      <c r="K3622" s="99"/>
      <c r="L3622" s="32"/>
      <c r="M3622" s="32"/>
      <c r="N3622" s="32"/>
      <c r="O3622" s="32"/>
      <c r="P3622" s="32"/>
      <c r="Q3622" s="32"/>
      <c r="R3622" s="32"/>
      <c r="S3622" s="32"/>
      <c r="T3622" s="32"/>
      <c r="V3622" s="32"/>
      <c r="W3622" s="32"/>
      <c r="X3622" s="32"/>
      <c r="AE3622" s="39"/>
      <c r="AF3622" s="39"/>
      <c r="AG3622" s="39"/>
      <c r="AH3622" s="39"/>
      <c r="AI3622" s="39"/>
      <c r="AJ3622" s="39"/>
    </row>
    <row r="3623" ht="15.75" customHeight="1">
      <c r="A3623" s="32"/>
      <c r="B3623" s="32"/>
      <c r="C3623" s="32"/>
      <c r="D3623" s="32"/>
      <c r="E3623" s="32"/>
      <c r="F3623" s="97"/>
      <c r="G3623" s="32"/>
      <c r="H3623" s="32"/>
      <c r="I3623" s="33"/>
      <c r="K3623" s="99"/>
      <c r="L3623" s="32"/>
      <c r="M3623" s="32"/>
      <c r="N3623" s="32"/>
      <c r="O3623" s="32"/>
      <c r="P3623" s="32"/>
      <c r="Q3623" s="32"/>
      <c r="R3623" s="32"/>
      <c r="S3623" s="32"/>
      <c r="T3623" s="32"/>
      <c r="V3623" s="32"/>
      <c r="W3623" s="32"/>
      <c r="X3623" s="32"/>
      <c r="AE3623" s="39"/>
      <c r="AF3623" s="39"/>
      <c r="AG3623" s="39"/>
      <c r="AH3623" s="39"/>
      <c r="AI3623" s="39"/>
      <c r="AJ3623" s="39"/>
    </row>
    <row r="3624" ht="15.75" customHeight="1">
      <c r="A3624" s="32"/>
      <c r="B3624" s="32"/>
      <c r="C3624" s="32"/>
      <c r="D3624" s="32"/>
      <c r="E3624" s="32"/>
      <c r="F3624" s="97"/>
      <c r="G3624" s="32"/>
      <c r="H3624" s="32"/>
      <c r="I3624" s="33"/>
      <c r="K3624" s="99"/>
      <c r="L3624" s="32"/>
      <c r="M3624" s="32"/>
      <c r="N3624" s="32"/>
      <c r="O3624" s="32"/>
      <c r="P3624" s="32"/>
      <c r="Q3624" s="32"/>
      <c r="R3624" s="32"/>
      <c r="S3624" s="32"/>
      <c r="T3624" s="32"/>
      <c r="V3624" s="32"/>
      <c r="W3624" s="32"/>
      <c r="X3624" s="32"/>
      <c r="AE3624" s="39"/>
      <c r="AF3624" s="39"/>
      <c r="AG3624" s="39"/>
      <c r="AH3624" s="39"/>
      <c r="AI3624" s="39"/>
      <c r="AJ3624" s="39"/>
    </row>
    <row r="3625" ht="15.75" customHeight="1">
      <c r="A3625" s="32"/>
      <c r="B3625" s="32"/>
      <c r="C3625" s="32"/>
      <c r="D3625" s="32"/>
      <c r="E3625" s="32"/>
      <c r="F3625" s="97"/>
      <c r="G3625" s="32"/>
      <c r="H3625" s="32"/>
      <c r="I3625" s="33"/>
      <c r="K3625" s="99"/>
      <c r="L3625" s="32"/>
      <c r="M3625" s="32"/>
      <c r="N3625" s="32"/>
      <c r="O3625" s="32"/>
      <c r="P3625" s="32"/>
      <c r="Q3625" s="32"/>
      <c r="R3625" s="32"/>
      <c r="S3625" s="32"/>
      <c r="T3625" s="32"/>
      <c r="V3625" s="32"/>
      <c r="W3625" s="32"/>
      <c r="X3625" s="32"/>
      <c r="AE3625" s="39"/>
      <c r="AF3625" s="39"/>
      <c r="AG3625" s="39"/>
      <c r="AH3625" s="39"/>
      <c r="AI3625" s="39"/>
      <c r="AJ3625" s="39"/>
    </row>
    <row r="3626" ht="15.75" customHeight="1">
      <c r="A3626" s="32"/>
      <c r="B3626" s="32"/>
      <c r="C3626" s="32"/>
      <c r="D3626" s="32"/>
      <c r="E3626" s="32"/>
      <c r="F3626" s="97"/>
      <c r="G3626" s="32"/>
      <c r="H3626" s="32"/>
      <c r="I3626" s="33"/>
      <c r="K3626" s="99"/>
      <c r="L3626" s="32"/>
      <c r="M3626" s="32"/>
      <c r="N3626" s="32"/>
      <c r="O3626" s="32"/>
      <c r="P3626" s="32"/>
      <c r="Q3626" s="32"/>
      <c r="R3626" s="32"/>
      <c r="S3626" s="32"/>
      <c r="T3626" s="32"/>
      <c r="V3626" s="32"/>
      <c r="W3626" s="32"/>
      <c r="X3626" s="32"/>
      <c r="AE3626" s="39"/>
      <c r="AF3626" s="39"/>
      <c r="AG3626" s="39"/>
      <c r="AH3626" s="39"/>
      <c r="AI3626" s="39"/>
      <c r="AJ3626" s="39"/>
    </row>
    <row r="3627" ht="15.75" customHeight="1">
      <c r="A3627" s="32"/>
      <c r="B3627" s="32"/>
      <c r="C3627" s="32"/>
      <c r="D3627" s="32"/>
      <c r="E3627" s="32"/>
      <c r="F3627" s="97"/>
      <c r="G3627" s="32"/>
      <c r="H3627" s="32"/>
      <c r="I3627" s="33"/>
      <c r="K3627" s="99"/>
      <c r="L3627" s="32"/>
      <c r="M3627" s="32"/>
      <c r="N3627" s="32"/>
      <c r="O3627" s="32"/>
      <c r="P3627" s="32"/>
      <c r="Q3627" s="32"/>
      <c r="R3627" s="32"/>
      <c r="S3627" s="32"/>
      <c r="T3627" s="32"/>
      <c r="V3627" s="32"/>
      <c r="W3627" s="32"/>
      <c r="X3627" s="32"/>
      <c r="AE3627" s="39"/>
      <c r="AF3627" s="39"/>
      <c r="AG3627" s="39"/>
      <c r="AH3627" s="39"/>
      <c r="AI3627" s="39"/>
      <c r="AJ3627" s="39"/>
    </row>
    <row r="3628" ht="15.75" customHeight="1">
      <c r="A3628" s="32"/>
      <c r="B3628" s="32"/>
      <c r="C3628" s="32"/>
      <c r="D3628" s="32"/>
      <c r="E3628" s="32"/>
      <c r="F3628" s="97"/>
      <c r="G3628" s="32"/>
      <c r="H3628" s="32"/>
      <c r="I3628" s="33"/>
      <c r="K3628" s="99"/>
      <c r="L3628" s="32"/>
      <c r="M3628" s="32"/>
      <c r="N3628" s="32"/>
      <c r="O3628" s="32"/>
      <c r="P3628" s="32"/>
      <c r="Q3628" s="32"/>
      <c r="R3628" s="32"/>
      <c r="S3628" s="32"/>
      <c r="T3628" s="32"/>
      <c r="V3628" s="32"/>
      <c r="W3628" s="32"/>
      <c r="X3628" s="32"/>
      <c r="AE3628" s="39"/>
      <c r="AF3628" s="39"/>
      <c r="AG3628" s="39"/>
      <c r="AH3628" s="39"/>
      <c r="AI3628" s="39"/>
      <c r="AJ3628" s="39"/>
    </row>
    <row r="3629" ht="15.75" customHeight="1">
      <c r="A3629" s="32"/>
      <c r="B3629" s="32"/>
      <c r="C3629" s="32"/>
      <c r="D3629" s="32"/>
      <c r="E3629" s="32"/>
      <c r="F3629" s="97"/>
      <c r="G3629" s="32"/>
      <c r="H3629" s="32"/>
      <c r="I3629" s="33"/>
      <c r="K3629" s="99"/>
      <c r="L3629" s="32"/>
      <c r="M3629" s="32"/>
      <c r="N3629" s="32"/>
      <c r="O3629" s="32"/>
      <c r="P3629" s="32"/>
      <c r="Q3629" s="32"/>
      <c r="R3629" s="32"/>
      <c r="S3629" s="32"/>
      <c r="T3629" s="32"/>
      <c r="V3629" s="32"/>
      <c r="W3629" s="32"/>
      <c r="X3629" s="32"/>
      <c r="AE3629" s="39"/>
      <c r="AF3629" s="39"/>
      <c r="AG3629" s="39"/>
      <c r="AH3629" s="39"/>
      <c r="AI3629" s="39"/>
      <c r="AJ3629" s="39"/>
    </row>
    <row r="3630" ht="15.75" customHeight="1">
      <c r="A3630" s="32"/>
      <c r="B3630" s="32"/>
      <c r="C3630" s="32"/>
      <c r="D3630" s="32"/>
      <c r="E3630" s="32"/>
      <c r="F3630" s="97"/>
      <c r="G3630" s="32"/>
      <c r="H3630" s="32"/>
      <c r="I3630" s="33"/>
      <c r="K3630" s="99"/>
      <c r="L3630" s="32"/>
      <c r="M3630" s="32"/>
      <c r="N3630" s="32"/>
      <c r="O3630" s="32"/>
      <c r="P3630" s="32"/>
      <c r="Q3630" s="32"/>
      <c r="R3630" s="32"/>
      <c r="S3630" s="32"/>
      <c r="T3630" s="32"/>
      <c r="V3630" s="32"/>
      <c r="W3630" s="32"/>
      <c r="X3630" s="32"/>
      <c r="AE3630" s="39"/>
      <c r="AF3630" s="39"/>
      <c r="AG3630" s="39"/>
      <c r="AH3630" s="39"/>
      <c r="AI3630" s="39"/>
      <c r="AJ3630" s="39"/>
    </row>
    <row r="3631" ht="15.75" customHeight="1">
      <c r="A3631" s="32"/>
      <c r="B3631" s="32"/>
      <c r="C3631" s="32"/>
      <c r="D3631" s="32"/>
      <c r="E3631" s="32"/>
      <c r="F3631" s="97"/>
      <c r="G3631" s="32"/>
      <c r="H3631" s="32"/>
      <c r="I3631" s="33"/>
      <c r="K3631" s="99"/>
      <c r="L3631" s="32"/>
      <c r="M3631" s="32"/>
      <c r="N3631" s="32"/>
      <c r="O3631" s="32"/>
      <c r="P3631" s="32"/>
      <c r="Q3631" s="32"/>
      <c r="R3631" s="32"/>
      <c r="S3631" s="32"/>
      <c r="T3631" s="32"/>
      <c r="V3631" s="32"/>
      <c r="W3631" s="32"/>
      <c r="X3631" s="32"/>
      <c r="AE3631" s="39"/>
      <c r="AF3631" s="39"/>
      <c r="AG3631" s="39"/>
      <c r="AH3631" s="39"/>
      <c r="AI3631" s="39"/>
      <c r="AJ3631" s="39"/>
    </row>
    <row r="3632" ht="15.75" customHeight="1">
      <c r="A3632" s="32"/>
      <c r="B3632" s="32"/>
      <c r="C3632" s="32"/>
      <c r="D3632" s="32"/>
      <c r="E3632" s="32"/>
      <c r="F3632" s="97"/>
      <c r="G3632" s="32"/>
      <c r="H3632" s="32"/>
      <c r="I3632" s="33"/>
      <c r="K3632" s="99"/>
      <c r="L3632" s="32"/>
      <c r="M3632" s="32"/>
      <c r="N3632" s="32"/>
      <c r="O3632" s="32"/>
      <c r="P3632" s="32"/>
      <c r="Q3632" s="32"/>
      <c r="R3632" s="32"/>
      <c r="S3632" s="32"/>
      <c r="T3632" s="32"/>
      <c r="V3632" s="32"/>
      <c r="W3632" s="32"/>
      <c r="X3632" s="32"/>
      <c r="AE3632" s="39"/>
      <c r="AF3632" s="39"/>
      <c r="AG3632" s="39"/>
      <c r="AH3632" s="39"/>
      <c r="AI3632" s="39"/>
      <c r="AJ3632" s="39"/>
    </row>
    <row r="3633" ht="15.75" customHeight="1">
      <c r="A3633" s="32"/>
      <c r="B3633" s="32"/>
      <c r="C3633" s="32"/>
      <c r="D3633" s="32"/>
      <c r="E3633" s="32"/>
      <c r="F3633" s="97"/>
      <c r="G3633" s="32"/>
      <c r="H3633" s="32"/>
      <c r="I3633" s="33"/>
      <c r="K3633" s="99"/>
      <c r="L3633" s="32"/>
      <c r="M3633" s="32"/>
      <c r="N3633" s="32"/>
      <c r="O3633" s="32"/>
      <c r="P3633" s="32"/>
      <c r="Q3633" s="32"/>
      <c r="R3633" s="32"/>
      <c r="S3633" s="32"/>
      <c r="T3633" s="32"/>
      <c r="V3633" s="32"/>
      <c r="W3633" s="32"/>
      <c r="X3633" s="32"/>
      <c r="AE3633" s="39"/>
      <c r="AF3633" s="39"/>
      <c r="AG3633" s="39"/>
      <c r="AH3633" s="39"/>
      <c r="AI3633" s="39"/>
      <c r="AJ3633" s="39"/>
    </row>
    <row r="3634" ht="15.75" customHeight="1">
      <c r="A3634" s="32"/>
      <c r="B3634" s="32"/>
      <c r="C3634" s="32"/>
      <c r="D3634" s="32"/>
      <c r="E3634" s="32"/>
      <c r="F3634" s="97"/>
      <c r="G3634" s="32"/>
      <c r="H3634" s="32"/>
      <c r="I3634" s="33"/>
      <c r="K3634" s="99"/>
      <c r="L3634" s="32"/>
      <c r="M3634" s="32"/>
      <c r="N3634" s="32"/>
      <c r="O3634" s="32"/>
      <c r="P3634" s="32"/>
      <c r="Q3634" s="32"/>
      <c r="R3634" s="32"/>
      <c r="S3634" s="32"/>
      <c r="T3634" s="32"/>
      <c r="V3634" s="32"/>
      <c r="W3634" s="32"/>
      <c r="X3634" s="32"/>
      <c r="AE3634" s="39"/>
      <c r="AF3634" s="39"/>
      <c r="AG3634" s="39"/>
      <c r="AH3634" s="39"/>
      <c r="AI3634" s="39"/>
      <c r="AJ3634" s="39"/>
    </row>
    <row r="3635" ht="15.75" customHeight="1">
      <c r="A3635" s="32"/>
      <c r="B3635" s="32"/>
      <c r="C3635" s="32"/>
      <c r="D3635" s="32"/>
      <c r="E3635" s="32"/>
      <c r="F3635" s="97"/>
      <c r="G3635" s="32"/>
      <c r="H3635" s="32"/>
      <c r="I3635" s="33"/>
      <c r="K3635" s="99"/>
      <c r="L3635" s="32"/>
      <c r="M3635" s="32"/>
      <c r="N3635" s="32"/>
      <c r="O3635" s="32"/>
      <c r="P3635" s="32"/>
      <c r="Q3635" s="32"/>
      <c r="R3635" s="32"/>
      <c r="S3635" s="32"/>
      <c r="T3635" s="32"/>
      <c r="V3635" s="32"/>
      <c r="W3635" s="32"/>
      <c r="X3635" s="32"/>
      <c r="AE3635" s="39"/>
      <c r="AF3635" s="39"/>
      <c r="AG3635" s="39"/>
      <c r="AH3635" s="39"/>
      <c r="AI3635" s="39"/>
      <c r="AJ3635" s="39"/>
    </row>
    <row r="3636" ht="15.75" customHeight="1">
      <c r="A3636" s="32"/>
      <c r="B3636" s="32"/>
      <c r="C3636" s="32"/>
      <c r="D3636" s="32"/>
      <c r="E3636" s="32"/>
      <c r="F3636" s="97"/>
      <c r="G3636" s="32"/>
      <c r="H3636" s="32"/>
      <c r="I3636" s="33"/>
      <c r="K3636" s="99"/>
      <c r="L3636" s="32"/>
      <c r="M3636" s="32"/>
      <c r="N3636" s="32"/>
      <c r="O3636" s="32"/>
      <c r="P3636" s="32"/>
      <c r="Q3636" s="32"/>
      <c r="R3636" s="32"/>
      <c r="S3636" s="32"/>
      <c r="T3636" s="32"/>
      <c r="V3636" s="32"/>
      <c r="W3636" s="32"/>
      <c r="X3636" s="32"/>
      <c r="AE3636" s="39"/>
      <c r="AF3636" s="39"/>
      <c r="AG3636" s="39"/>
      <c r="AH3636" s="39"/>
      <c r="AI3636" s="39"/>
      <c r="AJ3636" s="39"/>
    </row>
    <row r="3637" ht="15.75" customHeight="1">
      <c r="A3637" s="32"/>
      <c r="B3637" s="32"/>
      <c r="C3637" s="32"/>
      <c r="D3637" s="32"/>
      <c r="E3637" s="32"/>
      <c r="F3637" s="97"/>
      <c r="G3637" s="32"/>
      <c r="H3637" s="32"/>
      <c r="I3637" s="33"/>
      <c r="K3637" s="99"/>
      <c r="L3637" s="32"/>
      <c r="M3637" s="32"/>
      <c r="N3637" s="32"/>
      <c r="O3637" s="32"/>
      <c r="P3637" s="32"/>
      <c r="Q3637" s="32"/>
      <c r="R3637" s="32"/>
      <c r="S3637" s="32"/>
      <c r="T3637" s="32"/>
      <c r="V3637" s="32"/>
      <c r="W3637" s="32"/>
      <c r="X3637" s="32"/>
      <c r="AE3637" s="39"/>
      <c r="AF3637" s="39"/>
      <c r="AG3637" s="39"/>
      <c r="AH3637" s="39"/>
      <c r="AI3637" s="39"/>
      <c r="AJ3637" s="39"/>
    </row>
    <row r="3638" ht="15.75" customHeight="1">
      <c r="A3638" s="32"/>
      <c r="B3638" s="32"/>
      <c r="C3638" s="32"/>
      <c r="D3638" s="32"/>
      <c r="E3638" s="32"/>
      <c r="F3638" s="97"/>
      <c r="G3638" s="32"/>
      <c r="H3638" s="32"/>
      <c r="I3638" s="33"/>
      <c r="K3638" s="99"/>
      <c r="L3638" s="32"/>
      <c r="M3638" s="32"/>
      <c r="N3638" s="32"/>
      <c r="O3638" s="32"/>
      <c r="P3638" s="32"/>
      <c r="Q3638" s="32"/>
      <c r="R3638" s="32"/>
      <c r="S3638" s="32"/>
      <c r="T3638" s="32"/>
      <c r="V3638" s="32"/>
      <c r="W3638" s="32"/>
      <c r="X3638" s="32"/>
      <c r="AE3638" s="39"/>
      <c r="AF3638" s="39"/>
      <c r="AG3638" s="39"/>
      <c r="AH3638" s="39"/>
      <c r="AI3638" s="39"/>
      <c r="AJ3638" s="39"/>
    </row>
    <row r="3639" ht="15.75" customHeight="1">
      <c r="A3639" s="32"/>
      <c r="B3639" s="32"/>
      <c r="C3639" s="32"/>
      <c r="D3639" s="32"/>
      <c r="E3639" s="32"/>
      <c r="F3639" s="97"/>
      <c r="G3639" s="32"/>
      <c r="H3639" s="32"/>
      <c r="I3639" s="33"/>
      <c r="K3639" s="99"/>
      <c r="L3639" s="32"/>
      <c r="M3639" s="32"/>
      <c r="N3639" s="32"/>
      <c r="O3639" s="32"/>
      <c r="P3639" s="32"/>
      <c r="Q3639" s="32"/>
      <c r="R3639" s="32"/>
      <c r="S3639" s="32"/>
      <c r="T3639" s="32"/>
      <c r="V3639" s="32"/>
      <c r="W3639" s="32"/>
      <c r="X3639" s="32"/>
      <c r="AE3639" s="39"/>
      <c r="AF3639" s="39"/>
      <c r="AG3639" s="39"/>
      <c r="AH3639" s="39"/>
      <c r="AI3639" s="39"/>
      <c r="AJ3639" s="39"/>
    </row>
    <row r="3640" ht="15.75" customHeight="1">
      <c r="A3640" s="32"/>
      <c r="B3640" s="32"/>
      <c r="C3640" s="32"/>
      <c r="D3640" s="32"/>
      <c r="E3640" s="32"/>
      <c r="F3640" s="97"/>
      <c r="G3640" s="32"/>
      <c r="H3640" s="32"/>
      <c r="I3640" s="33"/>
      <c r="K3640" s="99"/>
      <c r="L3640" s="32"/>
      <c r="M3640" s="32"/>
      <c r="N3640" s="32"/>
      <c r="O3640" s="32"/>
      <c r="P3640" s="32"/>
      <c r="Q3640" s="32"/>
      <c r="R3640" s="32"/>
      <c r="S3640" s="32"/>
      <c r="T3640" s="32"/>
      <c r="V3640" s="32"/>
      <c r="W3640" s="32"/>
      <c r="X3640" s="32"/>
      <c r="AE3640" s="39"/>
      <c r="AF3640" s="39"/>
      <c r="AG3640" s="39"/>
      <c r="AH3640" s="39"/>
      <c r="AI3640" s="39"/>
      <c r="AJ3640" s="39"/>
    </row>
    <row r="3641" ht="15.75" customHeight="1">
      <c r="A3641" s="32"/>
      <c r="B3641" s="32"/>
      <c r="C3641" s="32"/>
      <c r="D3641" s="32"/>
      <c r="E3641" s="32"/>
      <c r="F3641" s="97"/>
      <c r="G3641" s="32"/>
      <c r="H3641" s="32"/>
      <c r="I3641" s="33"/>
      <c r="K3641" s="99"/>
      <c r="L3641" s="32"/>
      <c r="M3641" s="32"/>
      <c r="N3641" s="32"/>
      <c r="O3641" s="32"/>
      <c r="P3641" s="32"/>
      <c r="Q3641" s="32"/>
      <c r="R3641" s="32"/>
      <c r="S3641" s="32"/>
      <c r="T3641" s="32"/>
      <c r="V3641" s="32"/>
      <c r="W3641" s="32"/>
      <c r="X3641" s="32"/>
      <c r="AE3641" s="39"/>
      <c r="AF3641" s="39"/>
      <c r="AG3641" s="39"/>
      <c r="AH3641" s="39"/>
      <c r="AI3641" s="39"/>
      <c r="AJ3641" s="39"/>
    </row>
    <row r="3642" ht="15.75" customHeight="1">
      <c r="A3642" s="32"/>
      <c r="B3642" s="32"/>
      <c r="C3642" s="32"/>
      <c r="D3642" s="32"/>
      <c r="E3642" s="32"/>
      <c r="F3642" s="97"/>
      <c r="G3642" s="32"/>
      <c r="H3642" s="32"/>
      <c r="I3642" s="33"/>
      <c r="K3642" s="99"/>
      <c r="L3642" s="32"/>
      <c r="M3642" s="32"/>
      <c r="N3642" s="32"/>
      <c r="O3642" s="32"/>
      <c r="P3642" s="32"/>
      <c r="Q3642" s="32"/>
      <c r="R3642" s="32"/>
      <c r="S3642" s="32"/>
      <c r="T3642" s="32"/>
      <c r="V3642" s="32"/>
      <c r="W3642" s="32"/>
      <c r="X3642" s="32"/>
      <c r="AE3642" s="39"/>
      <c r="AF3642" s="39"/>
      <c r="AG3642" s="39"/>
      <c r="AH3642" s="39"/>
      <c r="AI3642" s="39"/>
      <c r="AJ3642" s="39"/>
    </row>
    <row r="3643" ht="15.75" customHeight="1">
      <c r="A3643" s="32"/>
      <c r="B3643" s="32"/>
      <c r="C3643" s="32"/>
      <c r="D3643" s="32"/>
      <c r="E3643" s="32"/>
      <c r="F3643" s="97"/>
      <c r="G3643" s="32"/>
      <c r="H3643" s="32"/>
      <c r="I3643" s="33"/>
      <c r="K3643" s="99"/>
      <c r="L3643" s="32"/>
      <c r="M3643" s="32"/>
      <c r="N3643" s="32"/>
      <c r="O3643" s="32"/>
      <c r="P3643" s="32"/>
      <c r="Q3643" s="32"/>
      <c r="R3643" s="32"/>
      <c r="S3643" s="32"/>
      <c r="T3643" s="32"/>
      <c r="V3643" s="32"/>
      <c r="W3643" s="32"/>
      <c r="X3643" s="32"/>
      <c r="AE3643" s="39"/>
      <c r="AF3643" s="39"/>
      <c r="AG3643" s="39"/>
      <c r="AH3643" s="39"/>
      <c r="AI3643" s="39"/>
      <c r="AJ3643" s="39"/>
    </row>
    <row r="3644" ht="15.75" customHeight="1">
      <c r="A3644" s="32"/>
      <c r="B3644" s="32"/>
      <c r="C3644" s="32"/>
      <c r="D3644" s="32"/>
      <c r="E3644" s="32"/>
      <c r="F3644" s="97"/>
      <c r="G3644" s="32"/>
      <c r="H3644" s="32"/>
      <c r="I3644" s="33"/>
      <c r="K3644" s="99"/>
      <c r="L3644" s="32"/>
      <c r="M3644" s="32"/>
      <c r="N3644" s="32"/>
      <c r="O3644" s="32"/>
      <c r="P3644" s="32"/>
      <c r="Q3644" s="32"/>
      <c r="R3644" s="32"/>
      <c r="S3644" s="32"/>
      <c r="T3644" s="32"/>
      <c r="V3644" s="32"/>
      <c r="W3644" s="32"/>
      <c r="X3644" s="32"/>
      <c r="AE3644" s="39"/>
      <c r="AF3644" s="39"/>
      <c r="AG3644" s="39"/>
      <c r="AH3644" s="39"/>
      <c r="AI3644" s="39"/>
      <c r="AJ3644" s="39"/>
    </row>
    <row r="3645" ht="15.75" customHeight="1">
      <c r="A3645" s="32"/>
      <c r="B3645" s="32"/>
      <c r="C3645" s="32"/>
      <c r="D3645" s="32"/>
      <c r="E3645" s="32"/>
      <c r="F3645" s="97"/>
      <c r="G3645" s="32"/>
      <c r="H3645" s="32"/>
      <c r="I3645" s="33"/>
      <c r="K3645" s="99"/>
      <c r="L3645" s="32"/>
      <c r="M3645" s="32"/>
      <c r="N3645" s="32"/>
      <c r="O3645" s="32"/>
      <c r="P3645" s="32"/>
      <c r="Q3645" s="32"/>
      <c r="R3645" s="32"/>
      <c r="S3645" s="32"/>
      <c r="T3645" s="32"/>
      <c r="V3645" s="32"/>
      <c r="W3645" s="32"/>
      <c r="X3645" s="32"/>
      <c r="AE3645" s="39"/>
      <c r="AF3645" s="39"/>
      <c r="AG3645" s="39"/>
      <c r="AH3645" s="39"/>
      <c r="AI3645" s="39"/>
      <c r="AJ3645" s="39"/>
    </row>
    <row r="3646" ht="15.75" customHeight="1">
      <c r="A3646" s="32"/>
      <c r="B3646" s="32"/>
      <c r="C3646" s="32"/>
      <c r="D3646" s="32"/>
      <c r="E3646" s="32"/>
      <c r="F3646" s="97"/>
      <c r="G3646" s="32"/>
      <c r="H3646" s="32"/>
      <c r="I3646" s="33"/>
      <c r="K3646" s="99"/>
      <c r="L3646" s="32"/>
      <c r="M3646" s="32"/>
      <c r="N3646" s="32"/>
      <c r="O3646" s="32"/>
      <c r="P3646" s="32"/>
      <c r="Q3646" s="32"/>
      <c r="R3646" s="32"/>
      <c r="S3646" s="32"/>
      <c r="T3646" s="32"/>
      <c r="V3646" s="32"/>
      <c r="W3646" s="32"/>
      <c r="X3646" s="32"/>
      <c r="AE3646" s="39"/>
      <c r="AF3646" s="39"/>
      <c r="AG3646" s="39"/>
      <c r="AH3646" s="39"/>
      <c r="AI3646" s="39"/>
      <c r="AJ3646" s="39"/>
    </row>
    <row r="3647" ht="15.75" customHeight="1">
      <c r="A3647" s="32"/>
      <c r="B3647" s="32"/>
      <c r="C3647" s="32"/>
      <c r="D3647" s="32"/>
      <c r="E3647" s="32"/>
      <c r="F3647" s="97"/>
      <c r="G3647" s="32"/>
      <c r="H3647" s="32"/>
      <c r="I3647" s="33"/>
      <c r="K3647" s="99"/>
      <c r="L3647" s="32"/>
      <c r="M3647" s="32"/>
      <c r="N3647" s="32"/>
      <c r="O3647" s="32"/>
      <c r="P3647" s="32"/>
      <c r="Q3647" s="32"/>
      <c r="R3647" s="32"/>
      <c r="S3647" s="32"/>
      <c r="T3647" s="32"/>
      <c r="V3647" s="32"/>
      <c r="W3647" s="32"/>
      <c r="X3647" s="32"/>
      <c r="AE3647" s="39"/>
      <c r="AF3647" s="39"/>
      <c r="AG3647" s="39"/>
      <c r="AH3647" s="39"/>
      <c r="AI3647" s="39"/>
      <c r="AJ3647" s="39"/>
    </row>
    <row r="3648" ht="15.75" customHeight="1">
      <c r="A3648" s="32"/>
      <c r="B3648" s="32"/>
      <c r="C3648" s="32"/>
      <c r="D3648" s="32"/>
      <c r="E3648" s="32"/>
      <c r="F3648" s="97"/>
      <c r="G3648" s="32"/>
      <c r="H3648" s="32"/>
      <c r="I3648" s="33"/>
      <c r="K3648" s="99"/>
      <c r="L3648" s="32"/>
      <c r="M3648" s="32"/>
      <c r="N3648" s="32"/>
      <c r="O3648" s="32"/>
      <c r="P3648" s="32"/>
      <c r="Q3648" s="32"/>
      <c r="R3648" s="32"/>
      <c r="S3648" s="32"/>
      <c r="T3648" s="32"/>
      <c r="V3648" s="32"/>
      <c r="W3648" s="32"/>
      <c r="X3648" s="32"/>
      <c r="AE3648" s="39"/>
      <c r="AF3648" s="39"/>
      <c r="AG3648" s="39"/>
      <c r="AH3648" s="39"/>
      <c r="AI3648" s="39"/>
      <c r="AJ3648" s="39"/>
    </row>
    <row r="3649" ht="15.75" customHeight="1">
      <c r="A3649" s="32"/>
      <c r="B3649" s="32"/>
      <c r="C3649" s="32"/>
      <c r="D3649" s="32"/>
      <c r="E3649" s="32"/>
      <c r="F3649" s="97"/>
      <c r="G3649" s="32"/>
      <c r="H3649" s="32"/>
      <c r="I3649" s="33"/>
      <c r="K3649" s="99"/>
      <c r="L3649" s="32"/>
      <c r="M3649" s="32"/>
      <c r="N3649" s="32"/>
      <c r="O3649" s="32"/>
      <c r="P3649" s="32"/>
      <c r="Q3649" s="32"/>
      <c r="R3649" s="32"/>
      <c r="S3649" s="32"/>
      <c r="T3649" s="32"/>
      <c r="V3649" s="32"/>
      <c r="W3649" s="32"/>
      <c r="X3649" s="32"/>
      <c r="AE3649" s="39"/>
      <c r="AF3649" s="39"/>
      <c r="AG3649" s="39"/>
      <c r="AH3649" s="39"/>
      <c r="AI3649" s="39"/>
      <c r="AJ3649" s="39"/>
    </row>
    <row r="3650" ht="15.75" customHeight="1">
      <c r="A3650" s="32"/>
      <c r="B3650" s="32"/>
      <c r="C3650" s="32"/>
      <c r="D3650" s="32"/>
      <c r="E3650" s="32"/>
      <c r="F3650" s="97"/>
      <c r="G3650" s="32"/>
      <c r="H3650" s="32"/>
      <c r="I3650" s="33"/>
      <c r="K3650" s="99"/>
      <c r="L3650" s="32"/>
      <c r="M3650" s="32"/>
      <c r="N3650" s="32"/>
      <c r="O3650" s="32"/>
      <c r="P3650" s="32"/>
      <c r="Q3650" s="32"/>
      <c r="R3650" s="32"/>
      <c r="S3650" s="32"/>
      <c r="T3650" s="32"/>
      <c r="V3650" s="32"/>
      <c r="W3650" s="32"/>
      <c r="X3650" s="32"/>
      <c r="AE3650" s="39"/>
      <c r="AF3650" s="39"/>
      <c r="AG3650" s="39"/>
      <c r="AH3650" s="39"/>
      <c r="AI3650" s="39"/>
      <c r="AJ3650" s="39"/>
    </row>
    <row r="3651" ht="15.75" customHeight="1">
      <c r="A3651" s="32"/>
      <c r="B3651" s="32"/>
      <c r="C3651" s="32"/>
      <c r="D3651" s="32"/>
      <c r="E3651" s="32"/>
      <c r="F3651" s="97"/>
      <c r="G3651" s="32"/>
      <c r="H3651" s="32"/>
      <c r="I3651" s="33"/>
      <c r="K3651" s="99"/>
      <c r="L3651" s="32"/>
      <c r="M3651" s="32"/>
      <c r="N3651" s="32"/>
      <c r="O3651" s="32"/>
      <c r="P3651" s="32"/>
      <c r="Q3651" s="32"/>
      <c r="R3651" s="32"/>
      <c r="S3651" s="32"/>
      <c r="T3651" s="32"/>
      <c r="V3651" s="32"/>
      <c r="W3651" s="32"/>
      <c r="X3651" s="32"/>
      <c r="AE3651" s="39"/>
      <c r="AF3651" s="39"/>
      <c r="AG3651" s="39"/>
      <c r="AH3651" s="39"/>
      <c r="AI3651" s="39"/>
      <c r="AJ3651" s="39"/>
    </row>
    <row r="3652" ht="15.75" customHeight="1">
      <c r="A3652" s="32"/>
      <c r="B3652" s="32"/>
      <c r="C3652" s="32"/>
      <c r="D3652" s="32"/>
      <c r="E3652" s="32"/>
      <c r="F3652" s="97"/>
      <c r="G3652" s="32"/>
      <c r="H3652" s="32"/>
      <c r="I3652" s="33"/>
      <c r="K3652" s="99"/>
      <c r="L3652" s="32"/>
      <c r="M3652" s="32"/>
      <c r="N3652" s="32"/>
      <c r="O3652" s="32"/>
      <c r="P3652" s="32"/>
      <c r="Q3652" s="32"/>
      <c r="R3652" s="32"/>
      <c r="S3652" s="32"/>
      <c r="T3652" s="32"/>
      <c r="V3652" s="32"/>
      <c r="W3652" s="32"/>
      <c r="X3652" s="32"/>
      <c r="AE3652" s="39"/>
      <c r="AF3652" s="39"/>
      <c r="AG3652" s="39"/>
      <c r="AH3652" s="39"/>
      <c r="AI3652" s="39"/>
      <c r="AJ3652" s="39"/>
    </row>
    <row r="3653" ht="15.75" customHeight="1">
      <c r="A3653" s="32"/>
      <c r="B3653" s="32"/>
      <c r="C3653" s="32"/>
      <c r="D3653" s="32"/>
      <c r="E3653" s="32"/>
      <c r="F3653" s="97"/>
      <c r="G3653" s="32"/>
      <c r="H3653" s="32"/>
      <c r="I3653" s="33"/>
      <c r="K3653" s="99"/>
      <c r="L3653" s="32"/>
      <c r="M3653" s="32"/>
      <c r="N3653" s="32"/>
      <c r="O3653" s="32"/>
      <c r="P3653" s="32"/>
      <c r="Q3653" s="32"/>
      <c r="R3653" s="32"/>
      <c r="S3653" s="32"/>
      <c r="T3653" s="32"/>
      <c r="V3653" s="32"/>
      <c r="W3653" s="32"/>
      <c r="X3653" s="32"/>
      <c r="AE3653" s="39"/>
      <c r="AF3653" s="39"/>
      <c r="AG3653" s="39"/>
      <c r="AH3653" s="39"/>
      <c r="AI3653" s="39"/>
      <c r="AJ3653" s="39"/>
    </row>
    <row r="3654" ht="15.75" customHeight="1">
      <c r="A3654" s="32"/>
      <c r="B3654" s="32"/>
      <c r="C3654" s="32"/>
      <c r="D3654" s="32"/>
      <c r="E3654" s="32"/>
      <c r="F3654" s="97"/>
      <c r="G3654" s="32"/>
      <c r="H3654" s="32"/>
      <c r="I3654" s="33"/>
      <c r="K3654" s="99"/>
      <c r="L3654" s="32"/>
      <c r="M3654" s="32"/>
      <c r="N3654" s="32"/>
      <c r="O3654" s="32"/>
      <c r="P3654" s="32"/>
      <c r="Q3654" s="32"/>
      <c r="R3654" s="32"/>
      <c r="S3654" s="32"/>
      <c r="T3654" s="32"/>
      <c r="V3654" s="32"/>
      <c r="W3654" s="32"/>
      <c r="X3654" s="32"/>
      <c r="AE3654" s="39"/>
      <c r="AF3654" s="39"/>
      <c r="AG3654" s="39"/>
      <c r="AH3654" s="39"/>
      <c r="AI3654" s="39"/>
      <c r="AJ3654" s="39"/>
    </row>
    <row r="3655" ht="15.75" customHeight="1">
      <c r="A3655" s="32"/>
      <c r="B3655" s="32"/>
      <c r="C3655" s="32"/>
      <c r="D3655" s="32"/>
      <c r="E3655" s="32"/>
      <c r="F3655" s="97"/>
      <c r="G3655" s="32"/>
      <c r="H3655" s="32"/>
      <c r="I3655" s="33"/>
      <c r="K3655" s="99"/>
      <c r="L3655" s="32"/>
      <c r="M3655" s="32"/>
      <c r="N3655" s="32"/>
      <c r="O3655" s="32"/>
      <c r="P3655" s="32"/>
      <c r="Q3655" s="32"/>
      <c r="R3655" s="32"/>
      <c r="S3655" s="32"/>
      <c r="T3655" s="32"/>
      <c r="V3655" s="32"/>
      <c r="W3655" s="32"/>
      <c r="X3655" s="32"/>
      <c r="AE3655" s="39"/>
      <c r="AF3655" s="39"/>
      <c r="AG3655" s="39"/>
      <c r="AH3655" s="39"/>
      <c r="AI3655" s="39"/>
      <c r="AJ3655" s="39"/>
    </row>
    <row r="3656" ht="15.75" customHeight="1">
      <c r="A3656" s="32"/>
      <c r="B3656" s="32"/>
      <c r="C3656" s="32"/>
      <c r="D3656" s="32"/>
      <c r="E3656" s="32"/>
      <c r="F3656" s="97"/>
      <c r="G3656" s="32"/>
      <c r="H3656" s="32"/>
      <c r="I3656" s="33"/>
      <c r="K3656" s="99"/>
      <c r="L3656" s="32"/>
      <c r="M3656" s="32"/>
      <c r="N3656" s="32"/>
      <c r="O3656" s="32"/>
      <c r="P3656" s="32"/>
      <c r="Q3656" s="32"/>
      <c r="R3656" s="32"/>
      <c r="S3656" s="32"/>
      <c r="T3656" s="32"/>
      <c r="V3656" s="32"/>
      <c r="W3656" s="32"/>
      <c r="X3656" s="32"/>
      <c r="AE3656" s="39"/>
      <c r="AF3656" s="39"/>
      <c r="AG3656" s="39"/>
      <c r="AH3656" s="39"/>
      <c r="AI3656" s="39"/>
      <c r="AJ3656" s="39"/>
    </row>
    <row r="3657" ht="15.75" customHeight="1">
      <c r="A3657" s="32"/>
      <c r="B3657" s="32"/>
      <c r="C3657" s="32"/>
      <c r="D3657" s="32"/>
      <c r="E3657" s="32"/>
      <c r="F3657" s="97"/>
      <c r="G3657" s="32"/>
      <c r="H3657" s="32"/>
      <c r="I3657" s="33"/>
      <c r="K3657" s="99"/>
      <c r="L3657" s="32"/>
      <c r="M3657" s="32"/>
      <c r="N3657" s="32"/>
      <c r="O3657" s="32"/>
      <c r="P3657" s="32"/>
      <c r="Q3657" s="32"/>
      <c r="R3657" s="32"/>
      <c r="S3657" s="32"/>
      <c r="T3657" s="32"/>
      <c r="V3657" s="32"/>
      <c r="W3657" s="32"/>
      <c r="X3657" s="32"/>
      <c r="AE3657" s="39"/>
      <c r="AF3657" s="39"/>
      <c r="AG3657" s="39"/>
      <c r="AH3657" s="39"/>
      <c r="AI3657" s="39"/>
      <c r="AJ3657" s="39"/>
    </row>
    <row r="3658" ht="15.75" customHeight="1">
      <c r="A3658" s="32"/>
      <c r="B3658" s="32"/>
      <c r="C3658" s="32"/>
      <c r="D3658" s="32"/>
      <c r="E3658" s="32"/>
      <c r="F3658" s="97"/>
      <c r="G3658" s="32"/>
      <c r="H3658" s="32"/>
      <c r="I3658" s="33"/>
      <c r="K3658" s="99"/>
      <c r="L3658" s="32"/>
      <c r="M3658" s="32"/>
      <c r="N3658" s="32"/>
      <c r="O3658" s="32"/>
      <c r="P3658" s="32"/>
      <c r="Q3658" s="32"/>
      <c r="R3658" s="32"/>
      <c r="S3658" s="32"/>
      <c r="T3658" s="32"/>
      <c r="V3658" s="32"/>
      <c r="W3658" s="32"/>
      <c r="X3658" s="32"/>
      <c r="AE3658" s="39"/>
      <c r="AF3658" s="39"/>
      <c r="AG3658" s="39"/>
      <c r="AH3658" s="39"/>
      <c r="AI3658" s="39"/>
      <c r="AJ3658" s="39"/>
    </row>
    <row r="3659" ht="15.75" customHeight="1">
      <c r="A3659" s="32"/>
      <c r="B3659" s="32"/>
      <c r="C3659" s="32"/>
      <c r="D3659" s="32"/>
      <c r="E3659" s="32"/>
      <c r="F3659" s="97"/>
      <c r="G3659" s="32"/>
      <c r="H3659" s="32"/>
      <c r="I3659" s="33"/>
      <c r="K3659" s="99"/>
      <c r="L3659" s="32"/>
      <c r="M3659" s="32"/>
      <c r="N3659" s="32"/>
      <c r="O3659" s="32"/>
      <c r="P3659" s="32"/>
      <c r="Q3659" s="32"/>
      <c r="R3659" s="32"/>
      <c r="S3659" s="32"/>
      <c r="T3659" s="32"/>
      <c r="V3659" s="32"/>
      <c r="W3659" s="32"/>
      <c r="X3659" s="32"/>
      <c r="AE3659" s="39"/>
      <c r="AF3659" s="39"/>
      <c r="AG3659" s="39"/>
      <c r="AH3659" s="39"/>
      <c r="AI3659" s="39"/>
      <c r="AJ3659" s="39"/>
    </row>
    <row r="3660" ht="15.75" customHeight="1">
      <c r="A3660" s="32"/>
      <c r="B3660" s="32"/>
      <c r="C3660" s="32"/>
      <c r="D3660" s="32"/>
      <c r="E3660" s="32"/>
      <c r="F3660" s="97"/>
      <c r="G3660" s="32"/>
      <c r="H3660" s="32"/>
      <c r="I3660" s="33"/>
      <c r="K3660" s="99"/>
      <c r="L3660" s="32"/>
      <c r="M3660" s="32"/>
      <c r="N3660" s="32"/>
      <c r="O3660" s="32"/>
      <c r="P3660" s="32"/>
      <c r="Q3660" s="32"/>
      <c r="R3660" s="32"/>
      <c r="S3660" s="32"/>
      <c r="T3660" s="32"/>
      <c r="V3660" s="32"/>
      <c r="W3660" s="32"/>
      <c r="X3660" s="32"/>
      <c r="AE3660" s="39"/>
      <c r="AF3660" s="39"/>
      <c r="AG3660" s="39"/>
      <c r="AH3660" s="39"/>
      <c r="AI3660" s="39"/>
      <c r="AJ3660" s="39"/>
    </row>
    <row r="3661" ht="15.75" customHeight="1">
      <c r="A3661" s="32"/>
      <c r="B3661" s="32"/>
      <c r="C3661" s="32"/>
      <c r="D3661" s="32"/>
      <c r="E3661" s="32"/>
      <c r="F3661" s="97"/>
      <c r="G3661" s="32"/>
      <c r="H3661" s="32"/>
      <c r="I3661" s="33"/>
      <c r="K3661" s="99"/>
      <c r="L3661" s="32"/>
      <c r="M3661" s="32"/>
      <c r="N3661" s="32"/>
      <c r="O3661" s="32"/>
      <c r="P3661" s="32"/>
      <c r="Q3661" s="32"/>
      <c r="R3661" s="32"/>
      <c r="S3661" s="32"/>
      <c r="T3661" s="32"/>
      <c r="V3661" s="32"/>
      <c r="W3661" s="32"/>
      <c r="X3661" s="32"/>
      <c r="AE3661" s="39"/>
      <c r="AF3661" s="39"/>
      <c r="AG3661" s="39"/>
      <c r="AH3661" s="39"/>
      <c r="AI3661" s="39"/>
      <c r="AJ3661" s="39"/>
    </row>
    <row r="3662" ht="15.75" customHeight="1">
      <c r="A3662" s="32"/>
      <c r="B3662" s="32"/>
      <c r="C3662" s="32"/>
      <c r="D3662" s="32"/>
      <c r="E3662" s="32"/>
      <c r="F3662" s="97"/>
      <c r="G3662" s="32"/>
      <c r="H3662" s="32"/>
      <c r="I3662" s="33"/>
      <c r="K3662" s="99"/>
      <c r="L3662" s="32"/>
      <c r="M3662" s="32"/>
      <c r="N3662" s="32"/>
      <c r="O3662" s="32"/>
      <c r="P3662" s="32"/>
      <c r="Q3662" s="32"/>
      <c r="R3662" s="32"/>
      <c r="S3662" s="32"/>
      <c r="T3662" s="32"/>
      <c r="V3662" s="32"/>
      <c r="W3662" s="32"/>
      <c r="X3662" s="32"/>
      <c r="AE3662" s="39"/>
      <c r="AF3662" s="39"/>
      <c r="AG3662" s="39"/>
      <c r="AH3662" s="39"/>
      <c r="AI3662" s="39"/>
      <c r="AJ3662" s="39"/>
    </row>
    <row r="3663" ht="15.75" customHeight="1">
      <c r="A3663" s="32"/>
      <c r="B3663" s="32"/>
      <c r="C3663" s="32"/>
      <c r="D3663" s="32"/>
      <c r="E3663" s="32"/>
      <c r="F3663" s="97"/>
      <c r="G3663" s="32"/>
      <c r="H3663" s="32"/>
      <c r="I3663" s="33"/>
      <c r="K3663" s="99"/>
      <c r="L3663" s="32"/>
      <c r="M3663" s="32"/>
      <c r="N3663" s="32"/>
      <c r="O3663" s="32"/>
      <c r="P3663" s="32"/>
      <c r="Q3663" s="32"/>
      <c r="R3663" s="32"/>
      <c r="S3663" s="32"/>
      <c r="T3663" s="32"/>
      <c r="V3663" s="32"/>
      <c r="W3663" s="32"/>
      <c r="X3663" s="32"/>
      <c r="AE3663" s="39"/>
      <c r="AF3663" s="39"/>
      <c r="AG3663" s="39"/>
      <c r="AH3663" s="39"/>
      <c r="AI3663" s="39"/>
      <c r="AJ3663" s="39"/>
    </row>
    <row r="3664" ht="15.75" customHeight="1">
      <c r="A3664" s="32"/>
      <c r="B3664" s="32"/>
      <c r="C3664" s="32"/>
      <c r="D3664" s="32"/>
      <c r="E3664" s="32"/>
      <c r="F3664" s="97"/>
      <c r="G3664" s="32"/>
      <c r="H3664" s="32"/>
      <c r="I3664" s="33"/>
      <c r="K3664" s="99"/>
      <c r="L3664" s="32"/>
      <c r="M3664" s="32"/>
      <c r="N3664" s="32"/>
      <c r="O3664" s="32"/>
      <c r="P3664" s="32"/>
      <c r="Q3664" s="32"/>
      <c r="R3664" s="32"/>
      <c r="S3664" s="32"/>
      <c r="T3664" s="32"/>
      <c r="V3664" s="32"/>
      <c r="W3664" s="32"/>
      <c r="X3664" s="32"/>
      <c r="AE3664" s="39"/>
      <c r="AF3664" s="39"/>
      <c r="AG3664" s="39"/>
      <c r="AH3664" s="39"/>
      <c r="AI3664" s="39"/>
      <c r="AJ3664" s="39"/>
    </row>
    <row r="3665" ht="15.75" customHeight="1">
      <c r="A3665" s="32"/>
      <c r="B3665" s="32"/>
      <c r="C3665" s="32"/>
      <c r="D3665" s="32"/>
      <c r="E3665" s="32"/>
      <c r="F3665" s="97"/>
      <c r="G3665" s="32"/>
      <c r="H3665" s="32"/>
      <c r="I3665" s="33"/>
      <c r="K3665" s="99"/>
      <c r="L3665" s="32"/>
      <c r="M3665" s="32"/>
      <c r="N3665" s="32"/>
      <c r="O3665" s="32"/>
      <c r="P3665" s="32"/>
      <c r="Q3665" s="32"/>
      <c r="R3665" s="32"/>
      <c r="S3665" s="32"/>
      <c r="T3665" s="32"/>
      <c r="V3665" s="32"/>
      <c r="W3665" s="32"/>
      <c r="X3665" s="32"/>
      <c r="AE3665" s="39"/>
      <c r="AF3665" s="39"/>
      <c r="AG3665" s="39"/>
      <c r="AH3665" s="39"/>
      <c r="AI3665" s="39"/>
      <c r="AJ3665" s="39"/>
    </row>
    <row r="3666" ht="15.75" customHeight="1">
      <c r="A3666" s="32"/>
      <c r="B3666" s="32"/>
      <c r="C3666" s="32"/>
      <c r="D3666" s="32"/>
      <c r="E3666" s="32"/>
      <c r="F3666" s="97"/>
      <c r="G3666" s="32"/>
      <c r="H3666" s="32"/>
      <c r="I3666" s="33"/>
      <c r="K3666" s="99"/>
      <c r="L3666" s="32"/>
      <c r="M3666" s="32"/>
      <c r="N3666" s="32"/>
      <c r="O3666" s="32"/>
      <c r="P3666" s="32"/>
      <c r="Q3666" s="32"/>
      <c r="R3666" s="32"/>
      <c r="S3666" s="32"/>
      <c r="T3666" s="32"/>
      <c r="V3666" s="32"/>
      <c r="W3666" s="32"/>
      <c r="X3666" s="32"/>
      <c r="AE3666" s="39"/>
      <c r="AF3666" s="39"/>
      <c r="AG3666" s="39"/>
      <c r="AH3666" s="39"/>
      <c r="AI3666" s="39"/>
      <c r="AJ3666" s="39"/>
    </row>
    <row r="3667" ht="15.75" customHeight="1">
      <c r="A3667" s="32"/>
      <c r="B3667" s="32"/>
      <c r="C3667" s="32"/>
      <c r="D3667" s="32"/>
      <c r="E3667" s="32"/>
      <c r="F3667" s="97"/>
      <c r="G3667" s="32"/>
      <c r="H3667" s="32"/>
      <c r="I3667" s="33"/>
      <c r="K3667" s="99"/>
      <c r="L3667" s="32"/>
      <c r="M3667" s="32"/>
      <c r="N3667" s="32"/>
      <c r="O3667" s="32"/>
      <c r="P3667" s="32"/>
      <c r="Q3667" s="32"/>
      <c r="R3667" s="32"/>
      <c r="S3667" s="32"/>
      <c r="T3667" s="32"/>
      <c r="V3667" s="32"/>
      <c r="W3667" s="32"/>
      <c r="X3667" s="32"/>
      <c r="AE3667" s="39"/>
      <c r="AF3667" s="39"/>
      <c r="AG3667" s="39"/>
      <c r="AH3667" s="39"/>
      <c r="AI3667" s="39"/>
      <c r="AJ3667" s="39"/>
    </row>
    <row r="3668" ht="15.75" customHeight="1">
      <c r="A3668" s="32"/>
      <c r="B3668" s="32"/>
      <c r="C3668" s="32"/>
      <c r="D3668" s="32"/>
      <c r="E3668" s="32"/>
      <c r="F3668" s="97"/>
      <c r="G3668" s="32"/>
      <c r="H3668" s="32"/>
      <c r="I3668" s="33"/>
      <c r="K3668" s="99"/>
      <c r="L3668" s="32"/>
      <c r="M3668" s="32"/>
      <c r="N3668" s="32"/>
      <c r="O3668" s="32"/>
      <c r="P3668" s="32"/>
      <c r="Q3668" s="32"/>
      <c r="R3668" s="32"/>
      <c r="S3668" s="32"/>
      <c r="T3668" s="32"/>
      <c r="V3668" s="32"/>
      <c r="W3668" s="32"/>
      <c r="X3668" s="32"/>
      <c r="AE3668" s="39"/>
      <c r="AF3668" s="39"/>
      <c r="AG3668" s="39"/>
      <c r="AH3668" s="39"/>
      <c r="AI3668" s="39"/>
      <c r="AJ3668" s="39"/>
    </row>
    <row r="3669" ht="15.75" customHeight="1">
      <c r="A3669" s="32"/>
      <c r="B3669" s="32"/>
      <c r="C3669" s="32"/>
      <c r="D3669" s="32"/>
      <c r="E3669" s="32"/>
      <c r="F3669" s="97"/>
      <c r="G3669" s="32"/>
      <c r="H3669" s="32"/>
      <c r="I3669" s="33"/>
      <c r="K3669" s="99"/>
      <c r="L3669" s="32"/>
      <c r="M3669" s="32"/>
      <c r="N3669" s="32"/>
      <c r="O3669" s="32"/>
      <c r="P3669" s="32"/>
      <c r="Q3669" s="32"/>
      <c r="R3669" s="32"/>
      <c r="S3669" s="32"/>
      <c r="T3669" s="32"/>
      <c r="V3669" s="32"/>
      <c r="W3669" s="32"/>
      <c r="X3669" s="32"/>
      <c r="AE3669" s="39"/>
      <c r="AF3669" s="39"/>
      <c r="AG3669" s="39"/>
      <c r="AH3669" s="39"/>
      <c r="AI3669" s="39"/>
      <c r="AJ3669" s="39"/>
    </row>
    <row r="3670" ht="15.75" customHeight="1">
      <c r="A3670" s="32"/>
      <c r="B3670" s="32"/>
      <c r="C3670" s="32"/>
      <c r="D3670" s="32"/>
      <c r="E3670" s="32"/>
      <c r="F3670" s="97"/>
      <c r="G3670" s="32"/>
      <c r="H3670" s="32"/>
      <c r="I3670" s="33"/>
      <c r="K3670" s="99"/>
      <c r="L3670" s="32"/>
      <c r="M3670" s="32"/>
      <c r="N3670" s="32"/>
      <c r="O3670" s="32"/>
      <c r="P3670" s="32"/>
      <c r="Q3670" s="32"/>
      <c r="R3670" s="32"/>
      <c r="S3670" s="32"/>
      <c r="T3670" s="32"/>
      <c r="V3670" s="32"/>
      <c r="W3670" s="32"/>
      <c r="X3670" s="32"/>
      <c r="AE3670" s="39"/>
      <c r="AF3670" s="39"/>
      <c r="AG3670" s="39"/>
      <c r="AH3670" s="39"/>
      <c r="AI3670" s="39"/>
      <c r="AJ3670" s="39"/>
    </row>
    <row r="3671" ht="15.75" customHeight="1">
      <c r="A3671" s="32"/>
      <c r="B3671" s="32"/>
      <c r="C3671" s="32"/>
      <c r="D3671" s="32"/>
      <c r="E3671" s="32"/>
      <c r="F3671" s="97"/>
      <c r="G3671" s="32"/>
      <c r="H3671" s="32"/>
      <c r="I3671" s="33"/>
      <c r="K3671" s="99"/>
      <c r="L3671" s="32"/>
      <c r="M3671" s="32"/>
      <c r="N3671" s="32"/>
      <c r="O3671" s="32"/>
      <c r="P3671" s="32"/>
      <c r="Q3671" s="32"/>
      <c r="R3671" s="32"/>
      <c r="S3671" s="32"/>
      <c r="T3671" s="32"/>
      <c r="V3671" s="32"/>
      <c r="W3671" s="32"/>
      <c r="X3671" s="32"/>
      <c r="AE3671" s="39"/>
      <c r="AF3671" s="39"/>
      <c r="AG3671" s="39"/>
      <c r="AH3671" s="39"/>
      <c r="AI3671" s="39"/>
      <c r="AJ3671" s="39"/>
    </row>
    <row r="3672" ht="15.75" customHeight="1">
      <c r="A3672" s="32"/>
      <c r="B3672" s="32"/>
      <c r="C3672" s="32"/>
      <c r="D3672" s="32"/>
      <c r="E3672" s="32"/>
      <c r="F3672" s="97"/>
      <c r="G3672" s="32"/>
      <c r="H3672" s="32"/>
      <c r="I3672" s="33"/>
      <c r="K3672" s="99"/>
      <c r="L3672" s="32"/>
      <c r="M3672" s="32"/>
      <c r="N3672" s="32"/>
      <c r="O3672" s="32"/>
      <c r="P3672" s="32"/>
      <c r="Q3672" s="32"/>
      <c r="R3672" s="32"/>
      <c r="S3672" s="32"/>
      <c r="T3672" s="32"/>
      <c r="V3672" s="32"/>
      <c r="W3672" s="32"/>
      <c r="X3672" s="32"/>
      <c r="AE3672" s="39"/>
      <c r="AF3672" s="39"/>
      <c r="AG3672" s="39"/>
      <c r="AH3672" s="39"/>
      <c r="AI3672" s="39"/>
      <c r="AJ3672" s="39"/>
    </row>
    <row r="3673" ht="15.75" customHeight="1">
      <c r="A3673" s="32"/>
      <c r="B3673" s="32"/>
      <c r="C3673" s="32"/>
      <c r="D3673" s="32"/>
      <c r="E3673" s="32"/>
      <c r="F3673" s="97"/>
      <c r="G3673" s="32"/>
      <c r="H3673" s="32"/>
      <c r="I3673" s="33"/>
      <c r="K3673" s="99"/>
      <c r="L3673" s="32"/>
      <c r="M3673" s="32"/>
      <c r="N3673" s="32"/>
      <c r="O3673" s="32"/>
      <c r="P3673" s="32"/>
      <c r="Q3673" s="32"/>
      <c r="R3673" s="32"/>
      <c r="S3673" s="32"/>
      <c r="T3673" s="32"/>
      <c r="V3673" s="32"/>
      <c r="W3673" s="32"/>
      <c r="X3673" s="32"/>
      <c r="AE3673" s="39"/>
      <c r="AF3673" s="39"/>
      <c r="AG3673" s="39"/>
      <c r="AH3673" s="39"/>
      <c r="AI3673" s="39"/>
      <c r="AJ3673" s="39"/>
    </row>
    <row r="3674" ht="15.75" customHeight="1">
      <c r="A3674" s="32"/>
      <c r="B3674" s="32"/>
      <c r="C3674" s="32"/>
      <c r="D3674" s="32"/>
      <c r="E3674" s="32"/>
      <c r="F3674" s="97"/>
      <c r="G3674" s="32"/>
      <c r="H3674" s="32"/>
      <c r="I3674" s="33"/>
      <c r="K3674" s="99"/>
      <c r="L3674" s="32"/>
      <c r="M3674" s="32"/>
      <c r="N3674" s="32"/>
      <c r="O3674" s="32"/>
      <c r="P3674" s="32"/>
      <c r="Q3674" s="32"/>
      <c r="R3674" s="32"/>
      <c r="S3674" s="32"/>
      <c r="T3674" s="32"/>
      <c r="V3674" s="32"/>
      <c r="W3674" s="32"/>
      <c r="X3674" s="32"/>
      <c r="AE3674" s="39"/>
      <c r="AF3674" s="39"/>
      <c r="AG3674" s="39"/>
      <c r="AH3674" s="39"/>
      <c r="AI3674" s="39"/>
      <c r="AJ3674" s="39"/>
    </row>
    <row r="3675" ht="15.75" customHeight="1">
      <c r="A3675" s="32"/>
      <c r="B3675" s="32"/>
      <c r="C3675" s="32"/>
      <c r="D3675" s="32"/>
      <c r="E3675" s="32"/>
      <c r="F3675" s="97"/>
      <c r="G3675" s="32"/>
      <c r="H3675" s="32"/>
      <c r="I3675" s="33"/>
      <c r="K3675" s="99"/>
      <c r="L3675" s="32"/>
      <c r="M3675" s="32"/>
      <c r="N3675" s="32"/>
      <c r="O3675" s="32"/>
      <c r="P3675" s="32"/>
      <c r="Q3675" s="32"/>
      <c r="R3675" s="32"/>
      <c r="S3675" s="32"/>
      <c r="T3675" s="32"/>
      <c r="V3675" s="32"/>
      <c r="W3675" s="32"/>
      <c r="X3675" s="32"/>
      <c r="AE3675" s="39"/>
      <c r="AF3675" s="39"/>
      <c r="AG3675" s="39"/>
      <c r="AH3675" s="39"/>
      <c r="AI3675" s="39"/>
      <c r="AJ3675" s="39"/>
    </row>
    <row r="3676" ht="15.75" customHeight="1">
      <c r="A3676" s="32"/>
      <c r="B3676" s="32"/>
      <c r="C3676" s="32"/>
      <c r="D3676" s="32"/>
      <c r="E3676" s="32"/>
      <c r="F3676" s="97"/>
      <c r="G3676" s="32"/>
      <c r="H3676" s="32"/>
      <c r="I3676" s="33"/>
      <c r="K3676" s="99"/>
      <c r="L3676" s="32"/>
      <c r="M3676" s="32"/>
      <c r="N3676" s="32"/>
      <c r="O3676" s="32"/>
      <c r="P3676" s="32"/>
      <c r="Q3676" s="32"/>
      <c r="R3676" s="32"/>
      <c r="S3676" s="32"/>
      <c r="T3676" s="32"/>
      <c r="V3676" s="32"/>
      <c r="W3676" s="32"/>
      <c r="X3676" s="32"/>
      <c r="AE3676" s="39"/>
      <c r="AF3676" s="39"/>
      <c r="AG3676" s="39"/>
      <c r="AH3676" s="39"/>
      <c r="AI3676" s="39"/>
      <c r="AJ3676" s="39"/>
    </row>
    <row r="3677" ht="15.75" customHeight="1">
      <c r="A3677" s="32"/>
      <c r="B3677" s="32"/>
      <c r="C3677" s="32"/>
      <c r="D3677" s="32"/>
      <c r="E3677" s="32"/>
      <c r="F3677" s="97"/>
      <c r="G3677" s="32"/>
      <c r="H3677" s="32"/>
      <c r="I3677" s="33"/>
      <c r="K3677" s="99"/>
      <c r="L3677" s="32"/>
      <c r="M3677" s="32"/>
      <c r="N3677" s="32"/>
      <c r="O3677" s="32"/>
      <c r="P3677" s="32"/>
      <c r="Q3677" s="32"/>
      <c r="R3677" s="32"/>
      <c r="S3677" s="32"/>
      <c r="T3677" s="32"/>
      <c r="V3677" s="32"/>
      <c r="W3677" s="32"/>
      <c r="X3677" s="32"/>
      <c r="AE3677" s="39"/>
      <c r="AF3677" s="39"/>
      <c r="AG3677" s="39"/>
      <c r="AH3677" s="39"/>
      <c r="AI3677" s="39"/>
      <c r="AJ3677" s="39"/>
    </row>
    <row r="3678" ht="15.75" customHeight="1">
      <c r="A3678" s="32"/>
      <c r="B3678" s="32"/>
      <c r="C3678" s="32"/>
      <c r="D3678" s="32"/>
      <c r="E3678" s="32"/>
      <c r="F3678" s="97"/>
      <c r="G3678" s="32"/>
      <c r="H3678" s="32"/>
      <c r="I3678" s="33"/>
      <c r="K3678" s="99"/>
      <c r="L3678" s="32"/>
      <c r="M3678" s="32"/>
      <c r="N3678" s="32"/>
      <c r="O3678" s="32"/>
      <c r="P3678" s="32"/>
      <c r="Q3678" s="32"/>
      <c r="R3678" s="32"/>
      <c r="S3678" s="32"/>
      <c r="T3678" s="32"/>
      <c r="V3678" s="32"/>
      <c r="W3678" s="32"/>
      <c r="X3678" s="32"/>
      <c r="AE3678" s="39"/>
      <c r="AF3678" s="39"/>
      <c r="AG3678" s="39"/>
      <c r="AH3678" s="39"/>
      <c r="AI3678" s="39"/>
      <c r="AJ3678" s="39"/>
    </row>
    <row r="3679" ht="15.75" customHeight="1">
      <c r="A3679" s="32"/>
      <c r="B3679" s="32"/>
      <c r="C3679" s="32"/>
      <c r="D3679" s="32"/>
      <c r="E3679" s="32"/>
      <c r="F3679" s="97"/>
      <c r="G3679" s="32"/>
      <c r="H3679" s="32"/>
      <c r="I3679" s="33"/>
      <c r="K3679" s="99"/>
      <c r="L3679" s="32"/>
      <c r="M3679" s="32"/>
      <c r="N3679" s="32"/>
      <c r="O3679" s="32"/>
      <c r="P3679" s="32"/>
      <c r="Q3679" s="32"/>
      <c r="R3679" s="32"/>
      <c r="S3679" s="32"/>
      <c r="T3679" s="32"/>
      <c r="V3679" s="32"/>
      <c r="W3679" s="32"/>
      <c r="X3679" s="32"/>
      <c r="AE3679" s="39"/>
      <c r="AF3679" s="39"/>
      <c r="AG3679" s="39"/>
      <c r="AH3679" s="39"/>
      <c r="AI3679" s="39"/>
      <c r="AJ3679" s="39"/>
    </row>
    <row r="3680" ht="15.75" customHeight="1">
      <c r="A3680" s="32"/>
      <c r="B3680" s="32"/>
      <c r="C3680" s="32"/>
      <c r="D3680" s="32"/>
      <c r="E3680" s="32"/>
      <c r="F3680" s="97"/>
      <c r="G3680" s="32"/>
      <c r="H3680" s="32"/>
      <c r="I3680" s="33"/>
      <c r="K3680" s="99"/>
      <c r="L3680" s="32"/>
      <c r="M3680" s="32"/>
      <c r="N3680" s="32"/>
      <c r="O3680" s="32"/>
      <c r="P3680" s="32"/>
      <c r="Q3680" s="32"/>
      <c r="R3680" s="32"/>
      <c r="S3680" s="32"/>
      <c r="T3680" s="32"/>
      <c r="V3680" s="32"/>
      <c r="W3680" s="32"/>
      <c r="X3680" s="32"/>
      <c r="AE3680" s="39"/>
      <c r="AF3680" s="39"/>
      <c r="AG3680" s="39"/>
      <c r="AH3680" s="39"/>
      <c r="AI3680" s="39"/>
      <c r="AJ3680" s="39"/>
    </row>
    <row r="3681" ht="15.75" customHeight="1">
      <c r="A3681" s="32"/>
      <c r="B3681" s="32"/>
      <c r="C3681" s="32"/>
      <c r="D3681" s="32"/>
      <c r="E3681" s="32"/>
      <c r="F3681" s="97"/>
      <c r="G3681" s="32"/>
      <c r="H3681" s="32"/>
      <c r="I3681" s="33"/>
      <c r="K3681" s="99"/>
      <c r="L3681" s="32"/>
      <c r="M3681" s="32"/>
      <c r="N3681" s="32"/>
      <c r="O3681" s="32"/>
      <c r="P3681" s="32"/>
      <c r="Q3681" s="32"/>
      <c r="R3681" s="32"/>
      <c r="S3681" s="32"/>
      <c r="T3681" s="32"/>
      <c r="V3681" s="32"/>
      <c r="W3681" s="32"/>
      <c r="X3681" s="32"/>
      <c r="AE3681" s="39"/>
      <c r="AF3681" s="39"/>
      <c r="AG3681" s="39"/>
      <c r="AH3681" s="39"/>
      <c r="AI3681" s="39"/>
      <c r="AJ3681" s="39"/>
    </row>
    <row r="3682" ht="15.75" customHeight="1">
      <c r="A3682" s="32"/>
      <c r="B3682" s="32"/>
      <c r="C3682" s="32"/>
      <c r="D3682" s="32"/>
      <c r="E3682" s="32"/>
      <c r="F3682" s="97"/>
      <c r="G3682" s="32"/>
      <c r="H3682" s="32"/>
      <c r="I3682" s="33"/>
      <c r="K3682" s="99"/>
      <c r="L3682" s="32"/>
      <c r="M3682" s="32"/>
      <c r="N3682" s="32"/>
      <c r="O3682" s="32"/>
      <c r="P3682" s="32"/>
      <c r="Q3682" s="32"/>
      <c r="R3682" s="32"/>
      <c r="S3682" s="32"/>
      <c r="T3682" s="32"/>
      <c r="V3682" s="32"/>
      <c r="W3682" s="32"/>
      <c r="X3682" s="32"/>
      <c r="AE3682" s="39"/>
      <c r="AF3682" s="39"/>
      <c r="AG3682" s="39"/>
      <c r="AH3682" s="39"/>
      <c r="AI3682" s="39"/>
      <c r="AJ3682" s="39"/>
    </row>
    <row r="3683" ht="15.75" customHeight="1">
      <c r="A3683" s="32"/>
      <c r="B3683" s="32"/>
      <c r="C3683" s="32"/>
      <c r="D3683" s="32"/>
      <c r="E3683" s="32"/>
      <c r="F3683" s="97"/>
      <c r="G3683" s="32"/>
      <c r="H3683" s="32"/>
      <c r="I3683" s="33"/>
      <c r="K3683" s="99"/>
      <c r="L3683" s="32"/>
      <c r="M3683" s="32"/>
      <c r="N3683" s="32"/>
      <c r="O3683" s="32"/>
      <c r="P3683" s="32"/>
      <c r="Q3683" s="32"/>
      <c r="R3683" s="32"/>
      <c r="S3683" s="32"/>
      <c r="T3683" s="32"/>
      <c r="V3683" s="32"/>
      <c r="W3683" s="32"/>
      <c r="X3683" s="32"/>
      <c r="AE3683" s="39"/>
      <c r="AF3683" s="39"/>
      <c r="AG3683" s="39"/>
      <c r="AH3683" s="39"/>
      <c r="AI3683" s="39"/>
      <c r="AJ3683" s="39"/>
    </row>
    <row r="3684" ht="15.75" customHeight="1">
      <c r="A3684" s="32"/>
      <c r="B3684" s="32"/>
      <c r="C3684" s="32"/>
      <c r="D3684" s="32"/>
      <c r="E3684" s="32"/>
      <c r="F3684" s="97"/>
      <c r="G3684" s="32"/>
      <c r="H3684" s="32"/>
      <c r="I3684" s="33"/>
      <c r="K3684" s="99"/>
      <c r="L3684" s="32"/>
      <c r="M3684" s="32"/>
      <c r="N3684" s="32"/>
      <c r="O3684" s="32"/>
      <c r="P3684" s="32"/>
      <c r="Q3684" s="32"/>
      <c r="R3684" s="32"/>
      <c r="S3684" s="32"/>
      <c r="T3684" s="32"/>
      <c r="V3684" s="32"/>
      <c r="W3684" s="32"/>
      <c r="X3684" s="32"/>
      <c r="AE3684" s="39"/>
      <c r="AF3684" s="39"/>
      <c r="AG3684" s="39"/>
      <c r="AH3684" s="39"/>
      <c r="AI3684" s="39"/>
      <c r="AJ3684" s="39"/>
    </row>
    <row r="3685" ht="15.75" customHeight="1">
      <c r="A3685" s="32"/>
      <c r="B3685" s="32"/>
      <c r="C3685" s="32"/>
      <c r="D3685" s="32"/>
      <c r="E3685" s="32"/>
      <c r="F3685" s="97"/>
      <c r="G3685" s="32"/>
      <c r="H3685" s="32"/>
      <c r="I3685" s="33"/>
      <c r="K3685" s="99"/>
      <c r="L3685" s="32"/>
      <c r="M3685" s="32"/>
      <c r="N3685" s="32"/>
      <c r="O3685" s="32"/>
      <c r="P3685" s="32"/>
      <c r="Q3685" s="32"/>
      <c r="R3685" s="32"/>
      <c r="S3685" s="32"/>
      <c r="T3685" s="32"/>
      <c r="V3685" s="32"/>
      <c r="W3685" s="32"/>
      <c r="X3685" s="32"/>
      <c r="AE3685" s="39"/>
      <c r="AF3685" s="39"/>
      <c r="AG3685" s="39"/>
      <c r="AH3685" s="39"/>
      <c r="AI3685" s="39"/>
      <c r="AJ3685" s="39"/>
    </row>
    <row r="3686" ht="15.75" customHeight="1">
      <c r="A3686" s="32"/>
      <c r="B3686" s="32"/>
      <c r="C3686" s="32"/>
      <c r="D3686" s="32"/>
      <c r="E3686" s="32"/>
      <c r="F3686" s="97"/>
      <c r="G3686" s="32"/>
      <c r="H3686" s="32"/>
      <c r="I3686" s="33"/>
      <c r="K3686" s="99"/>
      <c r="L3686" s="32"/>
      <c r="M3686" s="32"/>
      <c r="N3686" s="32"/>
      <c r="O3686" s="32"/>
      <c r="P3686" s="32"/>
      <c r="Q3686" s="32"/>
      <c r="R3686" s="32"/>
      <c r="S3686" s="32"/>
      <c r="T3686" s="32"/>
      <c r="V3686" s="32"/>
      <c r="W3686" s="32"/>
      <c r="X3686" s="32"/>
      <c r="AE3686" s="39"/>
      <c r="AF3686" s="39"/>
      <c r="AG3686" s="39"/>
      <c r="AH3686" s="39"/>
      <c r="AI3686" s="39"/>
      <c r="AJ3686" s="39"/>
    </row>
    <row r="3687" ht="15.75" customHeight="1">
      <c r="A3687" s="32"/>
      <c r="B3687" s="32"/>
      <c r="C3687" s="32"/>
      <c r="D3687" s="32"/>
      <c r="E3687" s="32"/>
      <c r="F3687" s="97"/>
      <c r="G3687" s="32"/>
      <c r="H3687" s="32"/>
      <c r="I3687" s="33"/>
      <c r="K3687" s="99"/>
      <c r="L3687" s="32"/>
      <c r="M3687" s="32"/>
      <c r="N3687" s="32"/>
      <c r="O3687" s="32"/>
      <c r="P3687" s="32"/>
      <c r="Q3687" s="32"/>
      <c r="R3687" s="32"/>
      <c r="S3687" s="32"/>
      <c r="T3687" s="32"/>
      <c r="V3687" s="32"/>
      <c r="W3687" s="32"/>
      <c r="X3687" s="32"/>
      <c r="AE3687" s="39"/>
      <c r="AF3687" s="39"/>
      <c r="AG3687" s="39"/>
      <c r="AH3687" s="39"/>
      <c r="AI3687" s="39"/>
      <c r="AJ3687" s="39"/>
    </row>
    <row r="3688" ht="15.75" customHeight="1">
      <c r="A3688" s="32"/>
      <c r="B3688" s="32"/>
      <c r="C3688" s="32"/>
      <c r="D3688" s="32"/>
      <c r="E3688" s="32"/>
      <c r="F3688" s="97"/>
      <c r="G3688" s="32"/>
      <c r="H3688" s="32"/>
      <c r="I3688" s="33"/>
      <c r="K3688" s="99"/>
      <c r="L3688" s="32"/>
      <c r="M3688" s="32"/>
      <c r="N3688" s="32"/>
      <c r="O3688" s="32"/>
      <c r="P3688" s="32"/>
      <c r="Q3688" s="32"/>
      <c r="R3688" s="32"/>
      <c r="S3688" s="32"/>
      <c r="T3688" s="32"/>
      <c r="V3688" s="32"/>
      <c r="W3688" s="32"/>
      <c r="X3688" s="32"/>
      <c r="AE3688" s="39"/>
      <c r="AF3688" s="39"/>
      <c r="AG3688" s="39"/>
      <c r="AH3688" s="39"/>
      <c r="AI3688" s="39"/>
      <c r="AJ3688" s="39"/>
    </row>
    <row r="3689" ht="15.75" customHeight="1">
      <c r="A3689" s="32"/>
      <c r="B3689" s="32"/>
      <c r="C3689" s="32"/>
      <c r="D3689" s="32"/>
      <c r="E3689" s="32"/>
      <c r="F3689" s="97"/>
      <c r="G3689" s="32"/>
      <c r="H3689" s="32"/>
      <c r="I3689" s="33"/>
      <c r="K3689" s="99"/>
      <c r="L3689" s="32"/>
      <c r="M3689" s="32"/>
      <c r="N3689" s="32"/>
      <c r="O3689" s="32"/>
      <c r="P3689" s="32"/>
      <c r="Q3689" s="32"/>
      <c r="R3689" s="32"/>
      <c r="S3689" s="32"/>
      <c r="T3689" s="32"/>
      <c r="V3689" s="32"/>
      <c r="W3689" s="32"/>
      <c r="X3689" s="32"/>
      <c r="AE3689" s="39"/>
      <c r="AF3689" s="39"/>
      <c r="AG3689" s="39"/>
      <c r="AH3689" s="39"/>
      <c r="AI3689" s="39"/>
      <c r="AJ3689" s="39"/>
    </row>
    <row r="3690" ht="15.75" customHeight="1">
      <c r="A3690" s="32"/>
      <c r="B3690" s="32"/>
      <c r="C3690" s="32"/>
      <c r="D3690" s="32"/>
      <c r="E3690" s="32"/>
      <c r="F3690" s="97"/>
      <c r="G3690" s="32"/>
      <c r="H3690" s="32"/>
      <c r="I3690" s="33"/>
      <c r="K3690" s="99"/>
      <c r="L3690" s="32"/>
      <c r="M3690" s="32"/>
      <c r="N3690" s="32"/>
      <c r="O3690" s="32"/>
      <c r="P3690" s="32"/>
      <c r="Q3690" s="32"/>
      <c r="R3690" s="32"/>
      <c r="S3690" s="32"/>
      <c r="T3690" s="32"/>
      <c r="V3690" s="32"/>
      <c r="W3690" s="32"/>
      <c r="X3690" s="32"/>
      <c r="AE3690" s="39"/>
      <c r="AF3690" s="39"/>
      <c r="AG3690" s="39"/>
      <c r="AH3690" s="39"/>
      <c r="AI3690" s="39"/>
      <c r="AJ3690" s="39"/>
    </row>
    <row r="3691" ht="15.75" customHeight="1">
      <c r="A3691" s="32"/>
      <c r="B3691" s="32"/>
      <c r="C3691" s="32"/>
      <c r="D3691" s="32"/>
      <c r="E3691" s="32"/>
      <c r="F3691" s="97"/>
      <c r="G3691" s="32"/>
      <c r="H3691" s="32"/>
      <c r="I3691" s="33"/>
      <c r="K3691" s="99"/>
      <c r="L3691" s="32"/>
      <c r="M3691" s="32"/>
      <c r="N3691" s="32"/>
      <c r="O3691" s="32"/>
      <c r="P3691" s="32"/>
      <c r="Q3691" s="32"/>
      <c r="R3691" s="32"/>
      <c r="S3691" s="32"/>
      <c r="T3691" s="32"/>
      <c r="V3691" s="32"/>
      <c r="W3691" s="32"/>
      <c r="X3691" s="32"/>
      <c r="AE3691" s="39"/>
      <c r="AF3691" s="39"/>
      <c r="AG3691" s="39"/>
      <c r="AH3691" s="39"/>
      <c r="AI3691" s="39"/>
      <c r="AJ3691" s="39"/>
    </row>
    <row r="3692" ht="15.75" customHeight="1">
      <c r="A3692" s="32"/>
      <c r="B3692" s="32"/>
      <c r="C3692" s="32"/>
      <c r="D3692" s="32"/>
      <c r="E3692" s="32"/>
      <c r="F3692" s="97"/>
      <c r="G3692" s="32"/>
      <c r="H3692" s="32"/>
      <c r="I3692" s="33"/>
      <c r="K3692" s="99"/>
      <c r="L3692" s="32"/>
      <c r="M3692" s="32"/>
      <c r="N3692" s="32"/>
      <c r="O3692" s="32"/>
      <c r="P3692" s="32"/>
      <c r="Q3692" s="32"/>
      <c r="R3692" s="32"/>
      <c r="S3692" s="32"/>
      <c r="T3692" s="32"/>
      <c r="V3692" s="32"/>
      <c r="W3692" s="32"/>
      <c r="X3692" s="32"/>
      <c r="AE3692" s="39"/>
      <c r="AF3692" s="39"/>
      <c r="AG3692" s="39"/>
      <c r="AH3692" s="39"/>
      <c r="AI3692" s="39"/>
      <c r="AJ3692" s="39"/>
    </row>
    <row r="3693" ht="15.75" customHeight="1">
      <c r="A3693" s="32"/>
      <c r="B3693" s="32"/>
      <c r="C3693" s="32"/>
      <c r="D3693" s="32"/>
      <c r="E3693" s="32"/>
      <c r="F3693" s="97"/>
      <c r="G3693" s="32"/>
      <c r="H3693" s="32"/>
      <c r="I3693" s="33"/>
      <c r="K3693" s="99"/>
      <c r="L3693" s="32"/>
      <c r="M3693" s="32"/>
      <c r="N3693" s="32"/>
      <c r="O3693" s="32"/>
      <c r="P3693" s="32"/>
      <c r="Q3693" s="32"/>
      <c r="R3693" s="32"/>
      <c r="S3693" s="32"/>
      <c r="T3693" s="32"/>
      <c r="V3693" s="32"/>
      <c r="W3693" s="32"/>
      <c r="X3693" s="32"/>
      <c r="AE3693" s="39"/>
      <c r="AF3693" s="39"/>
      <c r="AG3693" s="39"/>
      <c r="AH3693" s="39"/>
      <c r="AI3693" s="39"/>
      <c r="AJ3693" s="39"/>
    </row>
    <row r="3694" ht="15.75" customHeight="1">
      <c r="A3694" s="32"/>
      <c r="B3694" s="32"/>
      <c r="C3694" s="32"/>
      <c r="D3694" s="32"/>
      <c r="E3694" s="32"/>
      <c r="F3694" s="97"/>
      <c r="G3694" s="32"/>
      <c r="H3694" s="32"/>
      <c r="I3694" s="33"/>
      <c r="K3694" s="99"/>
      <c r="L3694" s="32"/>
      <c r="M3694" s="32"/>
      <c r="N3694" s="32"/>
      <c r="O3694" s="32"/>
      <c r="P3694" s="32"/>
      <c r="Q3694" s="32"/>
      <c r="R3694" s="32"/>
      <c r="S3694" s="32"/>
      <c r="T3694" s="32"/>
      <c r="V3694" s="32"/>
      <c r="W3694" s="32"/>
      <c r="X3694" s="32"/>
      <c r="AE3694" s="39"/>
      <c r="AF3694" s="39"/>
      <c r="AG3694" s="39"/>
      <c r="AH3694" s="39"/>
      <c r="AI3694" s="39"/>
      <c r="AJ3694" s="39"/>
    </row>
    <row r="3695" ht="15.75" customHeight="1">
      <c r="A3695" s="32"/>
      <c r="B3695" s="32"/>
      <c r="C3695" s="32"/>
      <c r="D3695" s="32"/>
      <c r="E3695" s="32"/>
      <c r="F3695" s="97"/>
      <c r="G3695" s="32"/>
      <c r="H3695" s="32"/>
      <c r="I3695" s="33"/>
      <c r="K3695" s="99"/>
      <c r="L3695" s="32"/>
      <c r="M3695" s="32"/>
      <c r="N3695" s="32"/>
      <c r="O3695" s="32"/>
      <c r="P3695" s="32"/>
      <c r="Q3695" s="32"/>
      <c r="R3695" s="32"/>
      <c r="S3695" s="32"/>
      <c r="T3695" s="32"/>
      <c r="V3695" s="32"/>
      <c r="W3695" s="32"/>
      <c r="X3695" s="32"/>
      <c r="AE3695" s="39"/>
      <c r="AF3695" s="39"/>
      <c r="AG3695" s="39"/>
      <c r="AH3695" s="39"/>
      <c r="AI3695" s="39"/>
      <c r="AJ3695" s="39"/>
    </row>
    <row r="3696" ht="15.75" customHeight="1">
      <c r="A3696" s="32"/>
      <c r="B3696" s="32"/>
      <c r="C3696" s="32"/>
      <c r="D3696" s="32"/>
      <c r="E3696" s="32"/>
      <c r="F3696" s="97"/>
      <c r="G3696" s="32"/>
      <c r="H3696" s="32"/>
      <c r="I3696" s="33"/>
      <c r="K3696" s="99"/>
      <c r="L3696" s="32"/>
      <c r="M3696" s="32"/>
      <c r="N3696" s="32"/>
      <c r="O3696" s="32"/>
      <c r="P3696" s="32"/>
      <c r="Q3696" s="32"/>
      <c r="R3696" s="32"/>
      <c r="S3696" s="32"/>
      <c r="T3696" s="32"/>
      <c r="V3696" s="32"/>
      <c r="W3696" s="32"/>
      <c r="X3696" s="32"/>
      <c r="AE3696" s="39"/>
      <c r="AF3696" s="39"/>
      <c r="AG3696" s="39"/>
      <c r="AH3696" s="39"/>
      <c r="AI3696" s="39"/>
      <c r="AJ3696" s="39"/>
    </row>
    <row r="3697" ht="15.75" customHeight="1">
      <c r="A3697" s="32"/>
      <c r="B3697" s="32"/>
      <c r="C3697" s="32"/>
      <c r="D3697" s="32"/>
      <c r="E3697" s="32"/>
      <c r="F3697" s="97"/>
      <c r="G3697" s="32"/>
      <c r="H3697" s="32"/>
      <c r="I3697" s="33"/>
      <c r="K3697" s="99"/>
      <c r="L3697" s="32"/>
      <c r="M3697" s="32"/>
      <c r="N3697" s="32"/>
      <c r="O3697" s="32"/>
      <c r="P3697" s="32"/>
      <c r="Q3697" s="32"/>
      <c r="R3697" s="32"/>
      <c r="S3697" s="32"/>
      <c r="T3697" s="32"/>
      <c r="V3697" s="32"/>
      <c r="W3697" s="32"/>
      <c r="X3697" s="32"/>
      <c r="AE3697" s="39"/>
      <c r="AF3697" s="39"/>
      <c r="AG3697" s="39"/>
      <c r="AH3697" s="39"/>
      <c r="AI3697" s="39"/>
      <c r="AJ3697" s="39"/>
    </row>
    <row r="3698" ht="15.75" customHeight="1">
      <c r="A3698" s="32"/>
      <c r="B3698" s="32"/>
      <c r="C3698" s="32"/>
      <c r="D3698" s="32"/>
      <c r="E3698" s="32"/>
      <c r="F3698" s="97"/>
      <c r="G3698" s="32"/>
      <c r="H3698" s="32"/>
      <c r="I3698" s="33"/>
      <c r="K3698" s="99"/>
      <c r="L3698" s="32"/>
      <c r="M3698" s="32"/>
      <c r="N3698" s="32"/>
      <c r="O3698" s="32"/>
      <c r="P3698" s="32"/>
      <c r="Q3698" s="32"/>
      <c r="R3698" s="32"/>
      <c r="S3698" s="32"/>
      <c r="T3698" s="32"/>
      <c r="V3698" s="32"/>
      <c r="W3698" s="32"/>
      <c r="X3698" s="32"/>
      <c r="AE3698" s="39"/>
      <c r="AF3698" s="39"/>
      <c r="AG3698" s="39"/>
      <c r="AH3698" s="39"/>
      <c r="AI3698" s="39"/>
      <c r="AJ3698" s="39"/>
    </row>
    <row r="3699" ht="15.75" customHeight="1">
      <c r="A3699" s="32"/>
      <c r="B3699" s="32"/>
      <c r="C3699" s="32"/>
      <c r="D3699" s="32"/>
      <c r="E3699" s="32"/>
      <c r="F3699" s="97"/>
      <c r="G3699" s="32"/>
      <c r="H3699" s="32"/>
      <c r="I3699" s="33"/>
      <c r="K3699" s="99"/>
      <c r="L3699" s="32"/>
      <c r="M3699" s="32"/>
      <c r="N3699" s="32"/>
      <c r="O3699" s="32"/>
      <c r="P3699" s="32"/>
      <c r="Q3699" s="32"/>
      <c r="R3699" s="32"/>
      <c r="S3699" s="32"/>
      <c r="T3699" s="32"/>
      <c r="V3699" s="32"/>
      <c r="W3699" s="32"/>
      <c r="X3699" s="32"/>
      <c r="AE3699" s="39"/>
      <c r="AF3699" s="39"/>
      <c r="AG3699" s="39"/>
      <c r="AH3699" s="39"/>
      <c r="AI3699" s="39"/>
      <c r="AJ3699" s="39"/>
    </row>
    <row r="3700" ht="15.75" customHeight="1">
      <c r="A3700" s="32"/>
      <c r="B3700" s="32"/>
      <c r="C3700" s="32"/>
      <c r="D3700" s="32"/>
      <c r="E3700" s="32"/>
      <c r="F3700" s="97"/>
      <c r="G3700" s="32"/>
      <c r="H3700" s="32"/>
      <c r="I3700" s="33"/>
      <c r="K3700" s="99"/>
      <c r="L3700" s="32"/>
      <c r="M3700" s="32"/>
      <c r="N3700" s="32"/>
      <c r="O3700" s="32"/>
      <c r="P3700" s="32"/>
      <c r="Q3700" s="32"/>
      <c r="R3700" s="32"/>
      <c r="S3700" s="32"/>
      <c r="T3700" s="32"/>
      <c r="V3700" s="32"/>
      <c r="W3700" s="32"/>
      <c r="X3700" s="32"/>
      <c r="AE3700" s="39"/>
      <c r="AF3700" s="39"/>
      <c r="AG3700" s="39"/>
      <c r="AH3700" s="39"/>
      <c r="AI3700" s="39"/>
      <c r="AJ3700" s="39"/>
    </row>
    <row r="3701" ht="15.75" customHeight="1">
      <c r="A3701" s="32"/>
      <c r="B3701" s="32"/>
      <c r="C3701" s="32"/>
      <c r="D3701" s="32"/>
      <c r="E3701" s="32"/>
      <c r="F3701" s="97"/>
      <c r="G3701" s="32"/>
      <c r="H3701" s="32"/>
      <c r="I3701" s="33"/>
      <c r="K3701" s="99"/>
      <c r="L3701" s="32"/>
      <c r="M3701" s="32"/>
      <c r="N3701" s="32"/>
      <c r="O3701" s="32"/>
      <c r="P3701" s="32"/>
      <c r="Q3701" s="32"/>
      <c r="R3701" s="32"/>
      <c r="S3701" s="32"/>
      <c r="T3701" s="32"/>
      <c r="V3701" s="32"/>
      <c r="W3701" s="32"/>
      <c r="X3701" s="32"/>
      <c r="AE3701" s="39"/>
      <c r="AF3701" s="39"/>
      <c r="AG3701" s="39"/>
      <c r="AH3701" s="39"/>
      <c r="AI3701" s="39"/>
      <c r="AJ3701" s="39"/>
    </row>
    <row r="3702" ht="15.75" customHeight="1">
      <c r="A3702" s="32"/>
      <c r="B3702" s="32"/>
      <c r="C3702" s="32"/>
      <c r="D3702" s="32"/>
      <c r="E3702" s="32"/>
      <c r="F3702" s="97"/>
      <c r="G3702" s="32"/>
      <c r="H3702" s="32"/>
      <c r="I3702" s="33"/>
      <c r="K3702" s="99"/>
      <c r="L3702" s="32"/>
      <c r="M3702" s="32"/>
      <c r="N3702" s="32"/>
      <c r="O3702" s="32"/>
      <c r="P3702" s="32"/>
      <c r="Q3702" s="32"/>
      <c r="R3702" s="32"/>
      <c r="S3702" s="32"/>
      <c r="T3702" s="32"/>
      <c r="V3702" s="32"/>
      <c r="W3702" s="32"/>
      <c r="X3702" s="32"/>
      <c r="AE3702" s="39"/>
      <c r="AF3702" s="39"/>
      <c r="AG3702" s="39"/>
      <c r="AH3702" s="39"/>
      <c r="AI3702" s="39"/>
      <c r="AJ3702" s="39"/>
    </row>
    <row r="3703" ht="15.75" customHeight="1">
      <c r="A3703" s="32"/>
      <c r="B3703" s="32"/>
      <c r="C3703" s="32"/>
      <c r="D3703" s="32"/>
      <c r="E3703" s="32"/>
      <c r="F3703" s="97"/>
      <c r="G3703" s="32"/>
      <c r="H3703" s="32"/>
      <c r="I3703" s="33"/>
      <c r="K3703" s="99"/>
      <c r="L3703" s="32"/>
      <c r="M3703" s="32"/>
      <c r="N3703" s="32"/>
      <c r="O3703" s="32"/>
      <c r="P3703" s="32"/>
      <c r="Q3703" s="32"/>
      <c r="R3703" s="32"/>
      <c r="S3703" s="32"/>
      <c r="T3703" s="32"/>
      <c r="V3703" s="32"/>
      <c r="W3703" s="32"/>
      <c r="X3703" s="32"/>
      <c r="AE3703" s="39"/>
      <c r="AF3703" s="39"/>
      <c r="AG3703" s="39"/>
      <c r="AH3703" s="39"/>
      <c r="AI3703" s="39"/>
      <c r="AJ3703" s="39"/>
    </row>
    <row r="3704" ht="15.75" customHeight="1">
      <c r="A3704" s="32"/>
      <c r="B3704" s="32"/>
      <c r="C3704" s="32"/>
      <c r="D3704" s="32"/>
      <c r="E3704" s="32"/>
      <c r="F3704" s="97"/>
      <c r="G3704" s="32"/>
      <c r="H3704" s="32"/>
      <c r="I3704" s="33"/>
      <c r="K3704" s="99"/>
      <c r="L3704" s="32"/>
      <c r="M3704" s="32"/>
      <c r="N3704" s="32"/>
      <c r="O3704" s="32"/>
      <c r="P3704" s="32"/>
      <c r="Q3704" s="32"/>
      <c r="R3704" s="32"/>
      <c r="S3704" s="32"/>
      <c r="T3704" s="32"/>
      <c r="V3704" s="32"/>
      <c r="W3704" s="32"/>
      <c r="X3704" s="32"/>
      <c r="AE3704" s="39"/>
      <c r="AF3704" s="39"/>
      <c r="AG3704" s="39"/>
      <c r="AH3704" s="39"/>
      <c r="AI3704" s="39"/>
      <c r="AJ3704" s="39"/>
    </row>
    <row r="3705" ht="15.75" customHeight="1">
      <c r="A3705" s="32"/>
      <c r="B3705" s="32"/>
      <c r="C3705" s="32"/>
      <c r="D3705" s="32"/>
      <c r="E3705" s="32"/>
      <c r="F3705" s="97"/>
      <c r="G3705" s="32"/>
      <c r="H3705" s="32"/>
      <c r="I3705" s="33"/>
      <c r="K3705" s="99"/>
      <c r="L3705" s="32"/>
      <c r="M3705" s="32"/>
      <c r="N3705" s="32"/>
      <c r="O3705" s="32"/>
      <c r="P3705" s="32"/>
      <c r="Q3705" s="32"/>
      <c r="R3705" s="32"/>
      <c r="S3705" s="32"/>
      <c r="T3705" s="32"/>
      <c r="V3705" s="32"/>
      <c r="W3705" s="32"/>
      <c r="X3705" s="32"/>
      <c r="AE3705" s="39"/>
      <c r="AF3705" s="39"/>
      <c r="AG3705" s="39"/>
      <c r="AH3705" s="39"/>
      <c r="AI3705" s="39"/>
      <c r="AJ3705" s="39"/>
    </row>
    <row r="3706" ht="15.75" customHeight="1">
      <c r="A3706" s="32"/>
      <c r="B3706" s="32"/>
      <c r="C3706" s="32"/>
      <c r="D3706" s="32"/>
      <c r="E3706" s="32"/>
      <c r="F3706" s="97"/>
      <c r="G3706" s="32"/>
      <c r="H3706" s="32"/>
      <c r="I3706" s="33"/>
      <c r="K3706" s="99"/>
      <c r="L3706" s="32"/>
      <c r="M3706" s="32"/>
      <c r="N3706" s="32"/>
      <c r="O3706" s="32"/>
      <c r="P3706" s="32"/>
      <c r="Q3706" s="32"/>
      <c r="R3706" s="32"/>
      <c r="S3706" s="32"/>
      <c r="T3706" s="32"/>
      <c r="V3706" s="32"/>
      <c r="W3706" s="32"/>
      <c r="X3706" s="32"/>
      <c r="AE3706" s="39"/>
      <c r="AF3706" s="39"/>
      <c r="AG3706" s="39"/>
      <c r="AH3706" s="39"/>
      <c r="AI3706" s="39"/>
      <c r="AJ3706" s="39"/>
    </row>
    <row r="3707" ht="15.75" customHeight="1">
      <c r="A3707" s="32"/>
      <c r="B3707" s="32"/>
      <c r="C3707" s="32"/>
      <c r="D3707" s="32"/>
      <c r="E3707" s="32"/>
      <c r="F3707" s="97"/>
      <c r="G3707" s="32"/>
      <c r="H3707" s="32"/>
      <c r="I3707" s="33"/>
      <c r="K3707" s="99"/>
      <c r="L3707" s="32"/>
      <c r="M3707" s="32"/>
      <c r="N3707" s="32"/>
      <c r="O3707" s="32"/>
      <c r="P3707" s="32"/>
      <c r="Q3707" s="32"/>
      <c r="R3707" s="32"/>
      <c r="S3707" s="32"/>
      <c r="T3707" s="32"/>
      <c r="V3707" s="32"/>
      <c r="W3707" s="32"/>
      <c r="X3707" s="32"/>
      <c r="AE3707" s="39"/>
      <c r="AF3707" s="39"/>
      <c r="AG3707" s="39"/>
      <c r="AH3707" s="39"/>
      <c r="AI3707" s="39"/>
      <c r="AJ3707" s="39"/>
    </row>
    <row r="3708" ht="15.75" customHeight="1">
      <c r="A3708" s="32"/>
      <c r="B3708" s="32"/>
      <c r="C3708" s="32"/>
      <c r="D3708" s="32"/>
      <c r="E3708" s="32"/>
      <c r="F3708" s="97"/>
      <c r="G3708" s="32"/>
      <c r="H3708" s="32"/>
      <c r="I3708" s="33"/>
      <c r="K3708" s="99"/>
      <c r="L3708" s="32"/>
      <c r="M3708" s="32"/>
      <c r="N3708" s="32"/>
      <c r="O3708" s="32"/>
      <c r="P3708" s="32"/>
      <c r="Q3708" s="32"/>
      <c r="R3708" s="32"/>
      <c r="S3708" s="32"/>
      <c r="T3708" s="32"/>
      <c r="V3708" s="32"/>
      <c r="W3708" s="32"/>
      <c r="X3708" s="32"/>
      <c r="AE3708" s="39"/>
      <c r="AF3708" s="39"/>
      <c r="AG3708" s="39"/>
      <c r="AH3708" s="39"/>
      <c r="AI3708" s="39"/>
      <c r="AJ3708" s="39"/>
    </row>
    <row r="3709" ht="15.75" customHeight="1">
      <c r="A3709" s="32"/>
      <c r="B3709" s="32"/>
      <c r="C3709" s="32"/>
      <c r="D3709" s="32"/>
      <c r="E3709" s="32"/>
      <c r="F3709" s="97"/>
      <c r="G3709" s="32"/>
      <c r="H3709" s="32"/>
      <c r="I3709" s="33"/>
      <c r="K3709" s="99"/>
      <c r="L3709" s="32"/>
      <c r="M3709" s="32"/>
      <c r="N3709" s="32"/>
      <c r="O3709" s="32"/>
      <c r="P3709" s="32"/>
      <c r="Q3709" s="32"/>
      <c r="R3709" s="32"/>
      <c r="S3709" s="32"/>
      <c r="T3709" s="32"/>
      <c r="V3709" s="32"/>
      <c r="W3709" s="32"/>
      <c r="X3709" s="32"/>
      <c r="AE3709" s="39"/>
      <c r="AF3709" s="39"/>
      <c r="AG3709" s="39"/>
      <c r="AH3709" s="39"/>
      <c r="AI3709" s="39"/>
      <c r="AJ3709" s="39"/>
    </row>
    <row r="3710" ht="15.75" customHeight="1">
      <c r="A3710" s="32"/>
      <c r="B3710" s="32"/>
      <c r="C3710" s="32"/>
      <c r="D3710" s="32"/>
      <c r="E3710" s="32"/>
      <c r="F3710" s="97"/>
      <c r="G3710" s="32"/>
      <c r="H3710" s="32"/>
      <c r="I3710" s="33"/>
      <c r="K3710" s="99"/>
      <c r="L3710" s="32"/>
      <c r="M3710" s="32"/>
      <c r="N3710" s="32"/>
      <c r="O3710" s="32"/>
      <c r="P3710" s="32"/>
      <c r="Q3710" s="32"/>
      <c r="R3710" s="32"/>
      <c r="S3710" s="32"/>
      <c r="T3710" s="32"/>
      <c r="V3710" s="32"/>
      <c r="W3710" s="32"/>
      <c r="X3710" s="32"/>
      <c r="AE3710" s="39"/>
      <c r="AF3710" s="39"/>
      <c r="AG3710" s="39"/>
      <c r="AH3710" s="39"/>
      <c r="AI3710" s="39"/>
      <c r="AJ3710" s="39"/>
    </row>
    <row r="3711" ht="15.75" customHeight="1">
      <c r="A3711" s="32"/>
      <c r="B3711" s="32"/>
      <c r="C3711" s="32"/>
      <c r="D3711" s="32"/>
      <c r="E3711" s="32"/>
      <c r="F3711" s="97"/>
      <c r="G3711" s="32"/>
      <c r="H3711" s="32"/>
      <c r="I3711" s="33"/>
      <c r="K3711" s="99"/>
      <c r="L3711" s="32"/>
      <c r="M3711" s="32"/>
      <c r="N3711" s="32"/>
      <c r="O3711" s="32"/>
      <c r="P3711" s="32"/>
      <c r="Q3711" s="32"/>
      <c r="R3711" s="32"/>
      <c r="S3711" s="32"/>
      <c r="T3711" s="32"/>
      <c r="V3711" s="32"/>
      <c r="W3711" s="32"/>
      <c r="X3711" s="32"/>
      <c r="AE3711" s="39"/>
      <c r="AF3711" s="39"/>
      <c r="AG3711" s="39"/>
      <c r="AH3711" s="39"/>
      <c r="AI3711" s="39"/>
      <c r="AJ3711" s="39"/>
    </row>
    <row r="3712" ht="15.75" customHeight="1">
      <c r="A3712" s="32"/>
      <c r="B3712" s="32"/>
      <c r="C3712" s="32"/>
      <c r="D3712" s="32"/>
      <c r="E3712" s="32"/>
      <c r="F3712" s="97"/>
      <c r="G3712" s="32"/>
      <c r="H3712" s="32"/>
      <c r="I3712" s="33"/>
      <c r="K3712" s="99"/>
      <c r="L3712" s="32"/>
      <c r="M3712" s="32"/>
      <c r="N3712" s="32"/>
      <c r="O3712" s="32"/>
      <c r="P3712" s="32"/>
      <c r="Q3712" s="32"/>
      <c r="R3712" s="32"/>
      <c r="S3712" s="32"/>
      <c r="T3712" s="32"/>
      <c r="V3712" s="32"/>
      <c r="W3712" s="32"/>
      <c r="X3712" s="32"/>
      <c r="AE3712" s="39"/>
      <c r="AF3712" s="39"/>
      <c r="AG3712" s="39"/>
      <c r="AH3712" s="39"/>
      <c r="AI3712" s="39"/>
      <c r="AJ3712" s="39"/>
    </row>
    <row r="3713" ht="15.75" customHeight="1">
      <c r="A3713" s="32"/>
      <c r="B3713" s="32"/>
      <c r="C3713" s="32"/>
      <c r="D3713" s="32"/>
      <c r="E3713" s="32"/>
      <c r="F3713" s="97"/>
      <c r="G3713" s="32"/>
      <c r="H3713" s="32"/>
      <c r="I3713" s="33"/>
      <c r="K3713" s="99"/>
      <c r="L3713" s="32"/>
      <c r="M3713" s="32"/>
      <c r="N3713" s="32"/>
      <c r="O3713" s="32"/>
      <c r="P3713" s="32"/>
      <c r="Q3713" s="32"/>
      <c r="R3713" s="32"/>
      <c r="S3713" s="32"/>
      <c r="T3713" s="32"/>
      <c r="V3713" s="32"/>
      <c r="W3713" s="32"/>
      <c r="X3713" s="32"/>
      <c r="AE3713" s="39"/>
      <c r="AF3713" s="39"/>
      <c r="AG3713" s="39"/>
      <c r="AH3713" s="39"/>
      <c r="AI3713" s="39"/>
      <c r="AJ3713" s="39"/>
    </row>
    <row r="3714" ht="15.75" customHeight="1">
      <c r="A3714" s="32"/>
      <c r="B3714" s="32"/>
      <c r="C3714" s="32"/>
      <c r="D3714" s="32"/>
      <c r="E3714" s="32"/>
      <c r="F3714" s="97"/>
      <c r="G3714" s="32"/>
      <c r="H3714" s="32"/>
      <c r="I3714" s="33"/>
      <c r="K3714" s="99"/>
      <c r="L3714" s="32"/>
      <c r="M3714" s="32"/>
      <c r="N3714" s="32"/>
      <c r="O3714" s="32"/>
      <c r="P3714" s="32"/>
      <c r="Q3714" s="32"/>
      <c r="R3714" s="32"/>
      <c r="S3714" s="32"/>
      <c r="T3714" s="32"/>
      <c r="V3714" s="32"/>
      <c r="W3714" s="32"/>
      <c r="X3714" s="32"/>
      <c r="AE3714" s="39"/>
      <c r="AF3714" s="39"/>
      <c r="AG3714" s="39"/>
      <c r="AH3714" s="39"/>
      <c r="AI3714" s="39"/>
      <c r="AJ3714" s="39"/>
    </row>
    <row r="3715" ht="15.75" customHeight="1">
      <c r="A3715" s="32"/>
      <c r="B3715" s="32"/>
      <c r="C3715" s="32"/>
      <c r="D3715" s="32"/>
      <c r="E3715" s="32"/>
      <c r="F3715" s="97"/>
      <c r="G3715" s="32"/>
      <c r="H3715" s="32"/>
      <c r="I3715" s="33"/>
      <c r="K3715" s="99"/>
      <c r="L3715" s="32"/>
      <c r="M3715" s="32"/>
      <c r="N3715" s="32"/>
      <c r="O3715" s="32"/>
      <c r="P3715" s="32"/>
      <c r="Q3715" s="32"/>
      <c r="R3715" s="32"/>
      <c r="S3715" s="32"/>
      <c r="T3715" s="32"/>
      <c r="V3715" s="32"/>
      <c r="W3715" s="32"/>
      <c r="X3715" s="32"/>
      <c r="AE3715" s="39"/>
      <c r="AF3715" s="39"/>
      <c r="AG3715" s="39"/>
      <c r="AH3715" s="39"/>
      <c r="AI3715" s="39"/>
      <c r="AJ3715" s="39"/>
    </row>
    <row r="3716" ht="15.75" customHeight="1">
      <c r="A3716" s="32"/>
      <c r="B3716" s="32"/>
      <c r="C3716" s="32"/>
      <c r="D3716" s="32"/>
      <c r="E3716" s="32"/>
      <c r="F3716" s="97"/>
      <c r="G3716" s="32"/>
      <c r="H3716" s="32"/>
      <c r="I3716" s="33"/>
      <c r="K3716" s="99"/>
      <c r="L3716" s="32"/>
      <c r="M3716" s="32"/>
      <c r="N3716" s="32"/>
      <c r="O3716" s="32"/>
      <c r="P3716" s="32"/>
      <c r="Q3716" s="32"/>
      <c r="R3716" s="32"/>
      <c r="S3716" s="32"/>
      <c r="T3716" s="32"/>
      <c r="V3716" s="32"/>
      <c r="W3716" s="32"/>
      <c r="X3716" s="32"/>
      <c r="AE3716" s="39"/>
      <c r="AF3716" s="39"/>
      <c r="AG3716" s="39"/>
      <c r="AH3716" s="39"/>
      <c r="AI3716" s="39"/>
      <c r="AJ3716" s="39"/>
    </row>
    <row r="3717" ht="15.75" customHeight="1">
      <c r="A3717" s="32"/>
      <c r="B3717" s="32"/>
      <c r="C3717" s="32"/>
      <c r="D3717" s="32"/>
      <c r="E3717" s="32"/>
      <c r="F3717" s="97"/>
      <c r="G3717" s="32"/>
      <c r="H3717" s="32"/>
      <c r="I3717" s="33"/>
      <c r="K3717" s="99"/>
      <c r="L3717" s="32"/>
      <c r="M3717" s="32"/>
      <c r="N3717" s="32"/>
      <c r="O3717" s="32"/>
      <c r="P3717" s="32"/>
      <c r="Q3717" s="32"/>
      <c r="R3717" s="32"/>
      <c r="S3717" s="32"/>
      <c r="T3717" s="32"/>
      <c r="V3717" s="32"/>
      <c r="W3717" s="32"/>
      <c r="X3717" s="32"/>
      <c r="AE3717" s="39"/>
      <c r="AF3717" s="39"/>
      <c r="AG3717" s="39"/>
      <c r="AH3717" s="39"/>
      <c r="AI3717" s="39"/>
      <c r="AJ3717" s="39"/>
    </row>
    <row r="3718" ht="15.75" customHeight="1">
      <c r="A3718" s="32"/>
      <c r="B3718" s="32"/>
      <c r="C3718" s="32"/>
      <c r="D3718" s="32"/>
      <c r="E3718" s="32"/>
      <c r="F3718" s="97"/>
      <c r="G3718" s="32"/>
      <c r="H3718" s="32"/>
      <c r="I3718" s="33"/>
      <c r="K3718" s="99"/>
      <c r="L3718" s="32"/>
      <c r="M3718" s="32"/>
      <c r="N3718" s="32"/>
      <c r="O3718" s="32"/>
      <c r="P3718" s="32"/>
      <c r="Q3718" s="32"/>
      <c r="R3718" s="32"/>
      <c r="S3718" s="32"/>
      <c r="T3718" s="32"/>
      <c r="V3718" s="32"/>
      <c r="W3718" s="32"/>
      <c r="X3718" s="32"/>
      <c r="AE3718" s="39"/>
      <c r="AF3718" s="39"/>
      <c r="AG3718" s="39"/>
      <c r="AH3718" s="39"/>
      <c r="AI3718" s="39"/>
      <c r="AJ3718" s="39"/>
    </row>
    <row r="3719" ht="15.75" customHeight="1">
      <c r="A3719" s="32"/>
      <c r="B3719" s="32"/>
      <c r="C3719" s="32"/>
      <c r="D3719" s="32"/>
      <c r="E3719" s="32"/>
      <c r="F3719" s="97"/>
      <c r="G3719" s="32"/>
      <c r="H3719" s="32"/>
      <c r="I3719" s="33"/>
      <c r="K3719" s="99"/>
      <c r="L3719" s="32"/>
      <c r="M3719" s="32"/>
      <c r="N3719" s="32"/>
      <c r="O3719" s="32"/>
      <c r="P3719" s="32"/>
      <c r="Q3719" s="32"/>
      <c r="R3719" s="32"/>
      <c r="S3719" s="32"/>
      <c r="T3719" s="32"/>
      <c r="V3719" s="32"/>
      <c r="W3719" s="32"/>
      <c r="X3719" s="32"/>
      <c r="AE3719" s="39"/>
      <c r="AF3719" s="39"/>
      <c r="AG3719" s="39"/>
      <c r="AH3719" s="39"/>
      <c r="AI3719" s="39"/>
      <c r="AJ3719" s="39"/>
    </row>
    <row r="3720" ht="15.75" customHeight="1">
      <c r="A3720" s="32"/>
      <c r="B3720" s="32"/>
      <c r="C3720" s="32"/>
      <c r="D3720" s="32"/>
      <c r="E3720" s="32"/>
      <c r="F3720" s="97"/>
      <c r="G3720" s="32"/>
      <c r="H3720" s="32"/>
      <c r="I3720" s="33"/>
      <c r="K3720" s="99"/>
      <c r="L3720" s="32"/>
      <c r="M3720" s="32"/>
      <c r="N3720" s="32"/>
      <c r="O3720" s="32"/>
      <c r="P3720" s="32"/>
      <c r="Q3720" s="32"/>
      <c r="R3720" s="32"/>
      <c r="S3720" s="32"/>
      <c r="T3720" s="32"/>
      <c r="V3720" s="32"/>
      <c r="W3720" s="32"/>
      <c r="X3720" s="32"/>
      <c r="AE3720" s="39"/>
      <c r="AF3720" s="39"/>
      <c r="AG3720" s="39"/>
      <c r="AH3720" s="39"/>
      <c r="AI3720" s="39"/>
      <c r="AJ3720" s="39"/>
    </row>
    <row r="3721" ht="15.75" customHeight="1">
      <c r="A3721" s="32"/>
      <c r="B3721" s="32"/>
      <c r="C3721" s="32"/>
      <c r="D3721" s="32"/>
      <c r="E3721" s="32"/>
      <c r="F3721" s="97"/>
      <c r="G3721" s="32"/>
      <c r="H3721" s="32"/>
      <c r="I3721" s="33"/>
      <c r="K3721" s="99"/>
      <c r="L3721" s="32"/>
      <c r="M3721" s="32"/>
      <c r="N3721" s="32"/>
      <c r="O3721" s="32"/>
      <c r="P3721" s="32"/>
      <c r="Q3721" s="32"/>
      <c r="R3721" s="32"/>
      <c r="S3721" s="32"/>
      <c r="T3721" s="32"/>
      <c r="V3721" s="32"/>
      <c r="W3721" s="32"/>
      <c r="X3721" s="32"/>
      <c r="AE3721" s="39"/>
      <c r="AF3721" s="39"/>
      <c r="AG3721" s="39"/>
      <c r="AH3721" s="39"/>
      <c r="AI3721" s="39"/>
      <c r="AJ3721" s="39"/>
    </row>
    <row r="3722" ht="15.75" customHeight="1">
      <c r="A3722" s="32"/>
      <c r="B3722" s="32"/>
      <c r="C3722" s="32"/>
      <c r="D3722" s="32"/>
      <c r="E3722" s="32"/>
      <c r="F3722" s="97"/>
      <c r="G3722" s="32"/>
      <c r="H3722" s="32"/>
      <c r="I3722" s="33"/>
      <c r="K3722" s="99"/>
      <c r="L3722" s="32"/>
      <c r="M3722" s="32"/>
      <c r="N3722" s="32"/>
      <c r="O3722" s="32"/>
      <c r="P3722" s="32"/>
      <c r="Q3722" s="32"/>
      <c r="R3722" s="32"/>
      <c r="S3722" s="32"/>
      <c r="T3722" s="32"/>
      <c r="V3722" s="32"/>
      <c r="W3722" s="32"/>
      <c r="X3722" s="32"/>
      <c r="AE3722" s="39"/>
      <c r="AF3722" s="39"/>
      <c r="AG3722" s="39"/>
      <c r="AH3722" s="39"/>
      <c r="AI3722" s="39"/>
      <c r="AJ3722" s="39"/>
    </row>
    <row r="3723" ht="15.75" customHeight="1">
      <c r="A3723" s="32"/>
      <c r="B3723" s="32"/>
      <c r="C3723" s="32"/>
      <c r="D3723" s="32"/>
      <c r="E3723" s="32"/>
      <c r="F3723" s="97"/>
      <c r="G3723" s="32"/>
      <c r="H3723" s="32"/>
      <c r="I3723" s="33"/>
      <c r="K3723" s="99"/>
      <c r="L3723" s="32"/>
      <c r="M3723" s="32"/>
      <c r="N3723" s="32"/>
      <c r="O3723" s="32"/>
      <c r="P3723" s="32"/>
      <c r="Q3723" s="32"/>
      <c r="R3723" s="32"/>
      <c r="S3723" s="32"/>
      <c r="T3723" s="32"/>
      <c r="V3723" s="32"/>
      <c r="W3723" s="32"/>
      <c r="X3723" s="32"/>
      <c r="AE3723" s="39"/>
      <c r="AF3723" s="39"/>
      <c r="AG3723" s="39"/>
      <c r="AH3723" s="39"/>
      <c r="AI3723" s="39"/>
      <c r="AJ3723" s="39"/>
    </row>
    <row r="3724" ht="15.75" customHeight="1">
      <c r="A3724" s="32"/>
      <c r="B3724" s="32"/>
      <c r="C3724" s="32"/>
      <c r="D3724" s="32"/>
      <c r="E3724" s="32"/>
      <c r="F3724" s="97"/>
      <c r="G3724" s="32"/>
      <c r="H3724" s="32"/>
      <c r="I3724" s="33"/>
      <c r="K3724" s="99"/>
      <c r="L3724" s="32"/>
      <c r="M3724" s="32"/>
      <c r="N3724" s="32"/>
      <c r="O3724" s="32"/>
      <c r="P3724" s="32"/>
      <c r="Q3724" s="32"/>
      <c r="R3724" s="32"/>
      <c r="S3724" s="32"/>
      <c r="T3724" s="32"/>
      <c r="V3724" s="32"/>
      <c r="W3724" s="32"/>
      <c r="X3724" s="32"/>
      <c r="AE3724" s="39"/>
      <c r="AF3724" s="39"/>
      <c r="AG3724" s="39"/>
      <c r="AH3724" s="39"/>
      <c r="AI3724" s="39"/>
      <c r="AJ3724" s="39"/>
    </row>
    <row r="3725" ht="15.75" customHeight="1">
      <c r="A3725" s="32"/>
      <c r="B3725" s="32"/>
      <c r="C3725" s="32"/>
      <c r="D3725" s="32"/>
      <c r="E3725" s="32"/>
      <c r="F3725" s="97"/>
      <c r="G3725" s="32"/>
      <c r="H3725" s="32"/>
      <c r="I3725" s="33"/>
      <c r="K3725" s="99"/>
      <c r="L3725" s="32"/>
      <c r="M3725" s="32"/>
      <c r="N3725" s="32"/>
      <c r="O3725" s="32"/>
      <c r="P3725" s="32"/>
      <c r="Q3725" s="32"/>
      <c r="R3725" s="32"/>
      <c r="S3725" s="32"/>
      <c r="T3725" s="32"/>
      <c r="V3725" s="32"/>
      <c r="W3725" s="32"/>
      <c r="X3725" s="32"/>
      <c r="AE3725" s="39"/>
      <c r="AF3725" s="39"/>
      <c r="AG3725" s="39"/>
      <c r="AH3725" s="39"/>
      <c r="AI3725" s="39"/>
      <c r="AJ3725" s="39"/>
    </row>
    <row r="3726" ht="15.75" customHeight="1">
      <c r="A3726" s="32"/>
      <c r="B3726" s="32"/>
      <c r="C3726" s="32"/>
      <c r="D3726" s="32"/>
      <c r="E3726" s="32"/>
      <c r="F3726" s="97"/>
      <c r="G3726" s="32"/>
      <c r="H3726" s="32"/>
      <c r="I3726" s="33"/>
      <c r="K3726" s="99"/>
      <c r="L3726" s="32"/>
      <c r="M3726" s="32"/>
      <c r="N3726" s="32"/>
      <c r="O3726" s="32"/>
      <c r="P3726" s="32"/>
      <c r="Q3726" s="32"/>
      <c r="R3726" s="32"/>
      <c r="S3726" s="32"/>
      <c r="T3726" s="32"/>
      <c r="V3726" s="32"/>
      <c r="W3726" s="32"/>
      <c r="X3726" s="32"/>
      <c r="AE3726" s="39"/>
      <c r="AF3726" s="39"/>
      <c r="AG3726" s="39"/>
      <c r="AH3726" s="39"/>
      <c r="AI3726" s="39"/>
      <c r="AJ3726" s="39"/>
    </row>
    <row r="3727" ht="15.75" customHeight="1">
      <c r="A3727" s="32"/>
      <c r="B3727" s="32"/>
      <c r="C3727" s="32"/>
      <c r="D3727" s="32"/>
      <c r="E3727" s="32"/>
      <c r="F3727" s="97"/>
      <c r="G3727" s="32"/>
      <c r="H3727" s="32"/>
      <c r="I3727" s="33"/>
      <c r="K3727" s="99"/>
      <c r="L3727" s="32"/>
      <c r="M3727" s="32"/>
      <c r="N3727" s="32"/>
      <c r="O3727" s="32"/>
      <c r="P3727" s="32"/>
      <c r="Q3727" s="32"/>
      <c r="R3727" s="32"/>
      <c r="S3727" s="32"/>
      <c r="T3727" s="32"/>
      <c r="V3727" s="32"/>
      <c r="W3727" s="32"/>
      <c r="X3727" s="32"/>
      <c r="AE3727" s="39"/>
      <c r="AF3727" s="39"/>
      <c r="AG3727" s="39"/>
      <c r="AH3727" s="39"/>
      <c r="AI3727" s="39"/>
      <c r="AJ3727" s="39"/>
    </row>
    <row r="3728" ht="15.75" customHeight="1">
      <c r="A3728" s="32"/>
      <c r="B3728" s="32"/>
      <c r="C3728" s="32"/>
      <c r="D3728" s="32"/>
      <c r="E3728" s="32"/>
      <c r="F3728" s="97"/>
      <c r="G3728" s="32"/>
      <c r="H3728" s="32"/>
      <c r="I3728" s="33"/>
      <c r="K3728" s="99"/>
      <c r="L3728" s="32"/>
      <c r="M3728" s="32"/>
      <c r="N3728" s="32"/>
      <c r="O3728" s="32"/>
      <c r="P3728" s="32"/>
      <c r="Q3728" s="32"/>
      <c r="R3728" s="32"/>
      <c r="S3728" s="32"/>
      <c r="T3728" s="32"/>
      <c r="V3728" s="32"/>
      <c r="W3728" s="32"/>
      <c r="X3728" s="32"/>
      <c r="AE3728" s="39"/>
      <c r="AF3728" s="39"/>
      <c r="AG3728" s="39"/>
      <c r="AH3728" s="39"/>
      <c r="AI3728" s="39"/>
      <c r="AJ3728" s="39"/>
    </row>
    <row r="3729" ht="15.75" customHeight="1">
      <c r="A3729" s="32"/>
      <c r="B3729" s="32"/>
      <c r="C3729" s="32"/>
      <c r="D3729" s="32"/>
      <c r="E3729" s="32"/>
      <c r="F3729" s="97"/>
      <c r="G3729" s="32"/>
      <c r="H3729" s="32"/>
      <c r="I3729" s="33"/>
      <c r="K3729" s="99"/>
      <c r="L3729" s="32"/>
      <c r="M3729" s="32"/>
      <c r="N3729" s="32"/>
      <c r="O3729" s="32"/>
      <c r="P3729" s="32"/>
      <c r="Q3729" s="32"/>
      <c r="R3729" s="32"/>
      <c r="S3729" s="32"/>
      <c r="T3729" s="32"/>
      <c r="V3729" s="32"/>
      <c r="W3729" s="32"/>
      <c r="X3729" s="32"/>
      <c r="AE3729" s="39"/>
      <c r="AF3729" s="39"/>
      <c r="AG3729" s="39"/>
      <c r="AH3729" s="39"/>
      <c r="AI3729" s="39"/>
      <c r="AJ3729" s="39"/>
    </row>
    <row r="3730" ht="15.75" customHeight="1">
      <c r="A3730" s="32"/>
      <c r="B3730" s="32"/>
      <c r="C3730" s="32"/>
      <c r="D3730" s="32"/>
      <c r="E3730" s="32"/>
      <c r="F3730" s="97"/>
      <c r="G3730" s="32"/>
      <c r="H3730" s="32"/>
      <c r="I3730" s="33"/>
      <c r="K3730" s="99"/>
      <c r="L3730" s="32"/>
      <c r="M3730" s="32"/>
      <c r="N3730" s="32"/>
      <c r="O3730" s="32"/>
      <c r="P3730" s="32"/>
      <c r="Q3730" s="32"/>
      <c r="R3730" s="32"/>
      <c r="S3730" s="32"/>
      <c r="T3730" s="32"/>
      <c r="V3730" s="32"/>
      <c r="W3730" s="32"/>
      <c r="X3730" s="32"/>
      <c r="AE3730" s="39"/>
      <c r="AF3730" s="39"/>
      <c r="AG3730" s="39"/>
      <c r="AH3730" s="39"/>
      <c r="AI3730" s="39"/>
      <c r="AJ3730" s="39"/>
    </row>
    <row r="3731" ht="15.75" customHeight="1">
      <c r="A3731" s="32"/>
      <c r="B3731" s="32"/>
      <c r="C3731" s="32"/>
      <c r="D3731" s="32"/>
      <c r="E3731" s="32"/>
      <c r="F3731" s="97"/>
      <c r="G3731" s="32"/>
      <c r="H3731" s="32"/>
      <c r="I3731" s="33"/>
      <c r="K3731" s="99"/>
      <c r="L3731" s="32"/>
      <c r="M3731" s="32"/>
      <c r="N3731" s="32"/>
      <c r="O3731" s="32"/>
      <c r="P3731" s="32"/>
      <c r="Q3731" s="32"/>
      <c r="R3731" s="32"/>
      <c r="S3731" s="32"/>
      <c r="T3731" s="32"/>
      <c r="V3731" s="32"/>
      <c r="W3731" s="32"/>
      <c r="X3731" s="32"/>
      <c r="AE3731" s="39"/>
      <c r="AF3731" s="39"/>
      <c r="AG3731" s="39"/>
      <c r="AH3731" s="39"/>
      <c r="AI3731" s="39"/>
      <c r="AJ3731" s="39"/>
    </row>
    <row r="3732" ht="15.75" customHeight="1">
      <c r="A3732" s="32"/>
      <c r="B3732" s="32"/>
      <c r="C3732" s="32"/>
      <c r="D3732" s="32"/>
      <c r="E3732" s="32"/>
      <c r="F3732" s="97"/>
      <c r="G3732" s="32"/>
      <c r="H3732" s="32"/>
      <c r="I3732" s="33"/>
      <c r="K3732" s="99"/>
      <c r="L3732" s="32"/>
      <c r="M3732" s="32"/>
      <c r="N3732" s="32"/>
      <c r="O3732" s="32"/>
      <c r="P3732" s="32"/>
      <c r="Q3732" s="32"/>
      <c r="R3732" s="32"/>
      <c r="S3732" s="32"/>
      <c r="T3732" s="32"/>
      <c r="V3732" s="32"/>
      <c r="W3732" s="32"/>
      <c r="X3732" s="32"/>
      <c r="AE3732" s="39"/>
      <c r="AF3732" s="39"/>
      <c r="AG3732" s="39"/>
      <c r="AH3732" s="39"/>
      <c r="AI3732" s="39"/>
      <c r="AJ3732" s="39"/>
    </row>
    <row r="3733" ht="15.75" customHeight="1">
      <c r="A3733" s="32"/>
      <c r="B3733" s="32"/>
      <c r="C3733" s="32"/>
      <c r="D3733" s="32"/>
      <c r="E3733" s="32"/>
      <c r="F3733" s="97"/>
      <c r="G3733" s="32"/>
      <c r="H3733" s="32"/>
      <c r="I3733" s="33"/>
      <c r="K3733" s="99"/>
      <c r="L3733" s="32"/>
      <c r="M3733" s="32"/>
      <c r="N3733" s="32"/>
      <c r="O3733" s="32"/>
      <c r="P3733" s="32"/>
      <c r="Q3733" s="32"/>
      <c r="R3733" s="32"/>
      <c r="S3733" s="32"/>
      <c r="T3733" s="32"/>
      <c r="V3733" s="32"/>
      <c r="W3733" s="32"/>
      <c r="X3733" s="32"/>
      <c r="AE3733" s="39"/>
      <c r="AF3733" s="39"/>
      <c r="AG3733" s="39"/>
      <c r="AH3733" s="39"/>
      <c r="AI3733" s="39"/>
      <c r="AJ3733" s="39"/>
    </row>
    <row r="3734" ht="15.75" customHeight="1">
      <c r="A3734" s="32"/>
      <c r="B3734" s="32"/>
      <c r="C3734" s="32"/>
      <c r="D3734" s="32"/>
      <c r="E3734" s="32"/>
      <c r="F3734" s="97"/>
      <c r="G3734" s="32"/>
      <c r="H3734" s="32"/>
      <c r="I3734" s="33"/>
      <c r="K3734" s="99"/>
      <c r="L3734" s="32"/>
      <c r="M3734" s="32"/>
      <c r="N3734" s="32"/>
      <c r="O3734" s="32"/>
      <c r="P3734" s="32"/>
      <c r="Q3734" s="32"/>
      <c r="R3734" s="32"/>
      <c r="S3734" s="32"/>
      <c r="T3734" s="32"/>
      <c r="V3734" s="32"/>
      <c r="W3734" s="32"/>
      <c r="X3734" s="32"/>
      <c r="AE3734" s="39"/>
      <c r="AF3734" s="39"/>
      <c r="AG3734" s="39"/>
      <c r="AH3734" s="39"/>
      <c r="AI3734" s="39"/>
      <c r="AJ3734" s="39"/>
    </row>
    <row r="3735" ht="15.75" customHeight="1">
      <c r="A3735" s="32"/>
      <c r="B3735" s="32"/>
      <c r="C3735" s="32"/>
      <c r="D3735" s="32"/>
      <c r="E3735" s="32"/>
      <c r="F3735" s="97"/>
      <c r="G3735" s="32"/>
      <c r="H3735" s="32"/>
      <c r="I3735" s="33"/>
      <c r="K3735" s="99"/>
      <c r="L3735" s="32"/>
      <c r="M3735" s="32"/>
      <c r="N3735" s="32"/>
      <c r="O3735" s="32"/>
      <c r="P3735" s="32"/>
      <c r="Q3735" s="32"/>
      <c r="R3735" s="32"/>
      <c r="S3735" s="32"/>
      <c r="T3735" s="32"/>
      <c r="V3735" s="32"/>
      <c r="W3735" s="32"/>
      <c r="X3735" s="32"/>
      <c r="AE3735" s="39"/>
      <c r="AF3735" s="39"/>
      <c r="AG3735" s="39"/>
      <c r="AH3735" s="39"/>
      <c r="AI3735" s="39"/>
      <c r="AJ3735" s="39"/>
    </row>
    <row r="3736" ht="15.75" customHeight="1">
      <c r="A3736" s="32"/>
      <c r="B3736" s="32"/>
      <c r="C3736" s="32"/>
      <c r="D3736" s="32"/>
      <c r="E3736" s="32"/>
      <c r="F3736" s="97"/>
      <c r="G3736" s="32"/>
      <c r="H3736" s="32"/>
      <c r="I3736" s="33"/>
      <c r="K3736" s="99"/>
      <c r="L3736" s="32"/>
      <c r="M3736" s="32"/>
      <c r="N3736" s="32"/>
      <c r="O3736" s="32"/>
      <c r="P3736" s="32"/>
      <c r="Q3736" s="32"/>
      <c r="R3736" s="32"/>
      <c r="S3736" s="32"/>
      <c r="T3736" s="32"/>
      <c r="V3736" s="32"/>
      <c r="W3736" s="32"/>
      <c r="X3736" s="32"/>
      <c r="AE3736" s="39"/>
      <c r="AF3736" s="39"/>
      <c r="AG3736" s="39"/>
      <c r="AH3736" s="39"/>
      <c r="AI3736" s="39"/>
      <c r="AJ3736" s="39"/>
    </row>
    <row r="3737" ht="15.75" customHeight="1">
      <c r="A3737" s="32"/>
      <c r="B3737" s="32"/>
      <c r="C3737" s="32"/>
      <c r="D3737" s="32"/>
      <c r="E3737" s="32"/>
      <c r="F3737" s="97"/>
      <c r="G3737" s="32"/>
      <c r="H3737" s="32"/>
      <c r="I3737" s="33"/>
      <c r="K3737" s="99"/>
      <c r="L3737" s="32"/>
      <c r="M3737" s="32"/>
      <c r="N3737" s="32"/>
      <c r="O3737" s="32"/>
      <c r="P3737" s="32"/>
      <c r="Q3737" s="32"/>
      <c r="R3737" s="32"/>
      <c r="S3737" s="32"/>
      <c r="T3737" s="32"/>
      <c r="V3737" s="32"/>
      <c r="W3737" s="32"/>
      <c r="X3737" s="32"/>
      <c r="AE3737" s="39"/>
      <c r="AF3737" s="39"/>
      <c r="AG3737" s="39"/>
      <c r="AH3737" s="39"/>
      <c r="AI3737" s="39"/>
      <c r="AJ3737" s="39"/>
    </row>
    <row r="3738" ht="15.75" customHeight="1">
      <c r="A3738" s="32"/>
      <c r="B3738" s="32"/>
      <c r="C3738" s="32"/>
      <c r="D3738" s="32"/>
      <c r="E3738" s="32"/>
      <c r="F3738" s="97"/>
      <c r="G3738" s="32"/>
      <c r="H3738" s="32"/>
      <c r="I3738" s="33"/>
      <c r="K3738" s="99"/>
      <c r="L3738" s="32"/>
      <c r="M3738" s="32"/>
      <c r="N3738" s="32"/>
      <c r="O3738" s="32"/>
      <c r="P3738" s="32"/>
      <c r="Q3738" s="32"/>
      <c r="R3738" s="32"/>
      <c r="S3738" s="32"/>
      <c r="T3738" s="32"/>
      <c r="V3738" s="32"/>
      <c r="W3738" s="32"/>
      <c r="X3738" s="32"/>
      <c r="AE3738" s="39"/>
      <c r="AF3738" s="39"/>
      <c r="AG3738" s="39"/>
      <c r="AH3738" s="39"/>
      <c r="AI3738" s="39"/>
      <c r="AJ3738" s="39"/>
    </row>
    <row r="3739" ht="15.75" customHeight="1">
      <c r="A3739" s="32"/>
      <c r="B3739" s="32"/>
      <c r="C3739" s="32"/>
      <c r="D3739" s="32"/>
      <c r="E3739" s="32"/>
      <c r="F3739" s="97"/>
      <c r="G3739" s="32"/>
      <c r="H3739" s="32"/>
      <c r="I3739" s="33"/>
      <c r="K3739" s="99"/>
      <c r="L3739" s="32"/>
      <c r="M3739" s="32"/>
      <c r="N3739" s="32"/>
      <c r="O3739" s="32"/>
      <c r="P3739" s="32"/>
      <c r="Q3739" s="32"/>
      <c r="R3739" s="32"/>
      <c r="S3739" s="32"/>
      <c r="T3739" s="32"/>
      <c r="V3739" s="32"/>
      <c r="W3739" s="32"/>
      <c r="X3739" s="32"/>
      <c r="AE3739" s="39"/>
      <c r="AF3739" s="39"/>
      <c r="AG3739" s="39"/>
      <c r="AH3739" s="39"/>
      <c r="AI3739" s="39"/>
      <c r="AJ3739" s="39"/>
    </row>
    <row r="3740" ht="15.75" customHeight="1">
      <c r="A3740" s="32"/>
      <c r="B3740" s="32"/>
      <c r="C3740" s="32"/>
      <c r="D3740" s="32"/>
      <c r="E3740" s="32"/>
      <c r="F3740" s="97"/>
      <c r="G3740" s="32"/>
      <c r="H3740" s="32"/>
      <c r="I3740" s="33"/>
      <c r="K3740" s="99"/>
      <c r="L3740" s="32"/>
      <c r="M3740" s="32"/>
      <c r="N3740" s="32"/>
      <c r="O3740" s="32"/>
      <c r="P3740" s="32"/>
      <c r="Q3740" s="32"/>
      <c r="R3740" s="32"/>
      <c r="S3740" s="32"/>
      <c r="T3740" s="32"/>
      <c r="V3740" s="32"/>
      <c r="W3740" s="32"/>
      <c r="X3740" s="32"/>
      <c r="AE3740" s="39"/>
      <c r="AF3740" s="39"/>
      <c r="AG3740" s="39"/>
      <c r="AH3740" s="39"/>
      <c r="AI3740" s="39"/>
      <c r="AJ3740" s="39"/>
    </row>
    <row r="3741" ht="15.75" customHeight="1">
      <c r="A3741" s="32"/>
      <c r="B3741" s="32"/>
      <c r="C3741" s="32"/>
      <c r="D3741" s="32"/>
      <c r="E3741" s="32"/>
      <c r="F3741" s="97"/>
      <c r="G3741" s="32"/>
      <c r="H3741" s="32"/>
      <c r="I3741" s="33"/>
      <c r="K3741" s="99"/>
      <c r="L3741" s="32"/>
      <c r="M3741" s="32"/>
      <c r="N3741" s="32"/>
      <c r="O3741" s="32"/>
      <c r="P3741" s="32"/>
      <c r="Q3741" s="32"/>
      <c r="R3741" s="32"/>
      <c r="S3741" s="32"/>
      <c r="T3741" s="32"/>
      <c r="V3741" s="32"/>
      <c r="W3741" s="32"/>
      <c r="X3741" s="32"/>
      <c r="AE3741" s="39"/>
      <c r="AF3741" s="39"/>
      <c r="AG3741" s="39"/>
      <c r="AH3741" s="39"/>
      <c r="AI3741" s="39"/>
      <c r="AJ3741" s="39"/>
    </row>
    <row r="3742" ht="15.75" customHeight="1">
      <c r="A3742" s="32"/>
      <c r="B3742" s="32"/>
      <c r="C3742" s="32"/>
      <c r="D3742" s="32"/>
      <c r="E3742" s="32"/>
      <c r="F3742" s="97"/>
      <c r="G3742" s="32"/>
      <c r="H3742" s="32"/>
      <c r="I3742" s="33"/>
      <c r="K3742" s="99"/>
      <c r="L3742" s="32"/>
      <c r="M3742" s="32"/>
      <c r="N3742" s="32"/>
      <c r="O3742" s="32"/>
      <c r="P3742" s="32"/>
      <c r="Q3742" s="32"/>
      <c r="R3742" s="32"/>
      <c r="S3742" s="32"/>
      <c r="T3742" s="32"/>
      <c r="V3742" s="32"/>
      <c r="W3742" s="32"/>
      <c r="X3742" s="32"/>
      <c r="AE3742" s="39"/>
      <c r="AF3742" s="39"/>
      <c r="AG3742" s="39"/>
      <c r="AH3742" s="39"/>
      <c r="AI3742" s="39"/>
      <c r="AJ3742" s="39"/>
    </row>
    <row r="3743" ht="15.75" customHeight="1">
      <c r="A3743" s="32"/>
      <c r="B3743" s="32"/>
      <c r="C3743" s="32"/>
      <c r="D3743" s="32"/>
      <c r="E3743" s="32"/>
      <c r="F3743" s="97"/>
      <c r="G3743" s="32"/>
      <c r="H3743" s="32"/>
      <c r="I3743" s="33"/>
      <c r="K3743" s="99"/>
      <c r="L3743" s="32"/>
      <c r="M3743" s="32"/>
      <c r="N3743" s="32"/>
      <c r="O3743" s="32"/>
      <c r="P3743" s="32"/>
      <c r="Q3743" s="32"/>
      <c r="R3743" s="32"/>
      <c r="S3743" s="32"/>
      <c r="T3743" s="32"/>
      <c r="V3743" s="32"/>
      <c r="W3743" s="32"/>
      <c r="X3743" s="32"/>
      <c r="AE3743" s="39"/>
      <c r="AF3743" s="39"/>
      <c r="AG3743" s="39"/>
      <c r="AH3743" s="39"/>
      <c r="AI3743" s="39"/>
      <c r="AJ3743" s="39"/>
    </row>
    <row r="3744" ht="15.75" customHeight="1">
      <c r="A3744" s="32"/>
      <c r="B3744" s="32"/>
      <c r="C3744" s="32"/>
      <c r="D3744" s="32"/>
      <c r="E3744" s="32"/>
      <c r="F3744" s="97"/>
      <c r="G3744" s="32"/>
      <c r="H3744" s="32"/>
      <c r="I3744" s="33"/>
      <c r="K3744" s="99"/>
      <c r="L3744" s="32"/>
      <c r="M3744" s="32"/>
      <c r="N3744" s="32"/>
      <c r="O3744" s="32"/>
      <c r="P3744" s="32"/>
      <c r="Q3744" s="32"/>
      <c r="R3744" s="32"/>
      <c r="S3744" s="32"/>
      <c r="T3744" s="32"/>
      <c r="V3744" s="32"/>
      <c r="W3744" s="32"/>
      <c r="X3744" s="32"/>
      <c r="AE3744" s="39"/>
      <c r="AF3744" s="39"/>
      <c r="AG3744" s="39"/>
      <c r="AH3744" s="39"/>
      <c r="AI3744" s="39"/>
      <c r="AJ3744" s="39"/>
    </row>
    <row r="3745" ht="15.75" customHeight="1">
      <c r="A3745" s="32"/>
      <c r="B3745" s="32"/>
      <c r="C3745" s="32"/>
      <c r="D3745" s="32"/>
      <c r="E3745" s="32"/>
      <c r="F3745" s="97"/>
      <c r="G3745" s="32"/>
      <c r="H3745" s="32"/>
      <c r="I3745" s="33"/>
      <c r="K3745" s="99"/>
      <c r="L3745" s="32"/>
      <c r="M3745" s="32"/>
      <c r="N3745" s="32"/>
      <c r="O3745" s="32"/>
      <c r="P3745" s="32"/>
      <c r="Q3745" s="32"/>
      <c r="R3745" s="32"/>
      <c r="S3745" s="32"/>
      <c r="T3745" s="32"/>
      <c r="V3745" s="32"/>
      <c r="W3745" s="32"/>
      <c r="X3745" s="32"/>
      <c r="AE3745" s="39"/>
      <c r="AF3745" s="39"/>
      <c r="AG3745" s="39"/>
      <c r="AH3745" s="39"/>
      <c r="AI3745" s="39"/>
      <c r="AJ3745" s="39"/>
    </row>
    <row r="3746" ht="15.75" customHeight="1">
      <c r="A3746" s="32"/>
      <c r="B3746" s="32"/>
      <c r="C3746" s="32"/>
      <c r="D3746" s="32"/>
      <c r="E3746" s="32"/>
      <c r="F3746" s="97"/>
      <c r="G3746" s="32"/>
      <c r="H3746" s="32"/>
      <c r="I3746" s="33"/>
      <c r="K3746" s="99"/>
      <c r="L3746" s="32"/>
      <c r="M3746" s="32"/>
      <c r="N3746" s="32"/>
      <c r="O3746" s="32"/>
      <c r="P3746" s="32"/>
      <c r="Q3746" s="32"/>
      <c r="R3746" s="32"/>
      <c r="S3746" s="32"/>
      <c r="T3746" s="32"/>
      <c r="V3746" s="32"/>
      <c r="W3746" s="32"/>
      <c r="X3746" s="32"/>
      <c r="AE3746" s="39"/>
      <c r="AF3746" s="39"/>
      <c r="AG3746" s="39"/>
      <c r="AH3746" s="39"/>
      <c r="AI3746" s="39"/>
      <c r="AJ3746" s="39"/>
    </row>
    <row r="3747" ht="15.75" customHeight="1">
      <c r="A3747" s="32"/>
      <c r="B3747" s="32"/>
      <c r="C3747" s="32"/>
      <c r="D3747" s="32"/>
      <c r="E3747" s="32"/>
      <c r="F3747" s="97"/>
      <c r="G3747" s="32"/>
      <c r="H3747" s="32"/>
      <c r="I3747" s="33"/>
      <c r="K3747" s="99"/>
      <c r="L3747" s="32"/>
      <c r="M3747" s="32"/>
      <c r="N3747" s="32"/>
      <c r="O3747" s="32"/>
      <c r="P3747" s="32"/>
      <c r="Q3747" s="32"/>
      <c r="R3747" s="32"/>
      <c r="S3747" s="32"/>
      <c r="T3747" s="32"/>
      <c r="V3747" s="32"/>
      <c r="W3747" s="32"/>
      <c r="X3747" s="32"/>
      <c r="AE3747" s="39"/>
      <c r="AF3747" s="39"/>
      <c r="AG3747" s="39"/>
      <c r="AH3747" s="39"/>
      <c r="AI3747" s="39"/>
      <c r="AJ3747" s="39"/>
    </row>
    <row r="3748" ht="15.75" customHeight="1">
      <c r="A3748" s="32"/>
      <c r="B3748" s="32"/>
      <c r="C3748" s="32"/>
      <c r="D3748" s="32"/>
      <c r="E3748" s="32"/>
      <c r="F3748" s="97"/>
      <c r="G3748" s="32"/>
      <c r="H3748" s="32"/>
      <c r="I3748" s="33"/>
      <c r="K3748" s="99"/>
      <c r="L3748" s="32"/>
      <c r="M3748" s="32"/>
      <c r="N3748" s="32"/>
      <c r="O3748" s="32"/>
      <c r="P3748" s="32"/>
      <c r="Q3748" s="32"/>
      <c r="R3748" s="32"/>
      <c r="S3748" s="32"/>
      <c r="T3748" s="32"/>
      <c r="V3748" s="32"/>
      <c r="W3748" s="32"/>
      <c r="X3748" s="32"/>
      <c r="AE3748" s="39"/>
      <c r="AF3748" s="39"/>
      <c r="AG3748" s="39"/>
      <c r="AH3748" s="39"/>
      <c r="AI3748" s="39"/>
      <c r="AJ3748" s="39"/>
    </row>
    <row r="3749" ht="15.75" customHeight="1">
      <c r="A3749" s="32"/>
      <c r="B3749" s="32"/>
      <c r="C3749" s="32"/>
      <c r="D3749" s="32"/>
      <c r="E3749" s="32"/>
      <c r="F3749" s="97"/>
      <c r="G3749" s="32"/>
      <c r="H3749" s="32"/>
      <c r="I3749" s="33"/>
      <c r="K3749" s="99"/>
      <c r="L3749" s="32"/>
      <c r="M3749" s="32"/>
      <c r="N3749" s="32"/>
      <c r="O3749" s="32"/>
      <c r="P3749" s="32"/>
      <c r="Q3749" s="32"/>
      <c r="R3749" s="32"/>
      <c r="S3749" s="32"/>
      <c r="T3749" s="32"/>
      <c r="V3749" s="32"/>
      <c r="W3749" s="32"/>
      <c r="X3749" s="32"/>
      <c r="AE3749" s="39"/>
      <c r="AF3749" s="39"/>
      <c r="AG3749" s="39"/>
      <c r="AH3749" s="39"/>
      <c r="AI3749" s="39"/>
      <c r="AJ3749" s="39"/>
    </row>
    <row r="3750" ht="15.75" customHeight="1">
      <c r="A3750" s="32"/>
      <c r="B3750" s="32"/>
      <c r="C3750" s="32"/>
      <c r="D3750" s="32"/>
      <c r="E3750" s="32"/>
      <c r="F3750" s="97"/>
      <c r="G3750" s="32"/>
      <c r="H3750" s="32"/>
      <c r="I3750" s="33"/>
      <c r="K3750" s="99"/>
      <c r="L3750" s="32"/>
      <c r="M3750" s="32"/>
      <c r="N3750" s="32"/>
      <c r="O3750" s="32"/>
      <c r="P3750" s="32"/>
      <c r="Q3750" s="32"/>
      <c r="R3750" s="32"/>
      <c r="S3750" s="32"/>
      <c r="T3750" s="32"/>
      <c r="V3750" s="32"/>
      <c r="W3750" s="32"/>
      <c r="X3750" s="32"/>
      <c r="AE3750" s="39"/>
      <c r="AF3750" s="39"/>
      <c r="AG3750" s="39"/>
      <c r="AH3750" s="39"/>
      <c r="AI3750" s="39"/>
      <c r="AJ3750" s="39"/>
    </row>
    <row r="3751" ht="15.75" customHeight="1">
      <c r="A3751" s="32"/>
      <c r="B3751" s="32"/>
      <c r="C3751" s="32"/>
      <c r="D3751" s="32"/>
      <c r="E3751" s="32"/>
      <c r="F3751" s="97"/>
      <c r="G3751" s="32"/>
      <c r="H3751" s="32"/>
      <c r="I3751" s="33"/>
      <c r="K3751" s="99"/>
      <c r="L3751" s="32"/>
      <c r="M3751" s="32"/>
      <c r="N3751" s="32"/>
      <c r="O3751" s="32"/>
      <c r="P3751" s="32"/>
      <c r="Q3751" s="32"/>
      <c r="R3751" s="32"/>
      <c r="S3751" s="32"/>
      <c r="T3751" s="32"/>
      <c r="V3751" s="32"/>
      <c r="W3751" s="32"/>
      <c r="X3751" s="32"/>
      <c r="AE3751" s="39"/>
      <c r="AF3751" s="39"/>
      <c r="AG3751" s="39"/>
      <c r="AH3751" s="39"/>
      <c r="AI3751" s="39"/>
      <c r="AJ3751" s="39"/>
    </row>
    <row r="3752" ht="15.75" customHeight="1">
      <c r="A3752" s="32"/>
      <c r="B3752" s="32"/>
      <c r="C3752" s="32"/>
      <c r="D3752" s="32"/>
      <c r="E3752" s="32"/>
      <c r="F3752" s="97"/>
      <c r="G3752" s="32"/>
      <c r="H3752" s="32"/>
      <c r="I3752" s="33"/>
      <c r="K3752" s="99"/>
      <c r="L3752" s="32"/>
      <c r="M3752" s="32"/>
      <c r="N3752" s="32"/>
      <c r="O3752" s="32"/>
      <c r="P3752" s="32"/>
      <c r="Q3752" s="32"/>
      <c r="R3752" s="32"/>
      <c r="S3752" s="32"/>
      <c r="T3752" s="32"/>
      <c r="V3752" s="32"/>
      <c r="W3752" s="32"/>
      <c r="X3752" s="32"/>
      <c r="AE3752" s="39"/>
      <c r="AF3752" s="39"/>
      <c r="AG3752" s="39"/>
      <c r="AH3752" s="39"/>
      <c r="AI3752" s="39"/>
      <c r="AJ3752" s="39"/>
    </row>
    <row r="3753" ht="15.75" customHeight="1">
      <c r="A3753" s="32"/>
      <c r="B3753" s="32"/>
      <c r="C3753" s="32"/>
      <c r="D3753" s="32"/>
      <c r="E3753" s="32"/>
      <c r="F3753" s="97"/>
      <c r="G3753" s="32"/>
      <c r="H3753" s="32"/>
      <c r="I3753" s="33"/>
      <c r="K3753" s="99"/>
      <c r="L3753" s="32"/>
      <c r="M3753" s="32"/>
      <c r="N3753" s="32"/>
      <c r="O3753" s="32"/>
      <c r="P3753" s="32"/>
      <c r="Q3753" s="32"/>
      <c r="R3753" s="32"/>
      <c r="S3753" s="32"/>
      <c r="T3753" s="32"/>
      <c r="V3753" s="32"/>
      <c r="W3753" s="32"/>
      <c r="X3753" s="32"/>
      <c r="AE3753" s="39"/>
      <c r="AF3753" s="39"/>
      <c r="AG3753" s="39"/>
      <c r="AH3753" s="39"/>
      <c r="AI3753" s="39"/>
      <c r="AJ3753" s="39"/>
    </row>
    <row r="3754" ht="15.75" customHeight="1">
      <c r="A3754" s="32"/>
      <c r="B3754" s="32"/>
      <c r="C3754" s="32"/>
      <c r="D3754" s="32"/>
      <c r="E3754" s="32"/>
      <c r="F3754" s="97"/>
      <c r="G3754" s="32"/>
      <c r="H3754" s="32"/>
      <c r="I3754" s="33"/>
      <c r="K3754" s="99"/>
      <c r="L3754" s="32"/>
      <c r="M3754" s="32"/>
      <c r="N3754" s="32"/>
      <c r="O3754" s="32"/>
      <c r="P3754" s="32"/>
      <c r="Q3754" s="32"/>
      <c r="R3754" s="32"/>
      <c r="S3754" s="32"/>
      <c r="T3754" s="32"/>
      <c r="V3754" s="32"/>
      <c r="W3754" s="32"/>
      <c r="X3754" s="32"/>
      <c r="AE3754" s="39"/>
      <c r="AF3754" s="39"/>
      <c r="AG3754" s="39"/>
      <c r="AH3754" s="39"/>
      <c r="AI3754" s="39"/>
      <c r="AJ3754" s="39"/>
    </row>
    <row r="3755" ht="15.75" customHeight="1">
      <c r="A3755" s="32"/>
      <c r="B3755" s="32"/>
      <c r="C3755" s="32"/>
      <c r="D3755" s="32"/>
      <c r="E3755" s="32"/>
      <c r="F3755" s="97"/>
      <c r="G3755" s="32"/>
      <c r="H3755" s="32"/>
      <c r="I3755" s="33"/>
      <c r="K3755" s="99"/>
      <c r="L3755" s="32"/>
      <c r="M3755" s="32"/>
      <c r="N3755" s="32"/>
      <c r="O3755" s="32"/>
      <c r="P3755" s="32"/>
      <c r="Q3755" s="32"/>
      <c r="R3755" s="32"/>
      <c r="S3755" s="32"/>
      <c r="T3755" s="32"/>
      <c r="V3755" s="32"/>
      <c r="W3755" s="32"/>
      <c r="X3755" s="32"/>
      <c r="AE3755" s="39"/>
      <c r="AF3755" s="39"/>
      <c r="AG3755" s="39"/>
      <c r="AH3755" s="39"/>
      <c r="AI3755" s="39"/>
      <c r="AJ3755" s="39"/>
    </row>
    <row r="3756" ht="15.75" customHeight="1">
      <c r="A3756" s="32"/>
      <c r="B3756" s="32"/>
      <c r="C3756" s="32"/>
      <c r="D3756" s="32"/>
      <c r="E3756" s="32"/>
      <c r="F3756" s="97"/>
      <c r="G3756" s="32"/>
      <c r="H3756" s="32"/>
      <c r="I3756" s="33"/>
      <c r="K3756" s="99"/>
      <c r="L3756" s="32"/>
      <c r="M3756" s="32"/>
      <c r="N3756" s="32"/>
      <c r="O3756" s="32"/>
      <c r="P3756" s="32"/>
      <c r="Q3756" s="32"/>
      <c r="R3756" s="32"/>
      <c r="S3756" s="32"/>
      <c r="T3756" s="32"/>
      <c r="V3756" s="32"/>
      <c r="W3756" s="32"/>
      <c r="X3756" s="32"/>
      <c r="AE3756" s="39"/>
      <c r="AF3756" s="39"/>
      <c r="AG3756" s="39"/>
      <c r="AH3756" s="39"/>
      <c r="AI3756" s="39"/>
      <c r="AJ3756" s="39"/>
    </row>
    <row r="3757" ht="15.75" customHeight="1">
      <c r="A3757" s="32"/>
      <c r="B3757" s="32"/>
      <c r="C3757" s="32"/>
      <c r="D3757" s="32"/>
      <c r="E3757" s="32"/>
      <c r="F3757" s="97"/>
      <c r="G3757" s="32"/>
      <c r="H3757" s="32"/>
      <c r="I3757" s="33"/>
      <c r="K3757" s="99"/>
      <c r="L3757" s="32"/>
      <c r="M3757" s="32"/>
      <c r="N3757" s="32"/>
      <c r="O3757" s="32"/>
      <c r="P3757" s="32"/>
      <c r="Q3757" s="32"/>
      <c r="R3757" s="32"/>
      <c r="S3757" s="32"/>
      <c r="T3757" s="32"/>
      <c r="V3757" s="32"/>
      <c r="W3757" s="32"/>
      <c r="X3757" s="32"/>
      <c r="AE3757" s="39"/>
      <c r="AF3757" s="39"/>
      <c r="AG3757" s="39"/>
      <c r="AH3757" s="39"/>
      <c r="AI3757" s="39"/>
      <c r="AJ3757" s="39"/>
    </row>
    <row r="3758" ht="15.75" customHeight="1">
      <c r="A3758" s="32"/>
      <c r="B3758" s="32"/>
      <c r="C3758" s="32"/>
      <c r="D3758" s="32"/>
      <c r="E3758" s="32"/>
      <c r="F3758" s="97"/>
      <c r="G3758" s="32"/>
      <c r="H3758" s="32"/>
      <c r="I3758" s="33"/>
      <c r="K3758" s="99"/>
      <c r="L3758" s="32"/>
      <c r="M3758" s="32"/>
      <c r="N3758" s="32"/>
      <c r="O3758" s="32"/>
      <c r="P3758" s="32"/>
      <c r="Q3758" s="32"/>
      <c r="R3758" s="32"/>
      <c r="S3758" s="32"/>
      <c r="T3758" s="32"/>
      <c r="V3758" s="32"/>
      <c r="W3758" s="32"/>
      <c r="X3758" s="32"/>
      <c r="AE3758" s="39"/>
      <c r="AF3758" s="39"/>
      <c r="AG3758" s="39"/>
      <c r="AH3758" s="39"/>
      <c r="AI3758" s="39"/>
      <c r="AJ3758" s="39"/>
    </row>
    <row r="3759" ht="15.75" customHeight="1">
      <c r="A3759" s="32"/>
      <c r="B3759" s="32"/>
      <c r="C3759" s="32"/>
      <c r="D3759" s="32"/>
      <c r="E3759" s="32"/>
      <c r="F3759" s="97"/>
      <c r="G3759" s="32"/>
      <c r="H3759" s="32"/>
      <c r="I3759" s="33"/>
      <c r="K3759" s="99"/>
      <c r="L3759" s="32"/>
      <c r="M3759" s="32"/>
      <c r="N3759" s="32"/>
      <c r="O3759" s="32"/>
      <c r="P3759" s="32"/>
      <c r="Q3759" s="32"/>
      <c r="R3759" s="32"/>
      <c r="S3759" s="32"/>
      <c r="T3759" s="32"/>
      <c r="V3759" s="32"/>
      <c r="W3759" s="32"/>
      <c r="X3759" s="32"/>
      <c r="AE3759" s="39"/>
      <c r="AF3759" s="39"/>
      <c r="AG3759" s="39"/>
      <c r="AH3759" s="39"/>
      <c r="AI3759" s="39"/>
      <c r="AJ3759" s="39"/>
    </row>
    <row r="3760" ht="15.75" customHeight="1">
      <c r="A3760" s="32"/>
      <c r="B3760" s="32"/>
      <c r="C3760" s="32"/>
      <c r="D3760" s="32"/>
      <c r="E3760" s="32"/>
      <c r="F3760" s="97"/>
      <c r="G3760" s="32"/>
      <c r="H3760" s="32"/>
      <c r="I3760" s="33"/>
      <c r="K3760" s="99"/>
      <c r="L3760" s="32"/>
      <c r="M3760" s="32"/>
      <c r="N3760" s="32"/>
      <c r="O3760" s="32"/>
      <c r="P3760" s="32"/>
      <c r="Q3760" s="32"/>
      <c r="R3760" s="32"/>
      <c r="S3760" s="32"/>
      <c r="T3760" s="32"/>
      <c r="V3760" s="32"/>
      <c r="W3760" s="32"/>
      <c r="X3760" s="32"/>
      <c r="AE3760" s="39"/>
      <c r="AF3760" s="39"/>
      <c r="AG3760" s="39"/>
      <c r="AH3760" s="39"/>
      <c r="AI3760" s="39"/>
      <c r="AJ3760" s="39"/>
    </row>
    <row r="3761" ht="15.75" customHeight="1">
      <c r="A3761" s="32"/>
      <c r="B3761" s="32"/>
      <c r="C3761" s="32"/>
      <c r="D3761" s="32"/>
      <c r="E3761" s="32"/>
      <c r="F3761" s="97"/>
      <c r="G3761" s="32"/>
      <c r="H3761" s="32"/>
      <c r="I3761" s="33"/>
      <c r="K3761" s="99"/>
      <c r="L3761" s="32"/>
      <c r="M3761" s="32"/>
      <c r="N3761" s="32"/>
      <c r="O3761" s="32"/>
      <c r="P3761" s="32"/>
      <c r="Q3761" s="32"/>
      <c r="R3761" s="32"/>
      <c r="S3761" s="32"/>
      <c r="T3761" s="32"/>
      <c r="V3761" s="32"/>
      <c r="W3761" s="32"/>
      <c r="X3761" s="32"/>
      <c r="AE3761" s="39"/>
      <c r="AF3761" s="39"/>
      <c r="AG3761" s="39"/>
      <c r="AH3761" s="39"/>
      <c r="AI3761" s="39"/>
      <c r="AJ3761" s="39"/>
    </row>
    <row r="3762" ht="15.75" customHeight="1">
      <c r="A3762" s="32"/>
      <c r="B3762" s="32"/>
      <c r="C3762" s="32"/>
      <c r="D3762" s="32"/>
      <c r="E3762" s="32"/>
      <c r="F3762" s="97"/>
      <c r="G3762" s="32"/>
      <c r="H3762" s="32"/>
      <c r="I3762" s="33"/>
      <c r="K3762" s="99"/>
      <c r="L3762" s="32"/>
      <c r="M3762" s="32"/>
      <c r="N3762" s="32"/>
      <c r="O3762" s="32"/>
      <c r="P3762" s="32"/>
      <c r="Q3762" s="32"/>
      <c r="R3762" s="32"/>
      <c r="S3762" s="32"/>
      <c r="T3762" s="32"/>
      <c r="V3762" s="32"/>
      <c r="W3762" s="32"/>
      <c r="X3762" s="32"/>
      <c r="AE3762" s="39"/>
      <c r="AF3762" s="39"/>
      <c r="AG3762" s="39"/>
      <c r="AH3762" s="39"/>
      <c r="AI3762" s="39"/>
      <c r="AJ3762" s="39"/>
    </row>
    <row r="3763" ht="15.75" customHeight="1">
      <c r="A3763" s="32"/>
      <c r="B3763" s="32"/>
      <c r="C3763" s="32"/>
      <c r="D3763" s="32"/>
      <c r="E3763" s="32"/>
      <c r="F3763" s="97"/>
      <c r="G3763" s="32"/>
      <c r="H3763" s="32"/>
      <c r="I3763" s="33"/>
      <c r="K3763" s="99"/>
      <c r="L3763" s="32"/>
      <c r="M3763" s="32"/>
      <c r="N3763" s="32"/>
      <c r="O3763" s="32"/>
      <c r="P3763" s="32"/>
      <c r="Q3763" s="32"/>
      <c r="R3763" s="32"/>
      <c r="S3763" s="32"/>
      <c r="T3763" s="32"/>
      <c r="V3763" s="32"/>
      <c r="W3763" s="32"/>
      <c r="X3763" s="32"/>
      <c r="AE3763" s="39"/>
      <c r="AF3763" s="39"/>
      <c r="AG3763" s="39"/>
      <c r="AH3763" s="39"/>
      <c r="AI3763" s="39"/>
      <c r="AJ3763" s="39"/>
    </row>
    <row r="3764" ht="15.75" customHeight="1">
      <c r="A3764" s="32"/>
      <c r="B3764" s="32"/>
      <c r="C3764" s="32"/>
      <c r="D3764" s="32"/>
      <c r="E3764" s="32"/>
      <c r="F3764" s="97"/>
      <c r="G3764" s="32"/>
      <c r="H3764" s="32"/>
      <c r="I3764" s="33"/>
      <c r="K3764" s="99"/>
      <c r="L3764" s="32"/>
      <c r="M3764" s="32"/>
      <c r="N3764" s="32"/>
      <c r="O3764" s="32"/>
      <c r="P3764" s="32"/>
      <c r="Q3764" s="32"/>
      <c r="R3764" s="32"/>
      <c r="S3764" s="32"/>
      <c r="T3764" s="32"/>
      <c r="V3764" s="32"/>
      <c r="W3764" s="32"/>
      <c r="X3764" s="32"/>
      <c r="AE3764" s="39"/>
      <c r="AF3764" s="39"/>
      <c r="AG3764" s="39"/>
      <c r="AH3764" s="39"/>
      <c r="AI3764" s="39"/>
      <c r="AJ3764" s="39"/>
    </row>
    <row r="3765" ht="15.75" customHeight="1">
      <c r="A3765" s="32"/>
      <c r="B3765" s="32"/>
      <c r="C3765" s="32"/>
      <c r="D3765" s="32"/>
      <c r="E3765" s="32"/>
      <c r="F3765" s="97"/>
      <c r="G3765" s="32"/>
      <c r="H3765" s="32"/>
      <c r="I3765" s="33"/>
      <c r="K3765" s="99"/>
      <c r="L3765" s="32"/>
      <c r="M3765" s="32"/>
      <c r="N3765" s="32"/>
      <c r="O3765" s="32"/>
      <c r="P3765" s="32"/>
      <c r="Q3765" s="32"/>
      <c r="R3765" s="32"/>
      <c r="S3765" s="32"/>
      <c r="T3765" s="32"/>
      <c r="V3765" s="32"/>
      <c r="W3765" s="32"/>
      <c r="X3765" s="32"/>
      <c r="AE3765" s="39"/>
      <c r="AF3765" s="39"/>
      <c r="AG3765" s="39"/>
      <c r="AH3765" s="39"/>
      <c r="AI3765" s="39"/>
      <c r="AJ3765" s="39"/>
    </row>
    <row r="3766" ht="15.75" customHeight="1">
      <c r="A3766" s="32"/>
      <c r="B3766" s="32"/>
      <c r="C3766" s="32"/>
      <c r="D3766" s="32"/>
      <c r="E3766" s="32"/>
      <c r="F3766" s="97"/>
      <c r="G3766" s="32"/>
      <c r="H3766" s="32"/>
      <c r="I3766" s="33"/>
      <c r="K3766" s="99"/>
      <c r="L3766" s="32"/>
      <c r="M3766" s="32"/>
      <c r="N3766" s="32"/>
      <c r="O3766" s="32"/>
      <c r="P3766" s="32"/>
      <c r="Q3766" s="32"/>
      <c r="R3766" s="32"/>
      <c r="S3766" s="32"/>
      <c r="T3766" s="32"/>
      <c r="V3766" s="32"/>
      <c r="W3766" s="32"/>
      <c r="X3766" s="32"/>
      <c r="AE3766" s="39"/>
      <c r="AF3766" s="39"/>
      <c r="AG3766" s="39"/>
      <c r="AH3766" s="39"/>
      <c r="AI3766" s="39"/>
      <c r="AJ3766" s="39"/>
    </row>
    <row r="3767" ht="15.75" customHeight="1">
      <c r="A3767" s="32"/>
      <c r="B3767" s="32"/>
      <c r="C3767" s="32"/>
      <c r="D3767" s="32"/>
      <c r="E3767" s="32"/>
      <c r="F3767" s="97"/>
      <c r="G3767" s="32"/>
      <c r="H3767" s="32"/>
      <c r="I3767" s="33"/>
      <c r="K3767" s="99"/>
      <c r="L3767" s="32"/>
      <c r="M3767" s="32"/>
      <c r="N3767" s="32"/>
      <c r="O3767" s="32"/>
      <c r="P3767" s="32"/>
      <c r="Q3767" s="32"/>
      <c r="R3767" s="32"/>
      <c r="S3767" s="32"/>
      <c r="T3767" s="32"/>
      <c r="V3767" s="32"/>
      <c r="W3767" s="32"/>
      <c r="X3767" s="32"/>
      <c r="AE3767" s="39"/>
      <c r="AF3767" s="39"/>
      <c r="AG3767" s="39"/>
      <c r="AH3767" s="39"/>
      <c r="AI3767" s="39"/>
      <c r="AJ3767" s="39"/>
    </row>
    <row r="3768" ht="15.75" customHeight="1">
      <c r="A3768" s="32"/>
      <c r="B3768" s="32"/>
      <c r="C3768" s="32"/>
      <c r="D3768" s="32"/>
      <c r="E3768" s="32"/>
      <c r="F3768" s="97"/>
      <c r="G3768" s="32"/>
      <c r="H3768" s="32"/>
      <c r="I3768" s="33"/>
      <c r="K3768" s="99"/>
      <c r="L3768" s="32"/>
      <c r="M3768" s="32"/>
      <c r="N3768" s="32"/>
      <c r="O3768" s="32"/>
      <c r="P3768" s="32"/>
      <c r="Q3768" s="32"/>
      <c r="R3768" s="32"/>
      <c r="S3768" s="32"/>
      <c r="T3768" s="32"/>
      <c r="V3768" s="32"/>
      <c r="W3768" s="32"/>
      <c r="X3768" s="32"/>
      <c r="AE3768" s="39"/>
      <c r="AF3768" s="39"/>
      <c r="AG3768" s="39"/>
      <c r="AH3768" s="39"/>
      <c r="AI3768" s="39"/>
      <c r="AJ3768" s="39"/>
    </row>
    <row r="3769" ht="15.75" customHeight="1">
      <c r="A3769" s="32"/>
      <c r="B3769" s="32"/>
      <c r="C3769" s="32"/>
      <c r="D3769" s="32"/>
      <c r="E3769" s="32"/>
      <c r="F3769" s="97"/>
      <c r="G3769" s="32"/>
      <c r="H3769" s="32"/>
      <c r="I3769" s="33"/>
      <c r="K3769" s="99"/>
      <c r="L3769" s="32"/>
      <c r="M3769" s="32"/>
      <c r="N3769" s="32"/>
      <c r="O3769" s="32"/>
      <c r="P3769" s="32"/>
      <c r="Q3769" s="32"/>
      <c r="R3769" s="32"/>
      <c r="S3769" s="32"/>
      <c r="T3769" s="32"/>
      <c r="V3769" s="32"/>
      <c r="W3769" s="32"/>
      <c r="X3769" s="32"/>
      <c r="AE3769" s="39"/>
      <c r="AF3769" s="39"/>
      <c r="AG3769" s="39"/>
      <c r="AH3769" s="39"/>
      <c r="AI3769" s="39"/>
      <c r="AJ3769" s="39"/>
    </row>
    <row r="3770" ht="15.75" customHeight="1">
      <c r="A3770" s="32"/>
      <c r="B3770" s="32"/>
      <c r="C3770" s="32"/>
      <c r="D3770" s="32"/>
      <c r="E3770" s="32"/>
      <c r="F3770" s="97"/>
      <c r="G3770" s="32"/>
      <c r="H3770" s="32"/>
      <c r="I3770" s="33"/>
      <c r="K3770" s="99"/>
      <c r="L3770" s="32"/>
      <c r="M3770" s="32"/>
      <c r="N3770" s="32"/>
      <c r="O3770" s="32"/>
      <c r="P3770" s="32"/>
      <c r="Q3770" s="32"/>
      <c r="R3770" s="32"/>
      <c r="S3770" s="32"/>
      <c r="T3770" s="32"/>
      <c r="V3770" s="32"/>
      <c r="W3770" s="32"/>
      <c r="X3770" s="32"/>
      <c r="AE3770" s="39"/>
      <c r="AF3770" s="39"/>
      <c r="AG3770" s="39"/>
      <c r="AH3770" s="39"/>
      <c r="AI3770" s="39"/>
      <c r="AJ3770" s="39"/>
    </row>
    <row r="3771" ht="15.75" customHeight="1">
      <c r="A3771" s="32"/>
      <c r="B3771" s="32"/>
      <c r="C3771" s="32"/>
      <c r="D3771" s="32"/>
      <c r="E3771" s="32"/>
      <c r="F3771" s="97"/>
      <c r="G3771" s="32"/>
      <c r="H3771" s="32"/>
      <c r="I3771" s="33"/>
      <c r="K3771" s="99"/>
      <c r="L3771" s="32"/>
      <c r="M3771" s="32"/>
      <c r="N3771" s="32"/>
      <c r="O3771" s="32"/>
      <c r="P3771" s="32"/>
      <c r="Q3771" s="32"/>
      <c r="R3771" s="32"/>
      <c r="S3771" s="32"/>
      <c r="T3771" s="32"/>
      <c r="V3771" s="32"/>
      <c r="W3771" s="32"/>
      <c r="X3771" s="32"/>
      <c r="AE3771" s="39"/>
      <c r="AF3771" s="39"/>
      <c r="AG3771" s="39"/>
      <c r="AH3771" s="39"/>
      <c r="AI3771" s="39"/>
      <c r="AJ3771" s="39"/>
    </row>
    <row r="3772" ht="15.75" customHeight="1">
      <c r="A3772" s="32"/>
      <c r="B3772" s="32"/>
      <c r="C3772" s="32"/>
      <c r="D3772" s="32"/>
      <c r="E3772" s="32"/>
      <c r="F3772" s="97"/>
      <c r="G3772" s="32"/>
      <c r="H3772" s="32"/>
      <c r="I3772" s="33"/>
      <c r="K3772" s="99"/>
      <c r="L3772" s="32"/>
      <c r="M3772" s="32"/>
      <c r="N3772" s="32"/>
      <c r="O3772" s="32"/>
      <c r="P3772" s="32"/>
      <c r="Q3772" s="32"/>
      <c r="R3772" s="32"/>
      <c r="S3772" s="32"/>
      <c r="T3772" s="32"/>
      <c r="V3772" s="32"/>
      <c r="W3772" s="32"/>
      <c r="X3772" s="32"/>
      <c r="AE3772" s="39"/>
      <c r="AF3772" s="39"/>
      <c r="AG3772" s="39"/>
      <c r="AH3772" s="39"/>
      <c r="AI3772" s="39"/>
      <c r="AJ3772" s="39"/>
    </row>
    <row r="3773" ht="15.75" customHeight="1">
      <c r="A3773" s="32"/>
      <c r="B3773" s="32"/>
      <c r="C3773" s="32"/>
      <c r="D3773" s="32"/>
      <c r="E3773" s="32"/>
      <c r="F3773" s="97"/>
      <c r="G3773" s="32"/>
      <c r="H3773" s="32"/>
      <c r="I3773" s="33"/>
      <c r="K3773" s="99"/>
      <c r="L3773" s="32"/>
      <c r="M3773" s="32"/>
      <c r="N3773" s="32"/>
      <c r="O3773" s="32"/>
      <c r="P3773" s="32"/>
      <c r="Q3773" s="32"/>
      <c r="R3773" s="32"/>
      <c r="S3773" s="32"/>
      <c r="T3773" s="32"/>
      <c r="V3773" s="32"/>
      <c r="W3773" s="32"/>
      <c r="X3773" s="32"/>
      <c r="AE3773" s="39"/>
      <c r="AF3773" s="39"/>
      <c r="AG3773" s="39"/>
      <c r="AH3773" s="39"/>
      <c r="AI3773" s="39"/>
      <c r="AJ3773" s="39"/>
    </row>
    <row r="3774" ht="15.75" customHeight="1">
      <c r="A3774" s="32"/>
      <c r="B3774" s="32"/>
      <c r="C3774" s="32"/>
      <c r="D3774" s="32"/>
      <c r="E3774" s="32"/>
      <c r="F3774" s="97"/>
      <c r="G3774" s="32"/>
      <c r="H3774" s="32"/>
      <c r="I3774" s="33"/>
      <c r="K3774" s="99"/>
      <c r="L3774" s="32"/>
      <c r="M3774" s="32"/>
      <c r="N3774" s="32"/>
      <c r="O3774" s="32"/>
      <c r="P3774" s="32"/>
      <c r="Q3774" s="32"/>
      <c r="R3774" s="32"/>
      <c r="S3774" s="32"/>
      <c r="T3774" s="32"/>
      <c r="V3774" s="32"/>
      <c r="W3774" s="32"/>
      <c r="X3774" s="32"/>
      <c r="AE3774" s="39"/>
      <c r="AF3774" s="39"/>
      <c r="AG3774" s="39"/>
      <c r="AH3774" s="39"/>
      <c r="AI3774" s="39"/>
      <c r="AJ3774" s="39"/>
    </row>
    <row r="3775" ht="15.75" customHeight="1">
      <c r="A3775" s="32"/>
      <c r="B3775" s="32"/>
      <c r="C3775" s="32"/>
      <c r="D3775" s="32"/>
      <c r="E3775" s="32"/>
      <c r="F3775" s="97"/>
      <c r="G3775" s="32"/>
      <c r="H3775" s="32"/>
      <c r="I3775" s="33"/>
      <c r="K3775" s="99"/>
      <c r="L3775" s="32"/>
      <c r="M3775" s="32"/>
      <c r="N3775" s="32"/>
      <c r="O3775" s="32"/>
      <c r="P3775" s="32"/>
      <c r="Q3775" s="32"/>
      <c r="R3775" s="32"/>
      <c r="S3775" s="32"/>
      <c r="T3775" s="32"/>
      <c r="V3775" s="32"/>
      <c r="W3775" s="32"/>
      <c r="X3775" s="32"/>
      <c r="AE3775" s="39"/>
      <c r="AF3775" s="39"/>
      <c r="AG3775" s="39"/>
      <c r="AH3775" s="39"/>
      <c r="AI3775" s="39"/>
      <c r="AJ3775" s="39"/>
    </row>
    <row r="3776" ht="15.75" customHeight="1">
      <c r="A3776" s="32"/>
      <c r="B3776" s="32"/>
      <c r="C3776" s="32"/>
      <c r="D3776" s="32"/>
      <c r="E3776" s="32"/>
      <c r="F3776" s="97"/>
      <c r="G3776" s="32"/>
      <c r="H3776" s="32"/>
      <c r="I3776" s="33"/>
      <c r="K3776" s="99"/>
      <c r="L3776" s="32"/>
      <c r="M3776" s="32"/>
      <c r="N3776" s="32"/>
      <c r="O3776" s="32"/>
      <c r="P3776" s="32"/>
      <c r="Q3776" s="32"/>
      <c r="R3776" s="32"/>
      <c r="S3776" s="32"/>
      <c r="T3776" s="32"/>
      <c r="V3776" s="32"/>
      <c r="W3776" s="32"/>
      <c r="X3776" s="32"/>
      <c r="AE3776" s="39"/>
      <c r="AF3776" s="39"/>
      <c r="AG3776" s="39"/>
      <c r="AH3776" s="39"/>
      <c r="AI3776" s="39"/>
      <c r="AJ3776" s="39"/>
    </row>
    <row r="3777" ht="15.75" customHeight="1">
      <c r="A3777" s="32"/>
      <c r="B3777" s="32"/>
      <c r="C3777" s="32"/>
      <c r="D3777" s="32"/>
      <c r="E3777" s="32"/>
      <c r="F3777" s="97"/>
      <c r="G3777" s="32"/>
      <c r="H3777" s="32"/>
      <c r="I3777" s="33"/>
      <c r="K3777" s="99"/>
      <c r="L3777" s="32"/>
      <c r="M3777" s="32"/>
      <c r="N3777" s="32"/>
      <c r="O3777" s="32"/>
      <c r="P3777" s="32"/>
      <c r="Q3777" s="32"/>
      <c r="R3777" s="32"/>
      <c r="S3777" s="32"/>
      <c r="T3777" s="32"/>
      <c r="V3777" s="32"/>
      <c r="W3777" s="32"/>
      <c r="X3777" s="32"/>
      <c r="AE3777" s="39"/>
      <c r="AF3777" s="39"/>
      <c r="AG3777" s="39"/>
      <c r="AH3777" s="39"/>
      <c r="AI3777" s="39"/>
      <c r="AJ3777" s="39"/>
    </row>
    <row r="3778" ht="15.75" customHeight="1">
      <c r="A3778" s="32"/>
      <c r="B3778" s="32"/>
      <c r="C3778" s="32"/>
      <c r="D3778" s="32"/>
      <c r="E3778" s="32"/>
      <c r="F3778" s="97"/>
      <c r="G3778" s="32"/>
      <c r="H3778" s="32"/>
      <c r="I3778" s="33"/>
      <c r="K3778" s="99"/>
      <c r="L3778" s="32"/>
      <c r="M3778" s="32"/>
      <c r="N3778" s="32"/>
      <c r="O3778" s="32"/>
      <c r="P3778" s="32"/>
      <c r="Q3778" s="32"/>
      <c r="R3778" s="32"/>
      <c r="S3778" s="32"/>
      <c r="T3778" s="32"/>
      <c r="V3778" s="32"/>
      <c r="W3778" s="32"/>
      <c r="X3778" s="32"/>
      <c r="AE3778" s="39"/>
      <c r="AF3778" s="39"/>
      <c r="AG3778" s="39"/>
      <c r="AH3778" s="39"/>
      <c r="AI3778" s="39"/>
      <c r="AJ3778" s="39"/>
    </row>
    <row r="3779" ht="15.75" customHeight="1">
      <c r="A3779" s="32"/>
      <c r="B3779" s="32"/>
      <c r="C3779" s="32"/>
      <c r="D3779" s="32"/>
      <c r="E3779" s="32"/>
      <c r="F3779" s="97"/>
      <c r="G3779" s="32"/>
      <c r="H3779" s="32"/>
      <c r="I3779" s="33"/>
      <c r="K3779" s="99"/>
      <c r="L3779" s="32"/>
      <c r="M3779" s="32"/>
      <c r="N3779" s="32"/>
      <c r="O3779" s="32"/>
      <c r="P3779" s="32"/>
      <c r="Q3779" s="32"/>
      <c r="R3779" s="32"/>
      <c r="S3779" s="32"/>
      <c r="T3779" s="32"/>
      <c r="V3779" s="32"/>
      <c r="W3779" s="32"/>
      <c r="X3779" s="32"/>
      <c r="AE3779" s="39"/>
      <c r="AF3779" s="39"/>
      <c r="AG3779" s="39"/>
      <c r="AH3779" s="39"/>
      <c r="AI3779" s="39"/>
      <c r="AJ3779" s="39"/>
    </row>
    <row r="3780" ht="15.75" customHeight="1">
      <c r="A3780" s="32"/>
      <c r="B3780" s="32"/>
      <c r="C3780" s="32"/>
      <c r="D3780" s="32"/>
      <c r="E3780" s="32"/>
      <c r="F3780" s="97"/>
      <c r="G3780" s="32"/>
      <c r="H3780" s="32"/>
      <c r="I3780" s="33"/>
      <c r="K3780" s="99"/>
      <c r="L3780" s="32"/>
      <c r="M3780" s="32"/>
      <c r="N3780" s="32"/>
      <c r="O3780" s="32"/>
      <c r="P3780" s="32"/>
      <c r="Q3780" s="32"/>
      <c r="R3780" s="32"/>
      <c r="S3780" s="32"/>
      <c r="T3780" s="32"/>
      <c r="V3780" s="32"/>
      <c r="W3780" s="32"/>
      <c r="X3780" s="32"/>
      <c r="AE3780" s="39"/>
      <c r="AF3780" s="39"/>
      <c r="AG3780" s="39"/>
      <c r="AH3780" s="39"/>
      <c r="AI3780" s="39"/>
      <c r="AJ3780" s="39"/>
    </row>
    <row r="3781" ht="15.75" customHeight="1">
      <c r="A3781" s="32"/>
      <c r="B3781" s="32"/>
      <c r="C3781" s="32"/>
      <c r="D3781" s="32"/>
      <c r="E3781" s="32"/>
      <c r="F3781" s="97"/>
      <c r="G3781" s="32"/>
      <c r="H3781" s="32"/>
      <c r="I3781" s="33"/>
      <c r="K3781" s="99"/>
      <c r="L3781" s="32"/>
      <c r="M3781" s="32"/>
      <c r="N3781" s="32"/>
      <c r="O3781" s="32"/>
      <c r="P3781" s="32"/>
      <c r="Q3781" s="32"/>
      <c r="R3781" s="32"/>
      <c r="S3781" s="32"/>
      <c r="T3781" s="32"/>
      <c r="V3781" s="32"/>
      <c r="W3781" s="32"/>
      <c r="X3781" s="32"/>
      <c r="AE3781" s="39"/>
      <c r="AF3781" s="39"/>
      <c r="AG3781" s="39"/>
      <c r="AH3781" s="39"/>
      <c r="AI3781" s="39"/>
      <c r="AJ3781" s="39"/>
    </row>
    <row r="3782" ht="15.75" customHeight="1">
      <c r="A3782" s="32"/>
      <c r="B3782" s="32"/>
      <c r="C3782" s="32"/>
      <c r="D3782" s="32"/>
      <c r="E3782" s="32"/>
      <c r="F3782" s="97"/>
      <c r="G3782" s="32"/>
      <c r="H3782" s="32"/>
      <c r="I3782" s="33"/>
      <c r="K3782" s="99"/>
      <c r="L3782" s="32"/>
      <c r="M3782" s="32"/>
      <c r="N3782" s="32"/>
      <c r="O3782" s="32"/>
      <c r="P3782" s="32"/>
      <c r="Q3782" s="32"/>
      <c r="R3782" s="32"/>
      <c r="S3782" s="32"/>
      <c r="T3782" s="32"/>
      <c r="V3782" s="32"/>
      <c r="W3782" s="32"/>
      <c r="X3782" s="32"/>
      <c r="AE3782" s="39"/>
      <c r="AF3782" s="39"/>
      <c r="AG3782" s="39"/>
      <c r="AH3782" s="39"/>
      <c r="AI3782" s="39"/>
      <c r="AJ3782" s="39"/>
    </row>
    <row r="3783" ht="15.75" customHeight="1">
      <c r="A3783" s="32"/>
      <c r="B3783" s="32"/>
      <c r="C3783" s="32"/>
      <c r="D3783" s="32"/>
      <c r="E3783" s="32"/>
      <c r="F3783" s="97"/>
      <c r="G3783" s="32"/>
      <c r="H3783" s="32"/>
      <c r="I3783" s="33"/>
      <c r="K3783" s="99"/>
      <c r="L3783" s="32"/>
      <c r="M3783" s="32"/>
      <c r="N3783" s="32"/>
      <c r="O3783" s="32"/>
      <c r="P3783" s="32"/>
      <c r="Q3783" s="32"/>
      <c r="R3783" s="32"/>
      <c r="S3783" s="32"/>
      <c r="T3783" s="32"/>
      <c r="V3783" s="32"/>
      <c r="W3783" s="32"/>
      <c r="X3783" s="32"/>
      <c r="AE3783" s="39"/>
      <c r="AF3783" s="39"/>
      <c r="AG3783" s="39"/>
      <c r="AH3783" s="39"/>
      <c r="AI3783" s="39"/>
      <c r="AJ3783" s="39"/>
    </row>
    <row r="3784" ht="15.75" customHeight="1">
      <c r="A3784" s="32"/>
      <c r="B3784" s="32"/>
      <c r="C3784" s="32"/>
      <c r="D3784" s="32"/>
      <c r="E3784" s="32"/>
      <c r="F3784" s="97"/>
      <c r="G3784" s="32"/>
      <c r="H3784" s="32"/>
      <c r="I3784" s="33"/>
      <c r="K3784" s="99"/>
      <c r="L3784" s="32"/>
      <c r="M3784" s="32"/>
      <c r="N3784" s="32"/>
      <c r="O3784" s="32"/>
      <c r="P3784" s="32"/>
      <c r="Q3784" s="32"/>
      <c r="R3784" s="32"/>
      <c r="S3784" s="32"/>
      <c r="T3784" s="32"/>
      <c r="V3784" s="32"/>
      <c r="W3784" s="32"/>
      <c r="X3784" s="32"/>
      <c r="AE3784" s="39"/>
      <c r="AF3784" s="39"/>
      <c r="AG3784" s="39"/>
      <c r="AH3784" s="39"/>
      <c r="AI3784" s="39"/>
      <c r="AJ3784" s="39"/>
    </row>
    <row r="3785" ht="15.75" customHeight="1">
      <c r="A3785" s="32"/>
      <c r="B3785" s="32"/>
      <c r="C3785" s="32"/>
      <c r="D3785" s="32"/>
      <c r="E3785" s="32"/>
      <c r="F3785" s="97"/>
      <c r="G3785" s="32"/>
      <c r="H3785" s="32"/>
      <c r="I3785" s="33"/>
      <c r="K3785" s="99"/>
      <c r="L3785" s="32"/>
      <c r="M3785" s="32"/>
      <c r="N3785" s="32"/>
      <c r="O3785" s="32"/>
      <c r="P3785" s="32"/>
      <c r="Q3785" s="32"/>
      <c r="R3785" s="32"/>
      <c r="S3785" s="32"/>
      <c r="T3785" s="32"/>
      <c r="V3785" s="32"/>
      <c r="W3785" s="32"/>
      <c r="X3785" s="32"/>
      <c r="AE3785" s="39"/>
      <c r="AF3785" s="39"/>
      <c r="AG3785" s="39"/>
      <c r="AH3785" s="39"/>
      <c r="AI3785" s="39"/>
      <c r="AJ3785" s="39"/>
    </row>
    <row r="3786" ht="15.75" customHeight="1">
      <c r="A3786" s="32"/>
      <c r="B3786" s="32"/>
      <c r="C3786" s="32"/>
      <c r="D3786" s="32"/>
      <c r="E3786" s="32"/>
      <c r="F3786" s="97"/>
      <c r="G3786" s="32"/>
      <c r="H3786" s="32"/>
      <c r="I3786" s="33"/>
      <c r="K3786" s="99"/>
      <c r="L3786" s="32"/>
      <c r="M3786" s="32"/>
      <c r="N3786" s="32"/>
      <c r="O3786" s="32"/>
      <c r="P3786" s="32"/>
      <c r="Q3786" s="32"/>
      <c r="R3786" s="32"/>
      <c r="S3786" s="32"/>
      <c r="T3786" s="32"/>
      <c r="V3786" s="32"/>
      <c r="W3786" s="32"/>
      <c r="X3786" s="32"/>
      <c r="AE3786" s="39"/>
      <c r="AF3786" s="39"/>
      <c r="AG3786" s="39"/>
      <c r="AH3786" s="39"/>
      <c r="AI3786" s="39"/>
      <c r="AJ3786" s="39"/>
    </row>
    <row r="3787" ht="15.75" customHeight="1">
      <c r="A3787" s="32"/>
      <c r="B3787" s="32"/>
      <c r="C3787" s="32"/>
      <c r="D3787" s="32"/>
      <c r="E3787" s="32"/>
      <c r="F3787" s="97"/>
      <c r="G3787" s="32"/>
      <c r="H3787" s="32"/>
      <c r="I3787" s="33"/>
      <c r="K3787" s="99"/>
      <c r="L3787" s="32"/>
      <c r="M3787" s="32"/>
      <c r="N3787" s="32"/>
      <c r="O3787" s="32"/>
      <c r="P3787" s="32"/>
      <c r="Q3787" s="32"/>
      <c r="R3787" s="32"/>
      <c r="S3787" s="32"/>
      <c r="T3787" s="32"/>
      <c r="V3787" s="32"/>
      <c r="W3787" s="32"/>
      <c r="X3787" s="32"/>
      <c r="AE3787" s="39"/>
      <c r="AF3787" s="39"/>
      <c r="AG3787" s="39"/>
      <c r="AH3787" s="39"/>
      <c r="AI3787" s="39"/>
      <c r="AJ3787" s="39"/>
    </row>
    <row r="3788" ht="15.75" customHeight="1">
      <c r="A3788" s="32"/>
      <c r="B3788" s="32"/>
      <c r="C3788" s="32"/>
      <c r="D3788" s="32"/>
      <c r="E3788" s="32"/>
      <c r="F3788" s="97"/>
      <c r="G3788" s="32"/>
      <c r="H3788" s="32"/>
      <c r="I3788" s="33"/>
      <c r="K3788" s="99"/>
      <c r="L3788" s="32"/>
      <c r="M3788" s="32"/>
      <c r="N3788" s="32"/>
      <c r="O3788" s="32"/>
      <c r="P3788" s="32"/>
      <c r="Q3788" s="32"/>
      <c r="R3788" s="32"/>
      <c r="S3788" s="32"/>
      <c r="T3788" s="32"/>
      <c r="V3788" s="32"/>
      <c r="W3788" s="32"/>
      <c r="X3788" s="32"/>
      <c r="AE3788" s="39"/>
      <c r="AF3788" s="39"/>
      <c r="AG3788" s="39"/>
      <c r="AH3788" s="39"/>
      <c r="AI3788" s="39"/>
      <c r="AJ3788" s="39"/>
    </row>
    <row r="3789" ht="15.75" customHeight="1">
      <c r="A3789" s="32"/>
      <c r="B3789" s="32"/>
      <c r="C3789" s="32"/>
      <c r="D3789" s="32"/>
      <c r="E3789" s="32"/>
      <c r="F3789" s="97"/>
      <c r="G3789" s="32"/>
      <c r="H3789" s="32"/>
      <c r="I3789" s="33"/>
      <c r="K3789" s="99"/>
      <c r="L3789" s="32"/>
      <c r="M3789" s="32"/>
      <c r="N3789" s="32"/>
      <c r="O3789" s="32"/>
      <c r="P3789" s="32"/>
      <c r="Q3789" s="32"/>
      <c r="R3789" s="32"/>
      <c r="S3789" s="32"/>
      <c r="T3789" s="32"/>
      <c r="V3789" s="32"/>
      <c r="W3789" s="32"/>
      <c r="X3789" s="32"/>
      <c r="AE3789" s="39"/>
      <c r="AF3789" s="39"/>
      <c r="AG3789" s="39"/>
      <c r="AH3789" s="39"/>
      <c r="AI3789" s="39"/>
      <c r="AJ3789" s="39"/>
    </row>
    <row r="3790" ht="15.75" customHeight="1">
      <c r="A3790" s="32"/>
      <c r="B3790" s="32"/>
      <c r="C3790" s="32"/>
      <c r="D3790" s="32"/>
      <c r="E3790" s="32"/>
      <c r="F3790" s="97"/>
      <c r="G3790" s="32"/>
      <c r="H3790" s="32"/>
      <c r="I3790" s="33"/>
      <c r="K3790" s="99"/>
      <c r="L3790" s="32"/>
      <c r="M3790" s="32"/>
      <c r="N3790" s="32"/>
      <c r="O3790" s="32"/>
      <c r="P3790" s="32"/>
      <c r="Q3790" s="32"/>
      <c r="R3790" s="32"/>
      <c r="S3790" s="32"/>
      <c r="T3790" s="32"/>
      <c r="V3790" s="32"/>
      <c r="W3790" s="32"/>
      <c r="X3790" s="32"/>
      <c r="AE3790" s="39"/>
      <c r="AF3790" s="39"/>
      <c r="AG3790" s="39"/>
      <c r="AH3790" s="39"/>
      <c r="AI3790" s="39"/>
      <c r="AJ3790" s="39"/>
    </row>
    <row r="3791" ht="15.75" customHeight="1">
      <c r="A3791" s="32"/>
      <c r="B3791" s="32"/>
      <c r="C3791" s="32"/>
      <c r="D3791" s="32"/>
      <c r="E3791" s="32"/>
      <c r="F3791" s="97"/>
      <c r="G3791" s="32"/>
      <c r="H3791" s="32"/>
      <c r="I3791" s="33"/>
      <c r="K3791" s="99"/>
      <c r="L3791" s="32"/>
      <c r="M3791" s="32"/>
      <c r="N3791" s="32"/>
      <c r="O3791" s="32"/>
      <c r="P3791" s="32"/>
      <c r="Q3791" s="32"/>
      <c r="R3791" s="32"/>
      <c r="S3791" s="32"/>
      <c r="T3791" s="32"/>
      <c r="V3791" s="32"/>
      <c r="W3791" s="32"/>
      <c r="X3791" s="32"/>
      <c r="AE3791" s="39"/>
      <c r="AF3791" s="39"/>
      <c r="AG3791" s="39"/>
      <c r="AH3791" s="39"/>
      <c r="AI3791" s="39"/>
      <c r="AJ3791" s="39"/>
    </row>
    <row r="3792" ht="15.75" customHeight="1">
      <c r="A3792" s="32"/>
      <c r="B3792" s="32"/>
      <c r="C3792" s="32"/>
      <c r="D3792" s="32"/>
      <c r="E3792" s="32"/>
      <c r="F3792" s="97"/>
      <c r="G3792" s="32"/>
      <c r="H3792" s="32"/>
      <c r="I3792" s="33"/>
      <c r="K3792" s="99"/>
      <c r="L3792" s="32"/>
      <c r="M3792" s="32"/>
      <c r="N3792" s="32"/>
      <c r="O3792" s="32"/>
      <c r="P3792" s="32"/>
      <c r="Q3792" s="32"/>
      <c r="R3792" s="32"/>
      <c r="S3792" s="32"/>
      <c r="T3792" s="32"/>
      <c r="V3792" s="32"/>
      <c r="W3792" s="32"/>
      <c r="X3792" s="32"/>
      <c r="AE3792" s="39"/>
      <c r="AF3792" s="39"/>
      <c r="AG3792" s="39"/>
      <c r="AH3792" s="39"/>
      <c r="AI3792" s="39"/>
      <c r="AJ3792" s="39"/>
    </row>
    <row r="3793" ht="15.75" customHeight="1">
      <c r="A3793" s="32"/>
      <c r="B3793" s="32"/>
      <c r="C3793" s="32"/>
      <c r="D3793" s="32"/>
      <c r="E3793" s="32"/>
      <c r="F3793" s="97"/>
      <c r="G3793" s="32"/>
      <c r="H3793" s="32"/>
      <c r="I3793" s="33"/>
      <c r="K3793" s="99"/>
      <c r="L3793" s="32"/>
      <c r="M3793" s="32"/>
      <c r="N3793" s="32"/>
      <c r="O3793" s="32"/>
      <c r="P3793" s="32"/>
      <c r="Q3793" s="32"/>
      <c r="R3793" s="32"/>
      <c r="S3793" s="32"/>
      <c r="T3793" s="32"/>
      <c r="V3793" s="32"/>
      <c r="W3793" s="32"/>
      <c r="X3793" s="32"/>
      <c r="AE3793" s="39"/>
      <c r="AF3793" s="39"/>
      <c r="AG3793" s="39"/>
      <c r="AH3793" s="39"/>
      <c r="AI3793" s="39"/>
      <c r="AJ3793" s="39"/>
    </row>
    <row r="3794" ht="15.75" customHeight="1">
      <c r="A3794" s="32"/>
      <c r="B3794" s="32"/>
      <c r="C3794" s="32"/>
      <c r="D3794" s="32"/>
      <c r="E3794" s="32"/>
      <c r="F3794" s="97"/>
      <c r="G3794" s="32"/>
      <c r="H3794" s="32"/>
      <c r="I3794" s="33"/>
      <c r="K3794" s="99"/>
      <c r="L3794" s="32"/>
      <c r="M3794" s="32"/>
      <c r="N3794" s="32"/>
      <c r="O3794" s="32"/>
      <c r="P3794" s="32"/>
      <c r="Q3794" s="32"/>
      <c r="R3794" s="32"/>
      <c r="S3794" s="32"/>
      <c r="T3794" s="32"/>
      <c r="V3794" s="32"/>
      <c r="W3794" s="32"/>
      <c r="X3794" s="32"/>
      <c r="AE3794" s="39"/>
      <c r="AF3794" s="39"/>
      <c r="AG3794" s="39"/>
      <c r="AH3794" s="39"/>
      <c r="AI3794" s="39"/>
      <c r="AJ3794" s="39"/>
    </row>
    <row r="3795" ht="15.75" customHeight="1">
      <c r="A3795" s="32"/>
      <c r="B3795" s="32"/>
      <c r="C3795" s="32"/>
      <c r="D3795" s="32"/>
      <c r="E3795" s="32"/>
      <c r="F3795" s="97"/>
      <c r="G3795" s="32"/>
      <c r="H3795" s="32"/>
      <c r="I3795" s="33"/>
      <c r="K3795" s="99"/>
      <c r="L3795" s="32"/>
      <c r="M3795" s="32"/>
      <c r="N3795" s="32"/>
      <c r="O3795" s="32"/>
      <c r="P3795" s="32"/>
      <c r="Q3795" s="32"/>
      <c r="R3795" s="32"/>
      <c r="S3795" s="32"/>
      <c r="T3795" s="32"/>
      <c r="V3795" s="32"/>
      <c r="W3795" s="32"/>
      <c r="X3795" s="32"/>
      <c r="AE3795" s="39"/>
      <c r="AF3795" s="39"/>
      <c r="AG3795" s="39"/>
      <c r="AH3795" s="39"/>
      <c r="AI3795" s="39"/>
      <c r="AJ3795" s="39"/>
    </row>
    <row r="3796" ht="15.75" customHeight="1">
      <c r="A3796" s="32"/>
      <c r="B3796" s="32"/>
      <c r="C3796" s="32"/>
      <c r="D3796" s="32"/>
      <c r="E3796" s="32"/>
      <c r="F3796" s="97"/>
      <c r="G3796" s="32"/>
      <c r="H3796" s="32"/>
      <c r="I3796" s="33"/>
      <c r="K3796" s="99"/>
      <c r="L3796" s="32"/>
      <c r="M3796" s="32"/>
      <c r="N3796" s="32"/>
      <c r="O3796" s="32"/>
      <c r="P3796" s="32"/>
      <c r="Q3796" s="32"/>
      <c r="R3796" s="32"/>
      <c r="S3796" s="32"/>
      <c r="T3796" s="32"/>
      <c r="V3796" s="32"/>
      <c r="W3796" s="32"/>
      <c r="X3796" s="32"/>
      <c r="AE3796" s="39"/>
      <c r="AF3796" s="39"/>
      <c r="AG3796" s="39"/>
      <c r="AH3796" s="39"/>
      <c r="AI3796" s="39"/>
      <c r="AJ3796" s="39"/>
    </row>
    <row r="3797" ht="15.75" customHeight="1">
      <c r="A3797" s="32"/>
      <c r="B3797" s="32"/>
      <c r="C3797" s="32"/>
      <c r="D3797" s="32"/>
      <c r="E3797" s="32"/>
      <c r="F3797" s="97"/>
      <c r="G3797" s="32"/>
      <c r="H3797" s="32"/>
      <c r="I3797" s="33"/>
      <c r="K3797" s="99"/>
      <c r="L3797" s="32"/>
      <c r="M3797" s="32"/>
      <c r="N3797" s="32"/>
      <c r="O3797" s="32"/>
      <c r="P3797" s="32"/>
      <c r="Q3797" s="32"/>
      <c r="R3797" s="32"/>
      <c r="S3797" s="32"/>
      <c r="T3797" s="32"/>
      <c r="V3797" s="32"/>
      <c r="W3797" s="32"/>
      <c r="X3797" s="32"/>
      <c r="AE3797" s="39"/>
      <c r="AF3797" s="39"/>
      <c r="AG3797" s="39"/>
      <c r="AH3797" s="39"/>
      <c r="AI3797" s="39"/>
      <c r="AJ3797" s="39"/>
    </row>
    <row r="3798" ht="15.75" customHeight="1">
      <c r="A3798" s="32"/>
      <c r="B3798" s="32"/>
      <c r="C3798" s="32"/>
      <c r="D3798" s="32"/>
      <c r="E3798" s="32"/>
      <c r="F3798" s="97"/>
      <c r="G3798" s="32"/>
      <c r="H3798" s="32"/>
      <c r="I3798" s="33"/>
      <c r="K3798" s="99"/>
      <c r="L3798" s="32"/>
      <c r="M3798" s="32"/>
      <c r="N3798" s="32"/>
      <c r="O3798" s="32"/>
      <c r="P3798" s="32"/>
      <c r="Q3798" s="32"/>
      <c r="R3798" s="32"/>
      <c r="S3798" s="32"/>
      <c r="T3798" s="32"/>
      <c r="V3798" s="32"/>
      <c r="W3798" s="32"/>
      <c r="X3798" s="32"/>
      <c r="AE3798" s="39"/>
      <c r="AF3798" s="39"/>
      <c r="AG3798" s="39"/>
      <c r="AH3798" s="39"/>
      <c r="AI3798" s="39"/>
      <c r="AJ3798" s="39"/>
    </row>
    <row r="3799" ht="15.75" customHeight="1">
      <c r="A3799" s="32"/>
      <c r="B3799" s="32"/>
      <c r="C3799" s="32"/>
      <c r="D3799" s="32"/>
      <c r="E3799" s="32"/>
      <c r="F3799" s="97"/>
      <c r="G3799" s="32"/>
      <c r="H3799" s="32"/>
      <c r="I3799" s="33"/>
      <c r="K3799" s="99"/>
      <c r="L3799" s="32"/>
      <c r="M3799" s="32"/>
      <c r="N3799" s="32"/>
      <c r="O3799" s="32"/>
      <c r="P3799" s="32"/>
      <c r="Q3799" s="32"/>
      <c r="R3799" s="32"/>
      <c r="S3799" s="32"/>
      <c r="T3799" s="32"/>
      <c r="V3799" s="32"/>
      <c r="W3799" s="32"/>
      <c r="X3799" s="32"/>
      <c r="AE3799" s="39"/>
      <c r="AF3799" s="39"/>
      <c r="AG3799" s="39"/>
      <c r="AH3799" s="39"/>
      <c r="AI3799" s="39"/>
      <c r="AJ3799" s="39"/>
    </row>
    <row r="3800" ht="15.75" customHeight="1">
      <c r="A3800" s="32"/>
      <c r="B3800" s="32"/>
      <c r="C3800" s="32"/>
      <c r="D3800" s="32"/>
      <c r="E3800" s="32"/>
      <c r="F3800" s="97"/>
      <c r="G3800" s="32"/>
      <c r="H3800" s="32"/>
      <c r="I3800" s="33"/>
      <c r="K3800" s="99"/>
      <c r="L3800" s="32"/>
      <c r="M3800" s="32"/>
      <c r="N3800" s="32"/>
      <c r="O3800" s="32"/>
      <c r="P3800" s="32"/>
      <c r="Q3800" s="32"/>
      <c r="R3800" s="32"/>
      <c r="S3800" s="32"/>
      <c r="T3800" s="32"/>
      <c r="V3800" s="32"/>
      <c r="W3800" s="32"/>
      <c r="X3800" s="32"/>
      <c r="AE3800" s="39"/>
      <c r="AF3800" s="39"/>
      <c r="AG3800" s="39"/>
      <c r="AH3800" s="39"/>
      <c r="AI3800" s="39"/>
      <c r="AJ3800" s="39"/>
    </row>
    <row r="3801" ht="15.75" customHeight="1">
      <c r="A3801" s="32"/>
      <c r="B3801" s="32"/>
      <c r="C3801" s="32"/>
      <c r="D3801" s="32"/>
      <c r="E3801" s="32"/>
      <c r="F3801" s="97"/>
      <c r="G3801" s="32"/>
      <c r="H3801" s="32"/>
      <c r="I3801" s="33"/>
      <c r="K3801" s="99"/>
      <c r="L3801" s="32"/>
      <c r="M3801" s="32"/>
      <c r="N3801" s="32"/>
      <c r="O3801" s="32"/>
      <c r="P3801" s="32"/>
      <c r="Q3801" s="32"/>
      <c r="R3801" s="32"/>
      <c r="S3801" s="32"/>
      <c r="T3801" s="32"/>
      <c r="V3801" s="32"/>
      <c r="W3801" s="32"/>
      <c r="X3801" s="32"/>
      <c r="AE3801" s="39"/>
      <c r="AF3801" s="39"/>
      <c r="AG3801" s="39"/>
      <c r="AH3801" s="39"/>
      <c r="AI3801" s="39"/>
      <c r="AJ3801" s="39"/>
    </row>
    <row r="3802" ht="15.75" customHeight="1">
      <c r="A3802" s="32"/>
      <c r="B3802" s="32"/>
      <c r="C3802" s="32"/>
      <c r="D3802" s="32"/>
      <c r="E3802" s="32"/>
      <c r="F3802" s="97"/>
      <c r="G3802" s="32"/>
      <c r="H3802" s="32"/>
      <c r="I3802" s="33"/>
      <c r="K3802" s="99"/>
      <c r="L3802" s="32"/>
      <c r="M3802" s="32"/>
      <c r="N3802" s="32"/>
      <c r="O3802" s="32"/>
      <c r="P3802" s="32"/>
      <c r="Q3802" s="32"/>
      <c r="R3802" s="32"/>
      <c r="S3802" s="32"/>
      <c r="T3802" s="32"/>
      <c r="V3802" s="32"/>
      <c r="W3802" s="32"/>
      <c r="X3802" s="32"/>
      <c r="AE3802" s="39"/>
      <c r="AF3802" s="39"/>
      <c r="AG3802" s="39"/>
      <c r="AH3802" s="39"/>
      <c r="AI3802" s="39"/>
      <c r="AJ3802" s="39"/>
    </row>
    <row r="3803" ht="15.75" customHeight="1">
      <c r="A3803" s="32"/>
      <c r="B3803" s="32"/>
      <c r="C3803" s="32"/>
      <c r="D3803" s="32"/>
      <c r="E3803" s="32"/>
      <c r="F3803" s="97"/>
      <c r="G3803" s="32"/>
      <c r="H3803" s="32"/>
      <c r="I3803" s="33"/>
      <c r="K3803" s="99"/>
      <c r="L3803" s="32"/>
      <c r="M3803" s="32"/>
      <c r="N3803" s="32"/>
      <c r="O3803" s="32"/>
      <c r="P3803" s="32"/>
      <c r="Q3803" s="32"/>
      <c r="R3803" s="32"/>
      <c r="S3803" s="32"/>
      <c r="T3803" s="32"/>
      <c r="V3803" s="32"/>
      <c r="W3803" s="32"/>
      <c r="X3803" s="32"/>
      <c r="AE3803" s="39"/>
      <c r="AF3803" s="39"/>
      <c r="AG3803" s="39"/>
      <c r="AH3803" s="39"/>
      <c r="AI3803" s="39"/>
      <c r="AJ3803" s="39"/>
    </row>
    <row r="3804" ht="15.75" customHeight="1">
      <c r="A3804" s="32"/>
      <c r="B3804" s="32"/>
      <c r="C3804" s="32"/>
      <c r="D3804" s="32"/>
      <c r="E3804" s="32"/>
      <c r="F3804" s="97"/>
      <c r="G3804" s="32"/>
      <c r="H3804" s="32"/>
      <c r="I3804" s="33"/>
      <c r="K3804" s="99"/>
      <c r="L3804" s="32"/>
      <c r="M3804" s="32"/>
      <c r="N3804" s="32"/>
      <c r="O3804" s="32"/>
      <c r="P3804" s="32"/>
      <c r="Q3804" s="32"/>
      <c r="R3804" s="32"/>
      <c r="S3804" s="32"/>
      <c r="T3804" s="32"/>
      <c r="V3804" s="32"/>
      <c r="W3804" s="32"/>
      <c r="X3804" s="32"/>
      <c r="AE3804" s="39"/>
      <c r="AF3804" s="39"/>
      <c r="AG3804" s="39"/>
      <c r="AH3804" s="39"/>
      <c r="AI3804" s="39"/>
      <c r="AJ3804" s="39"/>
    </row>
    <row r="3805" ht="15.75" customHeight="1">
      <c r="A3805" s="32"/>
      <c r="B3805" s="32"/>
      <c r="C3805" s="32"/>
      <c r="D3805" s="32"/>
      <c r="E3805" s="32"/>
      <c r="F3805" s="97"/>
      <c r="G3805" s="32"/>
      <c r="H3805" s="32"/>
      <c r="I3805" s="33"/>
      <c r="K3805" s="99"/>
      <c r="L3805" s="32"/>
      <c r="M3805" s="32"/>
      <c r="N3805" s="32"/>
      <c r="O3805" s="32"/>
      <c r="P3805" s="32"/>
      <c r="Q3805" s="32"/>
      <c r="R3805" s="32"/>
      <c r="S3805" s="32"/>
      <c r="T3805" s="32"/>
      <c r="V3805" s="32"/>
      <c r="W3805" s="32"/>
      <c r="X3805" s="32"/>
      <c r="AE3805" s="39"/>
      <c r="AF3805" s="39"/>
      <c r="AG3805" s="39"/>
      <c r="AH3805" s="39"/>
      <c r="AI3805" s="39"/>
      <c r="AJ3805" s="39"/>
    </row>
    <row r="3806" ht="15.75" customHeight="1">
      <c r="A3806" s="32"/>
      <c r="B3806" s="32"/>
      <c r="C3806" s="32"/>
      <c r="D3806" s="32"/>
      <c r="E3806" s="32"/>
      <c r="F3806" s="97"/>
      <c r="G3806" s="32"/>
      <c r="H3806" s="32"/>
      <c r="I3806" s="33"/>
      <c r="K3806" s="99"/>
      <c r="L3806" s="32"/>
      <c r="M3806" s="32"/>
      <c r="N3806" s="32"/>
      <c r="O3806" s="32"/>
      <c r="P3806" s="32"/>
      <c r="Q3806" s="32"/>
      <c r="R3806" s="32"/>
      <c r="S3806" s="32"/>
      <c r="T3806" s="32"/>
      <c r="V3806" s="32"/>
      <c r="W3806" s="32"/>
      <c r="X3806" s="32"/>
      <c r="AE3806" s="39"/>
      <c r="AF3806" s="39"/>
      <c r="AG3806" s="39"/>
      <c r="AH3806" s="39"/>
      <c r="AI3806" s="39"/>
      <c r="AJ3806" s="39"/>
    </row>
    <row r="3807" ht="15.75" customHeight="1">
      <c r="A3807" s="32"/>
      <c r="B3807" s="32"/>
      <c r="C3807" s="32"/>
      <c r="D3807" s="32"/>
      <c r="E3807" s="32"/>
      <c r="F3807" s="97"/>
      <c r="G3807" s="32"/>
      <c r="H3807" s="32"/>
      <c r="I3807" s="33"/>
      <c r="K3807" s="99"/>
      <c r="L3807" s="32"/>
      <c r="M3807" s="32"/>
      <c r="N3807" s="32"/>
      <c r="O3807" s="32"/>
      <c r="P3807" s="32"/>
      <c r="Q3807" s="32"/>
      <c r="R3807" s="32"/>
      <c r="S3807" s="32"/>
      <c r="T3807" s="32"/>
      <c r="V3807" s="32"/>
      <c r="W3807" s="32"/>
      <c r="X3807" s="32"/>
      <c r="AE3807" s="39"/>
      <c r="AF3807" s="39"/>
      <c r="AG3807" s="39"/>
      <c r="AH3807" s="39"/>
      <c r="AI3807" s="39"/>
      <c r="AJ3807" s="39"/>
    </row>
    <row r="3808" ht="15.75" customHeight="1">
      <c r="A3808" s="32"/>
      <c r="B3808" s="32"/>
      <c r="C3808" s="32"/>
      <c r="D3808" s="32"/>
      <c r="E3808" s="32"/>
      <c r="F3808" s="97"/>
      <c r="G3808" s="32"/>
      <c r="H3808" s="32"/>
      <c r="I3808" s="33"/>
      <c r="K3808" s="99"/>
      <c r="L3808" s="32"/>
      <c r="M3808" s="32"/>
      <c r="N3808" s="32"/>
      <c r="O3808" s="32"/>
      <c r="P3808" s="32"/>
      <c r="Q3808" s="32"/>
      <c r="R3808" s="32"/>
      <c r="S3808" s="32"/>
      <c r="T3808" s="32"/>
      <c r="V3808" s="32"/>
      <c r="W3808" s="32"/>
      <c r="X3808" s="32"/>
      <c r="AE3808" s="39"/>
      <c r="AF3808" s="39"/>
      <c r="AG3808" s="39"/>
      <c r="AH3808" s="39"/>
      <c r="AI3808" s="39"/>
      <c r="AJ3808" s="39"/>
    </row>
    <row r="3809" ht="15.75" customHeight="1">
      <c r="A3809" s="32"/>
      <c r="B3809" s="32"/>
      <c r="C3809" s="32"/>
      <c r="D3809" s="32"/>
      <c r="E3809" s="32"/>
      <c r="F3809" s="97"/>
      <c r="G3809" s="32"/>
      <c r="H3809" s="32"/>
      <c r="I3809" s="33"/>
      <c r="K3809" s="99"/>
      <c r="L3809" s="32"/>
      <c r="M3809" s="32"/>
      <c r="N3809" s="32"/>
      <c r="O3809" s="32"/>
      <c r="P3809" s="32"/>
      <c r="Q3809" s="32"/>
      <c r="R3809" s="32"/>
      <c r="S3809" s="32"/>
      <c r="T3809" s="32"/>
      <c r="V3809" s="32"/>
      <c r="W3809" s="32"/>
      <c r="X3809" s="32"/>
      <c r="AE3809" s="39"/>
      <c r="AF3809" s="39"/>
      <c r="AG3809" s="39"/>
      <c r="AH3809" s="39"/>
      <c r="AI3809" s="39"/>
      <c r="AJ3809" s="39"/>
    </row>
    <row r="3810" ht="15.75" customHeight="1">
      <c r="A3810" s="32"/>
      <c r="B3810" s="32"/>
      <c r="C3810" s="32"/>
      <c r="D3810" s="32"/>
      <c r="E3810" s="32"/>
      <c r="F3810" s="97"/>
      <c r="G3810" s="32"/>
      <c r="H3810" s="32"/>
      <c r="I3810" s="33"/>
      <c r="K3810" s="99"/>
      <c r="L3810" s="32"/>
      <c r="M3810" s="32"/>
      <c r="N3810" s="32"/>
      <c r="O3810" s="32"/>
      <c r="P3810" s="32"/>
      <c r="Q3810" s="32"/>
      <c r="R3810" s="32"/>
      <c r="S3810" s="32"/>
      <c r="T3810" s="32"/>
      <c r="V3810" s="32"/>
      <c r="W3810" s="32"/>
      <c r="X3810" s="32"/>
      <c r="AE3810" s="39"/>
      <c r="AF3810" s="39"/>
      <c r="AG3810" s="39"/>
      <c r="AH3810" s="39"/>
      <c r="AI3810" s="39"/>
      <c r="AJ3810" s="39"/>
    </row>
    <row r="3811" ht="15.75" customHeight="1">
      <c r="A3811" s="32"/>
      <c r="B3811" s="32"/>
      <c r="C3811" s="32"/>
      <c r="D3811" s="32"/>
      <c r="E3811" s="32"/>
      <c r="F3811" s="97"/>
      <c r="G3811" s="32"/>
      <c r="H3811" s="32"/>
      <c r="I3811" s="33"/>
      <c r="K3811" s="99"/>
      <c r="L3811" s="32"/>
      <c r="M3811" s="32"/>
      <c r="N3811" s="32"/>
      <c r="O3811" s="32"/>
      <c r="P3811" s="32"/>
      <c r="Q3811" s="32"/>
      <c r="R3811" s="32"/>
      <c r="S3811" s="32"/>
      <c r="T3811" s="32"/>
      <c r="V3811" s="32"/>
      <c r="W3811" s="32"/>
      <c r="X3811" s="32"/>
      <c r="AE3811" s="39"/>
      <c r="AF3811" s="39"/>
      <c r="AG3811" s="39"/>
      <c r="AH3811" s="39"/>
      <c r="AI3811" s="39"/>
      <c r="AJ3811" s="39"/>
    </row>
    <row r="3812" ht="15.75" customHeight="1">
      <c r="A3812" s="32"/>
      <c r="B3812" s="32"/>
      <c r="C3812" s="32"/>
      <c r="D3812" s="32"/>
      <c r="E3812" s="32"/>
      <c r="F3812" s="97"/>
      <c r="G3812" s="32"/>
      <c r="H3812" s="32"/>
      <c r="I3812" s="33"/>
      <c r="K3812" s="99"/>
      <c r="L3812" s="32"/>
      <c r="M3812" s="32"/>
      <c r="N3812" s="32"/>
      <c r="O3812" s="32"/>
      <c r="P3812" s="32"/>
      <c r="Q3812" s="32"/>
      <c r="R3812" s="32"/>
      <c r="S3812" s="32"/>
      <c r="T3812" s="32"/>
      <c r="V3812" s="32"/>
      <c r="W3812" s="32"/>
      <c r="X3812" s="32"/>
      <c r="AE3812" s="39"/>
      <c r="AF3812" s="39"/>
      <c r="AG3812" s="39"/>
      <c r="AH3812" s="39"/>
      <c r="AI3812" s="39"/>
      <c r="AJ3812" s="39"/>
    </row>
    <row r="3813" ht="15.75" customHeight="1">
      <c r="A3813" s="32"/>
      <c r="B3813" s="32"/>
      <c r="C3813" s="32"/>
      <c r="D3813" s="32"/>
      <c r="E3813" s="32"/>
      <c r="F3813" s="97"/>
      <c r="G3813" s="32"/>
      <c r="H3813" s="32"/>
      <c r="I3813" s="33"/>
      <c r="K3813" s="99"/>
      <c r="L3813" s="32"/>
      <c r="M3813" s="32"/>
      <c r="N3813" s="32"/>
      <c r="O3813" s="32"/>
      <c r="P3813" s="32"/>
      <c r="Q3813" s="32"/>
      <c r="R3813" s="32"/>
      <c r="S3813" s="32"/>
      <c r="T3813" s="32"/>
      <c r="V3813" s="32"/>
      <c r="W3813" s="32"/>
      <c r="X3813" s="32"/>
      <c r="AE3813" s="39"/>
      <c r="AF3813" s="39"/>
      <c r="AG3813" s="39"/>
      <c r="AH3813" s="39"/>
      <c r="AI3813" s="39"/>
      <c r="AJ3813" s="39"/>
    </row>
    <row r="3814" ht="15.75" customHeight="1">
      <c r="A3814" s="32"/>
      <c r="B3814" s="32"/>
      <c r="C3814" s="32"/>
      <c r="D3814" s="32"/>
      <c r="E3814" s="32"/>
      <c r="F3814" s="97"/>
      <c r="G3814" s="32"/>
      <c r="H3814" s="32"/>
      <c r="I3814" s="33"/>
      <c r="K3814" s="99"/>
      <c r="L3814" s="32"/>
      <c r="M3814" s="32"/>
      <c r="N3814" s="32"/>
      <c r="O3814" s="32"/>
      <c r="P3814" s="32"/>
      <c r="Q3814" s="32"/>
      <c r="R3814" s="32"/>
      <c r="S3814" s="32"/>
      <c r="T3814" s="32"/>
      <c r="V3814" s="32"/>
      <c r="W3814" s="32"/>
      <c r="X3814" s="32"/>
      <c r="AE3814" s="39"/>
      <c r="AF3814" s="39"/>
      <c r="AG3814" s="39"/>
      <c r="AH3814" s="39"/>
      <c r="AI3814" s="39"/>
      <c r="AJ3814" s="39"/>
    </row>
    <row r="3815" ht="15.75" customHeight="1">
      <c r="A3815" s="32"/>
      <c r="B3815" s="32"/>
      <c r="C3815" s="32"/>
      <c r="D3815" s="32"/>
      <c r="E3815" s="32"/>
      <c r="F3815" s="97"/>
      <c r="G3815" s="32"/>
      <c r="H3815" s="32"/>
      <c r="I3815" s="33"/>
      <c r="K3815" s="99"/>
      <c r="L3815" s="32"/>
      <c r="M3815" s="32"/>
      <c r="N3815" s="32"/>
      <c r="O3815" s="32"/>
      <c r="P3815" s="32"/>
      <c r="Q3815" s="32"/>
      <c r="R3815" s="32"/>
      <c r="S3815" s="32"/>
      <c r="T3815" s="32"/>
      <c r="V3815" s="32"/>
      <c r="W3815" s="32"/>
      <c r="X3815" s="32"/>
      <c r="AE3815" s="39"/>
      <c r="AF3815" s="39"/>
      <c r="AG3815" s="39"/>
      <c r="AH3815" s="39"/>
      <c r="AI3815" s="39"/>
      <c r="AJ3815" s="39"/>
    </row>
    <row r="3816" ht="15.75" customHeight="1">
      <c r="A3816" s="32"/>
      <c r="B3816" s="32"/>
      <c r="C3816" s="32"/>
      <c r="D3816" s="32"/>
      <c r="E3816" s="32"/>
      <c r="F3816" s="97"/>
      <c r="G3816" s="32"/>
      <c r="H3816" s="32"/>
      <c r="I3816" s="33"/>
      <c r="K3816" s="99"/>
      <c r="L3816" s="32"/>
      <c r="M3816" s="32"/>
      <c r="N3816" s="32"/>
      <c r="O3816" s="32"/>
      <c r="P3816" s="32"/>
      <c r="Q3816" s="32"/>
      <c r="R3816" s="32"/>
      <c r="S3816" s="32"/>
      <c r="T3816" s="32"/>
      <c r="V3816" s="32"/>
      <c r="W3816" s="32"/>
      <c r="X3816" s="32"/>
      <c r="AE3816" s="39"/>
      <c r="AF3816" s="39"/>
      <c r="AG3816" s="39"/>
      <c r="AH3816" s="39"/>
      <c r="AI3816" s="39"/>
      <c r="AJ3816" s="39"/>
    </row>
    <row r="3817" ht="15.75" customHeight="1">
      <c r="A3817" s="32"/>
      <c r="B3817" s="32"/>
      <c r="C3817" s="32"/>
      <c r="D3817" s="32"/>
      <c r="E3817" s="32"/>
      <c r="F3817" s="97"/>
      <c r="G3817" s="32"/>
      <c r="H3817" s="32"/>
      <c r="I3817" s="33"/>
      <c r="K3817" s="99"/>
      <c r="L3817" s="32"/>
      <c r="M3817" s="32"/>
      <c r="N3817" s="32"/>
      <c r="O3817" s="32"/>
      <c r="P3817" s="32"/>
      <c r="Q3817" s="32"/>
      <c r="R3817" s="32"/>
      <c r="S3817" s="32"/>
      <c r="T3817" s="32"/>
      <c r="V3817" s="32"/>
      <c r="W3817" s="32"/>
      <c r="X3817" s="32"/>
      <c r="AE3817" s="39"/>
      <c r="AF3817" s="39"/>
      <c r="AG3817" s="39"/>
      <c r="AH3817" s="39"/>
      <c r="AI3817" s="39"/>
      <c r="AJ3817" s="39"/>
    </row>
    <row r="3818" ht="15.75" customHeight="1">
      <c r="A3818" s="32"/>
      <c r="B3818" s="32"/>
      <c r="C3818" s="32"/>
      <c r="D3818" s="32"/>
      <c r="E3818" s="32"/>
      <c r="F3818" s="97"/>
      <c r="G3818" s="32"/>
      <c r="H3818" s="32"/>
      <c r="I3818" s="33"/>
      <c r="K3818" s="99"/>
      <c r="L3818" s="32"/>
      <c r="M3818" s="32"/>
      <c r="N3818" s="32"/>
      <c r="O3818" s="32"/>
      <c r="P3818" s="32"/>
      <c r="Q3818" s="32"/>
      <c r="R3818" s="32"/>
      <c r="S3818" s="32"/>
      <c r="T3818" s="32"/>
      <c r="V3818" s="32"/>
      <c r="W3818" s="32"/>
      <c r="X3818" s="32"/>
      <c r="AE3818" s="39"/>
      <c r="AF3818" s="39"/>
      <c r="AG3818" s="39"/>
      <c r="AH3818" s="39"/>
      <c r="AI3818" s="39"/>
      <c r="AJ3818" s="39"/>
    </row>
    <row r="3819" ht="15.75" customHeight="1">
      <c r="A3819" s="32"/>
      <c r="B3819" s="32"/>
      <c r="C3819" s="32"/>
      <c r="D3819" s="32"/>
      <c r="E3819" s="32"/>
      <c r="F3819" s="97"/>
      <c r="G3819" s="32"/>
      <c r="H3819" s="32"/>
      <c r="I3819" s="33"/>
      <c r="K3819" s="99"/>
      <c r="L3819" s="32"/>
      <c r="M3819" s="32"/>
      <c r="N3819" s="32"/>
      <c r="O3819" s="32"/>
      <c r="P3819" s="32"/>
      <c r="Q3819" s="32"/>
      <c r="R3819" s="32"/>
      <c r="S3819" s="32"/>
      <c r="T3819" s="32"/>
      <c r="V3819" s="32"/>
      <c r="W3819" s="32"/>
      <c r="X3819" s="32"/>
      <c r="AE3819" s="39"/>
      <c r="AF3819" s="39"/>
      <c r="AG3819" s="39"/>
      <c r="AH3819" s="39"/>
      <c r="AI3819" s="39"/>
      <c r="AJ3819" s="39"/>
    </row>
    <row r="3820" ht="15.75" customHeight="1">
      <c r="A3820" s="32"/>
      <c r="B3820" s="32"/>
      <c r="C3820" s="32"/>
      <c r="D3820" s="32"/>
      <c r="E3820" s="32"/>
      <c r="F3820" s="97"/>
      <c r="G3820" s="32"/>
      <c r="H3820" s="32"/>
      <c r="I3820" s="33"/>
      <c r="K3820" s="99"/>
      <c r="L3820" s="32"/>
      <c r="M3820" s="32"/>
      <c r="N3820" s="32"/>
      <c r="O3820" s="32"/>
      <c r="P3820" s="32"/>
      <c r="Q3820" s="32"/>
      <c r="R3820" s="32"/>
      <c r="S3820" s="32"/>
      <c r="T3820" s="32"/>
      <c r="V3820" s="32"/>
      <c r="W3820" s="32"/>
      <c r="X3820" s="32"/>
      <c r="AE3820" s="39"/>
      <c r="AF3820" s="39"/>
      <c r="AG3820" s="39"/>
      <c r="AH3820" s="39"/>
      <c r="AI3820" s="39"/>
      <c r="AJ3820" s="39"/>
    </row>
    <row r="3821" ht="15.75" customHeight="1">
      <c r="A3821" s="32"/>
      <c r="B3821" s="32"/>
      <c r="C3821" s="32"/>
      <c r="D3821" s="32"/>
      <c r="E3821" s="32"/>
      <c r="F3821" s="97"/>
      <c r="G3821" s="32"/>
      <c r="H3821" s="32"/>
      <c r="I3821" s="33"/>
      <c r="K3821" s="99"/>
      <c r="L3821" s="32"/>
      <c r="M3821" s="32"/>
      <c r="N3821" s="32"/>
      <c r="O3821" s="32"/>
      <c r="P3821" s="32"/>
      <c r="Q3821" s="32"/>
      <c r="R3821" s="32"/>
      <c r="S3821" s="32"/>
      <c r="T3821" s="32"/>
      <c r="V3821" s="32"/>
      <c r="W3821" s="32"/>
      <c r="X3821" s="32"/>
      <c r="AE3821" s="39"/>
      <c r="AF3821" s="39"/>
      <c r="AG3821" s="39"/>
      <c r="AH3821" s="39"/>
      <c r="AI3821" s="39"/>
      <c r="AJ3821" s="39"/>
    </row>
    <row r="3822" ht="15.75" customHeight="1">
      <c r="A3822" s="32"/>
      <c r="B3822" s="32"/>
      <c r="C3822" s="32"/>
      <c r="D3822" s="32"/>
      <c r="E3822" s="32"/>
      <c r="F3822" s="97"/>
      <c r="G3822" s="32"/>
      <c r="H3822" s="32"/>
      <c r="I3822" s="33"/>
      <c r="K3822" s="99"/>
      <c r="L3822" s="32"/>
      <c r="M3822" s="32"/>
      <c r="N3822" s="32"/>
      <c r="O3822" s="32"/>
      <c r="P3822" s="32"/>
      <c r="Q3822" s="32"/>
      <c r="R3822" s="32"/>
      <c r="S3822" s="32"/>
      <c r="T3822" s="32"/>
      <c r="V3822" s="32"/>
      <c r="W3822" s="32"/>
      <c r="X3822" s="32"/>
      <c r="AE3822" s="39"/>
      <c r="AF3822" s="39"/>
      <c r="AG3822" s="39"/>
      <c r="AH3822" s="39"/>
      <c r="AI3822" s="39"/>
      <c r="AJ3822" s="39"/>
    </row>
    <row r="3823" ht="15.75" customHeight="1">
      <c r="A3823" s="32"/>
      <c r="B3823" s="32"/>
      <c r="C3823" s="32"/>
      <c r="D3823" s="32"/>
      <c r="E3823" s="32"/>
      <c r="F3823" s="97"/>
      <c r="G3823" s="32"/>
      <c r="H3823" s="32"/>
      <c r="I3823" s="33"/>
      <c r="K3823" s="99"/>
      <c r="L3823" s="32"/>
      <c r="M3823" s="32"/>
      <c r="N3823" s="32"/>
      <c r="O3823" s="32"/>
      <c r="P3823" s="32"/>
      <c r="Q3823" s="32"/>
      <c r="R3823" s="32"/>
      <c r="S3823" s="32"/>
      <c r="T3823" s="32"/>
      <c r="V3823" s="32"/>
      <c r="W3823" s="32"/>
      <c r="X3823" s="32"/>
      <c r="AE3823" s="39"/>
      <c r="AF3823" s="39"/>
      <c r="AG3823" s="39"/>
      <c r="AH3823" s="39"/>
      <c r="AI3823" s="39"/>
      <c r="AJ3823" s="39"/>
    </row>
    <row r="3824" ht="15.75" customHeight="1">
      <c r="A3824" s="32"/>
      <c r="B3824" s="32"/>
      <c r="C3824" s="32"/>
      <c r="D3824" s="32"/>
      <c r="E3824" s="32"/>
      <c r="F3824" s="97"/>
      <c r="G3824" s="32"/>
      <c r="H3824" s="32"/>
      <c r="I3824" s="33"/>
      <c r="K3824" s="99"/>
      <c r="L3824" s="32"/>
      <c r="M3824" s="32"/>
      <c r="N3824" s="32"/>
      <c r="O3824" s="32"/>
      <c r="P3824" s="32"/>
      <c r="Q3824" s="32"/>
      <c r="R3824" s="32"/>
      <c r="S3824" s="32"/>
      <c r="T3824" s="32"/>
      <c r="V3824" s="32"/>
      <c r="W3824" s="32"/>
      <c r="X3824" s="32"/>
      <c r="AE3824" s="39"/>
      <c r="AF3824" s="39"/>
      <c r="AG3824" s="39"/>
      <c r="AH3824" s="39"/>
      <c r="AI3824" s="39"/>
      <c r="AJ3824" s="39"/>
    </row>
    <row r="3825" ht="15.75" customHeight="1">
      <c r="A3825" s="32"/>
      <c r="B3825" s="32"/>
      <c r="C3825" s="32"/>
      <c r="D3825" s="32"/>
      <c r="E3825" s="32"/>
      <c r="F3825" s="97"/>
      <c r="G3825" s="32"/>
      <c r="H3825" s="32"/>
      <c r="I3825" s="33"/>
      <c r="K3825" s="99"/>
      <c r="L3825" s="32"/>
      <c r="M3825" s="32"/>
      <c r="N3825" s="32"/>
      <c r="O3825" s="32"/>
      <c r="P3825" s="32"/>
      <c r="Q3825" s="32"/>
      <c r="R3825" s="32"/>
      <c r="S3825" s="32"/>
      <c r="T3825" s="32"/>
      <c r="V3825" s="32"/>
      <c r="W3825" s="32"/>
      <c r="X3825" s="32"/>
      <c r="AE3825" s="39"/>
      <c r="AF3825" s="39"/>
      <c r="AG3825" s="39"/>
      <c r="AH3825" s="39"/>
      <c r="AI3825" s="39"/>
      <c r="AJ3825" s="39"/>
    </row>
    <row r="3826" ht="15.75" customHeight="1">
      <c r="A3826" s="32"/>
      <c r="B3826" s="32"/>
      <c r="C3826" s="32"/>
      <c r="D3826" s="32"/>
      <c r="E3826" s="32"/>
      <c r="F3826" s="97"/>
      <c r="G3826" s="32"/>
      <c r="H3826" s="32"/>
      <c r="I3826" s="33"/>
      <c r="K3826" s="99"/>
      <c r="L3826" s="32"/>
      <c r="M3826" s="32"/>
      <c r="N3826" s="32"/>
      <c r="O3826" s="32"/>
      <c r="P3826" s="32"/>
      <c r="Q3826" s="32"/>
      <c r="R3826" s="32"/>
      <c r="S3826" s="32"/>
      <c r="T3826" s="32"/>
      <c r="V3826" s="32"/>
      <c r="W3826" s="32"/>
      <c r="X3826" s="32"/>
      <c r="AE3826" s="39"/>
      <c r="AF3826" s="39"/>
      <c r="AG3826" s="39"/>
      <c r="AH3826" s="39"/>
      <c r="AI3826" s="39"/>
      <c r="AJ3826" s="39"/>
    </row>
    <row r="3827" ht="15.75" customHeight="1">
      <c r="A3827" s="32"/>
      <c r="B3827" s="32"/>
      <c r="C3827" s="32"/>
      <c r="D3827" s="32"/>
      <c r="E3827" s="32"/>
      <c r="F3827" s="97"/>
      <c r="G3827" s="32"/>
      <c r="H3827" s="32"/>
      <c r="I3827" s="33"/>
      <c r="K3827" s="99"/>
      <c r="L3827" s="32"/>
      <c r="M3827" s="32"/>
      <c r="N3827" s="32"/>
      <c r="O3827" s="32"/>
      <c r="P3827" s="32"/>
      <c r="Q3827" s="32"/>
      <c r="R3827" s="32"/>
      <c r="S3827" s="32"/>
      <c r="T3827" s="32"/>
      <c r="V3827" s="32"/>
      <c r="W3827" s="32"/>
      <c r="X3827" s="32"/>
      <c r="AE3827" s="39"/>
      <c r="AF3827" s="39"/>
      <c r="AG3827" s="39"/>
      <c r="AH3827" s="39"/>
      <c r="AI3827" s="39"/>
      <c r="AJ3827" s="39"/>
    </row>
    <row r="3828" ht="15.75" customHeight="1">
      <c r="A3828" s="32"/>
      <c r="B3828" s="32"/>
      <c r="C3828" s="32"/>
      <c r="D3828" s="32"/>
      <c r="E3828" s="32"/>
      <c r="F3828" s="97"/>
      <c r="G3828" s="32"/>
      <c r="H3828" s="32"/>
      <c r="I3828" s="33"/>
      <c r="K3828" s="99"/>
      <c r="L3828" s="32"/>
      <c r="M3828" s="32"/>
      <c r="N3828" s="32"/>
      <c r="O3828" s="32"/>
      <c r="P3828" s="32"/>
      <c r="Q3828" s="32"/>
      <c r="R3828" s="32"/>
      <c r="S3828" s="32"/>
      <c r="T3828" s="32"/>
      <c r="V3828" s="32"/>
      <c r="W3828" s="32"/>
      <c r="X3828" s="32"/>
      <c r="AE3828" s="39"/>
      <c r="AF3828" s="39"/>
      <c r="AG3828" s="39"/>
      <c r="AH3828" s="39"/>
      <c r="AI3828" s="39"/>
      <c r="AJ3828" s="39"/>
    </row>
    <row r="3829" ht="15.75" customHeight="1">
      <c r="A3829" s="32"/>
      <c r="B3829" s="32"/>
      <c r="C3829" s="32"/>
      <c r="D3829" s="32"/>
      <c r="E3829" s="32"/>
      <c r="F3829" s="97"/>
      <c r="G3829" s="32"/>
      <c r="H3829" s="32"/>
      <c r="I3829" s="33"/>
      <c r="K3829" s="99"/>
      <c r="L3829" s="32"/>
      <c r="M3829" s="32"/>
      <c r="N3829" s="32"/>
      <c r="O3829" s="32"/>
      <c r="P3829" s="32"/>
      <c r="Q3829" s="32"/>
      <c r="R3829" s="32"/>
      <c r="S3829" s="32"/>
      <c r="T3829" s="32"/>
      <c r="V3829" s="32"/>
      <c r="W3829" s="32"/>
      <c r="X3829" s="32"/>
      <c r="AE3829" s="39"/>
      <c r="AF3829" s="39"/>
      <c r="AG3829" s="39"/>
      <c r="AH3829" s="39"/>
      <c r="AI3829" s="39"/>
      <c r="AJ3829" s="39"/>
    </row>
    <row r="3830" ht="15.75" customHeight="1">
      <c r="A3830" s="32"/>
      <c r="B3830" s="32"/>
      <c r="C3830" s="32"/>
      <c r="D3830" s="32"/>
      <c r="E3830" s="32"/>
      <c r="F3830" s="97"/>
      <c r="G3830" s="32"/>
      <c r="H3830" s="32"/>
      <c r="I3830" s="33"/>
      <c r="K3830" s="99"/>
      <c r="L3830" s="32"/>
      <c r="M3830" s="32"/>
      <c r="N3830" s="32"/>
      <c r="O3830" s="32"/>
      <c r="P3830" s="32"/>
      <c r="Q3830" s="32"/>
      <c r="R3830" s="32"/>
      <c r="S3830" s="32"/>
      <c r="T3830" s="32"/>
      <c r="V3830" s="32"/>
      <c r="W3830" s="32"/>
      <c r="X3830" s="32"/>
      <c r="AE3830" s="39"/>
      <c r="AF3830" s="39"/>
      <c r="AG3830" s="39"/>
      <c r="AH3830" s="39"/>
      <c r="AI3830" s="39"/>
      <c r="AJ3830" s="39"/>
    </row>
    <row r="3831" ht="15.75" customHeight="1">
      <c r="A3831" s="32"/>
      <c r="B3831" s="32"/>
      <c r="C3831" s="32"/>
      <c r="D3831" s="32"/>
      <c r="E3831" s="32"/>
      <c r="F3831" s="97"/>
      <c r="G3831" s="32"/>
      <c r="H3831" s="32"/>
      <c r="I3831" s="33"/>
      <c r="K3831" s="99"/>
      <c r="L3831" s="32"/>
      <c r="M3831" s="32"/>
      <c r="N3831" s="32"/>
      <c r="O3831" s="32"/>
      <c r="P3831" s="32"/>
      <c r="Q3831" s="32"/>
      <c r="R3831" s="32"/>
      <c r="S3831" s="32"/>
      <c r="T3831" s="32"/>
      <c r="V3831" s="32"/>
      <c r="W3831" s="32"/>
      <c r="X3831" s="32"/>
      <c r="AE3831" s="39"/>
      <c r="AF3831" s="39"/>
      <c r="AG3831" s="39"/>
      <c r="AH3831" s="39"/>
      <c r="AI3831" s="39"/>
      <c r="AJ3831" s="39"/>
    </row>
    <row r="3832" ht="15.75" customHeight="1">
      <c r="A3832" s="32"/>
      <c r="B3832" s="32"/>
      <c r="C3832" s="32"/>
      <c r="D3832" s="32"/>
      <c r="E3832" s="32"/>
      <c r="F3832" s="97"/>
      <c r="G3832" s="32"/>
      <c r="H3832" s="32"/>
      <c r="I3832" s="33"/>
      <c r="K3832" s="99"/>
      <c r="L3832" s="32"/>
      <c r="M3832" s="32"/>
      <c r="N3832" s="32"/>
      <c r="O3832" s="32"/>
      <c r="P3832" s="32"/>
      <c r="Q3832" s="32"/>
      <c r="R3832" s="32"/>
      <c r="S3832" s="32"/>
      <c r="T3832" s="32"/>
      <c r="V3832" s="32"/>
      <c r="W3832" s="32"/>
      <c r="X3832" s="32"/>
      <c r="AE3832" s="39"/>
      <c r="AF3832" s="39"/>
      <c r="AG3832" s="39"/>
      <c r="AH3832" s="39"/>
      <c r="AI3832" s="39"/>
      <c r="AJ3832" s="39"/>
    </row>
    <row r="3833" ht="15.75" customHeight="1">
      <c r="A3833" s="32"/>
      <c r="B3833" s="32"/>
      <c r="C3833" s="32"/>
      <c r="D3833" s="32"/>
      <c r="E3833" s="32"/>
      <c r="F3833" s="97"/>
      <c r="G3833" s="32"/>
      <c r="H3833" s="32"/>
      <c r="I3833" s="33"/>
      <c r="K3833" s="99"/>
      <c r="L3833" s="32"/>
      <c r="M3833" s="32"/>
      <c r="N3833" s="32"/>
      <c r="O3833" s="32"/>
      <c r="P3833" s="32"/>
      <c r="Q3833" s="32"/>
      <c r="R3833" s="32"/>
      <c r="S3833" s="32"/>
      <c r="T3833" s="32"/>
      <c r="V3833" s="32"/>
      <c r="W3833" s="32"/>
      <c r="X3833" s="32"/>
      <c r="AE3833" s="39"/>
      <c r="AF3833" s="39"/>
      <c r="AG3833" s="39"/>
      <c r="AH3833" s="39"/>
      <c r="AI3833" s="39"/>
      <c r="AJ3833" s="39"/>
    </row>
    <row r="3834" ht="15.75" customHeight="1">
      <c r="A3834" s="32"/>
      <c r="B3834" s="32"/>
      <c r="C3834" s="32"/>
      <c r="D3834" s="32"/>
      <c r="E3834" s="32"/>
      <c r="F3834" s="97"/>
      <c r="G3834" s="32"/>
      <c r="H3834" s="32"/>
      <c r="I3834" s="33"/>
      <c r="K3834" s="99"/>
      <c r="L3834" s="32"/>
      <c r="M3834" s="32"/>
      <c r="N3834" s="32"/>
      <c r="O3834" s="32"/>
      <c r="P3834" s="32"/>
      <c r="Q3834" s="32"/>
      <c r="R3834" s="32"/>
      <c r="S3834" s="32"/>
      <c r="T3834" s="32"/>
      <c r="V3834" s="32"/>
      <c r="W3834" s="32"/>
      <c r="X3834" s="32"/>
      <c r="AE3834" s="39"/>
      <c r="AF3834" s="39"/>
      <c r="AG3834" s="39"/>
      <c r="AH3834" s="39"/>
      <c r="AI3834" s="39"/>
      <c r="AJ3834" s="39"/>
    </row>
    <row r="3835" ht="15.75" customHeight="1">
      <c r="A3835" s="32"/>
      <c r="B3835" s="32"/>
      <c r="C3835" s="32"/>
      <c r="D3835" s="32"/>
      <c r="E3835" s="32"/>
      <c r="F3835" s="97"/>
      <c r="G3835" s="32"/>
      <c r="H3835" s="32"/>
      <c r="I3835" s="33"/>
      <c r="K3835" s="99"/>
      <c r="L3835" s="32"/>
      <c r="M3835" s="32"/>
      <c r="N3835" s="32"/>
      <c r="O3835" s="32"/>
      <c r="P3835" s="32"/>
      <c r="Q3835" s="32"/>
      <c r="R3835" s="32"/>
      <c r="S3835" s="32"/>
      <c r="T3835" s="32"/>
      <c r="V3835" s="32"/>
      <c r="W3835" s="32"/>
      <c r="X3835" s="32"/>
      <c r="AE3835" s="39"/>
      <c r="AF3835" s="39"/>
      <c r="AG3835" s="39"/>
      <c r="AH3835" s="39"/>
      <c r="AI3835" s="39"/>
      <c r="AJ3835" s="39"/>
    </row>
    <row r="3836" ht="15.75" customHeight="1">
      <c r="A3836" s="32"/>
      <c r="B3836" s="32"/>
      <c r="C3836" s="32"/>
      <c r="D3836" s="32"/>
      <c r="E3836" s="32"/>
      <c r="F3836" s="97"/>
      <c r="G3836" s="32"/>
      <c r="H3836" s="32"/>
      <c r="I3836" s="33"/>
      <c r="K3836" s="99"/>
      <c r="L3836" s="32"/>
      <c r="M3836" s="32"/>
      <c r="N3836" s="32"/>
      <c r="O3836" s="32"/>
      <c r="P3836" s="32"/>
      <c r="Q3836" s="32"/>
      <c r="R3836" s="32"/>
      <c r="S3836" s="32"/>
      <c r="T3836" s="32"/>
      <c r="V3836" s="32"/>
      <c r="W3836" s="32"/>
      <c r="X3836" s="32"/>
      <c r="AE3836" s="39"/>
      <c r="AF3836" s="39"/>
      <c r="AG3836" s="39"/>
      <c r="AH3836" s="39"/>
      <c r="AI3836" s="39"/>
      <c r="AJ3836" s="39"/>
    </row>
    <row r="3837" ht="15.75" customHeight="1">
      <c r="A3837" s="32"/>
      <c r="B3837" s="32"/>
      <c r="C3837" s="32"/>
      <c r="D3837" s="32"/>
      <c r="E3837" s="32"/>
      <c r="F3837" s="97"/>
      <c r="G3837" s="32"/>
      <c r="H3837" s="32"/>
      <c r="I3837" s="33"/>
      <c r="K3837" s="99"/>
      <c r="L3837" s="32"/>
      <c r="M3837" s="32"/>
      <c r="N3837" s="32"/>
      <c r="O3837" s="32"/>
      <c r="P3837" s="32"/>
      <c r="Q3837" s="32"/>
      <c r="R3837" s="32"/>
      <c r="S3837" s="32"/>
      <c r="T3837" s="32"/>
      <c r="V3837" s="32"/>
      <c r="W3837" s="32"/>
      <c r="X3837" s="32"/>
      <c r="AE3837" s="39"/>
      <c r="AF3837" s="39"/>
      <c r="AG3837" s="39"/>
      <c r="AH3837" s="39"/>
      <c r="AI3837" s="39"/>
      <c r="AJ3837" s="39"/>
    </row>
    <row r="3838" ht="15.75" customHeight="1">
      <c r="A3838" s="32"/>
      <c r="B3838" s="32"/>
      <c r="C3838" s="32"/>
      <c r="D3838" s="32"/>
      <c r="E3838" s="32"/>
      <c r="F3838" s="97"/>
      <c r="G3838" s="32"/>
      <c r="H3838" s="32"/>
      <c r="I3838" s="33"/>
      <c r="K3838" s="99"/>
      <c r="L3838" s="32"/>
      <c r="M3838" s="32"/>
      <c r="N3838" s="32"/>
      <c r="O3838" s="32"/>
      <c r="P3838" s="32"/>
      <c r="Q3838" s="32"/>
      <c r="R3838" s="32"/>
      <c r="S3838" s="32"/>
      <c r="T3838" s="32"/>
      <c r="V3838" s="32"/>
      <c r="W3838" s="32"/>
      <c r="X3838" s="32"/>
      <c r="AE3838" s="39"/>
      <c r="AF3838" s="39"/>
      <c r="AG3838" s="39"/>
      <c r="AH3838" s="39"/>
      <c r="AI3838" s="39"/>
      <c r="AJ3838" s="39"/>
    </row>
    <row r="3839" ht="15.75" customHeight="1">
      <c r="A3839" s="32"/>
      <c r="B3839" s="32"/>
      <c r="C3839" s="32"/>
      <c r="D3839" s="32"/>
      <c r="E3839" s="32"/>
      <c r="F3839" s="97"/>
      <c r="G3839" s="32"/>
      <c r="H3839" s="32"/>
      <c r="I3839" s="33"/>
      <c r="K3839" s="99"/>
      <c r="L3839" s="32"/>
      <c r="M3839" s="32"/>
      <c r="N3839" s="32"/>
      <c r="O3839" s="32"/>
      <c r="P3839" s="32"/>
      <c r="Q3839" s="32"/>
      <c r="R3839" s="32"/>
      <c r="S3839" s="32"/>
      <c r="T3839" s="32"/>
      <c r="V3839" s="32"/>
      <c r="W3839" s="32"/>
      <c r="X3839" s="32"/>
      <c r="AE3839" s="39"/>
      <c r="AF3839" s="39"/>
      <c r="AG3839" s="39"/>
      <c r="AH3839" s="39"/>
      <c r="AI3839" s="39"/>
      <c r="AJ3839" s="39"/>
    </row>
    <row r="3840" ht="15.75" customHeight="1">
      <c r="A3840" s="32"/>
      <c r="B3840" s="32"/>
      <c r="C3840" s="32"/>
      <c r="D3840" s="32"/>
      <c r="E3840" s="32"/>
      <c r="F3840" s="97"/>
      <c r="G3840" s="32"/>
      <c r="H3840" s="32"/>
      <c r="I3840" s="33"/>
      <c r="K3840" s="99"/>
      <c r="L3840" s="32"/>
      <c r="M3840" s="32"/>
      <c r="N3840" s="32"/>
      <c r="O3840" s="32"/>
      <c r="P3840" s="32"/>
      <c r="Q3840" s="32"/>
      <c r="R3840" s="32"/>
      <c r="S3840" s="32"/>
      <c r="T3840" s="32"/>
      <c r="V3840" s="32"/>
      <c r="W3840" s="32"/>
      <c r="X3840" s="32"/>
      <c r="AE3840" s="39"/>
      <c r="AF3840" s="39"/>
      <c r="AG3840" s="39"/>
      <c r="AH3840" s="39"/>
      <c r="AI3840" s="39"/>
      <c r="AJ3840" s="39"/>
    </row>
    <row r="3841" ht="15.75" customHeight="1">
      <c r="A3841" s="32"/>
      <c r="B3841" s="32"/>
      <c r="C3841" s="32"/>
      <c r="D3841" s="32"/>
      <c r="E3841" s="32"/>
      <c r="F3841" s="97"/>
      <c r="G3841" s="32"/>
      <c r="H3841" s="32"/>
      <c r="I3841" s="33"/>
      <c r="K3841" s="99"/>
      <c r="L3841" s="32"/>
      <c r="M3841" s="32"/>
      <c r="N3841" s="32"/>
      <c r="O3841" s="32"/>
      <c r="P3841" s="32"/>
      <c r="Q3841" s="32"/>
      <c r="R3841" s="32"/>
      <c r="S3841" s="32"/>
      <c r="T3841" s="32"/>
      <c r="V3841" s="32"/>
      <c r="W3841" s="32"/>
      <c r="X3841" s="32"/>
      <c r="AE3841" s="39"/>
      <c r="AF3841" s="39"/>
      <c r="AG3841" s="39"/>
      <c r="AH3841" s="39"/>
      <c r="AI3841" s="39"/>
      <c r="AJ3841" s="39"/>
    </row>
    <row r="3842" ht="15.75" customHeight="1">
      <c r="A3842" s="32"/>
      <c r="B3842" s="32"/>
      <c r="C3842" s="32"/>
      <c r="D3842" s="32"/>
      <c r="E3842" s="32"/>
      <c r="F3842" s="97"/>
      <c r="G3842" s="32"/>
      <c r="H3842" s="32"/>
      <c r="I3842" s="33"/>
      <c r="K3842" s="99"/>
      <c r="L3842" s="32"/>
      <c r="M3842" s="32"/>
      <c r="N3842" s="32"/>
      <c r="O3842" s="32"/>
      <c r="P3842" s="32"/>
      <c r="Q3842" s="32"/>
      <c r="R3842" s="32"/>
      <c r="S3842" s="32"/>
      <c r="T3842" s="32"/>
      <c r="V3842" s="32"/>
      <c r="W3842" s="32"/>
      <c r="X3842" s="32"/>
      <c r="AE3842" s="39"/>
      <c r="AF3842" s="39"/>
      <c r="AG3842" s="39"/>
      <c r="AH3842" s="39"/>
      <c r="AI3842" s="39"/>
      <c r="AJ3842" s="39"/>
    </row>
    <row r="3843" ht="15.75" customHeight="1">
      <c r="A3843" s="32"/>
      <c r="B3843" s="32"/>
      <c r="C3843" s="32"/>
      <c r="D3843" s="32"/>
      <c r="E3843" s="32"/>
      <c r="F3843" s="97"/>
      <c r="G3843" s="32"/>
      <c r="H3843" s="32"/>
      <c r="I3843" s="33"/>
      <c r="K3843" s="99"/>
      <c r="L3843" s="32"/>
      <c r="M3843" s="32"/>
      <c r="N3843" s="32"/>
      <c r="O3843" s="32"/>
      <c r="P3843" s="32"/>
      <c r="Q3843" s="32"/>
      <c r="R3843" s="32"/>
      <c r="S3843" s="32"/>
      <c r="T3843" s="32"/>
      <c r="V3843" s="32"/>
      <c r="W3843" s="32"/>
      <c r="X3843" s="32"/>
      <c r="AE3843" s="39"/>
      <c r="AF3843" s="39"/>
      <c r="AG3843" s="39"/>
      <c r="AH3843" s="39"/>
      <c r="AI3843" s="39"/>
      <c r="AJ3843" s="39"/>
    </row>
    <row r="3844" ht="15.75" customHeight="1">
      <c r="A3844" s="32"/>
      <c r="B3844" s="32"/>
      <c r="C3844" s="32"/>
      <c r="D3844" s="32"/>
      <c r="E3844" s="32"/>
      <c r="F3844" s="97"/>
      <c r="G3844" s="32"/>
      <c r="H3844" s="32"/>
      <c r="I3844" s="33"/>
      <c r="K3844" s="99"/>
      <c r="L3844" s="32"/>
      <c r="M3844" s="32"/>
      <c r="N3844" s="32"/>
      <c r="O3844" s="32"/>
      <c r="P3844" s="32"/>
      <c r="Q3844" s="32"/>
      <c r="R3844" s="32"/>
      <c r="S3844" s="32"/>
      <c r="T3844" s="32"/>
      <c r="V3844" s="32"/>
      <c r="W3844" s="32"/>
      <c r="X3844" s="32"/>
      <c r="AE3844" s="39"/>
      <c r="AF3844" s="39"/>
      <c r="AG3844" s="39"/>
      <c r="AH3844" s="39"/>
      <c r="AI3844" s="39"/>
      <c r="AJ3844" s="39"/>
    </row>
    <row r="3845" ht="15.75" customHeight="1">
      <c r="A3845" s="32"/>
      <c r="B3845" s="32"/>
      <c r="C3845" s="32"/>
      <c r="D3845" s="32"/>
      <c r="E3845" s="32"/>
      <c r="F3845" s="97"/>
      <c r="G3845" s="32"/>
      <c r="H3845" s="32"/>
      <c r="I3845" s="33"/>
      <c r="K3845" s="99"/>
      <c r="L3845" s="32"/>
      <c r="M3845" s="32"/>
      <c r="N3845" s="32"/>
      <c r="O3845" s="32"/>
      <c r="P3845" s="32"/>
      <c r="Q3845" s="32"/>
      <c r="R3845" s="32"/>
      <c r="S3845" s="32"/>
      <c r="T3845" s="32"/>
      <c r="V3845" s="32"/>
      <c r="W3845" s="32"/>
      <c r="X3845" s="32"/>
      <c r="AE3845" s="39"/>
      <c r="AF3845" s="39"/>
      <c r="AG3845" s="39"/>
      <c r="AH3845" s="39"/>
      <c r="AI3845" s="39"/>
      <c r="AJ3845" s="39"/>
    </row>
    <row r="3846" ht="15.75" customHeight="1">
      <c r="A3846" s="32"/>
      <c r="B3846" s="32"/>
      <c r="C3846" s="32"/>
      <c r="D3846" s="32"/>
      <c r="E3846" s="32"/>
      <c r="F3846" s="97"/>
      <c r="G3846" s="32"/>
      <c r="H3846" s="32"/>
      <c r="I3846" s="33"/>
      <c r="K3846" s="99"/>
      <c r="L3846" s="32"/>
      <c r="M3846" s="32"/>
      <c r="N3846" s="32"/>
      <c r="O3846" s="32"/>
      <c r="P3846" s="32"/>
      <c r="Q3846" s="32"/>
      <c r="R3846" s="32"/>
      <c r="S3846" s="32"/>
      <c r="T3846" s="32"/>
      <c r="V3846" s="32"/>
      <c r="W3846" s="32"/>
      <c r="X3846" s="32"/>
      <c r="AE3846" s="39"/>
      <c r="AF3846" s="39"/>
      <c r="AG3846" s="39"/>
      <c r="AH3846" s="39"/>
      <c r="AI3846" s="39"/>
      <c r="AJ3846" s="39"/>
    </row>
    <row r="3847" ht="15.75" customHeight="1">
      <c r="A3847" s="32"/>
      <c r="B3847" s="32"/>
      <c r="C3847" s="32"/>
      <c r="D3847" s="32"/>
      <c r="E3847" s="32"/>
      <c r="F3847" s="97"/>
      <c r="G3847" s="32"/>
      <c r="H3847" s="32"/>
      <c r="I3847" s="33"/>
      <c r="K3847" s="99"/>
      <c r="L3847" s="32"/>
      <c r="M3847" s="32"/>
      <c r="N3847" s="32"/>
      <c r="O3847" s="32"/>
      <c r="P3847" s="32"/>
      <c r="Q3847" s="32"/>
      <c r="R3847" s="32"/>
      <c r="S3847" s="32"/>
      <c r="T3847" s="32"/>
      <c r="V3847" s="32"/>
      <c r="W3847" s="32"/>
      <c r="X3847" s="32"/>
      <c r="AE3847" s="39"/>
      <c r="AF3847" s="39"/>
      <c r="AG3847" s="39"/>
      <c r="AH3847" s="39"/>
      <c r="AI3847" s="39"/>
      <c r="AJ3847" s="39"/>
    </row>
    <row r="3848" ht="15.75" customHeight="1">
      <c r="A3848" s="32"/>
      <c r="B3848" s="32"/>
      <c r="C3848" s="32"/>
      <c r="D3848" s="32"/>
      <c r="E3848" s="32"/>
      <c r="F3848" s="97"/>
      <c r="G3848" s="32"/>
      <c r="H3848" s="32"/>
      <c r="I3848" s="33"/>
      <c r="K3848" s="99"/>
      <c r="L3848" s="32"/>
      <c r="M3848" s="32"/>
      <c r="N3848" s="32"/>
      <c r="O3848" s="32"/>
      <c r="P3848" s="32"/>
      <c r="Q3848" s="32"/>
      <c r="R3848" s="32"/>
      <c r="S3848" s="32"/>
      <c r="T3848" s="32"/>
      <c r="V3848" s="32"/>
      <c r="W3848" s="32"/>
      <c r="X3848" s="32"/>
      <c r="AE3848" s="39"/>
      <c r="AF3848" s="39"/>
      <c r="AG3848" s="39"/>
      <c r="AH3848" s="39"/>
      <c r="AI3848" s="39"/>
      <c r="AJ3848" s="39"/>
    </row>
    <row r="3849" ht="15.75" customHeight="1">
      <c r="A3849" s="32"/>
      <c r="B3849" s="32"/>
      <c r="C3849" s="32"/>
      <c r="D3849" s="32"/>
      <c r="E3849" s="32"/>
      <c r="F3849" s="97"/>
      <c r="G3849" s="32"/>
      <c r="H3849" s="32"/>
      <c r="I3849" s="33"/>
      <c r="K3849" s="99"/>
      <c r="L3849" s="32"/>
      <c r="M3849" s="32"/>
      <c r="N3849" s="32"/>
      <c r="O3849" s="32"/>
      <c r="P3849" s="32"/>
      <c r="Q3849" s="32"/>
      <c r="R3849" s="32"/>
      <c r="S3849" s="32"/>
      <c r="T3849" s="32"/>
      <c r="V3849" s="32"/>
      <c r="W3849" s="32"/>
      <c r="X3849" s="32"/>
      <c r="AE3849" s="39"/>
      <c r="AF3849" s="39"/>
      <c r="AG3849" s="39"/>
      <c r="AH3849" s="39"/>
      <c r="AI3849" s="39"/>
      <c r="AJ3849" s="39"/>
    </row>
    <row r="3850" ht="15.75" customHeight="1">
      <c r="A3850" s="32"/>
      <c r="B3850" s="32"/>
      <c r="C3850" s="32"/>
      <c r="D3850" s="32"/>
      <c r="E3850" s="32"/>
      <c r="F3850" s="97"/>
      <c r="G3850" s="32"/>
      <c r="H3850" s="32"/>
      <c r="I3850" s="33"/>
      <c r="K3850" s="99"/>
      <c r="L3850" s="32"/>
      <c r="M3850" s="32"/>
      <c r="N3850" s="32"/>
      <c r="O3850" s="32"/>
      <c r="P3850" s="32"/>
      <c r="Q3850" s="32"/>
      <c r="R3850" s="32"/>
      <c r="S3850" s="32"/>
      <c r="T3850" s="32"/>
      <c r="V3850" s="32"/>
      <c r="W3850" s="32"/>
      <c r="X3850" s="32"/>
      <c r="AE3850" s="39"/>
      <c r="AF3850" s="39"/>
      <c r="AG3850" s="39"/>
      <c r="AH3850" s="39"/>
      <c r="AI3850" s="39"/>
      <c r="AJ3850" s="39"/>
    </row>
    <row r="3851" ht="15.75" customHeight="1">
      <c r="A3851" s="32"/>
      <c r="B3851" s="32"/>
      <c r="C3851" s="32"/>
      <c r="D3851" s="32"/>
      <c r="E3851" s="32"/>
      <c r="F3851" s="97"/>
      <c r="G3851" s="32"/>
      <c r="H3851" s="32"/>
      <c r="I3851" s="33"/>
      <c r="K3851" s="99"/>
      <c r="L3851" s="32"/>
      <c r="M3851" s="32"/>
      <c r="N3851" s="32"/>
      <c r="O3851" s="32"/>
      <c r="P3851" s="32"/>
      <c r="Q3851" s="32"/>
      <c r="R3851" s="32"/>
      <c r="S3851" s="32"/>
      <c r="T3851" s="32"/>
      <c r="V3851" s="32"/>
      <c r="W3851" s="32"/>
      <c r="X3851" s="32"/>
      <c r="AE3851" s="39"/>
      <c r="AF3851" s="39"/>
      <c r="AG3851" s="39"/>
      <c r="AH3851" s="39"/>
      <c r="AI3851" s="39"/>
      <c r="AJ3851" s="39"/>
    </row>
    <row r="3852" ht="15.75" customHeight="1">
      <c r="A3852" s="32"/>
      <c r="B3852" s="32"/>
      <c r="C3852" s="32"/>
      <c r="D3852" s="32"/>
      <c r="E3852" s="32"/>
      <c r="F3852" s="97"/>
      <c r="G3852" s="32"/>
      <c r="H3852" s="32"/>
      <c r="I3852" s="33"/>
      <c r="K3852" s="99"/>
      <c r="L3852" s="32"/>
      <c r="M3852" s="32"/>
      <c r="N3852" s="32"/>
      <c r="O3852" s="32"/>
      <c r="P3852" s="32"/>
      <c r="Q3852" s="32"/>
      <c r="R3852" s="32"/>
      <c r="S3852" s="32"/>
      <c r="T3852" s="32"/>
      <c r="V3852" s="32"/>
      <c r="W3852" s="32"/>
      <c r="X3852" s="32"/>
      <c r="AE3852" s="39"/>
      <c r="AF3852" s="39"/>
      <c r="AG3852" s="39"/>
      <c r="AH3852" s="39"/>
      <c r="AI3852" s="39"/>
      <c r="AJ3852" s="39"/>
    </row>
    <row r="3853" ht="15.75" customHeight="1">
      <c r="A3853" s="32"/>
      <c r="B3853" s="32"/>
      <c r="C3853" s="32"/>
      <c r="D3853" s="32"/>
      <c r="E3853" s="32"/>
      <c r="F3853" s="97"/>
      <c r="G3853" s="32"/>
      <c r="H3853" s="32"/>
      <c r="I3853" s="33"/>
      <c r="K3853" s="99"/>
      <c r="L3853" s="32"/>
      <c r="M3853" s="32"/>
      <c r="N3853" s="32"/>
      <c r="O3853" s="32"/>
      <c r="P3853" s="32"/>
      <c r="Q3853" s="32"/>
      <c r="R3853" s="32"/>
      <c r="S3853" s="32"/>
      <c r="T3853" s="32"/>
      <c r="V3853" s="32"/>
      <c r="W3853" s="32"/>
      <c r="X3853" s="32"/>
      <c r="AE3853" s="39"/>
      <c r="AF3853" s="39"/>
      <c r="AG3853" s="39"/>
      <c r="AH3853" s="39"/>
      <c r="AI3853" s="39"/>
      <c r="AJ3853" s="39"/>
    </row>
    <row r="3854" ht="15.75" customHeight="1">
      <c r="A3854" s="32"/>
      <c r="B3854" s="32"/>
      <c r="C3854" s="32"/>
      <c r="D3854" s="32"/>
      <c r="E3854" s="32"/>
      <c r="F3854" s="97"/>
      <c r="G3854" s="32"/>
      <c r="H3854" s="32"/>
      <c r="I3854" s="33"/>
      <c r="K3854" s="99"/>
      <c r="L3854" s="32"/>
      <c r="M3854" s="32"/>
      <c r="N3854" s="32"/>
      <c r="O3854" s="32"/>
      <c r="P3854" s="32"/>
      <c r="Q3854" s="32"/>
      <c r="R3854" s="32"/>
      <c r="S3854" s="32"/>
      <c r="T3854" s="32"/>
      <c r="V3854" s="32"/>
      <c r="W3854" s="32"/>
      <c r="X3854" s="32"/>
      <c r="AE3854" s="39"/>
      <c r="AF3854" s="39"/>
      <c r="AG3854" s="39"/>
      <c r="AH3854" s="39"/>
      <c r="AI3854" s="39"/>
      <c r="AJ3854" s="39"/>
    </row>
    <row r="3855" ht="15.75" customHeight="1">
      <c r="A3855" s="32"/>
      <c r="B3855" s="32"/>
      <c r="C3855" s="32"/>
      <c r="D3855" s="32"/>
      <c r="E3855" s="32"/>
      <c r="F3855" s="97"/>
      <c r="G3855" s="32"/>
      <c r="H3855" s="32"/>
      <c r="I3855" s="33"/>
      <c r="K3855" s="99"/>
      <c r="L3855" s="32"/>
      <c r="M3855" s="32"/>
      <c r="N3855" s="32"/>
      <c r="O3855" s="32"/>
      <c r="P3855" s="32"/>
      <c r="Q3855" s="32"/>
      <c r="R3855" s="32"/>
      <c r="S3855" s="32"/>
      <c r="T3855" s="32"/>
      <c r="V3855" s="32"/>
      <c r="W3855" s="32"/>
      <c r="X3855" s="32"/>
      <c r="AE3855" s="39"/>
      <c r="AF3855" s="39"/>
      <c r="AG3855" s="39"/>
      <c r="AH3855" s="39"/>
      <c r="AI3855" s="39"/>
      <c r="AJ3855" s="39"/>
    </row>
    <row r="3856" ht="15.75" customHeight="1">
      <c r="A3856" s="32"/>
      <c r="B3856" s="32"/>
      <c r="C3856" s="32"/>
      <c r="D3856" s="32"/>
      <c r="E3856" s="32"/>
      <c r="F3856" s="97"/>
      <c r="G3856" s="32"/>
      <c r="H3856" s="32"/>
      <c r="I3856" s="33"/>
      <c r="K3856" s="99"/>
      <c r="L3856" s="32"/>
      <c r="M3856" s="32"/>
      <c r="N3856" s="32"/>
      <c r="O3856" s="32"/>
      <c r="P3856" s="32"/>
      <c r="Q3856" s="32"/>
      <c r="R3856" s="32"/>
      <c r="S3856" s="32"/>
      <c r="T3856" s="32"/>
      <c r="V3856" s="32"/>
      <c r="W3856" s="32"/>
      <c r="X3856" s="32"/>
      <c r="AE3856" s="39"/>
      <c r="AF3856" s="39"/>
      <c r="AG3856" s="39"/>
      <c r="AH3856" s="39"/>
      <c r="AI3856" s="39"/>
      <c r="AJ3856" s="39"/>
    </row>
  </sheetData>
  <hyperlinks>
    <hyperlink r:id="rId1" ref="S2"/>
    <hyperlink r:id="rId2" ref="U3"/>
    <hyperlink r:id="rId3" ref="S4"/>
    <hyperlink r:id="rId4" ref="U4"/>
    <hyperlink r:id="rId5" ref="U5"/>
    <hyperlink r:id="rId6" ref="U6"/>
    <hyperlink r:id="rId7" ref="U7"/>
    <hyperlink r:id="rId8" ref="U8"/>
    <hyperlink r:id="rId9" ref="S9"/>
    <hyperlink r:id="rId10" ref="U9"/>
    <hyperlink r:id="rId11" ref="U10"/>
    <hyperlink r:id="rId12" ref="S11"/>
    <hyperlink r:id="rId13" ref="U11"/>
    <hyperlink r:id="rId14" ref="S12"/>
    <hyperlink r:id="rId15" ref="U12"/>
    <hyperlink r:id="rId16" ref="U13"/>
    <hyperlink r:id="rId17" ref="U14"/>
    <hyperlink r:id="rId18" ref="U15"/>
    <hyperlink r:id="rId19" ref="U16"/>
    <hyperlink r:id="rId20" ref="U17"/>
    <hyperlink r:id="rId21" ref="U18"/>
    <hyperlink r:id="rId22" ref="U19"/>
    <hyperlink r:id="rId23" ref="S20"/>
    <hyperlink r:id="rId24" ref="U20"/>
    <hyperlink r:id="rId25" ref="S21"/>
    <hyperlink r:id="rId26" ref="U21"/>
    <hyperlink r:id="rId27" ref="U22"/>
    <hyperlink r:id="rId28" ref="U23"/>
    <hyperlink r:id="rId29" ref="U24"/>
    <hyperlink r:id="rId30" ref="S25"/>
    <hyperlink r:id="rId31" ref="U25"/>
    <hyperlink r:id="rId32" ref="U26"/>
    <hyperlink r:id="rId33" ref="S27"/>
    <hyperlink r:id="rId34" ref="U27"/>
    <hyperlink r:id="rId35" ref="Y27"/>
    <hyperlink r:id="rId36" ref="U28"/>
    <hyperlink r:id="rId37" ref="Y28"/>
    <hyperlink r:id="rId38" ref="U29"/>
    <hyperlink r:id="rId39" ref="S30"/>
    <hyperlink r:id="rId40" ref="U30"/>
    <hyperlink r:id="rId41" ref="S31"/>
    <hyperlink r:id="rId42" ref="U31"/>
    <hyperlink r:id="rId43" ref="U32"/>
    <hyperlink r:id="rId44" ref="U33"/>
    <hyperlink r:id="rId45" ref="U34"/>
    <hyperlink r:id="rId46" ref="U35"/>
    <hyperlink r:id="rId47" ref="U36"/>
    <hyperlink r:id="rId48" ref="U37"/>
    <hyperlink r:id="rId49" ref="U38"/>
    <hyperlink r:id="rId50" ref="U39"/>
    <hyperlink r:id="rId51" ref="U40"/>
    <hyperlink r:id="rId52" ref="U41"/>
    <hyperlink r:id="rId53" ref="U42"/>
    <hyperlink r:id="rId54" ref="U43"/>
    <hyperlink r:id="rId55" ref="U44"/>
    <hyperlink r:id="rId56" ref="U45"/>
    <hyperlink r:id="rId57" ref="U46"/>
    <hyperlink r:id="rId58" ref="U47"/>
    <hyperlink r:id="rId59" ref="U48"/>
    <hyperlink r:id="rId60" ref="U49"/>
    <hyperlink r:id="rId61" ref="U50"/>
    <hyperlink r:id="rId62" ref="U51"/>
    <hyperlink r:id="rId63" ref="U52"/>
    <hyperlink r:id="rId64" ref="U53"/>
    <hyperlink r:id="rId65" ref="S54"/>
    <hyperlink r:id="rId66" ref="U54"/>
    <hyperlink r:id="rId67" ref="U55"/>
    <hyperlink r:id="rId68" ref="U56"/>
    <hyperlink r:id="rId69" ref="U57"/>
    <hyperlink r:id="rId70" ref="U58"/>
    <hyperlink r:id="rId71" ref="U59"/>
    <hyperlink r:id="rId72" ref="U60"/>
    <hyperlink r:id="rId73" ref="U61"/>
    <hyperlink r:id="rId74" ref="U62"/>
    <hyperlink r:id="rId75" ref="U63"/>
    <hyperlink r:id="rId76" ref="U64"/>
    <hyperlink r:id="rId77" ref="U65"/>
    <hyperlink r:id="rId78" ref="S66"/>
    <hyperlink r:id="rId79" ref="U66"/>
    <hyperlink r:id="rId80" ref="U67"/>
    <hyperlink r:id="rId81" ref="K68"/>
    <hyperlink r:id="rId82" ref="U68"/>
    <hyperlink r:id="rId83" ref="S69"/>
    <hyperlink r:id="rId84" ref="U69"/>
    <hyperlink r:id="rId85" ref="U70"/>
    <hyperlink r:id="rId86" ref="S71"/>
    <hyperlink r:id="rId87" ref="U71"/>
    <hyperlink r:id="rId88" ref="S72"/>
    <hyperlink r:id="rId89" ref="U72"/>
    <hyperlink r:id="rId90" ref="S73"/>
    <hyperlink r:id="rId91" ref="U73"/>
    <hyperlink r:id="rId92" ref="S74"/>
    <hyperlink r:id="rId93" ref="U74"/>
    <hyperlink r:id="rId94" ref="S75"/>
    <hyperlink r:id="rId95" ref="U75"/>
    <hyperlink r:id="rId96" ref="S76"/>
    <hyperlink r:id="rId97" ref="U76"/>
    <hyperlink r:id="rId98" ref="U77"/>
    <hyperlink r:id="rId99" ref="H78"/>
    <hyperlink r:id="rId100" ref="U78"/>
    <hyperlink r:id="rId101" ref="U79"/>
    <hyperlink r:id="rId102" ref="S80"/>
    <hyperlink r:id="rId103" ref="U80"/>
    <hyperlink r:id="rId104" ref="U81"/>
    <hyperlink r:id="rId105" ref="U82"/>
    <hyperlink r:id="rId106" ref="P83"/>
    <hyperlink r:id="rId107" ref="U83"/>
    <hyperlink r:id="rId108" ref="U84"/>
    <hyperlink r:id="rId109" ref="U85"/>
    <hyperlink r:id="rId110" ref="U86"/>
    <hyperlink r:id="rId111" ref="U87"/>
    <hyperlink r:id="rId112" ref="S88"/>
    <hyperlink r:id="rId113" ref="U88"/>
    <hyperlink r:id="rId114" ref="U89"/>
    <hyperlink r:id="rId115" ref="U90"/>
    <hyperlink r:id="rId116" ref="U91"/>
    <hyperlink r:id="rId117" ref="U92"/>
    <hyperlink r:id="rId118" ref="U93"/>
    <hyperlink r:id="rId119" ref="U94"/>
    <hyperlink r:id="rId120" ref="U95"/>
    <hyperlink r:id="rId121" ref="U96"/>
    <hyperlink r:id="rId122" ref="U97"/>
    <hyperlink r:id="rId123" ref="U98"/>
    <hyperlink r:id="rId124" ref="U99"/>
    <hyperlink r:id="rId125" ref="U100"/>
    <hyperlink r:id="rId126" ref="U101"/>
    <hyperlink r:id="rId127" ref="U102"/>
    <hyperlink r:id="rId128" ref="U103"/>
    <hyperlink r:id="rId129" ref="U104"/>
    <hyperlink r:id="rId130" ref="U105"/>
    <hyperlink r:id="rId131" ref="U106"/>
    <hyperlink r:id="rId132" ref="U107"/>
    <hyperlink r:id="rId133" ref="U108"/>
    <hyperlink r:id="rId134" ref="U109"/>
    <hyperlink r:id="rId135" ref="U110"/>
    <hyperlink r:id="rId136" ref="U111"/>
    <hyperlink r:id="rId137" ref="U112"/>
    <hyperlink r:id="rId138" ref="U113"/>
    <hyperlink r:id="rId139" ref="U114"/>
    <hyperlink r:id="rId140" ref="U115"/>
    <hyperlink r:id="rId141" ref="U116"/>
    <hyperlink r:id="rId142" ref="S117"/>
    <hyperlink r:id="rId143" ref="U117"/>
    <hyperlink r:id="rId144" ref="U118"/>
    <hyperlink r:id="rId145" ref="U119"/>
    <hyperlink r:id="rId146" ref="U120"/>
    <hyperlink r:id="rId147" ref="U121"/>
    <hyperlink r:id="rId148" ref="U122"/>
    <hyperlink r:id="rId149" ref="U123"/>
    <hyperlink r:id="rId150" ref="U124"/>
    <hyperlink r:id="rId151" ref="U125"/>
    <hyperlink r:id="rId152" ref="U126"/>
    <hyperlink r:id="rId153" ref="U127"/>
    <hyperlink r:id="rId154" ref="U128"/>
    <hyperlink r:id="rId155" ref="U129"/>
    <hyperlink r:id="rId156" ref="U130"/>
    <hyperlink r:id="rId157" ref="U131"/>
    <hyperlink r:id="rId158" ref="U132"/>
    <hyperlink r:id="rId159" ref="U133"/>
    <hyperlink r:id="rId160" ref="U134"/>
    <hyperlink r:id="rId161" ref="U135"/>
    <hyperlink r:id="rId162" ref="U136"/>
    <hyperlink r:id="rId163" ref="U137"/>
    <hyperlink r:id="rId164" ref="U138"/>
    <hyperlink r:id="rId165" ref="U139"/>
    <hyperlink r:id="rId166" ref="U140"/>
    <hyperlink r:id="rId167" ref="S141"/>
    <hyperlink r:id="rId168" ref="U141"/>
    <hyperlink r:id="rId169" ref="S142"/>
    <hyperlink r:id="rId170" ref="U142"/>
    <hyperlink r:id="rId171" ref="S143"/>
    <hyperlink r:id="rId172" ref="U143"/>
    <hyperlink r:id="rId173" ref="U144"/>
    <hyperlink r:id="rId174" ref="U145"/>
    <hyperlink r:id="rId175" ref="U146"/>
    <hyperlink r:id="rId176" ref="U147"/>
    <hyperlink r:id="rId177" ref="U148"/>
    <hyperlink r:id="rId178" ref="S149"/>
    <hyperlink r:id="rId179" ref="U149"/>
    <hyperlink r:id="rId180" ref="U150"/>
    <hyperlink r:id="rId181" ref="U151"/>
    <hyperlink r:id="rId182" ref="S152"/>
    <hyperlink r:id="rId183" ref="U152"/>
    <hyperlink r:id="rId184" ref="S153"/>
    <hyperlink r:id="rId185" ref="U153"/>
    <hyperlink r:id="rId186" ref="S154"/>
    <hyperlink r:id="rId187" ref="U154"/>
    <hyperlink r:id="rId188" ref="U155"/>
    <hyperlink r:id="rId189" ref="U156"/>
    <hyperlink r:id="rId190" ref="U157"/>
    <hyperlink r:id="rId191" ref="U158"/>
    <hyperlink r:id="rId192" ref="U159"/>
    <hyperlink r:id="rId193" ref="U160"/>
    <hyperlink r:id="rId194" ref="U161"/>
    <hyperlink r:id="rId195" ref="U162"/>
    <hyperlink r:id="rId196" ref="U163"/>
    <hyperlink r:id="rId197" ref="U164"/>
    <hyperlink r:id="rId198" ref="U165"/>
    <hyperlink r:id="rId199" ref="U166"/>
    <hyperlink r:id="rId200" ref="U167"/>
    <hyperlink r:id="rId201" ref="U168"/>
    <hyperlink r:id="rId202" ref="U169"/>
    <hyperlink r:id="rId203" ref="U170"/>
    <hyperlink r:id="rId204" ref="U171"/>
    <hyperlink r:id="rId205" ref="U172"/>
    <hyperlink r:id="rId206" ref="U173"/>
    <hyperlink r:id="rId207" ref="U174"/>
    <hyperlink r:id="rId208" ref="U175"/>
    <hyperlink r:id="rId209" ref="U176"/>
    <hyperlink r:id="rId210" ref="U177"/>
    <hyperlink r:id="rId211" ref="U178"/>
    <hyperlink r:id="rId212" ref="U179"/>
    <hyperlink r:id="rId213" ref="U180"/>
    <hyperlink r:id="rId214" ref="U181"/>
    <hyperlink r:id="rId215" ref="U182"/>
    <hyperlink r:id="rId216" ref="U183"/>
    <hyperlink r:id="rId217" ref="U184"/>
    <hyperlink r:id="rId218" ref="U185"/>
    <hyperlink r:id="rId219" ref="U186"/>
    <hyperlink r:id="rId220" ref="U187"/>
    <hyperlink r:id="rId221" ref="U188"/>
    <hyperlink r:id="rId222" ref="U189"/>
    <hyperlink r:id="rId223" ref="U190"/>
    <hyperlink r:id="rId224" ref="U191"/>
    <hyperlink r:id="rId225" ref="U192"/>
    <hyperlink r:id="rId226" ref="U193"/>
    <hyperlink r:id="rId227" ref="U194"/>
    <hyperlink r:id="rId228" ref="U195"/>
    <hyperlink r:id="rId229" ref="U196"/>
    <hyperlink r:id="rId230" ref="U197"/>
    <hyperlink r:id="rId231" ref="U198"/>
    <hyperlink r:id="rId232" ref="U199"/>
    <hyperlink r:id="rId233" ref="U200"/>
    <hyperlink r:id="rId234" ref="U201"/>
    <hyperlink r:id="rId235" ref="U202"/>
    <hyperlink r:id="rId236" ref="U203"/>
    <hyperlink r:id="rId237" ref="U204"/>
    <hyperlink r:id="rId238" ref="U205"/>
    <hyperlink r:id="rId239" ref="U206"/>
    <hyperlink r:id="rId240" ref="U207"/>
    <hyperlink r:id="rId241" ref="U208"/>
    <hyperlink r:id="rId242" ref="U209"/>
    <hyperlink r:id="rId243" ref="U210"/>
    <hyperlink r:id="rId244" ref="U211"/>
    <hyperlink r:id="rId245" ref="U212"/>
    <hyperlink r:id="rId246" ref="U213"/>
    <hyperlink r:id="rId247" ref="U214"/>
    <hyperlink r:id="rId248" ref="U215"/>
    <hyperlink r:id="rId249" ref="U216"/>
    <hyperlink r:id="rId250" ref="U217"/>
    <hyperlink r:id="rId251" ref="U218"/>
    <hyperlink r:id="rId252" ref="U219"/>
    <hyperlink r:id="rId253" ref="U220"/>
    <hyperlink r:id="rId254" ref="U221"/>
    <hyperlink r:id="rId255" ref="U222"/>
    <hyperlink r:id="rId256" ref="U223"/>
    <hyperlink r:id="rId257" ref="U224"/>
    <hyperlink r:id="rId258" ref="U225"/>
    <hyperlink r:id="rId259" ref="U226"/>
    <hyperlink r:id="rId260" ref="U227"/>
    <hyperlink r:id="rId261" ref="U228"/>
    <hyperlink r:id="rId262" ref="U229"/>
    <hyperlink r:id="rId263" ref="U230"/>
    <hyperlink r:id="rId264" ref="U231"/>
    <hyperlink r:id="rId265" ref="U232"/>
    <hyperlink r:id="rId266" ref="U233"/>
    <hyperlink r:id="rId267" ref="U234"/>
    <hyperlink r:id="rId268" ref="U235"/>
    <hyperlink r:id="rId269" ref="U236"/>
    <hyperlink r:id="rId270" ref="U237"/>
    <hyperlink r:id="rId271" ref="U238"/>
    <hyperlink r:id="rId272" ref="U239"/>
    <hyperlink r:id="rId273" ref="U240"/>
    <hyperlink r:id="rId274" ref="U241"/>
    <hyperlink r:id="rId275" ref="U242"/>
    <hyperlink r:id="rId276" ref="U243"/>
    <hyperlink r:id="rId277" ref="L251"/>
    <hyperlink r:id="rId278" ref="S301"/>
    <hyperlink r:id="rId279" ref="U1200"/>
    <hyperlink r:id="rId280" ref="U1201"/>
    <hyperlink r:id="rId281" ref="S1202"/>
    <hyperlink r:id="rId282" ref="U1202"/>
    <hyperlink r:id="rId283" ref="U1203"/>
    <hyperlink r:id="rId284" ref="U1204"/>
    <hyperlink r:id="rId285" ref="S1205"/>
    <hyperlink r:id="rId286" ref="U1205"/>
    <hyperlink r:id="rId287" ref="U1206"/>
    <hyperlink r:id="rId288" ref="S1207"/>
    <hyperlink r:id="rId289" ref="U1207"/>
    <hyperlink r:id="rId290" ref="S1208"/>
    <hyperlink r:id="rId291" ref="U1208"/>
    <hyperlink r:id="rId292" ref="S1209"/>
    <hyperlink r:id="rId293" ref="U1209"/>
    <hyperlink r:id="rId294" ref="S1210"/>
    <hyperlink r:id="rId295" ref="U1210"/>
    <hyperlink r:id="rId296" ref="S1211"/>
    <hyperlink r:id="rId297" ref="U1211"/>
    <hyperlink r:id="rId298" ref="S1212"/>
    <hyperlink r:id="rId299" ref="U1212"/>
    <hyperlink r:id="rId300" ref="U1213"/>
    <hyperlink r:id="rId301" ref="H1214"/>
    <hyperlink r:id="rId302" ref="U1214"/>
    <hyperlink r:id="rId303" ref="U1215"/>
    <hyperlink r:id="rId304" ref="S1216"/>
    <hyperlink r:id="rId305" ref="U1216"/>
    <hyperlink r:id="rId306" ref="U1217"/>
    <hyperlink r:id="rId307" ref="U1218"/>
    <hyperlink r:id="rId308" ref="P1219"/>
    <hyperlink r:id="rId309" ref="U1219"/>
    <hyperlink r:id="rId310" ref="U1220"/>
    <hyperlink r:id="rId311" ref="U1221"/>
    <hyperlink r:id="rId312" ref="U1222"/>
    <hyperlink r:id="rId313" ref="U1223"/>
  </hyperlinks>
  <drawing r:id="rId3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0" t="s">
        <v>18</v>
      </c>
      <c r="B1" s="101" t="s">
        <v>8620</v>
      </c>
      <c r="C1" s="100" t="s">
        <v>6</v>
      </c>
      <c r="D1" s="100" t="s">
        <v>7</v>
      </c>
      <c r="E1" s="100" t="s">
        <v>9</v>
      </c>
      <c r="F1" s="100" t="s">
        <v>8621</v>
      </c>
      <c r="G1" s="100" t="s">
        <v>8622</v>
      </c>
      <c r="H1" s="40" t="s">
        <v>8623</v>
      </c>
      <c r="I1" s="39"/>
      <c r="J1" s="39"/>
      <c r="K1" s="39"/>
      <c r="L1" s="39"/>
      <c r="M1" s="39"/>
      <c r="N1" s="39"/>
      <c r="O1" s="39"/>
      <c r="P1" s="39"/>
      <c r="Q1" s="39"/>
      <c r="R1" s="39"/>
      <c r="S1" s="39"/>
      <c r="T1" s="39"/>
      <c r="U1" s="39"/>
      <c r="V1" s="39"/>
      <c r="W1" s="39"/>
      <c r="X1" s="39"/>
      <c r="Y1" s="39"/>
      <c r="Z1" s="39"/>
      <c r="AA1" s="39"/>
    </row>
    <row r="2">
      <c r="A2" s="100">
        <v>1.0</v>
      </c>
      <c r="B2" s="100" t="s">
        <v>8624</v>
      </c>
      <c r="C2" s="102" t="s">
        <v>8625</v>
      </c>
      <c r="D2" s="78" t="s">
        <v>8626</v>
      </c>
      <c r="E2" s="78" t="s">
        <v>8627</v>
      </c>
      <c r="F2" s="78" t="s">
        <v>8628</v>
      </c>
      <c r="G2" s="78" t="s">
        <v>8629</v>
      </c>
      <c r="H2" s="39"/>
      <c r="I2" s="39"/>
      <c r="J2" s="39"/>
      <c r="K2" s="39"/>
      <c r="L2" s="39"/>
      <c r="M2" s="39"/>
      <c r="N2" s="39"/>
      <c r="O2" s="39"/>
      <c r="P2" s="39"/>
      <c r="Q2" s="39"/>
      <c r="R2" s="39"/>
      <c r="S2" s="39"/>
      <c r="T2" s="39"/>
      <c r="U2" s="39"/>
      <c r="V2" s="39"/>
      <c r="W2" s="39"/>
      <c r="X2" s="39"/>
      <c r="Y2" s="39"/>
      <c r="Z2" s="39"/>
      <c r="AA2" s="39"/>
    </row>
    <row r="3">
      <c r="A3" s="100">
        <v>2.0</v>
      </c>
      <c r="B3" s="100" t="s">
        <v>8630</v>
      </c>
      <c r="C3" s="102" t="s">
        <v>8631</v>
      </c>
      <c r="D3" s="78" t="s">
        <v>8632</v>
      </c>
      <c r="E3" s="78" t="s">
        <v>8633</v>
      </c>
      <c r="F3" s="78" t="s">
        <v>8634</v>
      </c>
      <c r="G3" s="78" t="s">
        <v>8635</v>
      </c>
      <c r="H3" s="39"/>
      <c r="I3" s="39"/>
      <c r="J3" s="39"/>
      <c r="K3" s="39"/>
      <c r="L3" s="39"/>
      <c r="M3" s="39"/>
      <c r="N3" s="39"/>
      <c r="O3" s="39"/>
      <c r="P3" s="39"/>
      <c r="Q3" s="39"/>
      <c r="R3" s="39"/>
      <c r="S3" s="39"/>
      <c r="T3" s="39"/>
      <c r="U3" s="39"/>
      <c r="V3" s="39"/>
      <c r="W3" s="39"/>
      <c r="X3" s="39"/>
      <c r="Y3" s="39"/>
      <c r="Z3" s="39"/>
      <c r="AA3" s="39"/>
    </row>
    <row r="4">
      <c r="A4" s="100">
        <v>3.0</v>
      </c>
      <c r="B4" s="100" t="s">
        <v>8636</v>
      </c>
      <c r="C4" s="102" t="s">
        <v>8637</v>
      </c>
      <c r="D4" s="78" t="s">
        <v>8638</v>
      </c>
      <c r="E4" s="78" t="s">
        <v>8639</v>
      </c>
      <c r="F4" s="78" t="s">
        <v>8640</v>
      </c>
      <c r="G4" s="78" t="s">
        <v>8641</v>
      </c>
      <c r="H4" s="39"/>
      <c r="I4" s="39"/>
      <c r="J4" s="39"/>
      <c r="K4" s="39"/>
      <c r="L4" s="39"/>
      <c r="M4" s="39"/>
      <c r="N4" s="39"/>
      <c r="O4" s="39"/>
      <c r="P4" s="39"/>
      <c r="Q4" s="39"/>
      <c r="R4" s="39"/>
      <c r="S4" s="39"/>
      <c r="T4" s="39"/>
      <c r="U4" s="39"/>
      <c r="V4" s="39"/>
      <c r="W4" s="39"/>
      <c r="X4" s="39"/>
      <c r="Y4" s="39"/>
      <c r="Z4" s="39"/>
      <c r="AA4" s="39"/>
    </row>
    <row r="5">
      <c r="A5" s="100">
        <v>4.0</v>
      </c>
      <c r="B5" s="100" t="s">
        <v>8642</v>
      </c>
      <c r="C5" s="102" t="s">
        <v>8643</v>
      </c>
      <c r="D5" s="78" t="s">
        <v>8644</v>
      </c>
      <c r="E5" s="78" t="s">
        <v>8645</v>
      </c>
      <c r="F5" s="78" t="s">
        <v>8646</v>
      </c>
      <c r="G5" s="78" t="s">
        <v>8647</v>
      </c>
      <c r="H5" s="39"/>
      <c r="I5" s="39"/>
      <c r="J5" s="39"/>
      <c r="K5" s="39"/>
      <c r="L5" s="39"/>
      <c r="M5" s="39"/>
      <c r="N5" s="39"/>
      <c r="O5" s="39"/>
      <c r="P5" s="39"/>
      <c r="Q5" s="39"/>
      <c r="R5" s="39"/>
      <c r="S5" s="39"/>
      <c r="T5" s="39"/>
      <c r="U5" s="39"/>
      <c r="V5" s="39"/>
      <c r="W5" s="39"/>
      <c r="X5" s="39"/>
      <c r="Y5" s="39"/>
      <c r="Z5" s="39"/>
      <c r="AA5" s="39"/>
    </row>
    <row r="6">
      <c r="A6" s="100">
        <v>5.0</v>
      </c>
      <c r="B6" s="100" t="s">
        <v>8648</v>
      </c>
      <c r="C6" s="102" t="s">
        <v>8649</v>
      </c>
      <c r="D6" s="78" t="s">
        <v>8650</v>
      </c>
      <c r="E6" s="78" t="s">
        <v>8651</v>
      </c>
      <c r="F6" s="78" t="s">
        <v>8652</v>
      </c>
      <c r="G6" s="78" t="s">
        <v>8653</v>
      </c>
      <c r="H6" s="39"/>
      <c r="I6" s="39"/>
      <c r="J6" s="39"/>
      <c r="K6" s="39"/>
      <c r="L6" s="39"/>
      <c r="M6" s="39"/>
      <c r="N6" s="39"/>
      <c r="O6" s="39"/>
      <c r="P6" s="39"/>
      <c r="Q6" s="39"/>
      <c r="R6" s="39"/>
      <c r="S6" s="39"/>
      <c r="T6" s="39"/>
      <c r="U6" s="39"/>
      <c r="V6" s="39"/>
      <c r="W6" s="39"/>
      <c r="X6" s="39"/>
      <c r="Y6" s="39"/>
      <c r="Z6" s="39"/>
      <c r="AA6" s="39"/>
    </row>
    <row r="7">
      <c r="A7" s="39"/>
      <c r="B7" s="39"/>
      <c r="C7" s="39"/>
      <c r="D7" s="39"/>
      <c r="E7" s="39"/>
      <c r="F7" s="39"/>
      <c r="G7" s="39"/>
      <c r="H7" s="39"/>
      <c r="I7" s="39"/>
      <c r="J7" s="39"/>
      <c r="K7" s="39"/>
      <c r="L7" s="39"/>
      <c r="M7" s="39"/>
      <c r="N7" s="39"/>
      <c r="O7" s="39"/>
      <c r="P7" s="39"/>
      <c r="Q7" s="39"/>
      <c r="R7" s="39"/>
      <c r="S7" s="39"/>
      <c r="T7" s="39"/>
      <c r="U7" s="39"/>
      <c r="V7" s="39"/>
      <c r="W7" s="39"/>
      <c r="X7" s="39"/>
      <c r="Y7" s="39"/>
      <c r="Z7" s="39"/>
      <c r="AA7" s="39"/>
    </row>
    <row r="8">
      <c r="A8" s="103">
        <v>6.0</v>
      </c>
      <c r="B8" s="103" t="s">
        <v>8654</v>
      </c>
      <c r="C8" s="39" t="s">
        <v>8655</v>
      </c>
      <c r="D8" s="40" t="s">
        <v>8656</v>
      </c>
      <c r="E8" s="39" t="s">
        <v>8657</v>
      </c>
      <c r="F8" s="39" t="s">
        <v>8658</v>
      </c>
      <c r="G8" s="40" t="s">
        <v>8659</v>
      </c>
      <c r="H8" s="39"/>
      <c r="I8" s="39"/>
      <c r="J8" s="39"/>
      <c r="K8" s="39"/>
      <c r="L8" s="39"/>
      <c r="M8" s="39"/>
      <c r="N8" s="39"/>
      <c r="O8" s="39"/>
      <c r="P8" s="39"/>
      <c r="Q8" s="39"/>
      <c r="R8" s="39"/>
      <c r="S8" s="39"/>
      <c r="T8" s="39"/>
      <c r="U8" s="39"/>
      <c r="V8" s="39"/>
      <c r="W8" s="39"/>
      <c r="X8" s="39"/>
      <c r="Y8" s="39"/>
      <c r="Z8" s="39"/>
      <c r="AA8" s="39"/>
    </row>
    <row r="9">
      <c r="A9" s="103">
        <v>7.0</v>
      </c>
      <c r="B9" s="103" t="s">
        <v>8660</v>
      </c>
      <c r="C9" s="39" t="s">
        <v>8661</v>
      </c>
      <c r="D9" s="40" t="s">
        <v>8662</v>
      </c>
      <c r="E9" s="39" t="s">
        <v>8663</v>
      </c>
      <c r="F9" s="39" t="s">
        <v>8664</v>
      </c>
      <c r="G9" s="40" t="s">
        <v>8665</v>
      </c>
      <c r="H9" s="39"/>
      <c r="I9" s="39"/>
      <c r="J9" s="39"/>
      <c r="K9" s="39"/>
      <c r="L9" s="39"/>
      <c r="M9" s="39"/>
      <c r="N9" s="39"/>
      <c r="O9" s="39"/>
      <c r="P9" s="39"/>
      <c r="Q9" s="39"/>
      <c r="R9" s="39"/>
      <c r="S9" s="39"/>
      <c r="T9" s="39"/>
      <c r="U9" s="39"/>
      <c r="V9" s="39"/>
      <c r="W9" s="39"/>
      <c r="X9" s="39"/>
      <c r="Y9" s="39"/>
      <c r="Z9" s="39"/>
      <c r="AA9" s="39"/>
    </row>
    <row r="10">
      <c r="A10" s="103">
        <v>8.0</v>
      </c>
      <c r="B10" s="103" t="s">
        <v>8666</v>
      </c>
      <c r="C10" s="39" t="s">
        <v>8667</v>
      </c>
      <c r="D10" s="39" t="s">
        <v>8668</v>
      </c>
      <c r="E10" s="39" t="s">
        <v>8669</v>
      </c>
      <c r="F10" s="40" t="s">
        <v>8670</v>
      </c>
      <c r="G10" s="40" t="s">
        <v>8671</v>
      </c>
      <c r="H10" s="39"/>
      <c r="I10" s="39"/>
      <c r="J10" s="39"/>
      <c r="K10" s="39"/>
      <c r="L10" s="39"/>
      <c r="M10" s="39"/>
      <c r="N10" s="39"/>
      <c r="O10" s="39"/>
      <c r="P10" s="39"/>
      <c r="Q10" s="39"/>
      <c r="R10" s="39"/>
      <c r="S10" s="39"/>
      <c r="T10" s="39"/>
      <c r="U10" s="39"/>
      <c r="V10" s="39"/>
      <c r="W10" s="39"/>
      <c r="X10" s="39"/>
      <c r="Y10" s="39"/>
      <c r="Z10" s="39"/>
      <c r="AA10" s="39"/>
    </row>
    <row r="11">
      <c r="A11" s="103">
        <v>9.0</v>
      </c>
      <c r="B11" s="103" t="s">
        <v>8672</v>
      </c>
      <c r="C11" s="39" t="s">
        <v>8673</v>
      </c>
      <c r="D11" s="39" t="s">
        <v>8674</v>
      </c>
      <c r="E11" s="39" t="s">
        <v>8669</v>
      </c>
      <c r="F11" s="39" t="s">
        <v>8675</v>
      </c>
      <c r="G11" s="40" t="s">
        <v>8676</v>
      </c>
      <c r="H11" s="39"/>
      <c r="I11" s="39"/>
      <c r="J11" s="39"/>
      <c r="K11" s="39"/>
      <c r="L11" s="39"/>
      <c r="M11" s="39"/>
      <c r="N11" s="39"/>
      <c r="O11" s="39"/>
      <c r="P11" s="39"/>
      <c r="Q11" s="39"/>
      <c r="R11" s="39"/>
      <c r="S11" s="39"/>
      <c r="T11" s="39"/>
      <c r="U11" s="39"/>
      <c r="V11" s="39"/>
      <c r="W11" s="39"/>
      <c r="X11" s="39"/>
      <c r="Y11" s="39"/>
      <c r="Z11" s="39"/>
      <c r="AA11" s="39"/>
    </row>
    <row r="12">
      <c r="A12" s="103">
        <v>10.0</v>
      </c>
      <c r="B12" s="103" t="s">
        <v>8677</v>
      </c>
      <c r="C12" s="39" t="s">
        <v>8678</v>
      </c>
      <c r="D12" s="39" t="s">
        <v>8679</v>
      </c>
      <c r="E12" s="39" t="s">
        <v>8680</v>
      </c>
      <c r="F12" s="39" t="s">
        <v>8681</v>
      </c>
      <c r="G12" s="40" t="s">
        <v>8682</v>
      </c>
      <c r="H12" s="39"/>
      <c r="I12" s="39"/>
      <c r="J12" s="39"/>
      <c r="K12" s="39"/>
      <c r="L12" s="39"/>
      <c r="M12" s="39"/>
      <c r="N12" s="39"/>
      <c r="O12" s="39"/>
      <c r="P12" s="39"/>
      <c r="Q12" s="39"/>
      <c r="R12" s="39"/>
      <c r="S12" s="39"/>
      <c r="T12" s="39"/>
      <c r="U12" s="39"/>
      <c r="V12" s="39"/>
      <c r="W12" s="39"/>
      <c r="X12" s="39"/>
      <c r="Y12" s="39"/>
      <c r="Z12" s="39"/>
      <c r="AA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1.38"/>
    <col customWidth="1" min="9" max="9" width="22.38"/>
    <col customWidth="1" min="10" max="10" width="23.75"/>
  </cols>
  <sheetData>
    <row r="1">
      <c r="A1" s="41" t="s">
        <v>18</v>
      </c>
      <c r="B1" s="41" t="s">
        <v>2</v>
      </c>
      <c r="C1" s="41" t="s">
        <v>1</v>
      </c>
      <c r="D1" s="41" t="s">
        <v>8683</v>
      </c>
      <c r="E1" s="41" t="s">
        <v>8684</v>
      </c>
      <c r="F1" s="41" t="s">
        <v>8685</v>
      </c>
      <c r="G1" s="41" t="s">
        <v>8686</v>
      </c>
      <c r="H1" s="41" t="s">
        <v>8687</v>
      </c>
      <c r="I1" s="41" t="s">
        <v>8688</v>
      </c>
      <c r="J1" s="41" t="s">
        <v>8689</v>
      </c>
      <c r="K1" s="41"/>
    </row>
    <row r="2">
      <c r="A2" s="41">
        <v>1.0</v>
      </c>
      <c r="B2" s="104" t="s">
        <v>34</v>
      </c>
      <c r="C2" s="104" t="s">
        <v>1008</v>
      </c>
      <c r="D2" s="105" t="str">
        <f>IFERROR(__xludf.DUMMYFUNCTION("ARRAYFORMULA(SPLIT(FLATTEN(FILTER(B2:B69, B2:B69&lt;&gt;"""")&amp;""|""&amp;TRANSPOSE(C2:C69)), ""|"", TRUE, FALSE))"),"US")</f>
        <v>US</v>
      </c>
      <c r="E2" s="105" t="str">
        <f>IFERROR(__xludf.DUMMYFUNCTION("""COMPUTED_VALUE"""),"Agra")</f>
        <v>Agra</v>
      </c>
      <c r="F2" s="105" t="str">
        <f t="array" ref="F2:F1000">IF(ISBLANK(D2:D1000),,E2:E1000&amp;" to "&amp;D2:D1000)</f>
        <v>Agra to US</v>
      </c>
    </row>
    <row r="3">
      <c r="A3" s="41">
        <v>2.0</v>
      </c>
      <c r="B3" s="104" t="s">
        <v>51</v>
      </c>
      <c r="C3" s="104" t="s">
        <v>33</v>
      </c>
      <c r="D3" s="105" t="str">
        <f>IFERROR(__xludf.DUMMYFUNCTION("""COMPUTED_VALUE"""),"US")</f>
        <v>US</v>
      </c>
      <c r="E3" s="105" t="str">
        <f>IFERROR(__xludf.DUMMYFUNCTION("""COMPUTED_VALUE"""),"Ahmedabad")</f>
        <v>Ahmedabad</v>
      </c>
      <c r="F3" s="105" t="s">
        <v>35</v>
      </c>
    </row>
    <row r="4">
      <c r="A4" s="41">
        <v>3.0</v>
      </c>
      <c r="B4" s="104" t="s">
        <v>67</v>
      </c>
      <c r="C4" s="104" t="s">
        <v>2152</v>
      </c>
      <c r="D4" s="105" t="str">
        <f>IFERROR(__xludf.DUMMYFUNCTION("""COMPUTED_VALUE"""),"US")</f>
        <v>US</v>
      </c>
      <c r="E4" s="105" t="str">
        <f>IFERROR(__xludf.DUMMYFUNCTION("""COMPUTED_VALUE"""),"Amritsar")</f>
        <v>Amritsar</v>
      </c>
      <c r="F4" s="105" t="s">
        <v>2153</v>
      </c>
    </row>
    <row r="5">
      <c r="A5" s="41">
        <v>4.0</v>
      </c>
      <c r="B5" s="104" t="s">
        <v>138</v>
      </c>
      <c r="C5" s="104" t="s">
        <v>392</v>
      </c>
      <c r="D5" s="105" t="str">
        <f>IFERROR(__xludf.DUMMYFUNCTION("""COMPUTED_VALUE"""),"US")</f>
        <v>US</v>
      </c>
      <c r="E5" s="105" t="str">
        <f>IFERROR(__xludf.DUMMYFUNCTION("""COMPUTED_VALUE"""),"Aurangabad")</f>
        <v>Aurangabad</v>
      </c>
      <c r="F5" s="105" t="s">
        <v>393</v>
      </c>
    </row>
    <row r="6">
      <c r="A6" s="41">
        <v>5.0</v>
      </c>
      <c r="B6" s="104" t="s">
        <v>195</v>
      </c>
      <c r="C6" s="104" t="s">
        <v>1839</v>
      </c>
      <c r="D6" s="105" t="str">
        <f>IFERROR(__xludf.DUMMYFUNCTION("""COMPUTED_VALUE"""),"US")</f>
        <v>US</v>
      </c>
      <c r="E6" s="105" t="str">
        <f>IFERROR(__xludf.DUMMYFUNCTION("""COMPUTED_VALUE"""),"Bawana Industrial Area")</f>
        <v>Bawana Industrial Area</v>
      </c>
      <c r="F6" s="105" t="s">
        <v>1840</v>
      </c>
    </row>
    <row r="7">
      <c r="A7" s="41">
        <v>6.0</v>
      </c>
      <c r="B7" s="104" t="s">
        <v>339</v>
      </c>
      <c r="C7" s="104" t="s">
        <v>818</v>
      </c>
      <c r="D7" s="105" t="str">
        <f>IFERROR(__xludf.DUMMYFUNCTION("""COMPUTED_VALUE"""),"US")</f>
        <v>US</v>
      </c>
      <c r="E7" s="105" t="str">
        <f>IFERROR(__xludf.DUMMYFUNCTION("""COMPUTED_VALUE"""),"Belagavi")</f>
        <v>Belagavi</v>
      </c>
      <c r="F7" s="105" t="s">
        <v>819</v>
      </c>
    </row>
    <row r="8">
      <c r="A8" s="41">
        <v>7.0</v>
      </c>
      <c r="B8" s="104" t="s">
        <v>3112</v>
      </c>
      <c r="C8" s="104" t="s">
        <v>632</v>
      </c>
      <c r="D8" s="105" t="str">
        <f>IFERROR(__xludf.DUMMYFUNCTION("""COMPUTED_VALUE"""),"US")</f>
        <v>US</v>
      </c>
      <c r="E8" s="105" t="str">
        <f>IFERROR(__xludf.DUMMYFUNCTION("""COMPUTED_VALUE"""),"Bengaluru")</f>
        <v>Bengaluru</v>
      </c>
      <c r="F8" s="105" t="s">
        <v>633</v>
      </c>
    </row>
    <row r="9">
      <c r="A9" s="41">
        <v>8.0</v>
      </c>
      <c r="B9" s="104" t="s">
        <v>4245</v>
      </c>
      <c r="C9" s="104" t="s">
        <v>1698</v>
      </c>
      <c r="D9" s="105" t="str">
        <f>IFERROR(__xludf.DUMMYFUNCTION("""COMPUTED_VALUE"""),"US")</f>
        <v>US</v>
      </c>
      <c r="E9" s="105" t="str">
        <f>IFERROR(__xludf.DUMMYFUNCTION("""COMPUTED_VALUE"""),"Bhilwara")</f>
        <v>Bhilwara</v>
      </c>
      <c r="F9" s="105" t="s">
        <v>1699</v>
      </c>
    </row>
    <row r="10">
      <c r="A10" s="41">
        <v>9.0</v>
      </c>
      <c r="B10" s="104" t="s">
        <v>5278</v>
      </c>
      <c r="C10" s="104" t="s">
        <v>2004</v>
      </c>
      <c r="D10" s="105" t="str">
        <f>IFERROR(__xludf.DUMMYFUNCTION("""COMPUTED_VALUE"""),"US")</f>
        <v>US</v>
      </c>
      <c r="E10" s="105" t="str">
        <f>IFERROR(__xludf.DUMMYFUNCTION("""COMPUTED_VALUE"""),"Bhopal")</f>
        <v>Bhopal</v>
      </c>
      <c r="F10" s="105" t="s">
        <v>2005</v>
      </c>
    </row>
    <row r="11">
      <c r="A11" s="41">
        <v>10.0</v>
      </c>
      <c r="B11" s="104" t="s">
        <v>6254</v>
      </c>
      <c r="C11" s="104" t="s">
        <v>1864</v>
      </c>
      <c r="D11" s="105" t="str">
        <f>IFERROR(__xludf.DUMMYFUNCTION("""COMPUTED_VALUE"""),"US")</f>
        <v>US</v>
      </c>
      <c r="E11" s="105" t="str">
        <f>IFERROR(__xludf.DUMMYFUNCTION("""COMPUTED_VALUE"""),"Bhubaneswar")</f>
        <v>Bhubaneswar</v>
      </c>
      <c r="F11" s="105" t="s">
        <v>1865</v>
      </c>
    </row>
    <row r="12">
      <c r="A12" s="41">
        <v>11.0</v>
      </c>
      <c r="B12" s="104" t="s">
        <v>7230</v>
      </c>
      <c r="C12" s="104" t="s">
        <v>433</v>
      </c>
      <c r="D12" s="105" t="str">
        <f>IFERROR(__xludf.DUMMYFUNCTION("""COMPUTED_VALUE"""),"US")</f>
        <v>US</v>
      </c>
      <c r="E12" s="105" t="str">
        <f>IFERROR(__xludf.DUMMYFUNCTION("""COMPUTED_VALUE"""),"Chennai")</f>
        <v>Chennai</v>
      </c>
      <c r="F12" s="105" t="s">
        <v>434</v>
      </c>
    </row>
    <row r="13">
      <c r="A13" s="41">
        <v>12.0</v>
      </c>
      <c r="B13" s="104" t="s">
        <v>8170</v>
      </c>
      <c r="C13" s="104" t="s">
        <v>472</v>
      </c>
      <c r="D13" s="105" t="str">
        <f>IFERROR(__xludf.DUMMYFUNCTION("""COMPUTED_VALUE"""),"US")</f>
        <v>US</v>
      </c>
      <c r="E13" s="105" t="str">
        <f>IFERROR(__xludf.DUMMYFUNCTION("""COMPUTED_VALUE"""),"Coimbatore")</f>
        <v>Coimbatore</v>
      </c>
      <c r="F13" s="105" t="s">
        <v>473</v>
      </c>
    </row>
    <row r="14">
      <c r="A14" s="41">
        <v>13.0</v>
      </c>
      <c r="B14" s="104" t="s">
        <v>8613</v>
      </c>
      <c r="C14" s="104" t="s">
        <v>1938</v>
      </c>
      <c r="D14" s="105" t="str">
        <f>IFERROR(__xludf.DUMMYFUNCTION("""COMPUTED_VALUE"""),"US")</f>
        <v>US</v>
      </c>
      <c r="E14" s="105" t="str">
        <f>IFERROR(__xludf.DUMMYFUNCTION("""COMPUTED_VALUE"""),"Cuttack")</f>
        <v>Cuttack</v>
      </c>
      <c r="F14" s="105" t="s">
        <v>1939</v>
      </c>
    </row>
    <row r="15">
      <c r="A15" s="41">
        <v>14.0</v>
      </c>
      <c r="B15" s="104" t="s">
        <v>8617</v>
      </c>
      <c r="C15" s="104" t="s">
        <v>2084</v>
      </c>
      <c r="D15" s="105" t="str">
        <f>IFERROR(__xludf.DUMMYFUNCTION("""COMPUTED_VALUE"""),"US")</f>
        <v>US</v>
      </c>
      <c r="E15" s="105" t="str">
        <f>IFERROR(__xludf.DUMMYFUNCTION("""COMPUTED_VALUE"""),"Dewas")</f>
        <v>Dewas</v>
      </c>
      <c r="F15" s="105" t="s">
        <v>2085</v>
      </c>
    </row>
    <row r="16">
      <c r="A16" s="41">
        <v>15.0</v>
      </c>
      <c r="C16" s="104" t="s">
        <v>2507</v>
      </c>
      <c r="D16" s="105" t="str">
        <f>IFERROR(__xludf.DUMMYFUNCTION("""COMPUTED_VALUE"""),"US")</f>
        <v>US</v>
      </c>
      <c r="E16" s="105" t="str">
        <f>IFERROR(__xludf.DUMMYFUNCTION("""COMPUTED_VALUE"""),"Dharwad")</f>
        <v>Dharwad</v>
      </c>
      <c r="F16" s="105" t="s">
        <v>783</v>
      </c>
    </row>
    <row r="17">
      <c r="A17" s="41">
        <v>16.0</v>
      </c>
      <c r="C17" s="104" t="s">
        <v>1562</v>
      </c>
      <c r="D17" s="105" t="str">
        <f>IFERROR(__xludf.DUMMYFUNCTION("""COMPUTED_VALUE"""),"US")</f>
        <v>US</v>
      </c>
      <c r="E17" s="105" t="str">
        <f>IFERROR(__xludf.DUMMYFUNCTION("""COMPUTED_VALUE"""),"Durgapur")</f>
        <v>Durgapur</v>
      </c>
      <c r="F17" s="105" t="s">
        <v>1563</v>
      </c>
    </row>
    <row r="18">
      <c r="A18" s="41">
        <v>17.0</v>
      </c>
      <c r="C18" s="104" t="s">
        <v>595</v>
      </c>
      <c r="D18" s="105" t="str">
        <f>IFERROR(__xludf.DUMMYFUNCTION("""COMPUTED_VALUE"""),"US")</f>
        <v>US</v>
      </c>
      <c r="E18" s="105" t="str">
        <f>IFERROR(__xludf.DUMMYFUNCTION("""COMPUTED_VALUE"""),"Erode")</f>
        <v>Erode</v>
      </c>
      <c r="F18" s="105" t="s">
        <v>596</v>
      </c>
    </row>
    <row r="19">
      <c r="A19" s="41">
        <v>18.0</v>
      </c>
      <c r="C19" s="104" t="s">
        <v>1335</v>
      </c>
      <c r="D19" s="105" t="str">
        <f>IFERROR(__xludf.DUMMYFUNCTION("""COMPUTED_VALUE"""),"US")</f>
        <v>US</v>
      </c>
      <c r="E19" s="105" t="str">
        <f>IFERROR(__xludf.DUMMYFUNCTION("""COMPUTED_VALUE"""),"Faridabad")</f>
        <v>Faridabad</v>
      </c>
      <c r="F19" s="105" t="s">
        <v>1336</v>
      </c>
    </row>
    <row r="20">
      <c r="A20" s="41">
        <v>19.0</v>
      </c>
      <c r="C20" s="104" t="s">
        <v>210</v>
      </c>
      <c r="D20" s="105" t="str">
        <f>IFERROR(__xludf.DUMMYFUNCTION("""COMPUTED_VALUE"""),"US")</f>
        <v>US</v>
      </c>
      <c r="E20" s="105" t="str">
        <f>IFERROR(__xludf.DUMMYFUNCTION("""COMPUTED_VALUE"""),"Gandhidham")</f>
        <v>Gandhidham</v>
      </c>
      <c r="F20" s="105" t="s">
        <v>223</v>
      </c>
    </row>
    <row r="21">
      <c r="A21" s="41">
        <v>20.0</v>
      </c>
      <c r="C21" s="104" t="s">
        <v>1288</v>
      </c>
      <c r="D21" s="105" t="str">
        <f>IFERROR(__xludf.DUMMYFUNCTION("""COMPUTED_VALUE"""),"US")</f>
        <v>US</v>
      </c>
      <c r="E21" s="105" t="str">
        <f>IFERROR(__xludf.DUMMYFUNCTION("""COMPUTED_VALUE"""),"Gurugram")</f>
        <v>Gurugram</v>
      </c>
      <c r="F21" s="105" t="s">
        <v>1289</v>
      </c>
    </row>
    <row r="22">
      <c r="A22" s="41">
        <v>21.0</v>
      </c>
      <c r="C22" s="104" t="s">
        <v>1099</v>
      </c>
      <c r="D22" s="105" t="str">
        <f>IFERROR(__xludf.DUMMYFUNCTION("""COMPUTED_VALUE"""),"US")</f>
        <v>US</v>
      </c>
      <c r="E22" s="105" t="str">
        <f>IFERROR(__xludf.DUMMYFUNCTION("""COMPUTED_VALUE"""),"Guntur")</f>
        <v>Guntur</v>
      </c>
      <c r="F22" s="105" t="s">
        <v>1100</v>
      </c>
    </row>
    <row r="23">
      <c r="A23" s="41">
        <v>22.0</v>
      </c>
      <c r="C23" s="104" t="s">
        <v>2031</v>
      </c>
      <c r="D23" s="105" t="str">
        <f>IFERROR(__xludf.DUMMYFUNCTION("""COMPUTED_VALUE"""),"US")</f>
        <v>US</v>
      </c>
      <c r="E23" s="105" t="str">
        <f>IFERROR(__xludf.DUMMYFUNCTION("""COMPUTED_VALUE"""),"Gwalior")</f>
        <v>Gwalior</v>
      </c>
      <c r="F23" s="105" t="s">
        <v>2032</v>
      </c>
    </row>
    <row r="24">
      <c r="A24" s="41">
        <v>23.0</v>
      </c>
      <c r="C24" s="104" t="s">
        <v>1513</v>
      </c>
      <c r="D24" s="105" t="str">
        <f>IFERROR(__xludf.DUMMYFUNCTION("""COMPUTED_VALUE"""),"US")</f>
        <v>US</v>
      </c>
      <c r="E24" s="105" t="str">
        <f>IFERROR(__xludf.DUMMYFUNCTION("""COMPUTED_VALUE"""),"Howrah")</f>
        <v>Howrah</v>
      </c>
      <c r="F24" s="105" t="s">
        <v>1514</v>
      </c>
    </row>
    <row r="25">
      <c r="A25" s="41">
        <v>24.0</v>
      </c>
      <c r="C25" s="104" t="s">
        <v>2494</v>
      </c>
      <c r="D25" s="105" t="str">
        <f>IFERROR(__xludf.DUMMYFUNCTION("""COMPUTED_VALUE"""),"US")</f>
        <v>US</v>
      </c>
      <c r="E25" s="105" t="str">
        <f>IFERROR(__xludf.DUMMYFUNCTION("""COMPUTED_VALUE"""),"Hubballi")</f>
        <v>Hubballi</v>
      </c>
      <c r="F25" s="105" t="s">
        <v>748</v>
      </c>
    </row>
    <row r="26">
      <c r="A26" s="41">
        <v>25.0</v>
      </c>
      <c r="C26" s="104" t="s">
        <v>1179</v>
      </c>
      <c r="D26" s="105" t="str">
        <f>IFERROR(__xludf.DUMMYFUNCTION("""COMPUTED_VALUE"""),"US")</f>
        <v>US</v>
      </c>
      <c r="E26" s="105" t="str">
        <f>IFERROR(__xludf.DUMMYFUNCTION("""COMPUTED_VALUE"""),"Hyderabad")</f>
        <v>Hyderabad</v>
      </c>
      <c r="F26" s="105" t="s">
        <v>1180</v>
      </c>
    </row>
    <row r="27">
      <c r="A27" s="41">
        <v>26.0</v>
      </c>
      <c r="C27" s="104" t="s">
        <v>1966</v>
      </c>
      <c r="D27" s="105" t="str">
        <f>IFERROR(__xludf.DUMMYFUNCTION("""COMPUTED_VALUE"""),"US")</f>
        <v>US</v>
      </c>
      <c r="E27" s="105" t="str">
        <f>IFERROR(__xludf.DUMMYFUNCTION("""COMPUTED_VALUE"""),"Indore")</f>
        <v>Indore</v>
      </c>
      <c r="F27" s="105" t="s">
        <v>1967</v>
      </c>
    </row>
    <row r="28">
      <c r="A28" s="41">
        <v>27.0</v>
      </c>
      <c r="C28" s="104" t="s">
        <v>2057</v>
      </c>
      <c r="D28" s="105" t="str">
        <f>IFERROR(__xludf.DUMMYFUNCTION("""COMPUTED_VALUE"""),"US")</f>
        <v>US</v>
      </c>
      <c r="E28" s="105" t="str">
        <f>IFERROR(__xludf.DUMMYFUNCTION("""COMPUTED_VALUE"""),"Jabalpur")</f>
        <v>Jabalpur</v>
      </c>
      <c r="F28" s="105" t="s">
        <v>2058</v>
      </c>
    </row>
    <row r="29">
      <c r="A29" s="41">
        <v>28.0</v>
      </c>
      <c r="C29" s="104" t="s">
        <v>1588</v>
      </c>
      <c r="D29" s="105" t="str">
        <f>IFERROR(__xludf.DUMMYFUNCTION("""COMPUTED_VALUE"""),"US")</f>
        <v>US</v>
      </c>
      <c r="E29" s="105" t="str">
        <f>IFERROR(__xludf.DUMMYFUNCTION("""COMPUTED_VALUE"""),"Jaipur")</f>
        <v>Jaipur</v>
      </c>
      <c r="F29" s="105" t="s">
        <v>1589</v>
      </c>
    </row>
    <row r="30">
      <c r="A30" s="41">
        <v>29.0</v>
      </c>
      <c r="C30" s="104" t="s">
        <v>2189</v>
      </c>
      <c r="D30" s="105" t="str">
        <f>IFERROR(__xludf.DUMMYFUNCTION("""COMPUTED_VALUE"""),"US")</f>
        <v>US</v>
      </c>
      <c r="E30" s="105" t="str">
        <f>IFERROR(__xludf.DUMMYFUNCTION("""COMPUTED_VALUE"""),"Jalandhar")</f>
        <v>Jalandhar</v>
      </c>
      <c r="F30" s="105" t="s">
        <v>8690</v>
      </c>
    </row>
    <row r="31">
      <c r="A31" s="41">
        <v>30.0</v>
      </c>
      <c r="C31" s="104" t="s">
        <v>1629</v>
      </c>
      <c r="D31" s="105" t="str">
        <f>IFERROR(__xludf.DUMMYFUNCTION("""COMPUTED_VALUE"""),"US")</f>
        <v>US</v>
      </c>
      <c r="E31" s="105" t="str">
        <f>IFERROR(__xludf.DUMMYFUNCTION("""COMPUTED_VALUE"""),"Jodhpur")</f>
        <v>Jodhpur</v>
      </c>
      <c r="F31" s="105" t="s">
        <v>1630</v>
      </c>
    </row>
    <row r="32">
      <c r="A32" s="41">
        <v>31.0</v>
      </c>
      <c r="C32" s="104" t="s">
        <v>1153</v>
      </c>
      <c r="D32" s="105" t="str">
        <f>IFERROR(__xludf.DUMMYFUNCTION("""COMPUTED_VALUE"""),"US")</f>
        <v>US</v>
      </c>
      <c r="E32" s="105" t="str">
        <f>IFERROR(__xludf.DUMMYFUNCTION("""COMPUTED_VALUE"""),"Kakinada")</f>
        <v>Kakinada</v>
      </c>
      <c r="F32" s="105" t="s">
        <v>1154</v>
      </c>
    </row>
    <row r="33">
      <c r="A33" s="41">
        <v>32.0</v>
      </c>
      <c r="C33" s="104" t="s">
        <v>857</v>
      </c>
      <c r="D33" s="105" t="str">
        <f>IFERROR(__xludf.DUMMYFUNCTION("""COMPUTED_VALUE"""),"US")</f>
        <v>US</v>
      </c>
      <c r="E33" s="105" t="str">
        <f>IFERROR(__xludf.DUMMYFUNCTION("""COMPUTED_VALUE"""),"Kanpur")</f>
        <v>Kanpur</v>
      </c>
      <c r="F33" s="105" t="s">
        <v>858</v>
      </c>
    </row>
    <row r="34">
      <c r="A34" s="41">
        <v>33.0</v>
      </c>
      <c r="C34" s="104" t="s">
        <v>1240</v>
      </c>
      <c r="D34" s="105" t="str">
        <f>IFERROR(__xludf.DUMMYFUNCTION("""COMPUTED_VALUE"""),"US")</f>
        <v>US</v>
      </c>
      <c r="E34" s="105" t="str">
        <f>IFERROR(__xludf.DUMMYFUNCTION("""COMPUTED_VALUE"""),"Karimnagar")</f>
        <v>Karimnagar</v>
      </c>
      <c r="F34" s="105" t="s">
        <v>1241</v>
      </c>
    </row>
    <row r="35">
      <c r="A35" s="41">
        <v>34.0</v>
      </c>
      <c r="C35" s="104" t="s">
        <v>1423</v>
      </c>
      <c r="D35" s="105" t="str">
        <f>IFERROR(__xludf.DUMMYFUNCTION("""COMPUTED_VALUE"""),"US")</f>
        <v>US</v>
      </c>
      <c r="E35" s="105" t="str">
        <f>IFERROR(__xludf.DUMMYFUNCTION("""COMPUTED_VALUE"""),"Karnal")</f>
        <v>Karnal</v>
      </c>
      <c r="F35" s="105" t="s">
        <v>1424</v>
      </c>
    </row>
    <row r="36">
      <c r="A36" s="41">
        <v>35.0</v>
      </c>
      <c r="C36" s="104" t="s">
        <v>1476</v>
      </c>
      <c r="D36" s="105" t="str">
        <f>IFERROR(__xludf.DUMMYFUNCTION("""COMPUTED_VALUE"""),"US")</f>
        <v>US</v>
      </c>
      <c r="E36" s="105" t="str">
        <f>IFERROR(__xludf.DUMMYFUNCTION("""COMPUTED_VALUE"""),"Kolkata")</f>
        <v>Kolkata</v>
      </c>
      <c r="F36" s="105" t="s">
        <v>1477</v>
      </c>
    </row>
    <row r="37">
      <c r="A37" s="41">
        <v>36.0</v>
      </c>
      <c r="C37" s="104" t="s">
        <v>1725</v>
      </c>
      <c r="D37" s="105" t="str">
        <f>IFERROR(__xludf.DUMMYFUNCTION("""COMPUTED_VALUE"""),"US")</f>
        <v>US</v>
      </c>
      <c r="E37" s="105" t="str">
        <f>IFERROR(__xludf.DUMMYFUNCTION("""COMPUTED_VALUE"""),"Kota")</f>
        <v>Kota</v>
      </c>
      <c r="F37" s="105" t="s">
        <v>1726</v>
      </c>
    </row>
    <row r="38">
      <c r="A38" s="41">
        <v>37.0</v>
      </c>
      <c r="C38" s="104" t="s">
        <v>2112</v>
      </c>
      <c r="D38" s="105" t="str">
        <f>IFERROR(__xludf.DUMMYFUNCTION("""COMPUTED_VALUE"""),"US")</f>
        <v>US</v>
      </c>
      <c r="E38" s="105" t="str">
        <f>IFERROR(__xludf.DUMMYFUNCTION("""COMPUTED_VALUE"""),"Ludhiana")</f>
        <v>Ludhiana</v>
      </c>
      <c r="F38" s="105" t="s">
        <v>2113</v>
      </c>
    </row>
    <row r="39">
      <c r="A39" s="41">
        <v>38.0</v>
      </c>
      <c r="C39" s="104" t="s">
        <v>558</v>
      </c>
      <c r="D39" s="105" t="str">
        <f>IFERROR(__xludf.DUMMYFUNCTION("""COMPUTED_VALUE"""),"US")</f>
        <v>US</v>
      </c>
      <c r="E39" s="105" t="str">
        <f>IFERROR(__xludf.DUMMYFUNCTION("""COMPUTED_VALUE"""),"Madurai")</f>
        <v>Madurai</v>
      </c>
      <c r="F39" s="105" t="s">
        <v>559</v>
      </c>
    </row>
    <row r="40">
      <c r="A40" s="41">
        <v>39.0</v>
      </c>
      <c r="C40" s="104" t="s">
        <v>670</v>
      </c>
      <c r="D40" s="105" t="str">
        <f>IFERROR(__xludf.DUMMYFUNCTION("""COMPUTED_VALUE"""),"US")</f>
        <v>US</v>
      </c>
      <c r="E40" s="105" t="str">
        <f>IFERROR(__xludf.DUMMYFUNCTION("""COMPUTED_VALUE"""),"Mangaluru")</f>
        <v>Mangaluru</v>
      </c>
      <c r="F40" s="105" t="s">
        <v>671</v>
      </c>
    </row>
    <row r="41">
      <c r="A41" s="41">
        <v>40.0</v>
      </c>
      <c r="C41" s="104" t="s">
        <v>2227</v>
      </c>
      <c r="D41" s="105" t="str">
        <f>IFERROR(__xludf.DUMMYFUNCTION("""COMPUTED_VALUE"""),"US")</f>
        <v>US</v>
      </c>
      <c r="E41" s="105" t="str">
        <f>IFERROR(__xludf.DUMMYFUNCTION("""COMPUTED_VALUE"""),"Mohali")</f>
        <v>Mohali</v>
      </c>
      <c r="F41" s="105" t="s">
        <v>2228</v>
      </c>
    </row>
    <row r="42">
      <c r="A42" s="41">
        <v>41.0</v>
      </c>
      <c r="C42" s="104" t="s">
        <v>934</v>
      </c>
      <c r="D42" s="105" t="str">
        <f>IFERROR(__xludf.DUMMYFUNCTION("""COMPUTED_VALUE"""),"US")</f>
        <v>US</v>
      </c>
      <c r="E42" s="105" t="str">
        <f>IFERROR(__xludf.DUMMYFUNCTION("""COMPUTED_VALUE"""),"Moradabad")</f>
        <v>Moradabad</v>
      </c>
      <c r="F42" s="105" t="s">
        <v>935</v>
      </c>
    </row>
    <row r="43">
      <c r="A43" s="41">
        <v>42.0</v>
      </c>
      <c r="C43" s="104" t="s">
        <v>248</v>
      </c>
      <c r="D43" s="105" t="str">
        <f>IFERROR(__xludf.DUMMYFUNCTION("""COMPUTED_VALUE"""),"US")</f>
        <v>US</v>
      </c>
      <c r="E43" s="105" t="str">
        <f>IFERROR(__xludf.DUMMYFUNCTION("""COMPUTED_VALUE"""),"Mumbai")</f>
        <v>Mumbai</v>
      </c>
      <c r="F43" s="105" t="s">
        <v>249</v>
      </c>
    </row>
    <row r="44">
      <c r="A44" s="41">
        <v>43.0</v>
      </c>
      <c r="C44" s="104" t="s">
        <v>3064</v>
      </c>
      <c r="D44" s="105" t="str">
        <f>IFERROR(__xludf.DUMMYFUNCTION("""COMPUTED_VALUE"""),"US")</f>
        <v>US</v>
      </c>
      <c r="E44" s="105" t="str">
        <f>IFERROR(__xludf.DUMMYFUNCTION("""COMPUTED_VALUE"""),"Mundra")</f>
        <v>Mundra</v>
      </c>
      <c r="F44" s="105" t="s">
        <v>3081</v>
      </c>
    </row>
    <row r="45">
      <c r="A45" s="41">
        <v>44.0</v>
      </c>
      <c r="C45" s="104" t="s">
        <v>710</v>
      </c>
      <c r="D45" s="105" t="str">
        <f>IFERROR(__xludf.DUMMYFUNCTION("""COMPUTED_VALUE"""),"US")</f>
        <v>US</v>
      </c>
      <c r="E45" s="105" t="str">
        <f>IFERROR(__xludf.DUMMYFUNCTION("""COMPUTED_VALUE"""),"Mysuru")</f>
        <v>Mysuru</v>
      </c>
      <c r="F45" s="105" t="s">
        <v>711</v>
      </c>
    </row>
    <row r="46">
      <c r="A46" s="41">
        <v>45.0</v>
      </c>
      <c r="C46" s="104" t="s">
        <v>324</v>
      </c>
      <c r="D46" s="105" t="str">
        <f>IFERROR(__xludf.DUMMYFUNCTION("""COMPUTED_VALUE"""),"US")</f>
        <v>US</v>
      </c>
      <c r="E46" s="105" t="str">
        <f>IFERROR(__xludf.DUMMYFUNCTION("""COMPUTED_VALUE"""),"Nagpur")</f>
        <v>Nagpur</v>
      </c>
      <c r="F46" s="105" t="s">
        <v>8691</v>
      </c>
    </row>
    <row r="47">
      <c r="A47" s="41">
        <v>46.0</v>
      </c>
      <c r="C47" s="104" t="s">
        <v>1814</v>
      </c>
      <c r="D47" s="105" t="str">
        <f>IFERROR(__xludf.DUMMYFUNCTION("""COMPUTED_VALUE"""),"US")</f>
        <v>US</v>
      </c>
      <c r="E47" s="105" t="str">
        <f>IFERROR(__xludf.DUMMYFUNCTION("""COMPUTED_VALUE"""),"Naraina")</f>
        <v>Naraina</v>
      </c>
      <c r="F47" s="105" t="s">
        <v>1815</v>
      </c>
    </row>
    <row r="48">
      <c r="A48" s="41">
        <v>47.0</v>
      </c>
      <c r="C48" s="104" t="s">
        <v>353</v>
      </c>
      <c r="D48" s="105" t="str">
        <f>IFERROR(__xludf.DUMMYFUNCTION("""COMPUTED_VALUE"""),"US")</f>
        <v>US</v>
      </c>
      <c r="E48" s="105" t="str">
        <f>IFERROR(__xludf.DUMMYFUNCTION("""COMPUTED_VALUE"""),"Nashik")</f>
        <v>Nashik</v>
      </c>
      <c r="F48" s="105" t="s">
        <v>8692</v>
      </c>
    </row>
    <row r="49">
      <c r="A49" s="41">
        <v>48.0</v>
      </c>
      <c r="C49" s="104" t="s">
        <v>1752</v>
      </c>
      <c r="D49" s="105" t="str">
        <f>IFERROR(__xludf.DUMMYFUNCTION("""COMPUTED_VALUE"""),"US")</f>
        <v>US</v>
      </c>
      <c r="E49" s="105" t="str">
        <f>IFERROR(__xludf.DUMMYFUNCTION("""COMPUTED_VALUE"""),"New Delhi")</f>
        <v>New Delhi</v>
      </c>
      <c r="F49" s="105" t="s">
        <v>1753</v>
      </c>
    </row>
    <row r="50">
      <c r="A50" s="41">
        <v>49.0</v>
      </c>
      <c r="C50" s="104" t="s">
        <v>1264</v>
      </c>
      <c r="D50" s="105" t="str">
        <f>IFERROR(__xludf.DUMMYFUNCTION("""COMPUTED_VALUE"""),"US")</f>
        <v>US</v>
      </c>
      <c r="E50" s="105" t="str">
        <f>IFERROR(__xludf.DUMMYFUNCTION("""COMPUTED_VALUE"""),"Nizamabad")</f>
        <v>Nizamabad</v>
      </c>
      <c r="F50" s="105" t="s">
        <v>1265</v>
      </c>
    </row>
    <row r="51">
      <c r="A51" s="41">
        <v>50.0</v>
      </c>
      <c r="C51" s="104" t="s">
        <v>895</v>
      </c>
      <c r="D51" s="105" t="str">
        <f>IFERROR(__xludf.DUMMYFUNCTION("""COMPUTED_VALUE"""),"US")</f>
        <v>US</v>
      </c>
      <c r="E51" s="105" t="str">
        <f>IFERROR(__xludf.DUMMYFUNCTION("""COMPUTED_VALUE"""),"Noida")</f>
        <v>Noida</v>
      </c>
      <c r="F51" s="105" t="s">
        <v>896</v>
      </c>
    </row>
    <row r="52">
      <c r="A52" s="41">
        <v>51.0</v>
      </c>
      <c r="C52" s="104" t="s">
        <v>1789</v>
      </c>
      <c r="D52" s="105" t="str">
        <f>IFERROR(__xludf.DUMMYFUNCTION("""COMPUTED_VALUE"""),"US")</f>
        <v>US</v>
      </c>
      <c r="E52" s="105" t="str">
        <f>IFERROR(__xludf.DUMMYFUNCTION("""COMPUTED_VALUE"""),"Okhla")</f>
        <v>Okhla</v>
      </c>
      <c r="F52" s="105" t="s">
        <v>1790</v>
      </c>
    </row>
    <row r="53">
      <c r="A53" s="41">
        <v>52.0</v>
      </c>
      <c r="C53" s="104" t="s">
        <v>1382</v>
      </c>
      <c r="D53" s="105" t="str">
        <f>IFERROR(__xludf.DUMMYFUNCTION("""COMPUTED_VALUE"""),"US")</f>
        <v>US</v>
      </c>
      <c r="E53" s="105" t="str">
        <f>IFERROR(__xludf.DUMMYFUNCTION("""COMPUTED_VALUE"""),"Panipat")</f>
        <v>Panipat</v>
      </c>
      <c r="F53" s="105" t="s">
        <v>1383</v>
      </c>
    </row>
    <row r="54">
      <c r="A54" s="41">
        <v>53.0</v>
      </c>
      <c r="C54" s="104" t="s">
        <v>1911</v>
      </c>
      <c r="D54" s="105" t="str">
        <f>IFERROR(__xludf.DUMMYFUNCTION("""COMPUTED_VALUE"""),"US")</f>
        <v>US</v>
      </c>
      <c r="E54" s="105" t="str">
        <f>IFERROR(__xludf.DUMMYFUNCTION("""COMPUTED_VALUE"""),"Paradip")</f>
        <v>Paradip</v>
      </c>
      <c r="F54" s="105" t="s">
        <v>1912</v>
      </c>
    </row>
    <row r="55">
      <c r="A55" s="41">
        <v>54.0</v>
      </c>
      <c r="C55" s="104" t="s">
        <v>2254</v>
      </c>
      <c r="D55" s="105" t="str">
        <f>IFERROR(__xludf.DUMMYFUNCTION("""COMPUTED_VALUE"""),"US")</f>
        <v>US</v>
      </c>
      <c r="E55" s="105" t="str">
        <f>IFERROR(__xludf.DUMMYFUNCTION("""COMPUTED_VALUE"""),"Patiala")</f>
        <v>Patiala</v>
      </c>
      <c r="F55" s="105" t="s">
        <v>2255</v>
      </c>
    </row>
    <row r="56">
      <c r="A56" s="41">
        <v>55.0</v>
      </c>
      <c r="C56" s="104" t="s">
        <v>284</v>
      </c>
      <c r="D56" s="105" t="str">
        <f>IFERROR(__xludf.DUMMYFUNCTION("""COMPUTED_VALUE"""),"US")</f>
        <v>US</v>
      </c>
      <c r="E56" s="105" t="str">
        <f>IFERROR(__xludf.DUMMYFUNCTION("""COMPUTED_VALUE"""),"Pune")</f>
        <v>Pune</v>
      </c>
      <c r="F56" s="105" t="s">
        <v>285</v>
      </c>
    </row>
    <row r="57">
      <c r="A57" s="41">
        <v>56.0</v>
      </c>
      <c r="C57" s="104" t="s">
        <v>167</v>
      </c>
      <c r="D57" s="105" t="str">
        <f>IFERROR(__xludf.DUMMYFUNCTION("""COMPUTED_VALUE"""),"US")</f>
        <v>US</v>
      </c>
      <c r="E57" s="105" t="str">
        <f>IFERROR(__xludf.DUMMYFUNCTION("""COMPUTED_VALUE"""),"Rajkot")</f>
        <v>Rajkot</v>
      </c>
      <c r="F57" s="105" t="s">
        <v>168</v>
      </c>
    </row>
    <row r="58">
      <c r="A58" s="41">
        <v>57.0</v>
      </c>
      <c r="C58" s="104" t="s">
        <v>1888</v>
      </c>
      <c r="D58" s="105" t="str">
        <f>IFERROR(__xludf.DUMMYFUNCTION("""COMPUTED_VALUE"""),"US")</f>
        <v>US</v>
      </c>
      <c r="E58" s="105" t="str">
        <f>IFERROR(__xludf.DUMMYFUNCTION("""COMPUTED_VALUE"""),"Rourkela")</f>
        <v>Rourkela</v>
      </c>
      <c r="F58" s="105" t="s">
        <v>1889</v>
      </c>
    </row>
    <row r="59">
      <c r="A59" s="41">
        <v>58.0</v>
      </c>
      <c r="C59" s="104" t="s">
        <v>1538</v>
      </c>
      <c r="D59" s="105" t="str">
        <f>IFERROR(__xludf.DUMMYFUNCTION("""COMPUTED_VALUE"""),"US")</f>
        <v>US</v>
      </c>
      <c r="E59" s="105" t="str">
        <f>IFERROR(__xludf.DUMMYFUNCTION("""COMPUTED_VALUE"""),"Siliguri")</f>
        <v>Siliguri</v>
      </c>
      <c r="F59" s="105" t="s">
        <v>1539</v>
      </c>
    </row>
    <row r="60">
      <c r="A60" s="41">
        <v>59.0</v>
      </c>
      <c r="C60" s="104" t="s">
        <v>1448</v>
      </c>
      <c r="D60" s="105" t="str">
        <f>IFERROR(__xludf.DUMMYFUNCTION("""COMPUTED_VALUE"""),"US")</f>
        <v>US</v>
      </c>
      <c r="E60" s="105" t="str">
        <f>IFERROR(__xludf.DUMMYFUNCTION("""COMPUTED_VALUE"""),"Sonipat")</f>
        <v>Sonipat</v>
      </c>
      <c r="F60" s="105" t="s">
        <v>1449</v>
      </c>
    </row>
    <row r="61">
      <c r="A61" s="41">
        <v>60.0</v>
      </c>
      <c r="C61" s="104" t="s">
        <v>82</v>
      </c>
      <c r="D61" s="105" t="str">
        <f>IFERROR(__xludf.DUMMYFUNCTION("""COMPUTED_VALUE"""),"US")</f>
        <v>US</v>
      </c>
      <c r="E61" s="105" t="str">
        <f>IFERROR(__xludf.DUMMYFUNCTION("""COMPUTED_VALUE"""),"Surat")</f>
        <v>Surat</v>
      </c>
      <c r="F61" s="105" t="s">
        <v>83</v>
      </c>
    </row>
    <row r="62">
      <c r="A62" s="41">
        <v>61.0</v>
      </c>
      <c r="C62" s="104" t="s">
        <v>1127</v>
      </c>
      <c r="D62" s="105" t="str">
        <f>IFERROR(__xludf.DUMMYFUNCTION("""COMPUTED_VALUE"""),"US")</f>
        <v>US</v>
      </c>
      <c r="E62" s="105" t="str">
        <f>IFERROR(__xludf.DUMMYFUNCTION("""COMPUTED_VALUE"""),"Tirupati")</f>
        <v>Tirupati</v>
      </c>
      <c r="F62" s="105" t="s">
        <v>1128</v>
      </c>
    </row>
    <row r="63">
      <c r="A63" s="41">
        <v>62.0</v>
      </c>
      <c r="C63" s="104" t="s">
        <v>517</v>
      </c>
      <c r="D63" s="105" t="str">
        <f>IFERROR(__xludf.DUMMYFUNCTION("""COMPUTED_VALUE"""),"US")</f>
        <v>US</v>
      </c>
      <c r="E63" s="105" t="str">
        <f>IFERROR(__xludf.DUMMYFUNCTION("""COMPUTED_VALUE"""),"Tiruppur")</f>
        <v>Tiruppur</v>
      </c>
      <c r="F63" s="105" t="s">
        <v>518</v>
      </c>
    </row>
    <row r="64">
      <c r="A64" s="41">
        <v>63.0</v>
      </c>
      <c r="C64" s="104" t="s">
        <v>1671</v>
      </c>
      <c r="D64" s="105" t="str">
        <f>IFERROR(__xludf.DUMMYFUNCTION("""COMPUTED_VALUE"""),"US")</f>
        <v>US</v>
      </c>
      <c r="E64" s="105" t="str">
        <f>IFERROR(__xludf.DUMMYFUNCTION("""COMPUTED_VALUE"""),"Udaipur")</f>
        <v>Udaipur</v>
      </c>
      <c r="F64" s="105" t="s">
        <v>1672</v>
      </c>
    </row>
    <row r="65">
      <c r="A65" s="41">
        <v>64.0</v>
      </c>
      <c r="C65" s="104" t="s">
        <v>123</v>
      </c>
      <c r="D65" s="105" t="str">
        <f>IFERROR(__xludf.DUMMYFUNCTION("""COMPUTED_VALUE"""),"US")</f>
        <v>US</v>
      </c>
      <c r="E65" s="105" t="str">
        <f>IFERROR(__xludf.DUMMYFUNCTION("""COMPUTED_VALUE"""),"Vadodara")</f>
        <v>Vadodara</v>
      </c>
      <c r="F65" s="105" t="s">
        <v>124</v>
      </c>
    </row>
    <row r="66">
      <c r="A66" s="41">
        <v>65.0</v>
      </c>
      <c r="C66" s="104" t="s">
        <v>970</v>
      </c>
      <c r="D66" s="105" t="str">
        <f>IFERROR(__xludf.DUMMYFUNCTION("""COMPUTED_VALUE"""),"US")</f>
        <v>US</v>
      </c>
      <c r="E66" s="105" t="str">
        <f>IFERROR(__xludf.DUMMYFUNCTION("""COMPUTED_VALUE"""),"Varanasi")</f>
        <v>Varanasi</v>
      </c>
      <c r="F66" s="105" t="s">
        <v>971</v>
      </c>
    </row>
    <row r="67">
      <c r="A67" s="41">
        <v>66.0</v>
      </c>
      <c r="C67" s="104" t="s">
        <v>1071</v>
      </c>
      <c r="D67" s="105" t="str">
        <f>IFERROR(__xludf.DUMMYFUNCTION("""COMPUTED_VALUE"""),"US")</f>
        <v>US</v>
      </c>
      <c r="E67" s="105" t="str">
        <f>IFERROR(__xludf.DUMMYFUNCTION("""COMPUTED_VALUE"""),"Vijayawada")</f>
        <v>Vijayawada</v>
      </c>
      <c r="F67" s="105" t="s">
        <v>1072</v>
      </c>
    </row>
    <row r="68">
      <c r="A68" s="41">
        <v>67.0</v>
      </c>
      <c r="C68" s="104" t="s">
        <v>1045</v>
      </c>
      <c r="D68" s="105" t="str">
        <f>IFERROR(__xludf.DUMMYFUNCTION("""COMPUTED_VALUE"""),"US")</f>
        <v>US</v>
      </c>
      <c r="E68" s="105" t="str">
        <f>IFERROR(__xludf.DUMMYFUNCTION("""COMPUTED_VALUE"""),"Visakhapatnam")</f>
        <v>Visakhapatnam</v>
      </c>
      <c r="F68" s="105" t="s">
        <v>1046</v>
      </c>
    </row>
    <row r="69">
      <c r="A69" s="41">
        <v>68.0</v>
      </c>
      <c r="C69" s="104" t="s">
        <v>1215</v>
      </c>
      <c r="D69" s="105" t="str">
        <f>IFERROR(__xludf.DUMMYFUNCTION("""COMPUTED_VALUE"""),"US")</f>
        <v>US</v>
      </c>
      <c r="E69" s="105" t="str">
        <f>IFERROR(__xludf.DUMMYFUNCTION("""COMPUTED_VALUE"""),"Warangal")</f>
        <v>Warangal</v>
      </c>
      <c r="F69" s="105" t="s">
        <v>1216</v>
      </c>
    </row>
    <row r="70">
      <c r="A70" s="41">
        <v>69.0</v>
      </c>
      <c r="D70" s="105" t="str">
        <f>IFERROR(__xludf.DUMMYFUNCTION("""COMPUTED_VALUE"""),"UAE")</f>
        <v>UAE</v>
      </c>
      <c r="E70" s="105" t="str">
        <f>IFERROR(__xludf.DUMMYFUNCTION("""COMPUTED_VALUE"""),"Agra")</f>
        <v>Agra</v>
      </c>
      <c r="F70" s="105" t="s">
        <v>8693</v>
      </c>
    </row>
    <row r="71">
      <c r="A71" s="41">
        <v>70.0</v>
      </c>
      <c r="D71" s="105" t="str">
        <f>IFERROR(__xludf.DUMMYFUNCTION("""COMPUTED_VALUE"""),"UAE")</f>
        <v>UAE</v>
      </c>
      <c r="E71" s="105" t="str">
        <f>IFERROR(__xludf.DUMMYFUNCTION("""COMPUTED_VALUE"""),"Ahmedabad")</f>
        <v>Ahmedabad</v>
      </c>
      <c r="F71" s="105" t="s">
        <v>52</v>
      </c>
    </row>
    <row r="72">
      <c r="A72" s="41">
        <v>71.0</v>
      </c>
      <c r="D72" s="105" t="str">
        <f>IFERROR(__xludf.DUMMYFUNCTION("""COMPUTED_VALUE"""),"UAE")</f>
        <v>UAE</v>
      </c>
      <c r="E72" s="105" t="str">
        <f>IFERROR(__xludf.DUMMYFUNCTION("""COMPUTED_VALUE"""),"Amritsar")</f>
        <v>Amritsar</v>
      </c>
      <c r="F72" s="105" t="s">
        <v>8694</v>
      </c>
    </row>
    <row r="73">
      <c r="A73" s="41">
        <v>72.0</v>
      </c>
      <c r="D73" s="105" t="str">
        <f>IFERROR(__xludf.DUMMYFUNCTION("""COMPUTED_VALUE"""),"UAE")</f>
        <v>UAE</v>
      </c>
      <c r="E73" s="105" t="str">
        <f>IFERROR(__xludf.DUMMYFUNCTION("""COMPUTED_VALUE"""),"Aurangabad")</f>
        <v>Aurangabad</v>
      </c>
      <c r="F73" s="105" t="s">
        <v>8695</v>
      </c>
    </row>
    <row r="74">
      <c r="A74" s="41">
        <v>73.0</v>
      </c>
      <c r="D74" s="105" t="str">
        <f>IFERROR(__xludf.DUMMYFUNCTION("""COMPUTED_VALUE"""),"UAE")</f>
        <v>UAE</v>
      </c>
      <c r="E74" s="105" t="str">
        <f>IFERROR(__xludf.DUMMYFUNCTION("""COMPUTED_VALUE"""),"Bawana Industrial Area")</f>
        <v>Bawana Industrial Area</v>
      </c>
      <c r="F74" s="105" t="s">
        <v>8696</v>
      </c>
    </row>
    <row r="75">
      <c r="A75" s="41">
        <v>74.0</v>
      </c>
      <c r="D75" s="105" t="str">
        <f>IFERROR(__xludf.DUMMYFUNCTION("""COMPUTED_VALUE"""),"UAE")</f>
        <v>UAE</v>
      </c>
      <c r="E75" s="105" t="str">
        <f>IFERROR(__xludf.DUMMYFUNCTION("""COMPUTED_VALUE"""),"Belagavi")</f>
        <v>Belagavi</v>
      </c>
      <c r="F75" s="105" t="s">
        <v>831</v>
      </c>
    </row>
    <row r="76">
      <c r="A76" s="41">
        <v>75.0</v>
      </c>
      <c r="D76" s="105" t="str">
        <f>IFERROR(__xludf.DUMMYFUNCTION("""COMPUTED_VALUE"""),"UAE")</f>
        <v>UAE</v>
      </c>
      <c r="E76" s="105" t="str">
        <f>IFERROR(__xludf.DUMMYFUNCTION("""COMPUTED_VALUE"""),"Bengaluru")</f>
        <v>Bengaluru</v>
      </c>
      <c r="F76" s="105" t="s">
        <v>8697</v>
      </c>
    </row>
    <row r="77">
      <c r="A77" s="41">
        <v>76.0</v>
      </c>
      <c r="D77" s="105" t="str">
        <f>IFERROR(__xludf.DUMMYFUNCTION("""COMPUTED_VALUE"""),"UAE")</f>
        <v>UAE</v>
      </c>
      <c r="E77" s="105" t="str">
        <f>IFERROR(__xludf.DUMMYFUNCTION("""COMPUTED_VALUE"""),"Bhilwara")</f>
        <v>Bhilwara</v>
      </c>
      <c r="F77" s="105" t="s">
        <v>8698</v>
      </c>
    </row>
    <row r="78">
      <c r="A78" s="41">
        <v>77.0</v>
      </c>
      <c r="D78" s="105" t="str">
        <f>IFERROR(__xludf.DUMMYFUNCTION("""COMPUTED_VALUE"""),"UAE")</f>
        <v>UAE</v>
      </c>
      <c r="E78" s="105" t="str">
        <f>IFERROR(__xludf.DUMMYFUNCTION("""COMPUTED_VALUE"""),"Bhopal")</f>
        <v>Bhopal</v>
      </c>
      <c r="F78" s="105" t="s">
        <v>8699</v>
      </c>
    </row>
    <row r="79">
      <c r="A79" s="41">
        <v>78.0</v>
      </c>
      <c r="D79" s="105" t="str">
        <f>IFERROR(__xludf.DUMMYFUNCTION("""COMPUTED_VALUE"""),"UAE")</f>
        <v>UAE</v>
      </c>
      <c r="E79" s="105" t="str">
        <f>IFERROR(__xludf.DUMMYFUNCTION("""COMPUTED_VALUE"""),"Bhubaneswar")</f>
        <v>Bhubaneswar</v>
      </c>
      <c r="F79" s="105" t="s">
        <v>8700</v>
      </c>
    </row>
    <row r="80">
      <c r="A80" s="41">
        <v>79.0</v>
      </c>
      <c r="D80" s="105" t="str">
        <f>IFERROR(__xludf.DUMMYFUNCTION("""COMPUTED_VALUE"""),"UAE")</f>
        <v>UAE</v>
      </c>
      <c r="E80" s="105" t="str">
        <f>IFERROR(__xludf.DUMMYFUNCTION("""COMPUTED_VALUE"""),"Chennai")</f>
        <v>Chennai</v>
      </c>
      <c r="F80" s="105" t="s">
        <v>8701</v>
      </c>
    </row>
    <row r="81">
      <c r="A81" s="41">
        <v>80.0</v>
      </c>
      <c r="D81" s="105" t="str">
        <f>IFERROR(__xludf.DUMMYFUNCTION("""COMPUTED_VALUE"""),"UAE")</f>
        <v>UAE</v>
      </c>
      <c r="E81" s="105" t="str">
        <f>IFERROR(__xludf.DUMMYFUNCTION("""COMPUTED_VALUE"""),"Coimbatore")</f>
        <v>Coimbatore</v>
      </c>
      <c r="F81" s="105" t="s">
        <v>502</v>
      </c>
    </row>
    <row r="82">
      <c r="A82" s="41">
        <v>81.0</v>
      </c>
      <c r="D82" s="105" t="str">
        <f>IFERROR(__xludf.DUMMYFUNCTION("""COMPUTED_VALUE"""),"UAE")</f>
        <v>UAE</v>
      </c>
      <c r="E82" s="105" t="str">
        <f>IFERROR(__xludf.DUMMYFUNCTION("""COMPUTED_VALUE"""),"Cuttack")</f>
        <v>Cuttack</v>
      </c>
      <c r="F82" s="105" t="s">
        <v>8702</v>
      </c>
    </row>
    <row r="83">
      <c r="A83" s="41">
        <v>82.0</v>
      </c>
      <c r="D83" s="105" t="str">
        <f>IFERROR(__xludf.DUMMYFUNCTION("""COMPUTED_VALUE"""),"UAE")</f>
        <v>UAE</v>
      </c>
      <c r="E83" s="105" t="str">
        <f>IFERROR(__xludf.DUMMYFUNCTION("""COMPUTED_VALUE"""),"Dewas")</f>
        <v>Dewas</v>
      </c>
      <c r="F83" s="105" t="s">
        <v>8703</v>
      </c>
    </row>
    <row r="84">
      <c r="A84" s="41">
        <v>83.0</v>
      </c>
      <c r="D84" s="105" t="str">
        <f>IFERROR(__xludf.DUMMYFUNCTION("""COMPUTED_VALUE"""),"UAE")</f>
        <v>UAE</v>
      </c>
      <c r="E84" s="105" t="str">
        <f>IFERROR(__xludf.DUMMYFUNCTION("""COMPUTED_VALUE"""),"Dharwad")</f>
        <v>Dharwad</v>
      </c>
      <c r="F84" s="105" t="s">
        <v>806</v>
      </c>
    </row>
    <row r="85">
      <c r="A85" s="41">
        <v>84.0</v>
      </c>
      <c r="D85" s="105" t="str">
        <f>IFERROR(__xludf.DUMMYFUNCTION("""COMPUTED_VALUE"""),"UAE")</f>
        <v>UAE</v>
      </c>
      <c r="E85" s="105" t="str">
        <f>IFERROR(__xludf.DUMMYFUNCTION("""COMPUTED_VALUE"""),"Durgapur")</f>
        <v>Durgapur</v>
      </c>
      <c r="F85" s="105" t="s">
        <v>8704</v>
      </c>
    </row>
    <row r="86">
      <c r="A86" s="41">
        <v>85.0</v>
      </c>
      <c r="D86" s="105" t="str">
        <f>IFERROR(__xludf.DUMMYFUNCTION("""COMPUTED_VALUE"""),"UAE")</f>
        <v>UAE</v>
      </c>
      <c r="E86" s="105" t="str">
        <f>IFERROR(__xludf.DUMMYFUNCTION("""COMPUTED_VALUE"""),"Erode")</f>
        <v>Erode</v>
      </c>
      <c r="F86" s="105" t="s">
        <v>618</v>
      </c>
    </row>
    <row r="87">
      <c r="A87" s="41">
        <v>86.0</v>
      </c>
      <c r="D87" s="105" t="str">
        <f>IFERROR(__xludf.DUMMYFUNCTION("""COMPUTED_VALUE"""),"UAE")</f>
        <v>UAE</v>
      </c>
      <c r="E87" s="105" t="str">
        <f>IFERROR(__xludf.DUMMYFUNCTION("""COMPUTED_VALUE"""),"Faridabad")</f>
        <v>Faridabad</v>
      </c>
      <c r="F87" s="105" t="s">
        <v>8705</v>
      </c>
    </row>
    <row r="88">
      <c r="A88" s="41">
        <v>87.0</v>
      </c>
      <c r="D88" s="105" t="str">
        <f>IFERROR(__xludf.DUMMYFUNCTION("""COMPUTED_VALUE"""),"UAE")</f>
        <v>UAE</v>
      </c>
      <c r="E88" s="105" t="str">
        <f>IFERROR(__xludf.DUMMYFUNCTION("""COMPUTED_VALUE"""),"Gandhidham")</f>
        <v>Gandhidham</v>
      </c>
      <c r="F88" s="105" t="s">
        <v>211</v>
      </c>
    </row>
    <row r="89">
      <c r="A89" s="41">
        <v>88.0</v>
      </c>
      <c r="D89" s="105" t="str">
        <f>IFERROR(__xludf.DUMMYFUNCTION("""COMPUTED_VALUE"""),"UAE")</f>
        <v>UAE</v>
      </c>
      <c r="E89" s="105" t="str">
        <f>IFERROR(__xludf.DUMMYFUNCTION("""COMPUTED_VALUE"""),"Gurugram")</f>
        <v>Gurugram</v>
      </c>
      <c r="F89" s="105" t="s">
        <v>8706</v>
      </c>
    </row>
    <row r="90">
      <c r="A90" s="41">
        <v>89.0</v>
      </c>
      <c r="D90" s="105" t="str">
        <f>IFERROR(__xludf.DUMMYFUNCTION("""COMPUTED_VALUE"""),"UAE")</f>
        <v>UAE</v>
      </c>
      <c r="E90" s="105" t="str">
        <f>IFERROR(__xludf.DUMMYFUNCTION("""COMPUTED_VALUE"""),"Guntur")</f>
        <v>Guntur</v>
      </c>
      <c r="F90" s="105" t="s">
        <v>8707</v>
      </c>
    </row>
    <row r="91">
      <c r="A91" s="41">
        <v>90.0</v>
      </c>
      <c r="D91" s="105" t="str">
        <f>IFERROR(__xludf.DUMMYFUNCTION("""COMPUTED_VALUE"""),"UAE")</f>
        <v>UAE</v>
      </c>
      <c r="E91" s="105" t="str">
        <f>IFERROR(__xludf.DUMMYFUNCTION("""COMPUTED_VALUE"""),"Gwalior")</f>
        <v>Gwalior</v>
      </c>
      <c r="F91" s="105" t="s">
        <v>8708</v>
      </c>
    </row>
    <row r="92">
      <c r="A92" s="41">
        <v>91.0</v>
      </c>
      <c r="D92" s="105" t="str">
        <f>IFERROR(__xludf.DUMMYFUNCTION("""COMPUTED_VALUE"""),"UAE")</f>
        <v>UAE</v>
      </c>
      <c r="E92" s="105" t="str">
        <f>IFERROR(__xludf.DUMMYFUNCTION("""COMPUTED_VALUE"""),"Howrah")</f>
        <v>Howrah</v>
      </c>
      <c r="F92" s="105" t="s">
        <v>8709</v>
      </c>
    </row>
    <row r="93">
      <c r="A93" s="41">
        <v>92.0</v>
      </c>
      <c r="D93" s="105" t="str">
        <f>IFERROR(__xludf.DUMMYFUNCTION("""COMPUTED_VALUE"""),"UAE")</f>
        <v>UAE</v>
      </c>
      <c r="E93" s="105" t="str">
        <f>IFERROR(__xludf.DUMMYFUNCTION("""COMPUTED_VALUE"""),"Hubballi")</f>
        <v>Hubballi</v>
      </c>
      <c r="F93" s="105" t="s">
        <v>771</v>
      </c>
    </row>
    <row r="94">
      <c r="A94" s="41">
        <v>93.0</v>
      </c>
      <c r="D94" s="105" t="str">
        <f>IFERROR(__xludf.DUMMYFUNCTION("""COMPUTED_VALUE"""),"UAE")</f>
        <v>UAE</v>
      </c>
      <c r="E94" s="105" t="str">
        <f>IFERROR(__xludf.DUMMYFUNCTION("""COMPUTED_VALUE"""),"Hyderabad")</f>
        <v>Hyderabad</v>
      </c>
      <c r="F94" s="105" t="s">
        <v>8710</v>
      </c>
    </row>
    <row r="95">
      <c r="A95" s="41">
        <v>94.0</v>
      </c>
      <c r="D95" s="105" t="str">
        <f>IFERROR(__xludf.DUMMYFUNCTION("""COMPUTED_VALUE"""),"UAE")</f>
        <v>UAE</v>
      </c>
      <c r="E95" s="105" t="str">
        <f>IFERROR(__xludf.DUMMYFUNCTION("""COMPUTED_VALUE"""),"Indore")</f>
        <v>Indore</v>
      </c>
      <c r="F95" s="105" t="s">
        <v>8711</v>
      </c>
    </row>
    <row r="96">
      <c r="A96" s="41">
        <v>95.0</v>
      </c>
      <c r="D96" s="105" t="str">
        <f>IFERROR(__xludf.DUMMYFUNCTION("""COMPUTED_VALUE"""),"UAE")</f>
        <v>UAE</v>
      </c>
      <c r="E96" s="105" t="str">
        <f>IFERROR(__xludf.DUMMYFUNCTION("""COMPUTED_VALUE"""),"Jabalpur")</f>
        <v>Jabalpur</v>
      </c>
      <c r="F96" s="105" t="s">
        <v>8712</v>
      </c>
    </row>
    <row r="97">
      <c r="A97" s="41">
        <v>96.0</v>
      </c>
      <c r="D97" s="105" t="str">
        <f>IFERROR(__xludf.DUMMYFUNCTION("""COMPUTED_VALUE"""),"UAE")</f>
        <v>UAE</v>
      </c>
      <c r="E97" s="105" t="str">
        <f>IFERROR(__xludf.DUMMYFUNCTION("""COMPUTED_VALUE"""),"Jaipur")</f>
        <v>Jaipur</v>
      </c>
      <c r="F97" s="105" t="s">
        <v>8713</v>
      </c>
    </row>
    <row r="98">
      <c r="A98" s="41">
        <v>97.0</v>
      </c>
      <c r="D98" s="105" t="str">
        <f>IFERROR(__xludf.DUMMYFUNCTION("""COMPUTED_VALUE"""),"UAE")</f>
        <v>UAE</v>
      </c>
      <c r="E98" s="105" t="str">
        <f>IFERROR(__xludf.DUMMYFUNCTION("""COMPUTED_VALUE"""),"Jalandhar")</f>
        <v>Jalandhar</v>
      </c>
      <c r="F98" s="105" t="s">
        <v>8714</v>
      </c>
    </row>
    <row r="99">
      <c r="A99" s="41">
        <v>98.0</v>
      </c>
      <c r="D99" s="105" t="str">
        <f>IFERROR(__xludf.DUMMYFUNCTION("""COMPUTED_VALUE"""),"UAE")</f>
        <v>UAE</v>
      </c>
      <c r="E99" s="105" t="str">
        <f>IFERROR(__xludf.DUMMYFUNCTION("""COMPUTED_VALUE"""),"Jodhpur")</f>
        <v>Jodhpur</v>
      </c>
      <c r="F99" s="105" t="s">
        <v>1657</v>
      </c>
    </row>
    <row r="100">
      <c r="A100" s="41">
        <v>99.0</v>
      </c>
      <c r="D100" s="105" t="str">
        <f>IFERROR(__xludf.DUMMYFUNCTION("""COMPUTED_VALUE"""),"UAE")</f>
        <v>UAE</v>
      </c>
      <c r="E100" s="105" t="str">
        <f>IFERROR(__xludf.DUMMYFUNCTION("""COMPUTED_VALUE"""),"Kakinada")</f>
        <v>Kakinada</v>
      </c>
      <c r="F100" s="105" t="s">
        <v>8715</v>
      </c>
    </row>
    <row r="101">
      <c r="A101" s="41">
        <v>100.0</v>
      </c>
      <c r="D101" s="105" t="str">
        <f>IFERROR(__xludf.DUMMYFUNCTION("""COMPUTED_VALUE"""),"UAE")</f>
        <v>UAE</v>
      </c>
      <c r="E101" s="105" t="str">
        <f>IFERROR(__xludf.DUMMYFUNCTION("""COMPUTED_VALUE"""),"Kanpur")</f>
        <v>Kanpur</v>
      </c>
      <c r="F101" s="105" t="s">
        <v>8716</v>
      </c>
    </row>
    <row r="102">
      <c r="A102" s="41">
        <v>101.0</v>
      </c>
      <c r="D102" s="105" t="str">
        <f>IFERROR(__xludf.DUMMYFUNCTION("""COMPUTED_VALUE"""),"UAE")</f>
        <v>UAE</v>
      </c>
      <c r="E102" s="105" t="str">
        <f>IFERROR(__xludf.DUMMYFUNCTION("""COMPUTED_VALUE"""),"Karimnagar")</f>
        <v>Karimnagar</v>
      </c>
      <c r="F102" s="105" t="s">
        <v>8717</v>
      </c>
    </row>
    <row r="103">
      <c r="A103" s="41">
        <v>102.0</v>
      </c>
      <c r="D103" s="105" t="str">
        <f>IFERROR(__xludf.DUMMYFUNCTION("""COMPUTED_VALUE"""),"UAE")</f>
        <v>UAE</v>
      </c>
      <c r="E103" s="105" t="str">
        <f>IFERROR(__xludf.DUMMYFUNCTION("""COMPUTED_VALUE"""),"Karnal")</f>
        <v>Karnal</v>
      </c>
      <c r="F103" s="105" t="s">
        <v>1436</v>
      </c>
    </row>
    <row r="104">
      <c r="A104" s="41">
        <v>103.0</v>
      </c>
      <c r="D104" s="105" t="str">
        <f>IFERROR(__xludf.DUMMYFUNCTION("""COMPUTED_VALUE"""),"UAE")</f>
        <v>UAE</v>
      </c>
      <c r="E104" s="105" t="str">
        <f>IFERROR(__xludf.DUMMYFUNCTION("""COMPUTED_VALUE"""),"Kolkata")</f>
        <v>Kolkata</v>
      </c>
      <c r="F104" s="105" t="s">
        <v>1502</v>
      </c>
    </row>
    <row r="105">
      <c r="A105" s="41">
        <v>104.0</v>
      </c>
      <c r="D105" s="105" t="str">
        <f>IFERROR(__xludf.DUMMYFUNCTION("""COMPUTED_VALUE"""),"UAE")</f>
        <v>UAE</v>
      </c>
      <c r="E105" s="105" t="str">
        <f>IFERROR(__xludf.DUMMYFUNCTION("""COMPUTED_VALUE"""),"Kota")</f>
        <v>Kota</v>
      </c>
      <c r="F105" s="105" t="s">
        <v>8718</v>
      </c>
    </row>
    <row r="106">
      <c r="A106" s="41">
        <v>105.0</v>
      </c>
      <c r="D106" s="105" t="str">
        <f>IFERROR(__xludf.DUMMYFUNCTION("""COMPUTED_VALUE"""),"UAE")</f>
        <v>UAE</v>
      </c>
      <c r="E106" s="105" t="str">
        <f>IFERROR(__xludf.DUMMYFUNCTION("""COMPUTED_VALUE"""),"Ludhiana")</f>
        <v>Ludhiana</v>
      </c>
      <c r="F106" s="105" t="s">
        <v>8719</v>
      </c>
    </row>
    <row r="107">
      <c r="A107" s="41">
        <v>106.0</v>
      </c>
      <c r="D107" s="105" t="str">
        <f>IFERROR(__xludf.DUMMYFUNCTION("""COMPUTED_VALUE"""),"UAE")</f>
        <v>UAE</v>
      </c>
      <c r="E107" s="105" t="str">
        <f>IFERROR(__xludf.DUMMYFUNCTION("""COMPUTED_VALUE"""),"Madurai")</f>
        <v>Madurai</v>
      </c>
      <c r="F107" s="105" t="s">
        <v>8720</v>
      </c>
    </row>
    <row r="108">
      <c r="A108" s="41">
        <v>107.0</v>
      </c>
      <c r="D108" s="105" t="str">
        <f>IFERROR(__xludf.DUMMYFUNCTION("""COMPUTED_VALUE"""),"UAE")</f>
        <v>UAE</v>
      </c>
      <c r="E108" s="105" t="str">
        <f>IFERROR(__xludf.DUMMYFUNCTION("""COMPUTED_VALUE"""),"Mangaluru")</f>
        <v>Mangaluru</v>
      </c>
      <c r="F108" s="105" t="s">
        <v>684</v>
      </c>
    </row>
    <row r="109">
      <c r="A109" s="41">
        <v>108.0</v>
      </c>
      <c r="D109" s="105" t="str">
        <f>IFERROR(__xludf.DUMMYFUNCTION("""COMPUTED_VALUE"""),"UAE")</f>
        <v>UAE</v>
      </c>
      <c r="E109" s="105" t="str">
        <f>IFERROR(__xludf.DUMMYFUNCTION("""COMPUTED_VALUE"""),"Mohali")</f>
        <v>Mohali</v>
      </c>
      <c r="F109" s="105" t="s">
        <v>8721</v>
      </c>
    </row>
    <row r="110">
      <c r="A110" s="41">
        <v>109.0</v>
      </c>
      <c r="D110" s="105" t="str">
        <f>IFERROR(__xludf.DUMMYFUNCTION("""COMPUTED_VALUE"""),"UAE")</f>
        <v>UAE</v>
      </c>
      <c r="E110" s="105" t="str">
        <f>IFERROR(__xludf.DUMMYFUNCTION("""COMPUTED_VALUE"""),"Moradabad")</f>
        <v>Moradabad</v>
      </c>
      <c r="F110" s="105" t="s">
        <v>959</v>
      </c>
    </row>
    <row r="111">
      <c r="A111" s="41">
        <v>110.0</v>
      </c>
      <c r="D111" s="105" t="str">
        <f>IFERROR(__xludf.DUMMYFUNCTION("""COMPUTED_VALUE"""),"UAE")</f>
        <v>UAE</v>
      </c>
      <c r="E111" s="105" t="str">
        <f>IFERROR(__xludf.DUMMYFUNCTION("""COMPUTED_VALUE"""),"Mumbai")</f>
        <v>Mumbai</v>
      </c>
      <c r="F111" s="105" t="s">
        <v>260</v>
      </c>
    </row>
    <row r="112">
      <c r="A112" s="41">
        <v>111.0</v>
      </c>
      <c r="D112" s="105" t="str">
        <f>IFERROR(__xludf.DUMMYFUNCTION("""COMPUTED_VALUE"""),"UAE")</f>
        <v>UAE</v>
      </c>
      <c r="E112" s="105" t="str">
        <f>IFERROR(__xludf.DUMMYFUNCTION("""COMPUTED_VALUE"""),"Mundra")</f>
        <v>Mundra</v>
      </c>
      <c r="F112" s="105" t="s">
        <v>3065</v>
      </c>
    </row>
    <row r="113">
      <c r="A113" s="41">
        <v>112.0</v>
      </c>
      <c r="D113" s="105" t="str">
        <f>IFERROR(__xludf.DUMMYFUNCTION("""COMPUTED_VALUE"""),"UAE")</f>
        <v>UAE</v>
      </c>
      <c r="E113" s="105" t="str">
        <f>IFERROR(__xludf.DUMMYFUNCTION("""COMPUTED_VALUE"""),"Mysuru")</f>
        <v>Mysuru</v>
      </c>
      <c r="F113" s="105" t="s">
        <v>8722</v>
      </c>
    </row>
    <row r="114">
      <c r="A114" s="41">
        <v>113.0</v>
      </c>
      <c r="D114" s="105" t="str">
        <f>IFERROR(__xludf.DUMMYFUNCTION("""COMPUTED_VALUE"""),"UAE")</f>
        <v>UAE</v>
      </c>
      <c r="E114" s="105" t="str">
        <f>IFERROR(__xludf.DUMMYFUNCTION("""COMPUTED_VALUE"""),"Nagpur")</f>
        <v>Nagpur</v>
      </c>
      <c r="F114" s="105" t="s">
        <v>325</v>
      </c>
    </row>
    <row r="115">
      <c r="A115" s="41">
        <v>114.0</v>
      </c>
      <c r="D115" s="105" t="str">
        <f>IFERROR(__xludf.DUMMYFUNCTION("""COMPUTED_VALUE"""),"UAE")</f>
        <v>UAE</v>
      </c>
      <c r="E115" s="105" t="str">
        <f>IFERROR(__xludf.DUMMYFUNCTION("""COMPUTED_VALUE"""),"Naraina")</f>
        <v>Naraina</v>
      </c>
      <c r="F115" s="105" t="s">
        <v>8723</v>
      </c>
    </row>
    <row r="116">
      <c r="A116" s="41">
        <v>115.0</v>
      </c>
      <c r="D116" s="105" t="str">
        <f>IFERROR(__xludf.DUMMYFUNCTION("""COMPUTED_VALUE"""),"UAE")</f>
        <v>UAE</v>
      </c>
      <c r="E116" s="105" t="str">
        <f>IFERROR(__xludf.DUMMYFUNCTION("""COMPUTED_VALUE"""),"Nashik")</f>
        <v>Nashik</v>
      </c>
      <c r="F116" s="105" t="s">
        <v>8724</v>
      </c>
    </row>
    <row r="117">
      <c r="A117" s="41">
        <v>116.0</v>
      </c>
      <c r="D117" s="105" t="str">
        <f>IFERROR(__xludf.DUMMYFUNCTION("""COMPUTED_VALUE"""),"UAE")</f>
        <v>UAE</v>
      </c>
      <c r="E117" s="105" t="str">
        <f>IFERROR(__xludf.DUMMYFUNCTION("""COMPUTED_VALUE"""),"New Delhi")</f>
        <v>New Delhi</v>
      </c>
      <c r="F117" s="105" t="s">
        <v>8725</v>
      </c>
    </row>
    <row r="118">
      <c r="A118" s="41">
        <v>117.0</v>
      </c>
      <c r="D118" s="105" t="str">
        <f>IFERROR(__xludf.DUMMYFUNCTION("""COMPUTED_VALUE"""),"UAE")</f>
        <v>UAE</v>
      </c>
      <c r="E118" s="105" t="str">
        <f>IFERROR(__xludf.DUMMYFUNCTION("""COMPUTED_VALUE"""),"Nizamabad")</f>
        <v>Nizamabad</v>
      </c>
      <c r="F118" s="105" t="s">
        <v>1276</v>
      </c>
    </row>
    <row r="119">
      <c r="A119" s="41">
        <v>118.0</v>
      </c>
      <c r="D119" s="105" t="str">
        <f>IFERROR(__xludf.DUMMYFUNCTION("""COMPUTED_VALUE"""),"UAE")</f>
        <v>UAE</v>
      </c>
      <c r="E119" s="105" t="str">
        <f>IFERROR(__xludf.DUMMYFUNCTION("""COMPUTED_VALUE"""),"Noida")</f>
        <v>Noida</v>
      </c>
      <c r="F119" s="105" t="s">
        <v>8726</v>
      </c>
    </row>
    <row r="120">
      <c r="A120" s="41">
        <v>119.0</v>
      </c>
      <c r="D120" s="105" t="str">
        <f>IFERROR(__xludf.DUMMYFUNCTION("""COMPUTED_VALUE"""),"UAE")</f>
        <v>UAE</v>
      </c>
      <c r="E120" s="105" t="str">
        <f>IFERROR(__xludf.DUMMYFUNCTION("""COMPUTED_VALUE"""),"Okhla")</f>
        <v>Okhla</v>
      </c>
      <c r="F120" s="105" t="s">
        <v>8727</v>
      </c>
    </row>
    <row r="121">
      <c r="A121" s="41">
        <v>120.0</v>
      </c>
      <c r="D121" s="105" t="str">
        <f>IFERROR(__xludf.DUMMYFUNCTION("""COMPUTED_VALUE"""),"UAE")</f>
        <v>UAE</v>
      </c>
      <c r="E121" s="105" t="str">
        <f>IFERROR(__xludf.DUMMYFUNCTION("""COMPUTED_VALUE"""),"Panipat")</f>
        <v>Panipat</v>
      </c>
      <c r="F121" s="105" t="s">
        <v>8728</v>
      </c>
    </row>
    <row r="122">
      <c r="A122" s="41">
        <v>121.0</v>
      </c>
      <c r="D122" s="105" t="str">
        <f>IFERROR(__xludf.DUMMYFUNCTION("""COMPUTED_VALUE"""),"UAE")</f>
        <v>UAE</v>
      </c>
      <c r="E122" s="105" t="str">
        <f>IFERROR(__xludf.DUMMYFUNCTION("""COMPUTED_VALUE"""),"Paradip")</f>
        <v>Paradip</v>
      </c>
      <c r="F122" s="105" t="s">
        <v>1925</v>
      </c>
    </row>
    <row r="123">
      <c r="A123" s="41">
        <v>122.0</v>
      </c>
      <c r="D123" s="105" t="str">
        <f>IFERROR(__xludf.DUMMYFUNCTION("""COMPUTED_VALUE"""),"UAE")</f>
        <v>UAE</v>
      </c>
      <c r="E123" s="105" t="str">
        <f>IFERROR(__xludf.DUMMYFUNCTION("""COMPUTED_VALUE"""),"Patiala")</f>
        <v>Patiala</v>
      </c>
      <c r="F123" s="105" t="s">
        <v>8729</v>
      </c>
    </row>
    <row r="124">
      <c r="A124" s="41">
        <v>123.0</v>
      </c>
      <c r="D124" s="105" t="str">
        <f>IFERROR(__xludf.DUMMYFUNCTION("""COMPUTED_VALUE"""),"UAE")</f>
        <v>UAE</v>
      </c>
      <c r="E124" s="105" t="str">
        <f>IFERROR(__xludf.DUMMYFUNCTION("""COMPUTED_VALUE"""),"Pune")</f>
        <v>Pune</v>
      </c>
      <c r="F124" s="105" t="s">
        <v>8730</v>
      </c>
    </row>
    <row r="125">
      <c r="A125" s="41">
        <v>124.0</v>
      </c>
      <c r="D125" s="105" t="str">
        <f>IFERROR(__xludf.DUMMYFUNCTION("""COMPUTED_VALUE"""),"UAE")</f>
        <v>UAE</v>
      </c>
      <c r="E125" s="105" t="str">
        <f>IFERROR(__xludf.DUMMYFUNCTION("""COMPUTED_VALUE"""),"Rajkot")</f>
        <v>Rajkot</v>
      </c>
      <c r="F125" s="105" t="s">
        <v>8731</v>
      </c>
    </row>
    <row r="126">
      <c r="A126" s="41">
        <v>125.0</v>
      </c>
      <c r="D126" s="105" t="str">
        <f>IFERROR(__xludf.DUMMYFUNCTION("""COMPUTED_VALUE"""),"UAE")</f>
        <v>UAE</v>
      </c>
      <c r="E126" s="105" t="str">
        <f>IFERROR(__xludf.DUMMYFUNCTION("""COMPUTED_VALUE"""),"Rourkela")</f>
        <v>Rourkela</v>
      </c>
      <c r="F126" s="105" t="s">
        <v>8732</v>
      </c>
    </row>
    <row r="127">
      <c r="A127" s="41">
        <v>126.0</v>
      </c>
      <c r="D127" s="105" t="str">
        <f>IFERROR(__xludf.DUMMYFUNCTION("""COMPUTED_VALUE"""),"UAE")</f>
        <v>UAE</v>
      </c>
      <c r="E127" s="105" t="str">
        <f>IFERROR(__xludf.DUMMYFUNCTION("""COMPUTED_VALUE"""),"Siliguri")</f>
        <v>Siliguri</v>
      </c>
      <c r="F127" s="105" t="s">
        <v>8733</v>
      </c>
    </row>
    <row r="128">
      <c r="A128" s="41">
        <v>127.0</v>
      </c>
      <c r="D128" s="105" t="str">
        <f>IFERROR(__xludf.DUMMYFUNCTION("""COMPUTED_VALUE"""),"UAE")</f>
        <v>UAE</v>
      </c>
      <c r="E128" s="105" t="str">
        <f>IFERROR(__xludf.DUMMYFUNCTION("""COMPUTED_VALUE"""),"Sonipat")</f>
        <v>Sonipat</v>
      </c>
      <c r="F128" s="105" t="s">
        <v>8734</v>
      </c>
    </row>
    <row r="129">
      <c r="A129" s="41">
        <v>128.0</v>
      </c>
      <c r="D129" s="105" t="str">
        <f>IFERROR(__xludf.DUMMYFUNCTION("""COMPUTED_VALUE"""),"UAE")</f>
        <v>UAE</v>
      </c>
      <c r="E129" s="105" t="str">
        <f>IFERROR(__xludf.DUMMYFUNCTION("""COMPUTED_VALUE"""),"Surat")</f>
        <v>Surat</v>
      </c>
      <c r="F129" s="105" t="s">
        <v>97</v>
      </c>
    </row>
    <row r="130">
      <c r="A130" s="41">
        <v>129.0</v>
      </c>
      <c r="D130" s="105" t="str">
        <f>IFERROR(__xludf.DUMMYFUNCTION("""COMPUTED_VALUE"""),"UAE")</f>
        <v>UAE</v>
      </c>
      <c r="E130" s="105" t="str">
        <f>IFERROR(__xludf.DUMMYFUNCTION("""COMPUTED_VALUE"""),"Tirupati")</f>
        <v>Tirupati</v>
      </c>
      <c r="F130" s="105" t="s">
        <v>8735</v>
      </c>
    </row>
    <row r="131">
      <c r="A131" s="41">
        <v>130.0</v>
      </c>
      <c r="D131" s="105" t="str">
        <f>IFERROR(__xludf.DUMMYFUNCTION("""COMPUTED_VALUE"""),"UAE")</f>
        <v>UAE</v>
      </c>
      <c r="E131" s="105" t="str">
        <f>IFERROR(__xludf.DUMMYFUNCTION("""COMPUTED_VALUE"""),"Tiruppur")</f>
        <v>Tiruppur</v>
      </c>
      <c r="F131" s="105" t="s">
        <v>8736</v>
      </c>
    </row>
    <row r="132">
      <c r="A132" s="41">
        <v>131.0</v>
      </c>
      <c r="D132" s="105" t="str">
        <f>IFERROR(__xludf.DUMMYFUNCTION("""COMPUTED_VALUE"""),"UAE")</f>
        <v>UAE</v>
      </c>
      <c r="E132" s="105" t="str">
        <f>IFERROR(__xludf.DUMMYFUNCTION("""COMPUTED_VALUE"""),"Udaipur")</f>
        <v>Udaipur</v>
      </c>
      <c r="F132" s="105" t="s">
        <v>8737</v>
      </c>
    </row>
    <row r="133">
      <c r="A133" s="41">
        <v>132.0</v>
      </c>
      <c r="D133" s="105" t="str">
        <f>IFERROR(__xludf.DUMMYFUNCTION("""COMPUTED_VALUE"""),"UAE")</f>
        <v>UAE</v>
      </c>
      <c r="E133" s="105" t="str">
        <f>IFERROR(__xludf.DUMMYFUNCTION("""COMPUTED_VALUE"""),"Vadodara")</f>
        <v>Vadodara</v>
      </c>
      <c r="F133" s="105" t="s">
        <v>8738</v>
      </c>
    </row>
    <row r="134">
      <c r="A134" s="41">
        <v>133.0</v>
      </c>
      <c r="D134" s="105" t="str">
        <f>IFERROR(__xludf.DUMMYFUNCTION("""COMPUTED_VALUE"""),"UAE")</f>
        <v>UAE</v>
      </c>
      <c r="E134" s="105" t="str">
        <f>IFERROR(__xludf.DUMMYFUNCTION("""COMPUTED_VALUE"""),"Varanasi")</f>
        <v>Varanasi</v>
      </c>
      <c r="F134" s="105" t="s">
        <v>8739</v>
      </c>
    </row>
    <row r="135">
      <c r="A135" s="41">
        <v>134.0</v>
      </c>
      <c r="D135" s="105" t="str">
        <f>IFERROR(__xludf.DUMMYFUNCTION("""COMPUTED_VALUE"""),"UAE")</f>
        <v>UAE</v>
      </c>
      <c r="E135" s="105" t="str">
        <f>IFERROR(__xludf.DUMMYFUNCTION("""COMPUTED_VALUE"""),"Vijayawada")</f>
        <v>Vijayawada</v>
      </c>
      <c r="F135" s="105" t="s">
        <v>1086</v>
      </c>
    </row>
    <row r="136">
      <c r="A136" s="41">
        <v>135.0</v>
      </c>
      <c r="D136" s="105" t="str">
        <f>IFERROR(__xludf.DUMMYFUNCTION("""COMPUTED_VALUE"""),"UAE")</f>
        <v>UAE</v>
      </c>
      <c r="E136" s="105" t="str">
        <f>IFERROR(__xludf.DUMMYFUNCTION("""COMPUTED_VALUE"""),"Visakhapatnam")</f>
        <v>Visakhapatnam</v>
      </c>
      <c r="F136" s="105" t="s">
        <v>8740</v>
      </c>
    </row>
    <row r="137">
      <c r="A137" s="41">
        <v>136.0</v>
      </c>
      <c r="D137" s="105" t="str">
        <f>IFERROR(__xludf.DUMMYFUNCTION("""COMPUTED_VALUE"""),"UAE")</f>
        <v>UAE</v>
      </c>
      <c r="E137" s="105" t="str">
        <f>IFERROR(__xludf.DUMMYFUNCTION("""COMPUTED_VALUE"""),"Warangal")</f>
        <v>Warangal</v>
      </c>
      <c r="F137" s="105" t="s">
        <v>1228</v>
      </c>
    </row>
    <row r="138">
      <c r="A138" s="41">
        <v>137.0</v>
      </c>
      <c r="D138" s="105" t="str">
        <f>IFERROR(__xludf.DUMMYFUNCTION("""COMPUTED_VALUE"""),"Europe")</f>
        <v>Europe</v>
      </c>
      <c r="E138" s="105" t="str">
        <f>IFERROR(__xludf.DUMMYFUNCTION("""COMPUTED_VALUE"""),"Agra")</f>
        <v>Agra</v>
      </c>
      <c r="F138" s="105" t="s">
        <v>8741</v>
      </c>
    </row>
    <row r="139">
      <c r="A139" s="41">
        <v>138.0</v>
      </c>
      <c r="D139" s="105" t="str">
        <f>IFERROR(__xludf.DUMMYFUNCTION("""COMPUTED_VALUE"""),"Europe")</f>
        <v>Europe</v>
      </c>
      <c r="E139" s="105" t="str">
        <f>IFERROR(__xludf.DUMMYFUNCTION("""COMPUTED_VALUE"""),"Ahmedabad")</f>
        <v>Ahmedabad</v>
      </c>
      <c r="F139" s="105" t="s">
        <v>68</v>
      </c>
    </row>
    <row r="140">
      <c r="A140" s="41">
        <v>139.0</v>
      </c>
      <c r="D140" s="105" t="str">
        <f>IFERROR(__xludf.DUMMYFUNCTION("""COMPUTED_VALUE"""),"Europe")</f>
        <v>Europe</v>
      </c>
      <c r="E140" s="105" t="str">
        <f>IFERROR(__xludf.DUMMYFUNCTION("""COMPUTED_VALUE"""),"Amritsar")</f>
        <v>Amritsar</v>
      </c>
      <c r="F140" s="105" t="s">
        <v>8742</v>
      </c>
    </row>
    <row r="141">
      <c r="A141" s="41">
        <v>140.0</v>
      </c>
      <c r="D141" s="105" t="str">
        <f>IFERROR(__xludf.DUMMYFUNCTION("""COMPUTED_VALUE"""),"Europe")</f>
        <v>Europe</v>
      </c>
      <c r="E141" s="105" t="str">
        <f>IFERROR(__xludf.DUMMYFUNCTION("""COMPUTED_VALUE"""),"Aurangabad")</f>
        <v>Aurangabad</v>
      </c>
      <c r="F141" s="105" t="s">
        <v>8743</v>
      </c>
    </row>
    <row r="142">
      <c r="A142" s="41">
        <v>141.0</v>
      </c>
      <c r="D142" s="105" t="str">
        <f>IFERROR(__xludf.DUMMYFUNCTION("""COMPUTED_VALUE"""),"Europe")</f>
        <v>Europe</v>
      </c>
      <c r="E142" s="105" t="str">
        <f>IFERROR(__xludf.DUMMYFUNCTION("""COMPUTED_VALUE"""),"Bawana Industrial Area")</f>
        <v>Bawana Industrial Area</v>
      </c>
      <c r="F142" s="105" t="s">
        <v>1852</v>
      </c>
    </row>
    <row r="143">
      <c r="A143" s="41">
        <v>142.0</v>
      </c>
      <c r="D143" s="105" t="str">
        <f>IFERROR(__xludf.DUMMYFUNCTION("""COMPUTED_VALUE"""),"Europe")</f>
        <v>Europe</v>
      </c>
      <c r="E143" s="105" t="str">
        <f>IFERROR(__xludf.DUMMYFUNCTION("""COMPUTED_VALUE"""),"Belagavi")</f>
        <v>Belagavi</v>
      </c>
      <c r="F143" s="105" t="s">
        <v>843</v>
      </c>
    </row>
    <row r="144">
      <c r="A144" s="41">
        <v>143.0</v>
      </c>
      <c r="D144" s="105" t="str">
        <f>IFERROR(__xludf.DUMMYFUNCTION("""COMPUTED_VALUE"""),"Europe")</f>
        <v>Europe</v>
      </c>
      <c r="E144" s="105" t="str">
        <f>IFERROR(__xludf.DUMMYFUNCTION("""COMPUTED_VALUE"""),"Bengaluru")</f>
        <v>Bengaluru</v>
      </c>
      <c r="F144" s="105" t="s">
        <v>8744</v>
      </c>
    </row>
    <row r="145">
      <c r="A145" s="41">
        <v>144.0</v>
      </c>
      <c r="D145" s="105" t="str">
        <f>IFERROR(__xludf.DUMMYFUNCTION("""COMPUTED_VALUE"""),"Europe")</f>
        <v>Europe</v>
      </c>
      <c r="E145" s="105" t="str">
        <f>IFERROR(__xludf.DUMMYFUNCTION("""COMPUTED_VALUE"""),"Bhilwara")</f>
        <v>Bhilwara</v>
      </c>
      <c r="F145" s="105" t="s">
        <v>1712</v>
      </c>
    </row>
    <row r="146">
      <c r="A146" s="41">
        <v>145.0</v>
      </c>
      <c r="D146" s="105" t="str">
        <f>IFERROR(__xludf.DUMMYFUNCTION("""COMPUTED_VALUE"""),"Europe")</f>
        <v>Europe</v>
      </c>
      <c r="E146" s="105" t="str">
        <f>IFERROR(__xludf.DUMMYFUNCTION("""COMPUTED_VALUE"""),"Bhopal")</f>
        <v>Bhopal</v>
      </c>
      <c r="F146" s="105" t="s">
        <v>2018</v>
      </c>
    </row>
    <row r="147">
      <c r="A147" s="41">
        <v>146.0</v>
      </c>
      <c r="D147" s="105" t="str">
        <f>IFERROR(__xludf.DUMMYFUNCTION("""COMPUTED_VALUE"""),"Europe")</f>
        <v>Europe</v>
      </c>
      <c r="E147" s="105" t="str">
        <f>IFERROR(__xludf.DUMMYFUNCTION("""COMPUTED_VALUE"""),"Bhubaneswar")</f>
        <v>Bhubaneswar</v>
      </c>
      <c r="F147" s="105" t="s">
        <v>8745</v>
      </c>
    </row>
    <row r="148">
      <c r="A148" s="41">
        <v>147.0</v>
      </c>
      <c r="D148" s="105" t="str">
        <f>IFERROR(__xludf.DUMMYFUNCTION("""COMPUTED_VALUE"""),"Europe")</f>
        <v>Europe</v>
      </c>
      <c r="E148" s="105" t="str">
        <f>IFERROR(__xludf.DUMMYFUNCTION("""COMPUTED_VALUE"""),"Chennai")</f>
        <v>Chennai</v>
      </c>
      <c r="F148" s="105" t="s">
        <v>8746</v>
      </c>
    </row>
    <row r="149">
      <c r="A149" s="41">
        <v>148.0</v>
      </c>
      <c r="D149" s="105" t="str">
        <f>IFERROR(__xludf.DUMMYFUNCTION("""COMPUTED_VALUE"""),"Europe")</f>
        <v>Europe</v>
      </c>
      <c r="E149" s="105" t="str">
        <f>IFERROR(__xludf.DUMMYFUNCTION("""COMPUTED_VALUE"""),"Coimbatore")</f>
        <v>Coimbatore</v>
      </c>
      <c r="F149" s="105" t="s">
        <v>486</v>
      </c>
      <c r="H149" s="42">
        <v>237.0</v>
      </c>
    </row>
    <row r="150">
      <c r="A150" s="41">
        <v>149.0</v>
      </c>
      <c r="D150" s="105" t="str">
        <f>IFERROR(__xludf.DUMMYFUNCTION("""COMPUTED_VALUE"""),"Europe")</f>
        <v>Europe</v>
      </c>
      <c r="E150" s="105" t="str">
        <f>IFERROR(__xludf.DUMMYFUNCTION("""COMPUTED_VALUE"""),"Cuttack")</f>
        <v>Cuttack</v>
      </c>
      <c r="F150" s="105" t="s">
        <v>1952</v>
      </c>
    </row>
    <row r="151">
      <c r="A151" s="41">
        <v>150.0</v>
      </c>
      <c r="D151" s="105" t="str">
        <f>IFERROR(__xludf.DUMMYFUNCTION("""COMPUTED_VALUE"""),"Europe")</f>
        <v>Europe</v>
      </c>
      <c r="E151" s="105" t="str">
        <f>IFERROR(__xludf.DUMMYFUNCTION("""COMPUTED_VALUE"""),"Dewas")</f>
        <v>Dewas</v>
      </c>
      <c r="F151" s="105" t="s">
        <v>2098</v>
      </c>
    </row>
    <row r="152">
      <c r="A152" s="41">
        <v>151.0</v>
      </c>
      <c r="D152" s="105" t="str">
        <f>IFERROR(__xludf.DUMMYFUNCTION("""COMPUTED_VALUE"""),"Europe")</f>
        <v>Europe</v>
      </c>
      <c r="E152" s="105" t="str">
        <f>IFERROR(__xludf.DUMMYFUNCTION("""COMPUTED_VALUE"""),"Dharwad")</f>
        <v>Dharwad</v>
      </c>
      <c r="F152" s="105" t="s">
        <v>795</v>
      </c>
    </row>
    <row r="153">
      <c r="A153" s="41">
        <v>152.0</v>
      </c>
      <c r="D153" s="105" t="str">
        <f>IFERROR(__xludf.DUMMYFUNCTION("""COMPUTED_VALUE"""),"Europe")</f>
        <v>Europe</v>
      </c>
      <c r="E153" s="105" t="str">
        <f>IFERROR(__xludf.DUMMYFUNCTION("""COMPUTED_VALUE"""),"Durgapur")</f>
        <v>Durgapur</v>
      </c>
      <c r="F153" s="105" t="s">
        <v>8747</v>
      </c>
    </row>
    <row r="154">
      <c r="A154" s="41">
        <v>153.0</v>
      </c>
      <c r="D154" s="105" t="str">
        <f>IFERROR(__xludf.DUMMYFUNCTION("""COMPUTED_VALUE"""),"Europe")</f>
        <v>Europe</v>
      </c>
      <c r="E154" s="105" t="str">
        <f>IFERROR(__xludf.DUMMYFUNCTION("""COMPUTED_VALUE"""),"Erode")</f>
        <v>Erode</v>
      </c>
      <c r="F154" s="105" t="s">
        <v>607</v>
      </c>
    </row>
    <row r="155">
      <c r="A155" s="41">
        <v>154.0</v>
      </c>
      <c r="D155" s="105" t="str">
        <f>IFERROR(__xludf.DUMMYFUNCTION("""COMPUTED_VALUE"""),"Europe")</f>
        <v>Europe</v>
      </c>
      <c r="E155" s="105" t="str">
        <f>IFERROR(__xludf.DUMMYFUNCTION("""COMPUTED_VALUE"""),"Faridabad")</f>
        <v>Faridabad</v>
      </c>
      <c r="F155" s="105" t="s">
        <v>1351</v>
      </c>
    </row>
    <row r="156">
      <c r="A156" s="41">
        <v>155.0</v>
      </c>
      <c r="D156" s="105" t="str">
        <f>IFERROR(__xludf.DUMMYFUNCTION("""COMPUTED_VALUE"""),"Europe")</f>
        <v>Europe</v>
      </c>
      <c r="E156" s="105" t="str">
        <f>IFERROR(__xludf.DUMMYFUNCTION("""COMPUTED_VALUE"""),"Gandhidham")</f>
        <v>Gandhidham</v>
      </c>
      <c r="F156" s="105" t="s">
        <v>235</v>
      </c>
    </row>
    <row r="157">
      <c r="A157" s="41">
        <v>156.0</v>
      </c>
      <c r="D157" s="105" t="str">
        <f>IFERROR(__xludf.DUMMYFUNCTION("""COMPUTED_VALUE"""),"Europe")</f>
        <v>Europe</v>
      </c>
      <c r="E157" s="105" t="str">
        <f>IFERROR(__xludf.DUMMYFUNCTION("""COMPUTED_VALUE"""),"Gurugram")</f>
        <v>Gurugram</v>
      </c>
      <c r="F157" s="105" t="s">
        <v>1320</v>
      </c>
    </row>
    <row r="158">
      <c r="A158" s="41">
        <v>157.0</v>
      </c>
      <c r="D158" s="105" t="str">
        <f>IFERROR(__xludf.DUMMYFUNCTION("""COMPUTED_VALUE"""),"Europe")</f>
        <v>Europe</v>
      </c>
      <c r="E158" s="105" t="str">
        <f>IFERROR(__xludf.DUMMYFUNCTION("""COMPUTED_VALUE"""),"Guntur")</f>
        <v>Guntur</v>
      </c>
      <c r="F158" s="105" t="s">
        <v>1114</v>
      </c>
    </row>
    <row r="159">
      <c r="A159" s="41">
        <v>158.0</v>
      </c>
      <c r="D159" s="105" t="str">
        <f>IFERROR(__xludf.DUMMYFUNCTION("""COMPUTED_VALUE"""),"Europe")</f>
        <v>Europe</v>
      </c>
      <c r="E159" s="105" t="str">
        <f>IFERROR(__xludf.DUMMYFUNCTION("""COMPUTED_VALUE"""),"Gwalior")</f>
        <v>Gwalior</v>
      </c>
      <c r="F159" s="105" t="s">
        <v>2045</v>
      </c>
    </row>
    <row r="160">
      <c r="A160" s="41">
        <v>159.0</v>
      </c>
      <c r="D160" s="105" t="str">
        <f>IFERROR(__xludf.DUMMYFUNCTION("""COMPUTED_VALUE"""),"Europe")</f>
        <v>Europe</v>
      </c>
      <c r="E160" s="105" t="str">
        <f>IFERROR(__xludf.DUMMYFUNCTION("""COMPUTED_VALUE"""),"Howrah")</f>
        <v>Howrah</v>
      </c>
      <c r="F160" s="105" t="s">
        <v>1526</v>
      </c>
    </row>
    <row r="161">
      <c r="A161" s="41">
        <v>160.0</v>
      </c>
      <c r="D161" s="105" t="str">
        <f>IFERROR(__xludf.DUMMYFUNCTION("""COMPUTED_VALUE"""),"Europe")</f>
        <v>Europe</v>
      </c>
      <c r="E161" s="105" t="str">
        <f>IFERROR(__xludf.DUMMYFUNCTION("""COMPUTED_VALUE"""),"Hubballi")</f>
        <v>Hubballi</v>
      </c>
      <c r="F161" s="105" t="s">
        <v>760</v>
      </c>
    </row>
    <row r="162">
      <c r="A162" s="41">
        <v>161.0</v>
      </c>
      <c r="D162" s="105" t="str">
        <f>IFERROR(__xludf.DUMMYFUNCTION("""COMPUTED_VALUE"""),"Europe")</f>
        <v>Europe</v>
      </c>
      <c r="E162" s="105" t="str">
        <f>IFERROR(__xludf.DUMMYFUNCTION("""COMPUTED_VALUE"""),"Hyderabad")</f>
        <v>Hyderabad</v>
      </c>
      <c r="F162" s="105" t="s">
        <v>1192</v>
      </c>
    </row>
    <row r="163">
      <c r="A163" s="41">
        <v>162.0</v>
      </c>
      <c r="D163" s="105" t="str">
        <f>IFERROR(__xludf.DUMMYFUNCTION("""COMPUTED_VALUE"""),"Europe")</f>
        <v>Europe</v>
      </c>
      <c r="E163" s="105" t="str">
        <f>IFERROR(__xludf.DUMMYFUNCTION("""COMPUTED_VALUE"""),"Indore")</f>
        <v>Indore</v>
      </c>
      <c r="F163" s="105" t="s">
        <v>1992</v>
      </c>
    </row>
    <row r="164">
      <c r="A164" s="41">
        <v>163.0</v>
      </c>
      <c r="D164" s="105" t="str">
        <f>IFERROR(__xludf.DUMMYFUNCTION("""COMPUTED_VALUE"""),"Europe")</f>
        <v>Europe</v>
      </c>
      <c r="E164" s="105" t="str">
        <f>IFERROR(__xludf.DUMMYFUNCTION("""COMPUTED_VALUE"""),"Jabalpur")</f>
        <v>Jabalpur</v>
      </c>
      <c r="F164" s="105" t="s">
        <v>2071</v>
      </c>
    </row>
    <row r="165">
      <c r="A165" s="41">
        <v>164.0</v>
      </c>
      <c r="D165" s="105" t="str">
        <f>IFERROR(__xludf.DUMMYFUNCTION("""COMPUTED_VALUE"""),"Europe")</f>
        <v>Europe</v>
      </c>
      <c r="E165" s="105" t="str">
        <f>IFERROR(__xludf.DUMMYFUNCTION("""COMPUTED_VALUE"""),"Jaipur")</f>
        <v>Jaipur</v>
      </c>
      <c r="F165" s="105" t="s">
        <v>1616</v>
      </c>
    </row>
    <row r="166">
      <c r="A166" s="41">
        <v>165.0</v>
      </c>
      <c r="D166" s="105" t="str">
        <f>IFERROR(__xludf.DUMMYFUNCTION("""COMPUTED_VALUE"""),"Europe")</f>
        <v>Europe</v>
      </c>
      <c r="E166" s="105" t="str">
        <f>IFERROR(__xludf.DUMMYFUNCTION("""COMPUTED_VALUE"""),"Jalandhar")</f>
        <v>Jalandhar</v>
      </c>
      <c r="F166" s="105" t="s">
        <v>8748</v>
      </c>
    </row>
    <row r="167">
      <c r="A167" s="41">
        <v>166.0</v>
      </c>
      <c r="D167" s="105" t="str">
        <f>IFERROR(__xludf.DUMMYFUNCTION("""COMPUTED_VALUE"""),"Europe")</f>
        <v>Europe</v>
      </c>
      <c r="E167" s="105" t="str">
        <f>IFERROR(__xludf.DUMMYFUNCTION("""COMPUTED_VALUE"""),"Jodhpur")</f>
        <v>Jodhpur</v>
      </c>
      <c r="F167" s="105" t="s">
        <v>1644</v>
      </c>
    </row>
    <row r="168">
      <c r="A168" s="41">
        <v>167.0</v>
      </c>
      <c r="D168" s="105" t="str">
        <f>IFERROR(__xludf.DUMMYFUNCTION("""COMPUTED_VALUE"""),"Europe")</f>
        <v>Europe</v>
      </c>
      <c r="E168" s="105" t="str">
        <f>IFERROR(__xludf.DUMMYFUNCTION("""COMPUTED_VALUE"""),"Kakinada")</f>
        <v>Kakinada</v>
      </c>
      <c r="F168" s="105" t="s">
        <v>8749</v>
      </c>
    </row>
    <row r="169">
      <c r="A169" s="41">
        <v>168.0</v>
      </c>
      <c r="D169" s="105" t="str">
        <f>IFERROR(__xludf.DUMMYFUNCTION("""COMPUTED_VALUE"""),"Europe")</f>
        <v>Europe</v>
      </c>
      <c r="E169" s="105" t="str">
        <f>IFERROR(__xludf.DUMMYFUNCTION("""COMPUTED_VALUE"""),"Kanpur")</f>
        <v>Kanpur</v>
      </c>
      <c r="F169" s="105" t="s">
        <v>8750</v>
      </c>
    </row>
    <row r="170">
      <c r="A170" s="41">
        <v>169.0</v>
      </c>
      <c r="D170" s="105" t="str">
        <f>IFERROR(__xludf.DUMMYFUNCTION("""COMPUTED_VALUE"""),"Europe")</f>
        <v>Europe</v>
      </c>
      <c r="E170" s="105" t="str">
        <f>IFERROR(__xludf.DUMMYFUNCTION("""COMPUTED_VALUE"""),"Karimnagar")</f>
        <v>Karimnagar</v>
      </c>
      <c r="F170" s="105" t="s">
        <v>1252</v>
      </c>
    </row>
    <row r="171">
      <c r="A171" s="41">
        <v>170.0</v>
      </c>
      <c r="D171" s="105" t="str">
        <f>IFERROR(__xludf.DUMMYFUNCTION("""COMPUTED_VALUE"""),"Europe")</f>
        <v>Europe</v>
      </c>
      <c r="E171" s="105" t="str">
        <f>IFERROR(__xludf.DUMMYFUNCTION("""COMPUTED_VALUE"""),"Karnal")</f>
        <v>Karnal</v>
      </c>
      <c r="F171" s="105" t="s">
        <v>8751</v>
      </c>
    </row>
    <row r="172">
      <c r="A172" s="41">
        <v>171.0</v>
      </c>
      <c r="D172" s="105" t="str">
        <f>IFERROR(__xludf.DUMMYFUNCTION("""COMPUTED_VALUE"""),"Europe")</f>
        <v>Europe</v>
      </c>
      <c r="E172" s="105" t="str">
        <f>IFERROR(__xludf.DUMMYFUNCTION("""COMPUTED_VALUE"""),"Kolkata")</f>
        <v>Kolkata</v>
      </c>
      <c r="F172" s="105" t="s">
        <v>1490</v>
      </c>
    </row>
    <row r="173">
      <c r="A173" s="41">
        <v>172.0</v>
      </c>
      <c r="D173" s="105" t="str">
        <f>IFERROR(__xludf.DUMMYFUNCTION("""COMPUTED_VALUE"""),"Europe")</f>
        <v>Europe</v>
      </c>
      <c r="E173" s="105" t="str">
        <f>IFERROR(__xludf.DUMMYFUNCTION("""COMPUTED_VALUE"""),"Kota")</f>
        <v>Kota</v>
      </c>
      <c r="F173" s="105" t="s">
        <v>1739</v>
      </c>
    </row>
    <row r="174">
      <c r="A174" s="41">
        <v>173.0</v>
      </c>
      <c r="D174" s="105" t="str">
        <f>IFERROR(__xludf.DUMMYFUNCTION("""COMPUTED_VALUE"""),"Europe")</f>
        <v>Europe</v>
      </c>
      <c r="E174" s="105" t="str">
        <f>IFERROR(__xludf.DUMMYFUNCTION("""COMPUTED_VALUE"""),"Ludhiana")</f>
        <v>Ludhiana</v>
      </c>
      <c r="F174" s="105" t="s">
        <v>8752</v>
      </c>
    </row>
    <row r="175">
      <c r="A175" s="41">
        <v>174.0</v>
      </c>
      <c r="D175" s="105" t="str">
        <f>IFERROR(__xludf.DUMMYFUNCTION("""COMPUTED_VALUE"""),"Europe")</f>
        <v>Europe</v>
      </c>
      <c r="E175" s="105" t="str">
        <f>IFERROR(__xludf.DUMMYFUNCTION("""COMPUTED_VALUE"""),"Madurai")</f>
        <v>Madurai</v>
      </c>
      <c r="F175" s="105" t="s">
        <v>8753</v>
      </c>
    </row>
    <row r="176">
      <c r="A176" s="41">
        <v>175.0</v>
      </c>
      <c r="D176" s="105" t="str">
        <f>IFERROR(__xludf.DUMMYFUNCTION("""COMPUTED_VALUE"""),"Europe")</f>
        <v>Europe</v>
      </c>
      <c r="E176" s="105" t="str">
        <f>IFERROR(__xludf.DUMMYFUNCTION("""COMPUTED_VALUE"""),"Mangaluru")</f>
        <v>Mangaluru</v>
      </c>
      <c r="F176" s="105" t="s">
        <v>698</v>
      </c>
    </row>
    <row r="177">
      <c r="A177" s="41">
        <v>176.0</v>
      </c>
      <c r="D177" s="105" t="str">
        <f>IFERROR(__xludf.DUMMYFUNCTION("""COMPUTED_VALUE"""),"Europe")</f>
        <v>Europe</v>
      </c>
      <c r="E177" s="105" t="str">
        <f>IFERROR(__xludf.DUMMYFUNCTION("""COMPUTED_VALUE"""),"Mohali")</f>
        <v>Mohali</v>
      </c>
      <c r="F177" s="105" t="s">
        <v>8754</v>
      </c>
    </row>
    <row r="178">
      <c r="A178" s="41">
        <v>177.0</v>
      </c>
      <c r="D178" s="105" t="str">
        <f>IFERROR(__xludf.DUMMYFUNCTION("""COMPUTED_VALUE"""),"Europe")</f>
        <v>Europe</v>
      </c>
      <c r="E178" s="105" t="str">
        <f>IFERROR(__xludf.DUMMYFUNCTION("""COMPUTED_VALUE"""),"Moradabad")</f>
        <v>Moradabad</v>
      </c>
      <c r="F178" s="105" t="s">
        <v>946</v>
      </c>
    </row>
    <row r="179">
      <c r="A179" s="41">
        <v>178.0</v>
      </c>
      <c r="D179" s="105" t="str">
        <f>IFERROR(__xludf.DUMMYFUNCTION("""COMPUTED_VALUE"""),"Europe")</f>
        <v>Europe</v>
      </c>
      <c r="E179" s="105" t="str">
        <f>IFERROR(__xludf.DUMMYFUNCTION("""COMPUTED_VALUE"""),"Mumbai")</f>
        <v>Mumbai</v>
      </c>
      <c r="F179" s="105" t="s">
        <v>272</v>
      </c>
    </row>
    <row r="180">
      <c r="A180" s="41">
        <v>179.0</v>
      </c>
      <c r="D180" s="105" t="str">
        <f>IFERROR(__xludf.DUMMYFUNCTION("""COMPUTED_VALUE"""),"Europe")</f>
        <v>Europe</v>
      </c>
      <c r="E180" s="105" t="str">
        <f>IFERROR(__xludf.DUMMYFUNCTION("""COMPUTED_VALUE"""),"Mundra")</f>
        <v>Mundra</v>
      </c>
      <c r="F180" s="105" t="s">
        <v>3096</v>
      </c>
    </row>
    <row r="181">
      <c r="A181" s="41">
        <v>180.0</v>
      </c>
      <c r="D181" s="105" t="str">
        <f>IFERROR(__xludf.DUMMYFUNCTION("""COMPUTED_VALUE"""),"Europe")</f>
        <v>Europe</v>
      </c>
      <c r="E181" s="105" t="str">
        <f>IFERROR(__xludf.DUMMYFUNCTION("""COMPUTED_VALUE"""),"Mysuru")</f>
        <v>Mysuru</v>
      </c>
      <c r="F181" s="105" t="s">
        <v>723</v>
      </c>
    </row>
    <row r="182">
      <c r="A182" s="41">
        <v>181.0</v>
      </c>
      <c r="D182" s="105" t="str">
        <f>IFERROR(__xludf.DUMMYFUNCTION("""COMPUTED_VALUE"""),"Europe")</f>
        <v>Europe</v>
      </c>
      <c r="E182" s="105" t="str">
        <f>IFERROR(__xludf.DUMMYFUNCTION("""COMPUTED_VALUE"""),"Nagpur")</f>
        <v>Nagpur</v>
      </c>
      <c r="F182" s="105" t="s">
        <v>8755</v>
      </c>
    </row>
    <row r="183">
      <c r="A183" s="41">
        <v>182.0</v>
      </c>
      <c r="D183" s="105" t="str">
        <f>IFERROR(__xludf.DUMMYFUNCTION("""COMPUTED_VALUE"""),"Europe")</f>
        <v>Europe</v>
      </c>
      <c r="E183" s="105" t="str">
        <f>IFERROR(__xludf.DUMMYFUNCTION("""COMPUTED_VALUE"""),"Naraina")</f>
        <v>Naraina</v>
      </c>
      <c r="F183" s="105" t="s">
        <v>8756</v>
      </c>
    </row>
    <row r="184">
      <c r="A184" s="41">
        <v>183.0</v>
      </c>
      <c r="D184" s="105" t="str">
        <f>IFERROR(__xludf.DUMMYFUNCTION("""COMPUTED_VALUE"""),"Europe")</f>
        <v>Europe</v>
      </c>
      <c r="E184" s="105" t="str">
        <f>IFERROR(__xludf.DUMMYFUNCTION("""COMPUTED_VALUE"""),"Nashik")</f>
        <v>Nashik</v>
      </c>
      <c r="F184" s="105" t="s">
        <v>354</v>
      </c>
    </row>
    <row r="185">
      <c r="A185" s="41">
        <v>184.0</v>
      </c>
      <c r="D185" s="105" t="str">
        <f>IFERROR(__xludf.DUMMYFUNCTION("""COMPUTED_VALUE"""),"Europe")</f>
        <v>Europe</v>
      </c>
      <c r="E185" s="105" t="str">
        <f>IFERROR(__xludf.DUMMYFUNCTION("""COMPUTED_VALUE"""),"New Delhi")</f>
        <v>New Delhi</v>
      </c>
      <c r="F185" s="105" t="s">
        <v>1765</v>
      </c>
    </row>
    <row r="186">
      <c r="A186" s="41">
        <v>185.0</v>
      </c>
      <c r="D186" s="105" t="str">
        <f>IFERROR(__xludf.DUMMYFUNCTION("""COMPUTED_VALUE"""),"Europe")</f>
        <v>Europe</v>
      </c>
      <c r="E186" s="105" t="str">
        <f>IFERROR(__xludf.DUMMYFUNCTION("""COMPUTED_VALUE"""),"Nizamabad")</f>
        <v>Nizamabad</v>
      </c>
      <c r="F186" s="105" t="s">
        <v>8757</v>
      </c>
    </row>
    <row r="187">
      <c r="A187" s="41">
        <v>186.0</v>
      </c>
      <c r="D187" s="105" t="str">
        <f>IFERROR(__xludf.DUMMYFUNCTION("""COMPUTED_VALUE"""),"Europe")</f>
        <v>Europe</v>
      </c>
      <c r="E187" s="105" t="str">
        <f>IFERROR(__xludf.DUMMYFUNCTION("""COMPUTED_VALUE"""),"Noida")</f>
        <v>Noida</v>
      </c>
      <c r="F187" s="105" t="s">
        <v>909</v>
      </c>
    </row>
    <row r="188">
      <c r="A188" s="41">
        <v>187.0</v>
      </c>
      <c r="D188" s="105" t="str">
        <f>IFERROR(__xludf.DUMMYFUNCTION("""COMPUTED_VALUE"""),"Europe")</f>
        <v>Europe</v>
      </c>
      <c r="E188" s="105" t="str">
        <f>IFERROR(__xludf.DUMMYFUNCTION("""COMPUTED_VALUE"""),"Okhla")</f>
        <v>Okhla</v>
      </c>
      <c r="F188" s="105" t="s">
        <v>1802</v>
      </c>
    </row>
    <row r="189">
      <c r="A189" s="41">
        <v>188.0</v>
      </c>
      <c r="D189" s="105" t="str">
        <f>IFERROR(__xludf.DUMMYFUNCTION("""COMPUTED_VALUE"""),"Europe")</f>
        <v>Europe</v>
      </c>
      <c r="E189" s="105" t="str">
        <f>IFERROR(__xludf.DUMMYFUNCTION("""COMPUTED_VALUE"""),"Panipat")</f>
        <v>Panipat</v>
      </c>
      <c r="F189" s="105" t="s">
        <v>1396</v>
      </c>
    </row>
    <row r="190">
      <c r="A190" s="41">
        <v>189.0</v>
      </c>
      <c r="D190" s="105" t="str">
        <f>IFERROR(__xludf.DUMMYFUNCTION("""COMPUTED_VALUE"""),"Europe")</f>
        <v>Europe</v>
      </c>
      <c r="E190" s="105" t="str">
        <f>IFERROR(__xludf.DUMMYFUNCTION("""COMPUTED_VALUE"""),"Paradip")</f>
        <v>Paradip</v>
      </c>
      <c r="F190" s="105" t="s">
        <v>8758</v>
      </c>
    </row>
    <row r="191">
      <c r="A191" s="41">
        <v>190.0</v>
      </c>
      <c r="D191" s="105" t="str">
        <f>IFERROR(__xludf.DUMMYFUNCTION("""COMPUTED_VALUE"""),"Europe")</f>
        <v>Europe</v>
      </c>
      <c r="E191" s="105" t="str">
        <f>IFERROR(__xludf.DUMMYFUNCTION("""COMPUTED_VALUE"""),"Patiala")</f>
        <v>Patiala</v>
      </c>
      <c r="F191" s="105" t="s">
        <v>8759</v>
      </c>
    </row>
    <row r="192">
      <c r="A192" s="41">
        <v>191.0</v>
      </c>
      <c r="D192" s="105" t="str">
        <f>IFERROR(__xludf.DUMMYFUNCTION("""COMPUTED_VALUE"""),"Europe")</f>
        <v>Europe</v>
      </c>
      <c r="E192" s="105" t="str">
        <f>IFERROR(__xludf.DUMMYFUNCTION("""COMPUTED_VALUE"""),"Pune")</f>
        <v>Pune</v>
      </c>
      <c r="F192" s="105" t="s">
        <v>8760</v>
      </c>
    </row>
    <row r="193">
      <c r="A193" s="41">
        <v>192.0</v>
      </c>
      <c r="D193" s="105" t="str">
        <f>IFERROR(__xludf.DUMMYFUNCTION("""COMPUTED_VALUE"""),"Europe")</f>
        <v>Europe</v>
      </c>
      <c r="E193" s="105" t="str">
        <f>IFERROR(__xludf.DUMMYFUNCTION("""COMPUTED_VALUE"""),"Rajkot")</f>
        <v>Rajkot</v>
      </c>
      <c r="F193" s="105" t="s">
        <v>8761</v>
      </c>
    </row>
    <row r="194">
      <c r="A194" s="41">
        <v>193.0</v>
      </c>
      <c r="D194" s="105" t="str">
        <f>IFERROR(__xludf.DUMMYFUNCTION("""COMPUTED_VALUE"""),"Europe")</f>
        <v>Europe</v>
      </c>
      <c r="E194" s="105" t="str">
        <f>IFERROR(__xludf.DUMMYFUNCTION("""COMPUTED_VALUE"""),"Rourkela")</f>
        <v>Rourkela</v>
      </c>
      <c r="F194" s="105" t="s">
        <v>8762</v>
      </c>
    </row>
    <row r="195">
      <c r="A195" s="41">
        <v>194.0</v>
      </c>
      <c r="D195" s="105" t="str">
        <f>IFERROR(__xludf.DUMMYFUNCTION("""COMPUTED_VALUE"""),"Europe")</f>
        <v>Europe</v>
      </c>
      <c r="E195" s="105" t="str">
        <f>IFERROR(__xludf.DUMMYFUNCTION("""COMPUTED_VALUE"""),"Siliguri")</f>
        <v>Siliguri</v>
      </c>
      <c r="F195" s="105" t="s">
        <v>8763</v>
      </c>
    </row>
    <row r="196">
      <c r="A196" s="41">
        <v>195.0</v>
      </c>
      <c r="D196" s="105" t="str">
        <f>IFERROR(__xludf.DUMMYFUNCTION("""COMPUTED_VALUE"""),"Europe")</f>
        <v>Europe</v>
      </c>
      <c r="E196" s="105" t="str">
        <f>IFERROR(__xludf.DUMMYFUNCTION("""COMPUTED_VALUE"""),"Sonipat")</f>
        <v>Sonipat</v>
      </c>
      <c r="F196" s="105" t="s">
        <v>1462</v>
      </c>
    </row>
    <row r="197">
      <c r="A197" s="41">
        <v>196.0</v>
      </c>
      <c r="D197" s="105" t="str">
        <f>IFERROR(__xludf.DUMMYFUNCTION("""COMPUTED_VALUE"""),"Europe")</f>
        <v>Europe</v>
      </c>
      <c r="E197" s="105" t="str">
        <f>IFERROR(__xludf.DUMMYFUNCTION("""COMPUTED_VALUE"""),"Surat")</f>
        <v>Surat</v>
      </c>
      <c r="F197" s="105" t="s">
        <v>111</v>
      </c>
    </row>
    <row r="198">
      <c r="A198" s="41">
        <v>197.0</v>
      </c>
      <c r="D198" s="105" t="str">
        <f>IFERROR(__xludf.DUMMYFUNCTION("""COMPUTED_VALUE"""),"Europe")</f>
        <v>Europe</v>
      </c>
      <c r="E198" s="105" t="str">
        <f>IFERROR(__xludf.DUMMYFUNCTION("""COMPUTED_VALUE"""),"Tirupati")</f>
        <v>Tirupati</v>
      </c>
      <c r="F198" s="105" t="s">
        <v>1140</v>
      </c>
    </row>
    <row r="199">
      <c r="A199" s="41">
        <v>198.0</v>
      </c>
      <c r="D199" s="105" t="str">
        <f>IFERROR(__xludf.DUMMYFUNCTION("""COMPUTED_VALUE"""),"Europe")</f>
        <v>Europe</v>
      </c>
      <c r="E199" s="105" t="str">
        <f>IFERROR(__xludf.DUMMYFUNCTION("""COMPUTED_VALUE"""),"Tiruppur")</f>
        <v>Tiruppur</v>
      </c>
      <c r="F199" s="105" t="s">
        <v>532</v>
      </c>
    </row>
    <row r="200">
      <c r="A200" s="41">
        <v>199.0</v>
      </c>
      <c r="D200" s="105" t="str">
        <f>IFERROR(__xludf.DUMMYFUNCTION("""COMPUTED_VALUE"""),"Europe")</f>
        <v>Europe</v>
      </c>
      <c r="E200" s="105" t="str">
        <f>IFERROR(__xludf.DUMMYFUNCTION("""COMPUTED_VALUE"""),"Udaipur")</f>
        <v>Udaipur</v>
      </c>
      <c r="F200" s="105" t="s">
        <v>1685</v>
      </c>
    </row>
    <row r="201">
      <c r="A201" s="41">
        <v>200.0</v>
      </c>
      <c r="D201" s="105" t="str">
        <f>IFERROR(__xludf.DUMMYFUNCTION("""COMPUTED_VALUE"""),"Europe")</f>
        <v>Europe</v>
      </c>
      <c r="E201" s="105" t="str">
        <f>IFERROR(__xludf.DUMMYFUNCTION("""COMPUTED_VALUE"""),"Vadodara")</f>
        <v>Vadodara</v>
      </c>
      <c r="F201" s="105" t="s">
        <v>153</v>
      </c>
    </row>
    <row r="202">
      <c r="A202" s="41">
        <v>201.0</v>
      </c>
      <c r="D202" s="105" t="str">
        <f>IFERROR(__xludf.DUMMYFUNCTION("""COMPUTED_VALUE"""),"Europe")</f>
        <v>Europe</v>
      </c>
      <c r="E202" s="105" t="str">
        <f>IFERROR(__xludf.DUMMYFUNCTION("""COMPUTED_VALUE"""),"Varanasi")</f>
        <v>Varanasi</v>
      </c>
      <c r="F202" s="105" t="s">
        <v>984</v>
      </c>
    </row>
    <row r="203">
      <c r="A203" s="41">
        <v>202.0</v>
      </c>
      <c r="D203" s="105" t="str">
        <f>IFERROR(__xludf.DUMMYFUNCTION("""COMPUTED_VALUE"""),"Europe")</f>
        <v>Europe</v>
      </c>
      <c r="E203" s="105" t="str">
        <f>IFERROR(__xludf.DUMMYFUNCTION("""COMPUTED_VALUE"""),"Vijayawada")</f>
        <v>Vijayawada</v>
      </c>
      <c r="F203" s="105" t="s">
        <v>8764</v>
      </c>
    </row>
    <row r="204">
      <c r="A204" s="41">
        <v>203.0</v>
      </c>
      <c r="D204" s="105" t="str">
        <f>IFERROR(__xludf.DUMMYFUNCTION("""COMPUTED_VALUE"""),"Europe")</f>
        <v>Europe</v>
      </c>
      <c r="E204" s="105" t="str">
        <f>IFERROR(__xludf.DUMMYFUNCTION("""COMPUTED_VALUE"""),"Visakhapatnam")</f>
        <v>Visakhapatnam</v>
      </c>
      <c r="F204" s="105" t="s">
        <v>8765</v>
      </c>
    </row>
    <row r="205">
      <c r="A205" s="41">
        <v>204.0</v>
      </c>
      <c r="D205" s="105" t="str">
        <f>IFERROR(__xludf.DUMMYFUNCTION("""COMPUTED_VALUE"""),"Europe")</f>
        <v>Europe</v>
      </c>
      <c r="E205" s="105" t="str">
        <f>IFERROR(__xludf.DUMMYFUNCTION("""COMPUTED_VALUE"""),"Warangal")</f>
        <v>Warangal</v>
      </c>
      <c r="F205" s="105" t="s">
        <v>8766</v>
      </c>
    </row>
    <row r="206">
      <c r="A206" s="41">
        <v>205.0</v>
      </c>
      <c r="D206" s="105" t="str">
        <f>IFERROR(__xludf.DUMMYFUNCTION("""COMPUTED_VALUE"""),"Germany")</f>
        <v>Germany</v>
      </c>
      <c r="E206" s="105" t="str">
        <f>IFERROR(__xludf.DUMMYFUNCTION("""COMPUTED_VALUE"""),"Agra")</f>
        <v>Agra</v>
      </c>
      <c r="F206" s="105" t="s">
        <v>1021</v>
      </c>
    </row>
    <row r="207">
      <c r="A207" s="41">
        <v>206.0</v>
      </c>
      <c r="D207" s="105" t="str">
        <f>IFERROR(__xludf.DUMMYFUNCTION("""COMPUTED_VALUE"""),"Germany")</f>
        <v>Germany</v>
      </c>
      <c r="E207" s="105" t="str">
        <f>IFERROR(__xludf.DUMMYFUNCTION("""COMPUTED_VALUE"""),"Ahmedabad")</f>
        <v>Ahmedabad</v>
      </c>
      <c r="F207" s="105" t="s">
        <v>8767</v>
      </c>
    </row>
    <row r="208">
      <c r="A208" s="41">
        <v>207.0</v>
      </c>
      <c r="D208" s="105" t="str">
        <f>IFERROR(__xludf.DUMMYFUNCTION("""COMPUTED_VALUE"""),"Germany")</f>
        <v>Germany</v>
      </c>
      <c r="E208" s="105" t="str">
        <f>IFERROR(__xludf.DUMMYFUNCTION("""COMPUTED_VALUE"""),"Amritsar")</f>
        <v>Amritsar</v>
      </c>
      <c r="F208" s="105" t="s">
        <v>8768</v>
      </c>
    </row>
    <row r="209">
      <c r="A209" s="41">
        <v>208.0</v>
      </c>
      <c r="D209" s="105" t="str">
        <f>IFERROR(__xludf.DUMMYFUNCTION("""COMPUTED_VALUE"""),"Germany")</f>
        <v>Germany</v>
      </c>
      <c r="E209" s="105" t="str">
        <f>IFERROR(__xludf.DUMMYFUNCTION("""COMPUTED_VALUE"""),"Aurangabad")</f>
        <v>Aurangabad</v>
      </c>
      <c r="F209" s="105" t="s">
        <v>407</v>
      </c>
    </row>
    <row r="210">
      <c r="A210" s="41">
        <v>209.0</v>
      </c>
      <c r="D210" s="105" t="str">
        <f>IFERROR(__xludf.DUMMYFUNCTION("""COMPUTED_VALUE"""),"Germany")</f>
        <v>Germany</v>
      </c>
      <c r="E210" s="105" t="str">
        <f>IFERROR(__xludf.DUMMYFUNCTION("""COMPUTED_VALUE"""),"Bawana Industrial Area")</f>
        <v>Bawana Industrial Area</v>
      </c>
      <c r="F210" s="105" t="s">
        <v>8769</v>
      </c>
    </row>
    <row r="211">
      <c r="A211" s="41">
        <v>210.0</v>
      </c>
      <c r="D211" s="105" t="str">
        <f>IFERROR(__xludf.DUMMYFUNCTION("""COMPUTED_VALUE"""),"Germany")</f>
        <v>Germany</v>
      </c>
      <c r="E211" s="105" t="str">
        <f>IFERROR(__xludf.DUMMYFUNCTION("""COMPUTED_VALUE"""),"Belagavi")</f>
        <v>Belagavi</v>
      </c>
      <c r="F211" s="105" t="s">
        <v>8770</v>
      </c>
    </row>
    <row r="212">
      <c r="A212" s="41">
        <v>211.0</v>
      </c>
      <c r="D212" s="105" t="str">
        <f>IFERROR(__xludf.DUMMYFUNCTION("""COMPUTED_VALUE"""),"Germany")</f>
        <v>Germany</v>
      </c>
      <c r="E212" s="105" t="str">
        <f>IFERROR(__xludf.DUMMYFUNCTION("""COMPUTED_VALUE"""),"Bengaluru")</f>
        <v>Bengaluru</v>
      </c>
      <c r="F212" s="105" t="s">
        <v>657</v>
      </c>
    </row>
    <row r="213">
      <c r="A213" s="41">
        <v>212.0</v>
      </c>
      <c r="D213" s="105" t="str">
        <f>IFERROR(__xludf.DUMMYFUNCTION("""COMPUTED_VALUE"""),"Germany")</f>
        <v>Germany</v>
      </c>
      <c r="E213" s="105" t="str">
        <f>IFERROR(__xludf.DUMMYFUNCTION("""COMPUTED_VALUE"""),"Bhilwara")</f>
        <v>Bhilwara</v>
      </c>
      <c r="F213" s="105" t="s">
        <v>8771</v>
      </c>
    </row>
    <row r="214">
      <c r="A214" s="41">
        <v>213.0</v>
      </c>
      <c r="D214" s="105" t="str">
        <f>IFERROR(__xludf.DUMMYFUNCTION("""COMPUTED_VALUE"""),"Germany")</f>
        <v>Germany</v>
      </c>
      <c r="E214" s="105" t="str">
        <f>IFERROR(__xludf.DUMMYFUNCTION("""COMPUTED_VALUE"""),"Bhopal")</f>
        <v>Bhopal</v>
      </c>
      <c r="F214" s="105" t="s">
        <v>8772</v>
      </c>
    </row>
    <row r="215">
      <c r="A215" s="41">
        <v>214.0</v>
      </c>
      <c r="D215" s="105" t="str">
        <f>IFERROR(__xludf.DUMMYFUNCTION("""COMPUTED_VALUE"""),"Germany")</f>
        <v>Germany</v>
      </c>
      <c r="E215" s="105" t="str">
        <f>IFERROR(__xludf.DUMMYFUNCTION("""COMPUTED_VALUE"""),"Bhubaneswar")</f>
        <v>Bhubaneswar</v>
      </c>
      <c r="F215" s="105" t="s">
        <v>1877</v>
      </c>
    </row>
    <row r="216">
      <c r="A216" s="41">
        <v>215.0</v>
      </c>
      <c r="D216" s="105" t="str">
        <f>IFERROR(__xludf.DUMMYFUNCTION("""COMPUTED_VALUE"""),"Germany")</f>
        <v>Germany</v>
      </c>
      <c r="E216" s="105" t="str">
        <f>IFERROR(__xludf.DUMMYFUNCTION("""COMPUTED_VALUE"""),"Chennai")</f>
        <v>Chennai</v>
      </c>
      <c r="F216" s="105" t="s">
        <v>446</v>
      </c>
    </row>
    <row r="217">
      <c r="A217" s="41">
        <v>216.0</v>
      </c>
      <c r="D217" s="105" t="str">
        <f>IFERROR(__xludf.DUMMYFUNCTION("""COMPUTED_VALUE"""),"Germany")</f>
        <v>Germany</v>
      </c>
      <c r="E217" s="105" t="str">
        <f>IFERROR(__xludf.DUMMYFUNCTION("""COMPUTED_VALUE"""),"Coimbatore")</f>
        <v>Coimbatore</v>
      </c>
      <c r="F217" s="105" t="s">
        <v>8773</v>
      </c>
    </row>
    <row r="218">
      <c r="A218" s="41">
        <v>217.0</v>
      </c>
      <c r="D218" s="105" t="str">
        <f>IFERROR(__xludf.DUMMYFUNCTION("""COMPUTED_VALUE"""),"Germany")</f>
        <v>Germany</v>
      </c>
      <c r="E218" s="105" t="str">
        <f>IFERROR(__xludf.DUMMYFUNCTION("""COMPUTED_VALUE"""),"Cuttack")</f>
        <v>Cuttack</v>
      </c>
      <c r="F218" s="105" t="s">
        <v>8774</v>
      </c>
    </row>
    <row r="219">
      <c r="A219" s="41">
        <v>218.0</v>
      </c>
      <c r="D219" s="105" t="str">
        <f>IFERROR(__xludf.DUMMYFUNCTION("""COMPUTED_VALUE"""),"Germany")</f>
        <v>Germany</v>
      </c>
      <c r="E219" s="105" t="str">
        <f>IFERROR(__xludf.DUMMYFUNCTION("""COMPUTED_VALUE"""),"Dewas")</f>
        <v>Dewas</v>
      </c>
      <c r="F219" s="105" t="s">
        <v>8775</v>
      </c>
    </row>
    <row r="220">
      <c r="A220" s="41">
        <v>219.0</v>
      </c>
      <c r="D220" s="105" t="str">
        <f>IFERROR(__xludf.DUMMYFUNCTION("""COMPUTED_VALUE"""),"Germany")</f>
        <v>Germany</v>
      </c>
      <c r="E220" s="105" t="str">
        <f>IFERROR(__xludf.DUMMYFUNCTION("""COMPUTED_VALUE"""),"Dharwad")</f>
        <v>Dharwad</v>
      </c>
      <c r="F220" s="105" t="s">
        <v>8776</v>
      </c>
    </row>
    <row r="221">
      <c r="A221" s="41">
        <v>220.0</v>
      </c>
      <c r="D221" s="105" t="str">
        <f>IFERROR(__xludf.DUMMYFUNCTION("""COMPUTED_VALUE"""),"Germany")</f>
        <v>Germany</v>
      </c>
      <c r="E221" s="105" t="str">
        <f>IFERROR(__xludf.DUMMYFUNCTION("""COMPUTED_VALUE"""),"Durgapur")</f>
        <v>Durgapur</v>
      </c>
      <c r="F221" s="105" t="s">
        <v>1575</v>
      </c>
    </row>
    <row r="222">
      <c r="A222" s="41">
        <v>221.0</v>
      </c>
      <c r="D222" s="105" t="str">
        <f>IFERROR(__xludf.DUMMYFUNCTION("""COMPUTED_VALUE"""),"Germany")</f>
        <v>Germany</v>
      </c>
      <c r="E222" s="105" t="str">
        <f>IFERROR(__xludf.DUMMYFUNCTION("""COMPUTED_VALUE"""),"Erode")</f>
        <v>Erode</v>
      </c>
      <c r="F222" s="105" t="s">
        <v>8777</v>
      </c>
    </row>
    <row r="223">
      <c r="A223" s="41">
        <v>222.0</v>
      </c>
      <c r="D223" s="105" t="str">
        <f>IFERROR(__xludf.DUMMYFUNCTION("""COMPUTED_VALUE"""),"Germany")</f>
        <v>Germany</v>
      </c>
      <c r="E223" s="105" t="str">
        <f>IFERROR(__xludf.DUMMYFUNCTION("""COMPUTED_VALUE"""),"Faridabad")</f>
        <v>Faridabad</v>
      </c>
      <c r="F223" s="105" t="s">
        <v>1366</v>
      </c>
    </row>
    <row r="224">
      <c r="A224" s="41">
        <v>223.0</v>
      </c>
      <c r="D224" s="105" t="str">
        <f>IFERROR(__xludf.DUMMYFUNCTION("""COMPUTED_VALUE"""),"Germany")</f>
        <v>Germany</v>
      </c>
      <c r="E224" s="105" t="str">
        <f>IFERROR(__xludf.DUMMYFUNCTION("""COMPUTED_VALUE"""),"Gandhidham")</f>
        <v>Gandhidham</v>
      </c>
      <c r="F224" s="105" t="s">
        <v>8778</v>
      </c>
    </row>
    <row r="225">
      <c r="A225" s="41">
        <v>224.0</v>
      </c>
      <c r="D225" s="105" t="str">
        <f>IFERROR(__xludf.DUMMYFUNCTION("""COMPUTED_VALUE"""),"Germany")</f>
        <v>Germany</v>
      </c>
      <c r="E225" s="105" t="str">
        <f>IFERROR(__xludf.DUMMYFUNCTION("""COMPUTED_VALUE"""),"Gurugram")</f>
        <v>Gurugram</v>
      </c>
      <c r="F225" s="105" t="s">
        <v>8779</v>
      </c>
    </row>
    <row r="226">
      <c r="A226" s="41">
        <v>225.0</v>
      </c>
      <c r="D226" s="105" t="str">
        <f>IFERROR(__xludf.DUMMYFUNCTION("""COMPUTED_VALUE"""),"Germany")</f>
        <v>Germany</v>
      </c>
      <c r="E226" s="105" t="str">
        <f>IFERROR(__xludf.DUMMYFUNCTION("""COMPUTED_VALUE"""),"Guntur")</f>
        <v>Guntur</v>
      </c>
      <c r="F226" s="105" t="s">
        <v>8780</v>
      </c>
    </row>
    <row r="227">
      <c r="A227" s="41">
        <v>226.0</v>
      </c>
      <c r="D227" s="105" t="str">
        <f>IFERROR(__xludf.DUMMYFUNCTION("""COMPUTED_VALUE"""),"Germany")</f>
        <v>Germany</v>
      </c>
      <c r="E227" s="105" t="str">
        <f>IFERROR(__xludf.DUMMYFUNCTION("""COMPUTED_VALUE"""),"Gwalior")</f>
        <v>Gwalior</v>
      </c>
      <c r="F227" s="105" t="s">
        <v>8781</v>
      </c>
    </row>
    <row r="228">
      <c r="A228" s="41">
        <v>227.0</v>
      </c>
      <c r="D228" s="105" t="str">
        <f>IFERROR(__xludf.DUMMYFUNCTION("""COMPUTED_VALUE"""),"Germany")</f>
        <v>Germany</v>
      </c>
      <c r="E228" s="105" t="str">
        <f>IFERROR(__xludf.DUMMYFUNCTION("""COMPUTED_VALUE"""),"Howrah")</f>
        <v>Howrah</v>
      </c>
      <c r="F228" s="105" t="s">
        <v>8782</v>
      </c>
    </row>
    <row r="229">
      <c r="A229" s="41">
        <v>228.0</v>
      </c>
      <c r="D229" s="105" t="str">
        <f>IFERROR(__xludf.DUMMYFUNCTION("""COMPUTED_VALUE"""),"Germany")</f>
        <v>Germany</v>
      </c>
      <c r="E229" s="105" t="str">
        <f>IFERROR(__xludf.DUMMYFUNCTION("""COMPUTED_VALUE"""),"Hubballi")</f>
        <v>Hubballi</v>
      </c>
      <c r="F229" s="105" t="s">
        <v>8783</v>
      </c>
    </row>
    <row r="230">
      <c r="A230" s="41">
        <v>229.0</v>
      </c>
      <c r="D230" s="105" t="str">
        <f>IFERROR(__xludf.DUMMYFUNCTION("""COMPUTED_VALUE"""),"Germany")</f>
        <v>Germany</v>
      </c>
      <c r="E230" s="105" t="str">
        <f>IFERROR(__xludf.DUMMYFUNCTION("""COMPUTED_VALUE"""),"Hyderabad")</f>
        <v>Hyderabad</v>
      </c>
      <c r="F230" s="105" t="s">
        <v>8784</v>
      </c>
    </row>
    <row r="231">
      <c r="A231" s="41">
        <v>230.0</v>
      </c>
      <c r="D231" s="105" t="str">
        <f>IFERROR(__xludf.DUMMYFUNCTION("""COMPUTED_VALUE"""),"Germany")</f>
        <v>Germany</v>
      </c>
      <c r="E231" s="105" t="str">
        <f>IFERROR(__xludf.DUMMYFUNCTION("""COMPUTED_VALUE"""),"Indore")</f>
        <v>Indore</v>
      </c>
      <c r="F231" s="105" t="s">
        <v>1979</v>
      </c>
    </row>
    <row r="232">
      <c r="A232" s="41">
        <v>231.0</v>
      </c>
      <c r="D232" s="105" t="str">
        <f>IFERROR(__xludf.DUMMYFUNCTION("""COMPUTED_VALUE"""),"Germany")</f>
        <v>Germany</v>
      </c>
      <c r="E232" s="105" t="str">
        <f>IFERROR(__xludf.DUMMYFUNCTION("""COMPUTED_VALUE"""),"Jabalpur")</f>
        <v>Jabalpur</v>
      </c>
      <c r="F232" s="105" t="s">
        <v>8785</v>
      </c>
    </row>
    <row r="233">
      <c r="A233" s="41">
        <v>232.0</v>
      </c>
      <c r="D233" s="105" t="str">
        <f>IFERROR(__xludf.DUMMYFUNCTION("""COMPUTED_VALUE"""),"Germany")</f>
        <v>Germany</v>
      </c>
      <c r="E233" s="105" t="str">
        <f>IFERROR(__xludf.DUMMYFUNCTION("""COMPUTED_VALUE"""),"Jaipur")</f>
        <v>Jaipur</v>
      </c>
      <c r="F233" s="105" t="s">
        <v>8786</v>
      </c>
    </row>
    <row r="234">
      <c r="A234" s="41">
        <v>233.0</v>
      </c>
      <c r="D234" s="105" t="str">
        <f>IFERROR(__xludf.DUMMYFUNCTION("""COMPUTED_VALUE"""),"Germany")</f>
        <v>Germany</v>
      </c>
      <c r="E234" s="105" t="str">
        <f>IFERROR(__xludf.DUMMYFUNCTION("""COMPUTED_VALUE"""),"Jalandhar")</f>
        <v>Jalandhar</v>
      </c>
      <c r="F234" s="105" t="s">
        <v>8787</v>
      </c>
    </row>
    <row r="235">
      <c r="A235" s="41">
        <v>234.0</v>
      </c>
      <c r="D235" s="105" t="str">
        <f>IFERROR(__xludf.DUMMYFUNCTION("""COMPUTED_VALUE"""),"Germany")</f>
        <v>Germany</v>
      </c>
      <c r="E235" s="105" t="str">
        <f>IFERROR(__xludf.DUMMYFUNCTION("""COMPUTED_VALUE"""),"Jodhpur")</f>
        <v>Jodhpur</v>
      </c>
      <c r="F235" s="105" t="s">
        <v>8788</v>
      </c>
    </row>
    <row r="236">
      <c r="A236" s="41">
        <v>235.0</v>
      </c>
      <c r="D236" s="105" t="str">
        <f>IFERROR(__xludf.DUMMYFUNCTION("""COMPUTED_VALUE"""),"Germany")</f>
        <v>Germany</v>
      </c>
      <c r="E236" s="105" t="str">
        <f>IFERROR(__xludf.DUMMYFUNCTION("""COMPUTED_VALUE"""),"Kakinada")</f>
        <v>Kakinada</v>
      </c>
      <c r="F236" s="105" t="s">
        <v>1167</v>
      </c>
    </row>
    <row r="237">
      <c r="A237" s="41">
        <v>236.0</v>
      </c>
      <c r="D237" s="105" t="str">
        <f>IFERROR(__xludf.DUMMYFUNCTION("""COMPUTED_VALUE"""),"Germany")</f>
        <v>Germany</v>
      </c>
      <c r="E237" s="105" t="str">
        <f>IFERROR(__xludf.DUMMYFUNCTION("""COMPUTED_VALUE"""),"Kanpur")</f>
        <v>Kanpur</v>
      </c>
      <c r="F237" s="105" t="s">
        <v>870</v>
      </c>
    </row>
    <row r="238">
      <c r="A238" s="41">
        <v>237.0</v>
      </c>
      <c r="D238" s="105" t="str">
        <f>IFERROR(__xludf.DUMMYFUNCTION("""COMPUTED_VALUE"""),"Germany")</f>
        <v>Germany</v>
      </c>
      <c r="E238" s="105" t="str">
        <f>IFERROR(__xludf.DUMMYFUNCTION("""COMPUTED_VALUE"""),"Karimnagar")</f>
        <v>Karimnagar</v>
      </c>
      <c r="F238" s="105" t="s">
        <v>8789</v>
      </c>
    </row>
    <row r="239">
      <c r="A239" s="41">
        <v>238.0</v>
      </c>
      <c r="D239" s="105" t="str">
        <f>IFERROR(__xludf.DUMMYFUNCTION("""COMPUTED_VALUE"""),"Germany")</f>
        <v>Germany</v>
      </c>
      <c r="E239" s="105" t="str">
        <f>IFERROR(__xludf.DUMMYFUNCTION("""COMPUTED_VALUE"""),"Karnal")</f>
        <v>Karnal</v>
      </c>
      <c r="F239" s="105" t="s">
        <v>8790</v>
      </c>
    </row>
    <row r="240">
      <c r="A240" s="41">
        <v>239.0</v>
      </c>
      <c r="D240" s="105" t="str">
        <f>IFERROR(__xludf.DUMMYFUNCTION("""COMPUTED_VALUE"""),"Germany")</f>
        <v>Germany</v>
      </c>
      <c r="E240" s="105" t="str">
        <f>IFERROR(__xludf.DUMMYFUNCTION("""COMPUTED_VALUE"""),"Kolkata")</f>
        <v>Kolkata</v>
      </c>
      <c r="F240" s="105" t="s">
        <v>8791</v>
      </c>
    </row>
    <row r="241">
      <c r="A241" s="41">
        <v>240.0</v>
      </c>
      <c r="D241" s="105" t="str">
        <f>IFERROR(__xludf.DUMMYFUNCTION("""COMPUTED_VALUE"""),"Germany")</f>
        <v>Germany</v>
      </c>
      <c r="E241" s="105" t="str">
        <f>IFERROR(__xludf.DUMMYFUNCTION("""COMPUTED_VALUE"""),"Kota")</f>
        <v>Kota</v>
      </c>
      <c r="F241" s="105" t="s">
        <v>8792</v>
      </c>
    </row>
    <row r="242">
      <c r="A242" s="41">
        <v>241.0</v>
      </c>
      <c r="D242" s="105" t="str">
        <f>IFERROR(__xludf.DUMMYFUNCTION("""COMPUTED_VALUE"""),"Germany")</f>
        <v>Germany</v>
      </c>
      <c r="E242" s="105" t="str">
        <f>IFERROR(__xludf.DUMMYFUNCTION("""COMPUTED_VALUE"""),"Ludhiana")</f>
        <v>Ludhiana</v>
      </c>
      <c r="F242" s="105" t="s">
        <v>8793</v>
      </c>
    </row>
    <row r="243">
      <c r="A243" s="41">
        <v>242.0</v>
      </c>
      <c r="D243" s="105" t="str">
        <f>IFERROR(__xludf.DUMMYFUNCTION("""COMPUTED_VALUE"""),"Germany")</f>
        <v>Germany</v>
      </c>
      <c r="E243" s="105" t="str">
        <f>IFERROR(__xludf.DUMMYFUNCTION("""COMPUTED_VALUE"""),"Madurai")</f>
        <v>Madurai</v>
      </c>
      <c r="F243" s="105" t="s">
        <v>571</v>
      </c>
    </row>
    <row r="244">
      <c r="A244" s="41">
        <v>243.0</v>
      </c>
      <c r="D244" s="105" t="str">
        <f>IFERROR(__xludf.DUMMYFUNCTION("""COMPUTED_VALUE"""),"Germany")</f>
        <v>Germany</v>
      </c>
      <c r="E244" s="105" t="str">
        <f>IFERROR(__xludf.DUMMYFUNCTION("""COMPUTED_VALUE"""),"Mangaluru")</f>
        <v>Mangaluru</v>
      </c>
      <c r="F244" s="105" t="s">
        <v>8794</v>
      </c>
    </row>
    <row r="245">
      <c r="A245" s="41">
        <v>244.0</v>
      </c>
      <c r="D245" s="105" t="str">
        <f>IFERROR(__xludf.DUMMYFUNCTION("""COMPUTED_VALUE"""),"Germany")</f>
        <v>Germany</v>
      </c>
      <c r="E245" s="105" t="str">
        <f>IFERROR(__xludf.DUMMYFUNCTION("""COMPUTED_VALUE"""),"Mohali")</f>
        <v>Mohali</v>
      </c>
      <c r="F245" s="105" t="s">
        <v>8795</v>
      </c>
    </row>
    <row r="246">
      <c r="A246" s="41">
        <v>245.0</v>
      </c>
      <c r="D246" s="105" t="str">
        <f>IFERROR(__xludf.DUMMYFUNCTION("""COMPUTED_VALUE"""),"Germany")</f>
        <v>Germany</v>
      </c>
      <c r="E246" s="105" t="str">
        <f>IFERROR(__xludf.DUMMYFUNCTION("""COMPUTED_VALUE"""),"Moradabad")</f>
        <v>Moradabad</v>
      </c>
      <c r="F246" s="105" t="s">
        <v>8796</v>
      </c>
    </row>
    <row r="247">
      <c r="A247" s="41">
        <v>246.0</v>
      </c>
      <c r="D247" s="105" t="str">
        <f>IFERROR(__xludf.DUMMYFUNCTION("""COMPUTED_VALUE"""),"Germany")</f>
        <v>Germany</v>
      </c>
      <c r="E247" s="105" t="str">
        <f>IFERROR(__xludf.DUMMYFUNCTION("""COMPUTED_VALUE"""),"Mumbai")</f>
        <v>Mumbai</v>
      </c>
      <c r="F247" s="105" t="s">
        <v>8797</v>
      </c>
    </row>
    <row r="248">
      <c r="A248" s="41">
        <v>247.0</v>
      </c>
      <c r="D248" s="105" t="str">
        <f>IFERROR(__xludf.DUMMYFUNCTION("""COMPUTED_VALUE"""),"Germany")</f>
        <v>Germany</v>
      </c>
      <c r="E248" s="105" t="str">
        <f>IFERROR(__xludf.DUMMYFUNCTION("""COMPUTED_VALUE"""),"Mundra")</f>
        <v>Mundra</v>
      </c>
      <c r="F248" s="105" t="s">
        <v>8798</v>
      </c>
    </row>
    <row r="249">
      <c r="A249" s="41">
        <v>248.0</v>
      </c>
      <c r="D249" s="105" t="str">
        <f>IFERROR(__xludf.DUMMYFUNCTION("""COMPUTED_VALUE"""),"Germany")</f>
        <v>Germany</v>
      </c>
      <c r="E249" s="105" t="str">
        <f>IFERROR(__xludf.DUMMYFUNCTION("""COMPUTED_VALUE"""),"Mysuru")</f>
        <v>Mysuru</v>
      </c>
      <c r="F249" s="105" t="s">
        <v>736</v>
      </c>
    </row>
    <row r="250">
      <c r="A250" s="41">
        <v>249.0</v>
      </c>
      <c r="D250" s="105" t="str">
        <f>IFERROR(__xludf.DUMMYFUNCTION("""COMPUTED_VALUE"""),"Germany")</f>
        <v>Germany</v>
      </c>
      <c r="E250" s="105" t="str">
        <f>IFERROR(__xludf.DUMMYFUNCTION("""COMPUTED_VALUE"""),"Nagpur")</f>
        <v>Nagpur</v>
      </c>
      <c r="F250" s="105" t="s">
        <v>8799</v>
      </c>
    </row>
    <row r="251">
      <c r="A251" s="41">
        <v>250.0</v>
      </c>
      <c r="D251" s="105" t="str">
        <f>IFERROR(__xludf.DUMMYFUNCTION("""COMPUTED_VALUE"""),"Germany")</f>
        <v>Germany</v>
      </c>
      <c r="E251" s="105" t="str">
        <f>IFERROR(__xludf.DUMMYFUNCTION("""COMPUTED_VALUE"""),"Naraina")</f>
        <v>Naraina</v>
      </c>
      <c r="F251" s="105" t="s">
        <v>1827</v>
      </c>
    </row>
    <row r="252">
      <c r="A252" s="41">
        <v>251.0</v>
      </c>
      <c r="D252" s="105" t="str">
        <f>IFERROR(__xludf.DUMMYFUNCTION("""COMPUTED_VALUE"""),"Germany")</f>
        <v>Germany</v>
      </c>
      <c r="E252" s="105" t="str">
        <f>IFERROR(__xludf.DUMMYFUNCTION("""COMPUTED_VALUE"""),"Nashik")</f>
        <v>Nashik</v>
      </c>
      <c r="F252" s="105" t="s">
        <v>380</v>
      </c>
    </row>
    <row r="253">
      <c r="A253" s="41">
        <v>252.0</v>
      </c>
      <c r="D253" s="105" t="str">
        <f>IFERROR(__xludf.DUMMYFUNCTION("""COMPUTED_VALUE"""),"Germany")</f>
        <v>Germany</v>
      </c>
      <c r="E253" s="105" t="str">
        <f>IFERROR(__xludf.DUMMYFUNCTION("""COMPUTED_VALUE"""),"New Delhi")</f>
        <v>New Delhi</v>
      </c>
      <c r="F253" s="105" t="s">
        <v>8800</v>
      </c>
    </row>
    <row r="254">
      <c r="A254" s="41">
        <v>253.0</v>
      </c>
      <c r="D254" s="105" t="str">
        <f>IFERROR(__xludf.DUMMYFUNCTION("""COMPUTED_VALUE"""),"Germany")</f>
        <v>Germany</v>
      </c>
      <c r="E254" s="105" t="str">
        <f>IFERROR(__xludf.DUMMYFUNCTION("""COMPUTED_VALUE"""),"Nizamabad")</f>
        <v>Nizamabad</v>
      </c>
      <c r="F254" s="105" t="s">
        <v>8801</v>
      </c>
    </row>
    <row r="255">
      <c r="A255" s="41">
        <v>254.0</v>
      </c>
      <c r="D255" s="105" t="str">
        <f>IFERROR(__xludf.DUMMYFUNCTION("""COMPUTED_VALUE"""),"Germany")</f>
        <v>Germany</v>
      </c>
      <c r="E255" s="105" t="str">
        <f>IFERROR(__xludf.DUMMYFUNCTION("""COMPUTED_VALUE"""),"Noida")</f>
        <v>Noida</v>
      </c>
      <c r="F255" s="105" t="s">
        <v>8802</v>
      </c>
    </row>
    <row r="256">
      <c r="A256" s="41">
        <v>255.0</v>
      </c>
      <c r="D256" s="105" t="str">
        <f>IFERROR(__xludf.DUMMYFUNCTION("""COMPUTED_VALUE"""),"Germany")</f>
        <v>Germany</v>
      </c>
      <c r="E256" s="105" t="str">
        <f>IFERROR(__xludf.DUMMYFUNCTION("""COMPUTED_VALUE"""),"Okhla")</f>
        <v>Okhla</v>
      </c>
      <c r="F256" s="105" t="s">
        <v>8803</v>
      </c>
    </row>
    <row r="257">
      <c r="A257" s="41">
        <v>256.0</v>
      </c>
      <c r="D257" s="105" t="str">
        <f>IFERROR(__xludf.DUMMYFUNCTION("""COMPUTED_VALUE"""),"Germany")</f>
        <v>Germany</v>
      </c>
      <c r="E257" s="105" t="str">
        <f>IFERROR(__xludf.DUMMYFUNCTION("""COMPUTED_VALUE"""),"Panipat")</f>
        <v>Panipat</v>
      </c>
      <c r="F257" s="105" t="s">
        <v>8804</v>
      </c>
    </row>
    <row r="258">
      <c r="A258" s="41">
        <v>257.0</v>
      </c>
      <c r="D258" s="105" t="str">
        <f>IFERROR(__xludf.DUMMYFUNCTION("""COMPUTED_VALUE"""),"Germany")</f>
        <v>Germany</v>
      </c>
      <c r="E258" s="105" t="str">
        <f>IFERROR(__xludf.DUMMYFUNCTION("""COMPUTED_VALUE"""),"Paradip")</f>
        <v>Paradip</v>
      </c>
      <c r="F258" s="105" t="s">
        <v>8805</v>
      </c>
    </row>
    <row r="259">
      <c r="A259" s="41">
        <v>258.0</v>
      </c>
      <c r="D259" s="105" t="str">
        <f>IFERROR(__xludf.DUMMYFUNCTION("""COMPUTED_VALUE"""),"Germany")</f>
        <v>Germany</v>
      </c>
      <c r="E259" s="105" t="str">
        <f>IFERROR(__xludf.DUMMYFUNCTION("""COMPUTED_VALUE"""),"Patiala")</f>
        <v>Patiala</v>
      </c>
      <c r="F259" s="105" t="s">
        <v>8806</v>
      </c>
    </row>
    <row r="260">
      <c r="A260" s="41">
        <v>259.0</v>
      </c>
      <c r="D260" s="105" t="str">
        <f>IFERROR(__xludf.DUMMYFUNCTION("""COMPUTED_VALUE"""),"Germany")</f>
        <v>Germany</v>
      </c>
      <c r="E260" s="105" t="str">
        <f>IFERROR(__xludf.DUMMYFUNCTION("""COMPUTED_VALUE"""),"Pune")</f>
        <v>Pune</v>
      </c>
      <c r="F260" s="105" t="s">
        <v>298</v>
      </c>
    </row>
    <row r="261">
      <c r="A261" s="41">
        <v>260.0</v>
      </c>
      <c r="D261" s="105" t="str">
        <f>IFERROR(__xludf.DUMMYFUNCTION("""COMPUTED_VALUE"""),"Germany")</f>
        <v>Germany</v>
      </c>
      <c r="E261" s="105" t="str">
        <f>IFERROR(__xludf.DUMMYFUNCTION("""COMPUTED_VALUE"""),"Rajkot")</f>
        <v>Rajkot</v>
      </c>
      <c r="F261" s="105" t="s">
        <v>182</v>
      </c>
    </row>
    <row r="262">
      <c r="A262" s="41">
        <v>261.0</v>
      </c>
      <c r="D262" s="105" t="str">
        <f>IFERROR(__xludf.DUMMYFUNCTION("""COMPUTED_VALUE"""),"Germany")</f>
        <v>Germany</v>
      </c>
      <c r="E262" s="105" t="str">
        <f>IFERROR(__xludf.DUMMYFUNCTION("""COMPUTED_VALUE"""),"Rourkela")</f>
        <v>Rourkela</v>
      </c>
      <c r="F262" s="105" t="s">
        <v>1900</v>
      </c>
    </row>
    <row r="263">
      <c r="A263" s="41">
        <v>262.0</v>
      </c>
      <c r="D263" s="105" t="str">
        <f>IFERROR(__xludf.DUMMYFUNCTION("""COMPUTED_VALUE"""),"Germany")</f>
        <v>Germany</v>
      </c>
      <c r="E263" s="105" t="str">
        <f>IFERROR(__xludf.DUMMYFUNCTION("""COMPUTED_VALUE"""),"Siliguri")</f>
        <v>Siliguri</v>
      </c>
      <c r="F263" s="105" t="s">
        <v>1551</v>
      </c>
    </row>
    <row r="264">
      <c r="A264" s="41">
        <v>263.0</v>
      </c>
      <c r="D264" s="105" t="str">
        <f>IFERROR(__xludf.DUMMYFUNCTION("""COMPUTED_VALUE"""),"Germany")</f>
        <v>Germany</v>
      </c>
      <c r="E264" s="105" t="str">
        <f>IFERROR(__xludf.DUMMYFUNCTION("""COMPUTED_VALUE"""),"Sonipat")</f>
        <v>Sonipat</v>
      </c>
      <c r="F264" s="105" t="s">
        <v>8807</v>
      </c>
    </row>
    <row r="265">
      <c r="A265" s="41">
        <v>264.0</v>
      </c>
      <c r="D265" s="105" t="str">
        <f>IFERROR(__xludf.DUMMYFUNCTION("""COMPUTED_VALUE"""),"Germany")</f>
        <v>Germany</v>
      </c>
      <c r="E265" s="105" t="str">
        <f>IFERROR(__xludf.DUMMYFUNCTION("""COMPUTED_VALUE"""),"Surat")</f>
        <v>Surat</v>
      </c>
      <c r="F265" s="105" t="s">
        <v>8808</v>
      </c>
    </row>
    <row r="266">
      <c r="A266" s="41">
        <v>265.0</v>
      </c>
      <c r="D266" s="105" t="str">
        <f>IFERROR(__xludf.DUMMYFUNCTION("""COMPUTED_VALUE"""),"Germany")</f>
        <v>Germany</v>
      </c>
      <c r="E266" s="105" t="str">
        <f>IFERROR(__xludf.DUMMYFUNCTION("""COMPUTED_VALUE"""),"Tirupati")</f>
        <v>Tirupati</v>
      </c>
      <c r="F266" s="105" t="s">
        <v>8809</v>
      </c>
    </row>
    <row r="267">
      <c r="A267" s="41">
        <v>266.0</v>
      </c>
      <c r="D267" s="105" t="str">
        <f>IFERROR(__xludf.DUMMYFUNCTION("""COMPUTED_VALUE"""),"Germany")</f>
        <v>Germany</v>
      </c>
      <c r="E267" s="105" t="str">
        <f>IFERROR(__xludf.DUMMYFUNCTION("""COMPUTED_VALUE"""),"Tiruppur")</f>
        <v>Tiruppur</v>
      </c>
      <c r="F267" s="105" t="s">
        <v>8810</v>
      </c>
    </row>
    <row r="268">
      <c r="A268" s="41">
        <v>267.0</v>
      </c>
      <c r="D268" s="105" t="str">
        <f>IFERROR(__xludf.DUMMYFUNCTION("""COMPUTED_VALUE"""),"Germany")</f>
        <v>Germany</v>
      </c>
      <c r="E268" s="105" t="str">
        <f>IFERROR(__xludf.DUMMYFUNCTION("""COMPUTED_VALUE"""),"Udaipur")</f>
        <v>Udaipur</v>
      </c>
      <c r="F268" s="105" t="s">
        <v>8811</v>
      </c>
    </row>
    <row r="269">
      <c r="A269" s="41">
        <v>268.0</v>
      </c>
      <c r="D269" s="105" t="str">
        <f>IFERROR(__xludf.DUMMYFUNCTION("""COMPUTED_VALUE"""),"Germany")</f>
        <v>Germany</v>
      </c>
      <c r="E269" s="105" t="str">
        <f>IFERROR(__xludf.DUMMYFUNCTION("""COMPUTED_VALUE"""),"Vadodara")</f>
        <v>Vadodara</v>
      </c>
      <c r="F269" s="105" t="s">
        <v>139</v>
      </c>
    </row>
    <row r="270">
      <c r="A270" s="41">
        <v>269.0</v>
      </c>
      <c r="D270" s="105" t="str">
        <f>IFERROR(__xludf.DUMMYFUNCTION("""COMPUTED_VALUE"""),"Germany")</f>
        <v>Germany</v>
      </c>
      <c r="E270" s="105" t="str">
        <f>IFERROR(__xludf.DUMMYFUNCTION("""COMPUTED_VALUE"""),"Varanasi")</f>
        <v>Varanasi</v>
      </c>
      <c r="F270" s="105" t="s">
        <v>996</v>
      </c>
    </row>
    <row r="271">
      <c r="A271" s="41">
        <v>270.0</v>
      </c>
      <c r="D271" s="105" t="str">
        <f>IFERROR(__xludf.DUMMYFUNCTION("""COMPUTED_VALUE"""),"Germany")</f>
        <v>Germany</v>
      </c>
      <c r="E271" s="105" t="str">
        <f>IFERROR(__xludf.DUMMYFUNCTION("""COMPUTED_VALUE"""),"Vijayawada")</f>
        <v>Vijayawada</v>
      </c>
      <c r="F271" s="105" t="s">
        <v>8812</v>
      </c>
    </row>
    <row r="272">
      <c r="A272" s="41">
        <v>271.0</v>
      </c>
      <c r="D272" s="105" t="str">
        <f>IFERROR(__xludf.DUMMYFUNCTION("""COMPUTED_VALUE"""),"Germany")</f>
        <v>Germany</v>
      </c>
      <c r="E272" s="105" t="str">
        <f>IFERROR(__xludf.DUMMYFUNCTION("""COMPUTED_VALUE"""),"Visakhapatnam")</f>
        <v>Visakhapatnam</v>
      </c>
      <c r="F272" s="105" t="s">
        <v>1059</v>
      </c>
    </row>
    <row r="273">
      <c r="A273" s="41">
        <v>272.0</v>
      </c>
      <c r="D273" s="105" t="str">
        <f>IFERROR(__xludf.DUMMYFUNCTION("""COMPUTED_VALUE"""),"Germany")</f>
        <v>Germany</v>
      </c>
      <c r="E273" s="105" t="str">
        <f>IFERROR(__xludf.DUMMYFUNCTION("""COMPUTED_VALUE"""),"Warangal")</f>
        <v>Warangal</v>
      </c>
      <c r="F273" s="105" t="s">
        <v>8813</v>
      </c>
    </row>
    <row r="274">
      <c r="A274" s="41">
        <v>273.0</v>
      </c>
      <c r="D274" s="105" t="str">
        <f>IFERROR(__xludf.DUMMYFUNCTION("""COMPUTED_VALUE"""),"UK")</f>
        <v>UK</v>
      </c>
      <c r="E274" s="105" t="str">
        <f>IFERROR(__xludf.DUMMYFUNCTION("""COMPUTED_VALUE"""),"Agra")</f>
        <v>Agra</v>
      </c>
      <c r="F274" s="105" t="s">
        <v>1032</v>
      </c>
    </row>
    <row r="275">
      <c r="A275" s="41">
        <v>274.0</v>
      </c>
      <c r="D275" s="105" t="str">
        <f>IFERROR(__xludf.DUMMYFUNCTION("""COMPUTED_VALUE"""),"UK")</f>
        <v>UK</v>
      </c>
      <c r="E275" s="105" t="str">
        <f>IFERROR(__xludf.DUMMYFUNCTION("""COMPUTED_VALUE"""),"Ahmedabad")</f>
        <v>Ahmedabad</v>
      </c>
      <c r="F275" s="105" t="s">
        <v>8814</v>
      </c>
    </row>
    <row r="276">
      <c r="A276" s="41">
        <v>275.0</v>
      </c>
      <c r="D276" s="105" t="str">
        <f>IFERROR(__xludf.DUMMYFUNCTION("""COMPUTED_VALUE"""),"UK")</f>
        <v>UK</v>
      </c>
      <c r="E276" s="105" t="str">
        <f>IFERROR(__xludf.DUMMYFUNCTION("""COMPUTED_VALUE"""),"Amritsar")</f>
        <v>Amritsar</v>
      </c>
      <c r="F276" s="105" t="s">
        <v>2166</v>
      </c>
    </row>
    <row r="277">
      <c r="A277" s="41">
        <v>276.0</v>
      </c>
      <c r="D277" s="105" t="str">
        <f>IFERROR(__xludf.DUMMYFUNCTION("""COMPUTED_VALUE"""),"UK")</f>
        <v>UK</v>
      </c>
      <c r="E277" s="105" t="str">
        <f>IFERROR(__xludf.DUMMYFUNCTION("""COMPUTED_VALUE"""),"Aurangabad")</f>
        <v>Aurangabad</v>
      </c>
      <c r="F277" s="105" t="s">
        <v>419</v>
      </c>
    </row>
    <row r="278">
      <c r="A278" s="41">
        <v>277.0</v>
      </c>
      <c r="D278" s="105" t="str">
        <f>IFERROR(__xludf.DUMMYFUNCTION("""COMPUTED_VALUE"""),"UK")</f>
        <v>UK</v>
      </c>
      <c r="E278" s="105" t="str">
        <f>IFERROR(__xludf.DUMMYFUNCTION("""COMPUTED_VALUE"""),"Bawana Industrial Area")</f>
        <v>Bawana Industrial Area</v>
      </c>
      <c r="F278" s="105" t="s">
        <v>8815</v>
      </c>
    </row>
    <row r="279">
      <c r="A279" s="41">
        <v>278.0</v>
      </c>
      <c r="D279" s="105" t="str">
        <f>IFERROR(__xludf.DUMMYFUNCTION("""COMPUTED_VALUE"""),"UK")</f>
        <v>UK</v>
      </c>
      <c r="E279" s="105" t="str">
        <f>IFERROR(__xludf.DUMMYFUNCTION("""COMPUTED_VALUE"""),"Belagavi")</f>
        <v>Belagavi</v>
      </c>
      <c r="F279" s="105" t="s">
        <v>8816</v>
      </c>
    </row>
    <row r="280">
      <c r="A280" s="41">
        <v>279.0</v>
      </c>
      <c r="D280" s="105" t="str">
        <f>IFERROR(__xludf.DUMMYFUNCTION("""COMPUTED_VALUE"""),"UK")</f>
        <v>UK</v>
      </c>
      <c r="E280" s="105" t="str">
        <f>IFERROR(__xludf.DUMMYFUNCTION("""COMPUTED_VALUE"""),"Bengaluru")</f>
        <v>Bengaluru</v>
      </c>
      <c r="F280" s="105" t="s">
        <v>645</v>
      </c>
    </row>
    <row r="281">
      <c r="A281" s="41">
        <v>280.0</v>
      </c>
      <c r="D281" s="105" t="str">
        <f>IFERROR(__xludf.DUMMYFUNCTION("""COMPUTED_VALUE"""),"UK")</f>
        <v>UK</v>
      </c>
      <c r="E281" s="105" t="str">
        <f>IFERROR(__xludf.DUMMYFUNCTION("""COMPUTED_VALUE"""),"Bhilwara")</f>
        <v>Bhilwara</v>
      </c>
      <c r="F281" s="105" t="s">
        <v>8817</v>
      </c>
    </row>
    <row r="282">
      <c r="A282" s="41">
        <v>281.0</v>
      </c>
      <c r="D282" s="105" t="str">
        <f>IFERROR(__xludf.DUMMYFUNCTION("""COMPUTED_VALUE"""),"UK")</f>
        <v>UK</v>
      </c>
      <c r="E282" s="105" t="str">
        <f>IFERROR(__xludf.DUMMYFUNCTION("""COMPUTED_VALUE"""),"Bhopal")</f>
        <v>Bhopal</v>
      </c>
      <c r="F282" s="105" t="s">
        <v>8818</v>
      </c>
    </row>
    <row r="283">
      <c r="A283" s="41">
        <v>282.0</v>
      </c>
      <c r="D283" s="105" t="str">
        <f>IFERROR(__xludf.DUMMYFUNCTION("""COMPUTED_VALUE"""),"UK")</f>
        <v>UK</v>
      </c>
      <c r="E283" s="105" t="str">
        <f>IFERROR(__xludf.DUMMYFUNCTION("""COMPUTED_VALUE"""),"Bhubaneswar")</f>
        <v>Bhubaneswar</v>
      </c>
      <c r="F283" s="105" t="s">
        <v>8819</v>
      </c>
    </row>
    <row r="284">
      <c r="A284" s="41">
        <v>283.0</v>
      </c>
      <c r="D284" s="105" t="str">
        <f>IFERROR(__xludf.DUMMYFUNCTION("""COMPUTED_VALUE"""),"UK")</f>
        <v>UK</v>
      </c>
      <c r="E284" s="105" t="str">
        <f>IFERROR(__xludf.DUMMYFUNCTION("""COMPUTED_VALUE"""),"Chennai")</f>
        <v>Chennai</v>
      </c>
      <c r="F284" s="105" t="s">
        <v>459</v>
      </c>
    </row>
    <row r="285">
      <c r="A285" s="41">
        <v>284.0</v>
      </c>
      <c r="D285" s="105" t="str">
        <f>IFERROR(__xludf.DUMMYFUNCTION("""COMPUTED_VALUE"""),"UK")</f>
        <v>UK</v>
      </c>
      <c r="E285" s="105" t="str">
        <f>IFERROR(__xludf.DUMMYFUNCTION("""COMPUTED_VALUE"""),"Coimbatore")</f>
        <v>Coimbatore</v>
      </c>
      <c r="F285" s="105" t="s">
        <v>8820</v>
      </c>
    </row>
    <row r="286">
      <c r="A286" s="41">
        <v>285.0</v>
      </c>
      <c r="D286" s="105" t="str">
        <f>IFERROR(__xludf.DUMMYFUNCTION("""COMPUTED_VALUE"""),"UK")</f>
        <v>UK</v>
      </c>
      <c r="E286" s="105" t="str">
        <f>IFERROR(__xludf.DUMMYFUNCTION("""COMPUTED_VALUE"""),"Cuttack")</f>
        <v>Cuttack</v>
      </c>
      <c r="F286" s="105" t="s">
        <v>8821</v>
      </c>
    </row>
    <row r="287">
      <c r="A287" s="41">
        <v>286.0</v>
      </c>
      <c r="D287" s="105" t="str">
        <f>IFERROR(__xludf.DUMMYFUNCTION("""COMPUTED_VALUE"""),"UK")</f>
        <v>UK</v>
      </c>
      <c r="E287" s="105" t="str">
        <f>IFERROR(__xludf.DUMMYFUNCTION("""COMPUTED_VALUE"""),"Dewas")</f>
        <v>Dewas</v>
      </c>
      <c r="F287" s="105" t="s">
        <v>8822</v>
      </c>
    </row>
    <row r="288">
      <c r="A288" s="41">
        <v>287.0</v>
      </c>
      <c r="D288" s="105" t="str">
        <f>IFERROR(__xludf.DUMMYFUNCTION("""COMPUTED_VALUE"""),"UK")</f>
        <v>UK</v>
      </c>
      <c r="E288" s="105" t="str">
        <f>IFERROR(__xludf.DUMMYFUNCTION("""COMPUTED_VALUE"""),"Dharwad")</f>
        <v>Dharwad</v>
      </c>
      <c r="F288" s="105" t="s">
        <v>8823</v>
      </c>
    </row>
    <row r="289">
      <c r="A289" s="41">
        <v>288.0</v>
      </c>
      <c r="D289" s="105" t="str">
        <f>IFERROR(__xludf.DUMMYFUNCTION("""COMPUTED_VALUE"""),"UK")</f>
        <v>UK</v>
      </c>
      <c r="E289" s="105" t="str">
        <f>IFERROR(__xludf.DUMMYFUNCTION("""COMPUTED_VALUE"""),"Durgapur")</f>
        <v>Durgapur</v>
      </c>
      <c r="F289" s="105" t="s">
        <v>8824</v>
      </c>
    </row>
    <row r="290">
      <c r="A290" s="41">
        <v>289.0</v>
      </c>
      <c r="D290" s="105" t="str">
        <f>IFERROR(__xludf.DUMMYFUNCTION("""COMPUTED_VALUE"""),"UK")</f>
        <v>UK</v>
      </c>
      <c r="E290" s="105" t="str">
        <f>IFERROR(__xludf.DUMMYFUNCTION("""COMPUTED_VALUE"""),"Erode")</f>
        <v>Erode</v>
      </c>
      <c r="F290" s="105" t="s">
        <v>8825</v>
      </c>
    </row>
    <row r="291">
      <c r="A291" s="41">
        <v>290.0</v>
      </c>
      <c r="D291" s="105" t="str">
        <f>IFERROR(__xludf.DUMMYFUNCTION("""COMPUTED_VALUE"""),"UK")</f>
        <v>UK</v>
      </c>
      <c r="E291" s="105" t="str">
        <f>IFERROR(__xludf.DUMMYFUNCTION("""COMPUTED_VALUE"""),"Faridabad")</f>
        <v>Faridabad</v>
      </c>
      <c r="F291" s="105" t="s">
        <v>8826</v>
      </c>
    </row>
    <row r="292">
      <c r="A292" s="41">
        <v>291.0</v>
      </c>
      <c r="D292" s="105" t="str">
        <f>IFERROR(__xludf.DUMMYFUNCTION("""COMPUTED_VALUE"""),"UK")</f>
        <v>UK</v>
      </c>
      <c r="E292" s="105" t="str">
        <f>IFERROR(__xludf.DUMMYFUNCTION("""COMPUTED_VALUE"""),"Gandhidham")</f>
        <v>Gandhidham</v>
      </c>
      <c r="F292" s="105" t="s">
        <v>8827</v>
      </c>
    </row>
    <row r="293">
      <c r="A293" s="41">
        <v>292.0</v>
      </c>
      <c r="D293" s="105" t="str">
        <f>IFERROR(__xludf.DUMMYFUNCTION("""COMPUTED_VALUE"""),"UK")</f>
        <v>UK</v>
      </c>
      <c r="E293" s="105" t="str">
        <f>IFERROR(__xludf.DUMMYFUNCTION("""COMPUTED_VALUE"""),"Gurugram")</f>
        <v>Gurugram</v>
      </c>
      <c r="F293" s="105" t="s">
        <v>1305</v>
      </c>
    </row>
    <row r="294">
      <c r="A294" s="41">
        <v>293.0</v>
      </c>
      <c r="D294" s="105" t="str">
        <f>IFERROR(__xludf.DUMMYFUNCTION("""COMPUTED_VALUE"""),"UK")</f>
        <v>UK</v>
      </c>
      <c r="E294" s="105" t="str">
        <f>IFERROR(__xludf.DUMMYFUNCTION("""COMPUTED_VALUE"""),"Guntur")</f>
        <v>Guntur</v>
      </c>
      <c r="F294" s="105" t="s">
        <v>8828</v>
      </c>
    </row>
    <row r="295">
      <c r="A295" s="41">
        <v>294.0</v>
      </c>
      <c r="D295" s="105" t="str">
        <f>IFERROR(__xludf.DUMMYFUNCTION("""COMPUTED_VALUE"""),"UK")</f>
        <v>UK</v>
      </c>
      <c r="E295" s="105" t="str">
        <f>IFERROR(__xludf.DUMMYFUNCTION("""COMPUTED_VALUE"""),"Gwalior")</f>
        <v>Gwalior</v>
      </c>
      <c r="F295" s="105" t="s">
        <v>8829</v>
      </c>
    </row>
    <row r="296">
      <c r="A296" s="41">
        <v>295.0</v>
      </c>
      <c r="D296" s="105" t="str">
        <f>IFERROR(__xludf.DUMMYFUNCTION("""COMPUTED_VALUE"""),"UK")</f>
        <v>UK</v>
      </c>
      <c r="E296" s="105" t="str">
        <f>IFERROR(__xludf.DUMMYFUNCTION("""COMPUTED_VALUE"""),"Howrah")</f>
        <v>Howrah</v>
      </c>
      <c r="F296" s="105" t="s">
        <v>8830</v>
      </c>
    </row>
    <row r="297">
      <c r="A297" s="41">
        <v>296.0</v>
      </c>
      <c r="D297" s="105" t="str">
        <f>IFERROR(__xludf.DUMMYFUNCTION("""COMPUTED_VALUE"""),"UK")</f>
        <v>UK</v>
      </c>
      <c r="E297" s="105" t="str">
        <f>IFERROR(__xludf.DUMMYFUNCTION("""COMPUTED_VALUE"""),"Hubballi")</f>
        <v>Hubballi</v>
      </c>
      <c r="F297" s="105" t="s">
        <v>8831</v>
      </c>
    </row>
    <row r="298">
      <c r="A298" s="41">
        <v>297.0</v>
      </c>
      <c r="D298" s="105" t="str">
        <f>IFERROR(__xludf.DUMMYFUNCTION("""COMPUTED_VALUE"""),"UK")</f>
        <v>UK</v>
      </c>
      <c r="E298" s="105" t="str">
        <f>IFERROR(__xludf.DUMMYFUNCTION("""COMPUTED_VALUE"""),"Hyderabad")</f>
        <v>Hyderabad</v>
      </c>
      <c r="F298" s="105" t="s">
        <v>1204</v>
      </c>
    </row>
    <row r="299">
      <c r="A299" s="41">
        <v>298.0</v>
      </c>
      <c r="D299" s="105" t="str">
        <f>IFERROR(__xludf.DUMMYFUNCTION("""COMPUTED_VALUE"""),"UK")</f>
        <v>UK</v>
      </c>
      <c r="E299" s="105" t="str">
        <f>IFERROR(__xludf.DUMMYFUNCTION("""COMPUTED_VALUE"""),"Indore")</f>
        <v>Indore</v>
      </c>
      <c r="F299" s="105" t="s">
        <v>8832</v>
      </c>
    </row>
    <row r="300">
      <c r="A300" s="41">
        <v>299.0</v>
      </c>
      <c r="D300" s="105" t="str">
        <f>IFERROR(__xludf.DUMMYFUNCTION("""COMPUTED_VALUE"""),"UK")</f>
        <v>UK</v>
      </c>
      <c r="E300" s="105" t="str">
        <f>IFERROR(__xludf.DUMMYFUNCTION("""COMPUTED_VALUE"""),"Jabalpur")</f>
        <v>Jabalpur</v>
      </c>
      <c r="F300" s="105" t="s">
        <v>8833</v>
      </c>
    </row>
    <row r="301">
      <c r="A301" s="41">
        <v>300.0</v>
      </c>
      <c r="D301" s="105" t="str">
        <f>IFERROR(__xludf.DUMMYFUNCTION("""COMPUTED_VALUE"""),"UK")</f>
        <v>UK</v>
      </c>
      <c r="E301" s="105" t="str">
        <f>IFERROR(__xludf.DUMMYFUNCTION("""COMPUTED_VALUE"""),"Jaipur")</f>
        <v>Jaipur</v>
      </c>
      <c r="F301" s="105" t="s">
        <v>1603</v>
      </c>
    </row>
    <row r="302">
      <c r="A302" s="41">
        <v>301.0</v>
      </c>
      <c r="D302" s="105" t="str">
        <f>IFERROR(__xludf.DUMMYFUNCTION("""COMPUTED_VALUE"""),"UK")</f>
        <v>UK</v>
      </c>
      <c r="E302" s="105" t="str">
        <f>IFERROR(__xludf.DUMMYFUNCTION("""COMPUTED_VALUE"""),"Jalandhar")</f>
        <v>Jalandhar</v>
      </c>
      <c r="F302" s="105" t="s">
        <v>2203</v>
      </c>
    </row>
    <row r="303">
      <c r="A303" s="41">
        <v>302.0</v>
      </c>
      <c r="D303" s="105" t="str">
        <f>IFERROR(__xludf.DUMMYFUNCTION("""COMPUTED_VALUE"""),"UK")</f>
        <v>UK</v>
      </c>
      <c r="E303" s="105" t="str">
        <f>IFERROR(__xludf.DUMMYFUNCTION("""COMPUTED_VALUE"""),"Jodhpur")</f>
        <v>Jodhpur</v>
      </c>
      <c r="F303" s="105" t="s">
        <v>8834</v>
      </c>
    </row>
    <row r="304">
      <c r="A304" s="41">
        <v>303.0</v>
      </c>
      <c r="D304" s="105" t="str">
        <f>IFERROR(__xludf.DUMMYFUNCTION("""COMPUTED_VALUE"""),"UK")</f>
        <v>UK</v>
      </c>
      <c r="E304" s="105" t="str">
        <f>IFERROR(__xludf.DUMMYFUNCTION("""COMPUTED_VALUE"""),"Kakinada")</f>
        <v>Kakinada</v>
      </c>
      <c r="F304" s="105" t="s">
        <v>8835</v>
      </c>
    </row>
    <row r="305">
      <c r="A305" s="41">
        <v>304.0</v>
      </c>
      <c r="D305" s="105" t="str">
        <f>IFERROR(__xludf.DUMMYFUNCTION("""COMPUTED_VALUE"""),"UK")</f>
        <v>UK</v>
      </c>
      <c r="E305" s="105" t="str">
        <f>IFERROR(__xludf.DUMMYFUNCTION("""COMPUTED_VALUE"""),"Kanpur")</f>
        <v>Kanpur</v>
      </c>
      <c r="F305" s="105" t="s">
        <v>882</v>
      </c>
    </row>
    <row r="306">
      <c r="A306" s="41">
        <v>305.0</v>
      </c>
      <c r="D306" s="105" t="str">
        <f>IFERROR(__xludf.DUMMYFUNCTION("""COMPUTED_VALUE"""),"UK")</f>
        <v>UK</v>
      </c>
      <c r="E306" s="105" t="str">
        <f>IFERROR(__xludf.DUMMYFUNCTION("""COMPUTED_VALUE"""),"Karimnagar")</f>
        <v>Karimnagar</v>
      </c>
      <c r="F306" s="105" t="s">
        <v>8836</v>
      </c>
    </row>
    <row r="307">
      <c r="A307" s="41">
        <v>306.0</v>
      </c>
      <c r="D307" s="105" t="str">
        <f>IFERROR(__xludf.DUMMYFUNCTION("""COMPUTED_VALUE"""),"UK")</f>
        <v>UK</v>
      </c>
      <c r="E307" s="105" t="str">
        <f>IFERROR(__xludf.DUMMYFUNCTION("""COMPUTED_VALUE"""),"Karnal")</f>
        <v>Karnal</v>
      </c>
      <c r="F307" s="105" t="s">
        <v>8837</v>
      </c>
    </row>
    <row r="308">
      <c r="A308" s="41">
        <v>307.0</v>
      </c>
      <c r="D308" s="105" t="str">
        <f>IFERROR(__xludf.DUMMYFUNCTION("""COMPUTED_VALUE"""),"UK")</f>
        <v>UK</v>
      </c>
      <c r="E308" s="105" t="str">
        <f>IFERROR(__xludf.DUMMYFUNCTION("""COMPUTED_VALUE"""),"Kolkata")</f>
        <v>Kolkata</v>
      </c>
      <c r="F308" s="105" t="s">
        <v>8838</v>
      </c>
    </row>
    <row r="309">
      <c r="A309" s="41">
        <v>308.0</v>
      </c>
      <c r="D309" s="105" t="str">
        <f>IFERROR(__xludf.DUMMYFUNCTION("""COMPUTED_VALUE"""),"UK")</f>
        <v>UK</v>
      </c>
      <c r="E309" s="105" t="str">
        <f>IFERROR(__xludf.DUMMYFUNCTION("""COMPUTED_VALUE"""),"Kota")</f>
        <v>Kota</v>
      </c>
      <c r="F309" s="105" t="s">
        <v>8839</v>
      </c>
    </row>
    <row r="310">
      <c r="A310" s="41">
        <v>309.0</v>
      </c>
      <c r="D310" s="105" t="str">
        <f>IFERROR(__xludf.DUMMYFUNCTION("""COMPUTED_VALUE"""),"UK")</f>
        <v>UK</v>
      </c>
      <c r="E310" s="105" t="str">
        <f>IFERROR(__xludf.DUMMYFUNCTION("""COMPUTED_VALUE"""),"Ludhiana")</f>
        <v>Ludhiana</v>
      </c>
      <c r="F310" s="105" t="s">
        <v>2126</v>
      </c>
    </row>
    <row r="311">
      <c r="A311" s="41">
        <v>310.0</v>
      </c>
      <c r="D311" s="105" t="str">
        <f>IFERROR(__xludf.DUMMYFUNCTION("""COMPUTED_VALUE"""),"UK")</f>
        <v>UK</v>
      </c>
      <c r="E311" s="105" t="str">
        <f>IFERROR(__xludf.DUMMYFUNCTION("""COMPUTED_VALUE"""),"Madurai")</f>
        <v>Madurai</v>
      </c>
      <c r="F311" s="105" t="s">
        <v>583</v>
      </c>
    </row>
    <row r="312">
      <c r="A312" s="41">
        <v>311.0</v>
      </c>
      <c r="D312" s="105" t="str">
        <f>IFERROR(__xludf.DUMMYFUNCTION("""COMPUTED_VALUE"""),"UK")</f>
        <v>UK</v>
      </c>
      <c r="E312" s="105" t="str">
        <f>IFERROR(__xludf.DUMMYFUNCTION("""COMPUTED_VALUE"""),"Mangaluru")</f>
        <v>Mangaluru</v>
      </c>
      <c r="F312" s="105" t="s">
        <v>8840</v>
      </c>
    </row>
    <row r="313">
      <c r="A313" s="41">
        <v>312.0</v>
      </c>
      <c r="D313" s="105" t="str">
        <f>IFERROR(__xludf.DUMMYFUNCTION("""COMPUTED_VALUE"""),"UK")</f>
        <v>UK</v>
      </c>
      <c r="E313" s="105" t="str">
        <f>IFERROR(__xludf.DUMMYFUNCTION("""COMPUTED_VALUE"""),"Mohali")</f>
        <v>Mohali</v>
      </c>
      <c r="F313" s="105" t="s">
        <v>2241</v>
      </c>
    </row>
    <row r="314">
      <c r="A314" s="41">
        <v>313.0</v>
      </c>
      <c r="D314" s="105" t="str">
        <f>IFERROR(__xludf.DUMMYFUNCTION("""COMPUTED_VALUE"""),"UK")</f>
        <v>UK</v>
      </c>
      <c r="E314" s="105" t="str">
        <f>IFERROR(__xludf.DUMMYFUNCTION("""COMPUTED_VALUE"""),"Moradabad")</f>
        <v>Moradabad</v>
      </c>
      <c r="F314" s="105" t="s">
        <v>8841</v>
      </c>
    </row>
    <row r="315">
      <c r="A315" s="41">
        <v>314.0</v>
      </c>
      <c r="D315" s="105" t="str">
        <f>IFERROR(__xludf.DUMMYFUNCTION("""COMPUTED_VALUE"""),"UK")</f>
        <v>UK</v>
      </c>
      <c r="E315" s="105" t="str">
        <f>IFERROR(__xludf.DUMMYFUNCTION("""COMPUTED_VALUE"""),"Mumbai")</f>
        <v>Mumbai</v>
      </c>
      <c r="F315" s="105" t="s">
        <v>8842</v>
      </c>
    </row>
    <row r="316">
      <c r="A316" s="41">
        <v>315.0</v>
      </c>
      <c r="D316" s="105" t="str">
        <f>IFERROR(__xludf.DUMMYFUNCTION("""COMPUTED_VALUE"""),"UK")</f>
        <v>UK</v>
      </c>
      <c r="E316" s="105" t="str">
        <f>IFERROR(__xludf.DUMMYFUNCTION("""COMPUTED_VALUE"""),"Mundra")</f>
        <v>Mundra</v>
      </c>
      <c r="F316" s="105" t="s">
        <v>8843</v>
      </c>
    </row>
    <row r="317">
      <c r="A317" s="41">
        <v>316.0</v>
      </c>
      <c r="D317" s="105" t="str">
        <f>IFERROR(__xludf.DUMMYFUNCTION("""COMPUTED_VALUE"""),"UK")</f>
        <v>UK</v>
      </c>
      <c r="E317" s="105" t="str">
        <f>IFERROR(__xludf.DUMMYFUNCTION("""COMPUTED_VALUE"""),"Mysuru")</f>
        <v>Mysuru</v>
      </c>
      <c r="F317" s="105" t="s">
        <v>8844</v>
      </c>
    </row>
    <row r="318">
      <c r="A318" s="41">
        <v>317.0</v>
      </c>
      <c r="D318" s="105" t="str">
        <f>IFERROR(__xludf.DUMMYFUNCTION("""COMPUTED_VALUE"""),"UK")</f>
        <v>UK</v>
      </c>
      <c r="E318" s="105" t="str">
        <f>IFERROR(__xludf.DUMMYFUNCTION("""COMPUTED_VALUE"""),"Nagpur")</f>
        <v>Nagpur</v>
      </c>
      <c r="F318" s="105" t="s">
        <v>8845</v>
      </c>
    </row>
    <row r="319">
      <c r="A319" s="41">
        <v>318.0</v>
      </c>
      <c r="D319" s="105" t="str">
        <f>IFERROR(__xludf.DUMMYFUNCTION("""COMPUTED_VALUE"""),"UK")</f>
        <v>UK</v>
      </c>
      <c r="E319" s="105" t="str">
        <f>IFERROR(__xludf.DUMMYFUNCTION("""COMPUTED_VALUE"""),"Naraina")</f>
        <v>Naraina</v>
      </c>
      <c r="F319" s="105" t="s">
        <v>8846</v>
      </c>
    </row>
    <row r="320">
      <c r="A320" s="41">
        <v>319.0</v>
      </c>
      <c r="D320" s="105" t="str">
        <f>IFERROR(__xludf.DUMMYFUNCTION("""COMPUTED_VALUE"""),"UK")</f>
        <v>UK</v>
      </c>
      <c r="E320" s="105" t="str">
        <f>IFERROR(__xludf.DUMMYFUNCTION("""COMPUTED_VALUE"""),"Nashik")</f>
        <v>Nashik</v>
      </c>
      <c r="F320" s="105" t="s">
        <v>366</v>
      </c>
    </row>
    <row r="321">
      <c r="A321" s="41">
        <v>320.0</v>
      </c>
      <c r="D321" s="105" t="str">
        <f>IFERROR(__xludf.DUMMYFUNCTION("""COMPUTED_VALUE"""),"UK")</f>
        <v>UK</v>
      </c>
      <c r="E321" s="105" t="str">
        <f>IFERROR(__xludf.DUMMYFUNCTION("""COMPUTED_VALUE"""),"New Delhi")</f>
        <v>New Delhi</v>
      </c>
      <c r="F321" s="105" t="s">
        <v>1777</v>
      </c>
    </row>
    <row r="322">
      <c r="A322" s="41">
        <v>321.0</v>
      </c>
      <c r="D322" s="105" t="str">
        <f>IFERROR(__xludf.DUMMYFUNCTION("""COMPUTED_VALUE"""),"UK")</f>
        <v>UK</v>
      </c>
      <c r="E322" s="105" t="str">
        <f>IFERROR(__xludf.DUMMYFUNCTION("""COMPUTED_VALUE"""),"Nizamabad")</f>
        <v>Nizamabad</v>
      </c>
      <c r="F322" s="105" t="s">
        <v>8847</v>
      </c>
    </row>
    <row r="323">
      <c r="A323" s="41">
        <v>322.0</v>
      </c>
      <c r="D323" s="105" t="str">
        <f>IFERROR(__xludf.DUMMYFUNCTION("""COMPUTED_VALUE"""),"UK")</f>
        <v>UK</v>
      </c>
      <c r="E323" s="105" t="str">
        <f>IFERROR(__xludf.DUMMYFUNCTION("""COMPUTED_VALUE"""),"Noida")</f>
        <v>Noida</v>
      </c>
      <c r="F323" s="105" t="s">
        <v>8848</v>
      </c>
    </row>
    <row r="324">
      <c r="A324" s="41">
        <v>323.0</v>
      </c>
      <c r="D324" s="105" t="str">
        <f>IFERROR(__xludf.DUMMYFUNCTION("""COMPUTED_VALUE"""),"UK")</f>
        <v>UK</v>
      </c>
      <c r="E324" s="105" t="str">
        <f>IFERROR(__xludf.DUMMYFUNCTION("""COMPUTED_VALUE"""),"Okhla")</f>
        <v>Okhla</v>
      </c>
      <c r="F324" s="105" t="s">
        <v>8849</v>
      </c>
    </row>
    <row r="325">
      <c r="A325" s="41">
        <v>324.0</v>
      </c>
      <c r="D325" s="105" t="str">
        <f>IFERROR(__xludf.DUMMYFUNCTION("""COMPUTED_VALUE"""),"UK")</f>
        <v>UK</v>
      </c>
      <c r="E325" s="105" t="str">
        <f>IFERROR(__xludf.DUMMYFUNCTION("""COMPUTED_VALUE"""),"Panipat")</f>
        <v>Panipat</v>
      </c>
      <c r="F325" s="105" t="s">
        <v>1410</v>
      </c>
    </row>
    <row r="326">
      <c r="A326" s="41">
        <v>325.0</v>
      </c>
      <c r="D326" s="105" t="str">
        <f>IFERROR(__xludf.DUMMYFUNCTION("""COMPUTED_VALUE"""),"UK")</f>
        <v>UK</v>
      </c>
      <c r="E326" s="105" t="str">
        <f>IFERROR(__xludf.DUMMYFUNCTION("""COMPUTED_VALUE"""),"Paradip")</f>
        <v>Paradip</v>
      </c>
      <c r="F326" s="105" t="s">
        <v>8850</v>
      </c>
    </row>
    <row r="327">
      <c r="A327" s="41">
        <v>326.0</v>
      </c>
      <c r="D327" s="105" t="str">
        <f>IFERROR(__xludf.DUMMYFUNCTION("""COMPUTED_VALUE"""),"UK")</f>
        <v>UK</v>
      </c>
      <c r="E327" s="105" t="str">
        <f>IFERROR(__xludf.DUMMYFUNCTION("""COMPUTED_VALUE"""),"Patiala")</f>
        <v>Patiala</v>
      </c>
      <c r="F327" s="105" t="s">
        <v>2268</v>
      </c>
    </row>
    <row r="328">
      <c r="A328" s="41">
        <v>327.0</v>
      </c>
      <c r="D328" s="105" t="str">
        <f>IFERROR(__xludf.DUMMYFUNCTION("""COMPUTED_VALUE"""),"UK")</f>
        <v>UK</v>
      </c>
      <c r="E328" s="105" t="str">
        <f>IFERROR(__xludf.DUMMYFUNCTION("""COMPUTED_VALUE"""),"Pune")</f>
        <v>Pune</v>
      </c>
      <c r="F328" s="105" t="s">
        <v>311</v>
      </c>
    </row>
    <row r="329">
      <c r="A329" s="41">
        <v>328.0</v>
      </c>
      <c r="D329" s="105" t="str">
        <f>IFERROR(__xludf.DUMMYFUNCTION("""COMPUTED_VALUE"""),"UK")</f>
        <v>UK</v>
      </c>
      <c r="E329" s="105" t="str">
        <f>IFERROR(__xludf.DUMMYFUNCTION("""COMPUTED_VALUE"""),"Rajkot")</f>
        <v>Rajkot</v>
      </c>
      <c r="F329" s="105" t="s">
        <v>196</v>
      </c>
    </row>
    <row r="330">
      <c r="A330" s="41">
        <v>329.0</v>
      </c>
      <c r="D330" s="105" t="str">
        <f>IFERROR(__xludf.DUMMYFUNCTION("""COMPUTED_VALUE"""),"UK")</f>
        <v>UK</v>
      </c>
      <c r="E330" s="105" t="str">
        <f>IFERROR(__xludf.DUMMYFUNCTION("""COMPUTED_VALUE"""),"Rourkela")</f>
        <v>Rourkela</v>
      </c>
      <c r="F330" s="105" t="s">
        <v>8851</v>
      </c>
    </row>
    <row r="331">
      <c r="A331" s="41">
        <v>330.0</v>
      </c>
      <c r="D331" s="105" t="str">
        <f>IFERROR(__xludf.DUMMYFUNCTION("""COMPUTED_VALUE"""),"UK")</f>
        <v>UK</v>
      </c>
      <c r="E331" s="105" t="str">
        <f>IFERROR(__xludf.DUMMYFUNCTION("""COMPUTED_VALUE"""),"Siliguri")</f>
        <v>Siliguri</v>
      </c>
      <c r="F331" s="105" t="s">
        <v>8852</v>
      </c>
    </row>
    <row r="332">
      <c r="A332" s="41">
        <v>331.0</v>
      </c>
      <c r="D332" s="105" t="str">
        <f>IFERROR(__xludf.DUMMYFUNCTION("""COMPUTED_VALUE"""),"UK")</f>
        <v>UK</v>
      </c>
      <c r="E332" s="105" t="str">
        <f>IFERROR(__xludf.DUMMYFUNCTION("""COMPUTED_VALUE"""),"Sonipat")</f>
        <v>Sonipat</v>
      </c>
      <c r="F332" s="105" t="s">
        <v>8853</v>
      </c>
    </row>
    <row r="333">
      <c r="A333" s="41">
        <v>332.0</v>
      </c>
      <c r="D333" s="105" t="str">
        <f>IFERROR(__xludf.DUMMYFUNCTION("""COMPUTED_VALUE"""),"UK")</f>
        <v>UK</v>
      </c>
      <c r="E333" s="105" t="str">
        <f>IFERROR(__xludf.DUMMYFUNCTION("""COMPUTED_VALUE"""),"Surat")</f>
        <v>Surat</v>
      </c>
      <c r="F333" s="105" t="s">
        <v>8854</v>
      </c>
    </row>
    <row r="334">
      <c r="A334" s="41">
        <v>333.0</v>
      </c>
      <c r="D334" s="105" t="str">
        <f>IFERROR(__xludf.DUMMYFUNCTION("""COMPUTED_VALUE"""),"UK")</f>
        <v>UK</v>
      </c>
      <c r="E334" s="105" t="str">
        <f>IFERROR(__xludf.DUMMYFUNCTION("""COMPUTED_VALUE"""),"Tirupati")</f>
        <v>Tirupati</v>
      </c>
      <c r="F334" s="105" t="s">
        <v>8855</v>
      </c>
    </row>
    <row r="335">
      <c r="A335" s="41">
        <v>334.0</v>
      </c>
      <c r="D335" s="105" t="str">
        <f>IFERROR(__xludf.DUMMYFUNCTION("""COMPUTED_VALUE"""),"UK")</f>
        <v>UK</v>
      </c>
      <c r="E335" s="105" t="str">
        <f>IFERROR(__xludf.DUMMYFUNCTION("""COMPUTED_VALUE"""),"Tiruppur")</f>
        <v>Tiruppur</v>
      </c>
      <c r="F335" s="105" t="s">
        <v>8856</v>
      </c>
    </row>
    <row r="336">
      <c r="A336" s="41">
        <v>335.0</v>
      </c>
      <c r="D336" s="105" t="str">
        <f>IFERROR(__xludf.DUMMYFUNCTION("""COMPUTED_VALUE"""),"UK")</f>
        <v>UK</v>
      </c>
      <c r="E336" s="105" t="str">
        <f>IFERROR(__xludf.DUMMYFUNCTION("""COMPUTED_VALUE"""),"Udaipur")</f>
        <v>Udaipur</v>
      </c>
      <c r="F336" s="105" t="s">
        <v>8857</v>
      </c>
    </row>
    <row r="337">
      <c r="A337" s="41">
        <v>336.0</v>
      </c>
      <c r="D337" s="105" t="str">
        <f>IFERROR(__xludf.DUMMYFUNCTION("""COMPUTED_VALUE"""),"UK")</f>
        <v>UK</v>
      </c>
      <c r="E337" s="105" t="str">
        <f>IFERROR(__xludf.DUMMYFUNCTION("""COMPUTED_VALUE"""),"Vadodara")</f>
        <v>Vadodara</v>
      </c>
      <c r="F337" s="105" t="s">
        <v>8858</v>
      </c>
    </row>
    <row r="338">
      <c r="A338" s="41">
        <v>337.0</v>
      </c>
      <c r="D338" s="105" t="str">
        <f>IFERROR(__xludf.DUMMYFUNCTION("""COMPUTED_VALUE"""),"UK")</f>
        <v>UK</v>
      </c>
      <c r="E338" s="105" t="str">
        <f>IFERROR(__xludf.DUMMYFUNCTION("""COMPUTED_VALUE"""),"Varanasi")</f>
        <v>Varanasi</v>
      </c>
      <c r="F338" s="105" t="s">
        <v>8859</v>
      </c>
    </row>
    <row r="339">
      <c r="A339" s="41">
        <v>338.0</v>
      </c>
      <c r="D339" s="105" t="str">
        <f>IFERROR(__xludf.DUMMYFUNCTION("""COMPUTED_VALUE"""),"UK")</f>
        <v>UK</v>
      </c>
      <c r="E339" s="105" t="str">
        <f>IFERROR(__xludf.DUMMYFUNCTION("""COMPUTED_VALUE"""),"Vijayawada")</f>
        <v>Vijayawada</v>
      </c>
      <c r="F339" s="105" t="s">
        <v>8860</v>
      </c>
    </row>
    <row r="340">
      <c r="A340" s="41">
        <v>339.0</v>
      </c>
      <c r="D340" s="105" t="str">
        <f>IFERROR(__xludf.DUMMYFUNCTION("""COMPUTED_VALUE"""),"UK")</f>
        <v>UK</v>
      </c>
      <c r="E340" s="105" t="str">
        <f>IFERROR(__xludf.DUMMYFUNCTION("""COMPUTED_VALUE"""),"Visakhapatnam")</f>
        <v>Visakhapatnam</v>
      </c>
      <c r="F340" s="105" t="s">
        <v>8861</v>
      </c>
    </row>
    <row r="341">
      <c r="A341" s="41">
        <v>340.0</v>
      </c>
      <c r="D341" s="105" t="str">
        <f>IFERROR(__xludf.DUMMYFUNCTION("""COMPUTED_VALUE"""),"UK")</f>
        <v>UK</v>
      </c>
      <c r="E341" s="105" t="str">
        <f>IFERROR(__xludf.DUMMYFUNCTION("""COMPUTED_VALUE"""),"Warangal")</f>
        <v>Warangal</v>
      </c>
      <c r="F341" s="105" t="s">
        <v>8862</v>
      </c>
    </row>
    <row r="342">
      <c r="A342" s="41">
        <v>341.0</v>
      </c>
      <c r="D342" s="105" t="str">
        <f>IFERROR(__xludf.DUMMYFUNCTION("""COMPUTED_VALUE"""),"Canada")</f>
        <v>Canada</v>
      </c>
      <c r="E342" s="105" t="str">
        <f>IFERROR(__xludf.DUMMYFUNCTION("""COMPUTED_VALUE"""),"Agra")</f>
        <v>Agra</v>
      </c>
      <c r="F342" s="105" t="s">
        <v>8863</v>
      </c>
    </row>
    <row r="343">
      <c r="A343" s="41">
        <v>342.0</v>
      </c>
      <c r="D343" s="105" t="str">
        <f>IFERROR(__xludf.DUMMYFUNCTION("""COMPUTED_VALUE"""),"Canada")</f>
        <v>Canada</v>
      </c>
      <c r="E343" s="105" t="str">
        <f>IFERROR(__xludf.DUMMYFUNCTION("""COMPUTED_VALUE"""),"Ahmedabad")</f>
        <v>Ahmedabad</v>
      </c>
      <c r="F343" s="105" t="s">
        <v>8864</v>
      </c>
    </row>
    <row r="344">
      <c r="A344" s="41">
        <v>343.0</v>
      </c>
      <c r="D344" s="105" t="str">
        <f>IFERROR(__xludf.DUMMYFUNCTION("""COMPUTED_VALUE"""),"Canada")</f>
        <v>Canada</v>
      </c>
      <c r="E344" s="105" t="str">
        <f>IFERROR(__xludf.DUMMYFUNCTION("""COMPUTED_VALUE"""),"Amritsar")</f>
        <v>Amritsar</v>
      </c>
      <c r="F344" s="105" t="s">
        <v>2177</v>
      </c>
    </row>
    <row r="345">
      <c r="A345" s="41">
        <v>344.0</v>
      </c>
      <c r="D345" s="105" t="str">
        <f>IFERROR(__xludf.DUMMYFUNCTION("""COMPUTED_VALUE"""),"Canada")</f>
        <v>Canada</v>
      </c>
      <c r="E345" s="105" t="str">
        <f>IFERROR(__xludf.DUMMYFUNCTION("""COMPUTED_VALUE"""),"Aurangabad")</f>
        <v>Aurangabad</v>
      </c>
      <c r="F345" s="105" t="s">
        <v>8865</v>
      </c>
    </row>
    <row r="346">
      <c r="A346" s="41">
        <v>345.0</v>
      </c>
      <c r="D346" s="105" t="str">
        <f>IFERROR(__xludf.DUMMYFUNCTION("""COMPUTED_VALUE"""),"Canada")</f>
        <v>Canada</v>
      </c>
      <c r="E346" s="105" t="str">
        <f>IFERROR(__xludf.DUMMYFUNCTION("""COMPUTED_VALUE"""),"Bawana Industrial Area")</f>
        <v>Bawana Industrial Area</v>
      </c>
      <c r="F346" s="105" t="s">
        <v>8866</v>
      </c>
    </row>
    <row r="347">
      <c r="A347" s="41">
        <v>346.0</v>
      </c>
      <c r="D347" s="105" t="str">
        <f>IFERROR(__xludf.DUMMYFUNCTION("""COMPUTED_VALUE"""),"Canada")</f>
        <v>Canada</v>
      </c>
      <c r="E347" s="105" t="str">
        <f>IFERROR(__xludf.DUMMYFUNCTION("""COMPUTED_VALUE"""),"Belagavi")</f>
        <v>Belagavi</v>
      </c>
      <c r="F347" s="105" t="s">
        <v>8867</v>
      </c>
    </row>
    <row r="348">
      <c r="A348" s="41">
        <v>347.0</v>
      </c>
      <c r="D348" s="105" t="str">
        <f>IFERROR(__xludf.DUMMYFUNCTION("""COMPUTED_VALUE"""),"Canada")</f>
        <v>Canada</v>
      </c>
      <c r="E348" s="105" t="str">
        <f>IFERROR(__xludf.DUMMYFUNCTION("""COMPUTED_VALUE"""),"Bengaluru")</f>
        <v>Bengaluru</v>
      </c>
      <c r="F348" s="105" t="s">
        <v>8868</v>
      </c>
    </row>
    <row r="349">
      <c r="A349" s="41">
        <v>348.0</v>
      </c>
      <c r="D349" s="105" t="str">
        <f>IFERROR(__xludf.DUMMYFUNCTION("""COMPUTED_VALUE"""),"Canada")</f>
        <v>Canada</v>
      </c>
      <c r="E349" s="105" t="str">
        <f>IFERROR(__xludf.DUMMYFUNCTION("""COMPUTED_VALUE"""),"Bhilwara")</f>
        <v>Bhilwara</v>
      </c>
      <c r="F349" s="105" t="s">
        <v>8869</v>
      </c>
    </row>
    <row r="350">
      <c r="A350" s="41">
        <v>349.0</v>
      </c>
      <c r="D350" s="105" t="str">
        <f>IFERROR(__xludf.DUMMYFUNCTION("""COMPUTED_VALUE"""),"Canada")</f>
        <v>Canada</v>
      </c>
      <c r="E350" s="105" t="str">
        <f>IFERROR(__xludf.DUMMYFUNCTION("""COMPUTED_VALUE"""),"Bhopal")</f>
        <v>Bhopal</v>
      </c>
      <c r="F350" s="105" t="s">
        <v>8870</v>
      </c>
    </row>
    <row r="351">
      <c r="A351" s="41">
        <v>350.0</v>
      </c>
      <c r="D351" s="105" t="str">
        <f>IFERROR(__xludf.DUMMYFUNCTION("""COMPUTED_VALUE"""),"Canada")</f>
        <v>Canada</v>
      </c>
      <c r="E351" s="105" t="str">
        <f>IFERROR(__xludf.DUMMYFUNCTION("""COMPUTED_VALUE"""),"Bhubaneswar")</f>
        <v>Bhubaneswar</v>
      </c>
      <c r="F351" s="105" t="s">
        <v>8871</v>
      </c>
    </row>
    <row r="352">
      <c r="A352" s="41">
        <v>351.0</v>
      </c>
      <c r="D352" s="105" t="str">
        <f>IFERROR(__xludf.DUMMYFUNCTION("""COMPUTED_VALUE"""),"Canada")</f>
        <v>Canada</v>
      </c>
      <c r="E352" s="105" t="str">
        <f>IFERROR(__xludf.DUMMYFUNCTION("""COMPUTED_VALUE"""),"Chennai")</f>
        <v>Chennai</v>
      </c>
      <c r="F352" s="105" t="s">
        <v>8872</v>
      </c>
    </row>
    <row r="353">
      <c r="A353" s="41">
        <v>352.0</v>
      </c>
      <c r="D353" s="105" t="str">
        <f>IFERROR(__xludf.DUMMYFUNCTION("""COMPUTED_VALUE"""),"Canada")</f>
        <v>Canada</v>
      </c>
      <c r="E353" s="105" t="str">
        <f>IFERROR(__xludf.DUMMYFUNCTION("""COMPUTED_VALUE"""),"Coimbatore")</f>
        <v>Coimbatore</v>
      </c>
      <c r="F353" s="105" t="s">
        <v>8873</v>
      </c>
    </row>
    <row r="354">
      <c r="A354" s="41">
        <v>353.0</v>
      </c>
      <c r="D354" s="105" t="str">
        <f>IFERROR(__xludf.DUMMYFUNCTION("""COMPUTED_VALUE"""),"Canada")</f>
        <v>Canada</v>
      </c>
      <c r="E354" s="105" t="str">
        <f>IFERROR(__xludf.DUMMYFUNCTION("""COMPUTED_VALUE"""),"Cuttack")</f>
        <v>Cuttack</v>
      </c>
      <c r="F354" s="105" t="s">
        <v>8874</v>
      </c>
    </row>
    <row r="355">
      <c r="A355" s="41">
        <v>354.0</v>
      </c>
      <c r="D355" s="105" t="str">
        <f>IFERROR(__xludf.DUMMYFUNCTION("""COMPUTED_VALUE"""),"Canada")</f>
        <v>Canada</v>
      </c>
      <c r="E355" s="105" t="str">
        <f>IFERROR(__xludf.DUMMYFUNCTION("""COMPUTED_VALUE"""),"Dewas")</f>
        <v>Dewas</v>
      </c>
      <c r="F355" s="105" t="s">
        <v>8875</v>
      </c>
    </row>
    <row r="356">
      <c r="A356" s="41">
        <v>355.0</v>
      </c>
      <c r="D356" s="105" t="str">
        <f>IFERROR(__xludf.DUMMYFUNCTION("""COMPUTED_VALUE"""),"Canada")</f>
        <v>Canada</v>
      </c>
      <c r="E356" s="105" t="str">
        <f>IFERROR(__xludf.DUMMYFUNCTION("""COMPUTED_VALUE"""),"Dharwad")</f>
        <v>Dharwad</v>
      </c>
      <c r="F356" s="105" t="s">
        <v>8876</v>
      </c>
    </row>
    <row r="357">
      <c r="A357" s="41">
        <v>356.0</v>
      </c>
      <c r="D357" s="105" t="str">
        <f>IFERROR(__xludf.DUMMYFUNCTION("""COMPUTED_VALUE"""),"Canada")</f>
        <v>Canada</v>
      </c>
      <c r="E357" s="105" t="str">
        <f>IFERROR(__xludf.DUMMYFUNCTION("""COMPUTED_VALUE"""),"Durgapur")</f>
        <v>Durgapur</v>
      </c>
      <c r="F357" s="105" t="s">
        <v>8877</v>
      </c>
    </row>
    <row r="358">
      <c r="A358" s="41">
        <v>357.0</v>
      </c>
      <c r="D358" s="105" t="str">
        <f>IFERROR(__xludf.DUMMYFUNCTION("""COMPUTED_VALUE"""),"Canada")</f>
        <v>Canada</v>
      </c>
      <c r="E358" s="105" t="str">
        <f>IFERROR(__xludf.DUMMYFUNCTION("""COMPUTED_VALUE"""),"Erode")</f>
        <v>Erode</v>
      </c>
      <c r="F358" s="105" t="s">
        <v>8878</v>
      </c>
    </row>
    <row r="359">
      <c r="A359" s="41">
        <v>358.0</v>
      </c>
      <c r="D359" s="105" t="str">
        <f>IFERROR(__xludf.DUMMYFUNCTION("""COMPUTED_VALUE"""),"Canada")</f>
        <v>Canada</v>
      </c>
      <c r="E359" s="105" t="str">
        <f>IFERROR(__xludf.DUMMYFUNCTION("""COMPUTED_VALUE"""),"Faridabad")</f>
        <v>Faridabad</v>
      </c>
      <c r="F359" s="105" t="s">
        <v>8879</v>
      </c>
    </row>
    <row r="360">
      <c r="A360" s="41">
        <v>359.0</v>
      </c>
      <c r="D360" s="105" t="str">
        <f>IFERROR(__xludf.DUMMYFUNCTION("""COMPUTED_VALUE"""),"Canada")</f>
        <v>Canada</v>
      </c>
      <c r="E360" s="105" t="str">
        <f>IFERROR(__xludf.DUMMYFUNCTION("""COMPUTED_VALUE"""),"Gandhidham")</f>
        <v>Gandhidham</v>
      </c>
      <c r="F360" s="105" t="s">
        <v>8880</v>
      </c>
    </row>
    <row r="361">
      <c r="A361" s="41">
        <v>360.0</v>
      </c>
      <c r="D361" s="105" t="str">
        <f>IFERROR(__xludf.DUMMYFUNCTION("""COMPUTED_VALUE"""),"Canada")</f>
        <v>Canada</v>
      </c>
      <c r="E361" s="105" t="str">
        <f>IFERROR(__xludf.DUMMYFUNCTION("""COMPUTED_VALUE"""),"Gurugram")</f>
        <v>Gurugram</v>
      </c>
      <c r="F361" s="105" t="s">
        <v>8881</v>
      </c>
    </row>
    <row r="362">
      <c r="A362" s="41">
        <v>361.0</v>
      </c>
      <c r="D362" s="105" t="str">
        <f>IFERROR(__xludf.DUMMYFUNCTION("""COMPUTED_VALUE"""),"Canada")</f>
        <v>Canada</v>
      </c>
      <c r="E362" s="105" t="str">
        <f>IFERROR(__xludf.DUMMYFUNCTION("""COMPUTED_VALUE"""),"Guntur")</f>
        <v>Guntur</v>
      </c>
      <c r="F362" s="105" t="s">
        <v>8882</v>
      </c>
    </row>
    <row r="363">
      <c r="A363" s="41">
        <v>362.0</v>
      </c>
      <c r="D363" s="105" t="str">
        <f>IFERROR(__xludf.DUMMYFUNCTION("""COMPUTED_VALUE"""),"Canada")</f>
        <v>Canada</v>
      </c>
      <c r="E363" s="105" t="str">
        <f>IFERROR(__xludf.DUMMYFUNCTION("""COMPUTED_VALUE"""),"Gwalior")</f>
        <v>Gwalior</v>
      </c>
      <c r="F363" s="105" t="s">
        <v>8883</v>
      </c>
    </row>
    <row r="364">
      <c r="A364" s="41">
        <v>363.0</v>
      </c>
      <c r="D364" s="105" t="str">
        <f>IFERROR(__xludf.DUMMYFUNCTION("""COMPUTED_VALUE"""),"Canada")</f>
        <v>Canada</v>
      </c>
      <c r="E364" s="105" t="str">
        <f>IFERROR(__xludf.DUMMYFUNCTION("""COMPUTED_VALUE"""),"Howrah")</f>
        <v>Howrah</v>
      </c>
      <c r="F364" s="105" t="s">
        <v>8884</v>
      </c>
    </row>
    <row r="365">
      <c r="A365" s="41">
        <v>364.0</v>
      </c>
      <c r="D365" s="105" t="str">
        <f>IFERROR(__xludf.DUMMYFUNCTION("""COMPUTED_VALUE"""),"Canada")</f>
        <v>Canada</v>
      </c>
      <c r="E365" s="105" t="str">
        <f>IFERROR(__xludf.DUMMYFUNCTION("""COMPUTED_VALUE"""),"Hubballi")</f>
        <v>Hubballi</v>
      </c>
      <c r="F365" s="105" t="s">
        <v>8885</v>
      </c>
    </row>
    <row r="366">
      <c r="A366" s="41">
        <v>365.0</v>
      </c>
      <c r="D366" s="105" t="str">
        <f>IFERROR(__xludf.DUMMYFUNCTION("""COMPUTED_VALUE"""),"Canada")</f>
        <v>Canada</v>
      </c>
      <c r="E366" s="105" t="str">
        <f>IFERROR(__xludf.DUMMYFUNCTION("""COMPUTED_VALUE"""),"Hyderabad")</f>
        <v>Hyderabad</v>
      </c>
      <c r="F366" s="105" t="s">
        <v>8886</v>
      </c>
    </row>
    <row r="367">
      <c r="A367" s="41">
        <v>366.0</v>
      </c>
      <c r="D367" s="105" t="str">
        <f>IFERROR(__xludf.DUMMYFUNCTION("""COMPUTED_VALUE"""),"Canada")</f>
        <v>Canada</v>
      </c>
      <c r="E367" s="105" t="str">
        <f>IFERROR(__xludf.DUMMYFUNCTION("""COMPUTED_VALUE"""),"Indore")</f>
        <v>Indore</v>
      </c>
      <c r="F367" s="105" t="s">
        <v>8887</v>
      </c>
    </row>
    <row r="368">
      <c r="A368" s="41">
        <v>367.0</v>
      </c>
      <c r="D368" s="105" t="str">
        <f>IFERROR(__xludf.DUMMYFUNCTION("""COMPUTED_VALUE"""),"Canada")</f>
        <v>Canada</v>
      </c>
      <c r="E368" s="105" t="str">
        <f>IFERROR(__xludf.DUMMYFUNCTION("""COMPUTED_VALUE"""),"Jabalpur")</f>
        <v>Jabalpur</v>
      </c>
      <c r="F368" s="105" t="s">
        <v>8888</v>
      </c>
    </row>
    <row r="369">
      <c r="A369" s="41">
        <v>368.0</v>
      </c>
      <c r="D369" s="105" t="str">
        <f>IFERROR(__xludf.DUMMYFUNCTION("""COMPUTED_VALUE"""),"Canada")</f>
        <v>Canada</v>
      </c>
      <c r="E369" s="105" t="str">
        <f>IFERROR(__xludf.DUMMYFUNCTION("""COMPUTED_VALUE"""),"Jaipur")</f>
        <v>Jaipur</v>
      </c>
      <c r="F369" s="105" t="s">
        <v>8889</v>
      </c>
    </row>
    <row r="370">
      <c r="A370" s="41">
        <v>369.0</v>
      </c>
      <c r="D370" s="105" t="str">
        <f>IFERROR(__xludf.DUMMYFUNCTION("""COMPUTED_VALUE"""),"Canada")</f>
        <v>Canada</v>
      </c>
      <c r="E370" s="105" t="str">
        <f>IFERROR(__xludf.DUMMYFUNCTION("""COMPUTED_VALUE"""),"Jalandhar")</f>
        <v>Jalandhar</v>
      </c>
      <c r="F370" s="105" t="s">
        <v>2215</v>
      </c>
    </row>
    <row r="371">
      <c r="A371" s="41">
        <v>370.0</v>
      </c>
      <c r="D371" s="105" t="str">
        <f>IFERROR(__xludf.DUMMYFUNCTION("""COMPUTED_VALUE"""),"Canada")</f>
        <v>Canada</v>
      </c>
      <c r="E371" s="105" t="str">
        <f>IFERROR(__xludf.DUMMYFUNCTION("""COMPUTED_VALUE"""),"Jodhpur")</f>
        <v>Jodhpur</v>
      </c>
      <c r="F371" s="105" t="s">
        <v>8890</v>
      </c>
    </row>
    <row r="372">
      <c r="A372" s="41">
        <v>371.0</v>
      </c>
      <c r="D372" s="105" t="str">
        <f>IFERROR(__xludf.DUMMYFUNCTION("""COMPUTED_VALUE"""),"Canada")</f>
        <v>Canada</v>
      </c>
      <c r="E372" s="105" t="str">
        <f>IFERROR(__xludf.DUMMYFUNCTION("""COMPUTED_VALUE"""),"Kakinada")</f>
        <v>Kakinada</v>
      </c>
      <c r="F372" s="105" t="s">
        <v>8891</v>
      </c>
    </row>
    <row r="373">
      <c r="A373" s="41">
        <v>372.0</v>
      </c>
      <c r="D373" s="105" t="str">
        <f>IFERROR(__xludf.DUMMYFUNCTION("""COMPUTED_VALUE"""),"Canada")</f>
        <v>Canada</v>
      </c>
      <c r="E373" s="105" t="str">
        <f>IFERROR(__xludf.DUMMYFUNCTION("""COMPUTED_VALUE"""),"Kanpur")</f>
        <v>Kanpur</v>
      </c>
      <c r="F373" s="105" t="s">
        <v>8892</v>
      </c>
    </row>
    <row r="374">
      <c r="A374" s="41">
        <v>373.0</v>
      </c>
      <c r="D374" s="105" t="str">
        <f>IFERROR(__xludf.DUMMYFUNCTION("""COMPUTED_VALUE"""),"Canada")</f>
        <v>Canada</v>
      </c>
      <c r="E374" s="105" t="str">
        <f>IFERROR(__xludf.DUMMYFUNCTION("""COMPUTED_VALUE"""),"Karimnagar")</f>
        <v>Karimnagar</v>
      </c>
      <c r="F374" s="105" t="s">
        <v>8893</v>
      </c>
    </row>
    <row r="375">
      <c r="A375" s="41">
        <v>374.0</v>
      </c>
      <c r="D375" s="105" t="str">
        <f>IFERROR(__xludf.DUMMYFUNCTION("""COMPUTED_VALUE"""),"Canada")</f>
        <v>Canada</v>
      </c>
      <c r="E375" s="105" t="str">
        <f>IFERROR(__xludf.DUMMYFUNCTION("""COMPUTED_VALUE"""),"Karnal")</f>
        <v>Karnal</v>
      </c>
      <c r="F375" s="105" t="s">
        <v>8894</v>
      </c>
    </row>
    <row r="376">
      <c r="A376" s="41">
        <v>375.0</v>
      </c>
      <c r="D376" s="105" t="str">
        <f>IFERROR(__xludf.DUMMYFUNCTION("""COMPUTED_VALUE"""),"Canada")</f>
        <v>Canada</v>
      </c>
      <c r="E376" s="105" t="str">
        <f>IFERROR(__xludf.DUMMYFUNCTION("""COMPUTED_VALUE"""),"Kolkata")</f>
        <v>Kolkata</v>
      </c>
      <c r="F376" s="105" t="s">
        <v>8895</v>
      </c>
    </row>
    <row r="377">
      <c r="A377" s="41">
        <v>376.0</v>
      </c>
      <c r="D377" s="105" t="str">
        <f>IFERROR(__xludf.DUMMYFUNCTION("""COMPUTED_VALUE"""),"Canada")</f>
        <v>Canada</v>
      </c>
      <c r="E377" s="105" t="str">
        <f>IFERROR(__xludf.DUMMYFUNCTION("""COMPUTED_VALUE"""),"Kota")</f>
        <v>Kota</v>
      </c>
      <c r="F377" s="105" t="s">
        <v>8896</v>
      </c>
    </row>
    <row r="378">
      <c r="A378" s="41">
        <v>377.0</v>
      </c>
      <c r="D378" s="105" t="str">
        <f>IFERROR(__xludf.DUMMYFUNCTION("""COMPUTED_VALUE"""),"Canada")</f>
        <v>Canada</v>
      </c>
      <c r="E378" s="105" t="str">
        <f>IFERROR(__xludf.DUMMYFUNCTION("""COMPUTED_VALUE"""),"Ludhiana")</f>
        <v>Ludhiana</v>
      </c>
      <c r="F378" s="105" t="s">
        <v>2139</v>
      </c>
    </row>
    <row r="379">
      <c r="A379" s="41">
        <v>378.0</v>
      </c>
      <c r="D379" s="105" t="str">
        <f>IFERROR(__xludf.DUMMYFUNCTION("""COMPUTED_VALUE"""),"Canada")</f>
        <v>Canada</v>
      </c>
      <c r="E379" s="105" t="str">
        <f>IFERROR(__xludf.DUMMYFUNCTION("""COMPUTED_VALUE"""),"Madurai")</f>
        <v>Madurai</v>
      </c>
      <c r="F379" s="105" t="s">
        <v>8897</v>
      </c>
    </row>
    <row r="380">
      <c r="A380" s="41">
        <v>379.0</v>
      </c>
      <c r="D380" s="105" t="str">
        <f>IFERROR(__xludf.DUMMYFUNCTION("""COMPUTED_VALUE"""),"Canada")</f>
        <v>Canada</v>
      </c>
      <c r="E380" s="105" t="str">
        <f>IFERROR(__xludf.DUMMYFUNCTION("""COMPUTED_VALUE"""),"Mangaluru")</f>
        <v>Mangaluru</v>
      </c>
      <c r="F380" s="105" t="s">
        <v>8898</v>
      </c>
    </row>
    <row r="381">
      <c r="A381" s="41">
        <v>380.0</v>
      </c>
      <c r="D381" s="105" t="str">
        <f>IFERROR(__xludf.DUMMYFUNCTION("""COMPUTED_VALUE"""),"Canada")</f>
        <v>Canada</v>
      </c>
      <c r="E381" s="105" t="str">
        <f>IFERROR(__xludf.DUMMYFUNCTION("""COMPUTED_VALUE"""),"Mohali")</f>
        <v>Mohali</v>
      </c>
      <c r="F381" s="105" t="s">
        <v>8899</v>
      </c>
    </row>
    <row r="382">
      <c r="A382" s="41">
        <v>381.0</v>
      </c>
      <c r="D382" s="105" t="str">
        <f>IFERROR(__xludf.DUMMYFUNCTION("""COMPUTED_VALUE"""),"Canada")</f>
        <v>Canada</v>
      </c>
      <c r="E382" s="105" t="str">
        <f>IFERROR(__xludf.DUMMYFUNCTION("""COMPUTED_VALUE"""),"Moradabad")</f>
        <v>Moradabad</v>
      </c>
      <c r="F382" s="105" t="s">
        <v>8900</v>
      </c>
    </row>
    <row r="383">
      <c r="A383" s="41">
        <v>382.0</v>
      </c>
      <c r="D383" s="105" t="str">
        <f>IFERROR(__xludf.DUMMYFUNCTION("""COMPUTED_VALUE"""),"Canada")</f>
        <v>Canada</v>
      </c>
      <c r="E383" s="105" t="str">
        <f>IFERROR(__xludf.DUMMYFUNCTION("""COMPUTED_VALUE"""),"Mumbai")</f>
        <v>Mumbai</v>
      </c>
      <c r="F383" s="105" t="s">
        <v>8901</v>
      </c>
    </row>
    <row r="384">
      <c r="A384" s="41">
        <v>383.0</v>
      </c>
      <c r="D384" s="105" t="str">
        <f>IFERROR(__xludf.DUMMYFUNCTION("""COMPUTED_VALUE"""),"Canada")</f>
        <v>Canada</v>
      </c>
      <c r="E384" s="105" t="str">
        <f>IFERROR(__xludf.DUMMYFUNCTION("""COMPUTED_VALUE"""),"Mundra")</f>
        <v>Mundra</v>
      </c>
      <c r="F384" s="105" t="s">
        <v>8902</v>
      </c>
    </row>
    <row r="385">
      <c r="A385" s="41">
        <v>384.0</v>
      </c>
      <c r="D385" s="105" t="str">
        <f>IFERROR(__xludf.DUMMYFUNCTION("""COMPUTED_VALUE"""),"Canada")</f>
        <v>Canada</v>
      </c>
      <c r="E385" s="105" t="str">
        <f>IFERROR(__xludf.DUMMYFUNCTION("""COMPUTED_VALUE"""),"Mysuru")</f>
        <v>Mysuru</v>
      </c>
      <c r="F385" s="105" t="s">
        <v>8903</v>
      </c>
    </row>
    <row r="386">
      <c r="A386" s="41">
        <v>385.0</v>
      </c>
      <c r="D386" s="105" t="str">
        <f>IFERROR(__xludf.DUMMYFUNCTION("""COMPUTED_VALUE"""),"Canada")</f>
        <v>Canada</v>
      </c>
      <c r="E386" s="105" t="str">
        <f>IFERROR(__xludf.DUMMYFUNCTION("""COMPUTED_VALUE"""),"Nagpur")</f>
        <v>Nagpur</v>
      </c>
      <c r="F386" s="105" t="s">
        <v>340</v>
      </c>
    </row>
    <row r="387">
      <c r="A387" s="41">
        <v>386.0</v>
      </c>
      <c r="D387" s="105" t="str">
        <f>IFERROR(__xludf.DUMMYFUNCTION("""COMPUTED_VALUE"""),"Canada")</f>
        <v>Canada</v>
      </c>
      <c r="E387" s="105" t="str">
        <f>IFERROR(__xludf.DUMMYFUNCTION("""COMPUTED_VALUE"""),"Naraina")</f>
        <v>Naraina</v>
      </c>
      <c r="F387" s="105" t="s">
        <v>8904</v>
      </c>
    </row>
    <row r="388">
      <c r="A388" s="41">
        <v>387.0</v>
      </c>
      <c r="D388" s="105" t="str">
        <f>IFERROR(__xludf.DUMMYFUNCTION("""COMPUTED_VALUE"""),"Canada")</f>
        <v>Canada</v>
      </c>
      <c r="E388" s="105" t="str">
        <f>IFERROR(__xludf.DUMMYFUNCTION("""COMPUTED_VALUE"""),"Nashik")</f>
        <v>Nashik</v>
      </c>
      <c r="F388" s="105" t="s">
        <v>8905</v>
      </c>
    </row>
    <row r="389">
      <c r="A389" s="41">
        <v>388.0</v>
      </c>
      <c r="D389" s="105" t="str">
        <f>IFERROR(__xludf.DUMMYFUNCTION("""COMPUTED_VALUE"""),"Canada")</f>
        <v>Canada</v>
      </c>
      <c r="E389" s="105" t="str">
        <f>IFERROR(__xludf.DUMMYFUNCTION("""COMPUTED_VALUE"""),"New Delhi")</f>
        <v>New Delhi</v>
      </c>
      <c r="F389" s="105" t="s">
        <v>8906</v>
      </c>
    </row>
    <row r="390">
      <c r="A390" s="41">
        <v>389.0</v>
      </c>
      <c r="D390" s="105" t="str">
        <f>IFERROR(__xludf.DUMMYFUNCTION("""COMPUTED_VALUE"""),"Canada")</f>
        <v>Canada</v>
      </c>
      <c r="E390" s="105" t="str">
        <f>IFERROR(__xludf.DUMMYFUNCTION("""COMPUTED_VALUE"""),"Nizamabad")</f>
        <v>Nizamabad</v>
      </c>
      <c r="F390" s="105" t="s">
        <v>8907</v>
      </c>
    </row>
    <row r="391">
      <c r="A391" s="41">
        <v>390.0</v>
      </c>
      <c r="D391" s="105" t="str">
        <f>IFERROR(__xludf.DUMMYFUNCTION("""COMPUTED_VALUE"""),"Canada")</f>
        <v>Canada</v>
      </c>
      <c r="E391" s="105" t="str">
        <f>IFERROR(__xludf.DUMMYFUNCTION("""COMPUTED_VALUE"""),"Noida")</f>
        <v>Noida</v>
      </c>
      <c r="F391" s="105" t="s">
        <v>8908</v>
      </c>
    </row>
    <row r="392">
      <c r="A392" s="41">
        <v>391.0</v>
      </c>
      <c r="D392" s="105" t="str">
        <f>IFERROR(__xludf.DUMMYFUNCTION("""COMPUTED_VALUE"""),"Canada")</f>
        <v>Canada</v>
      </c>
      <c r="E392" s="105" t="str">
        <f>IFERROR(__xludf.DUMMYFUNCTION("""COMPUTED_VALUE"""),"Okhla")</f>
        <v>Okhla</v>
      </c>
      <c r="F392" s="105" t="s">
        <v>8909</v>
      </c>
    </row>
    <row r="393">
      <c r="A393" s="41">
        <v>392.0</v>
      </c>
      <c r="D393" s="105" t="str">
        <f>IFERROR(__xludf.DUMMYFUNCTION("""COMPUTED_VALUE"""),"Canada")</f>
        <v>Canada</v>
      </c>
      <c r="E393" s="105" t="str">
        <f>IFERROR(__xludf.DUMMYFUNCTION("""COMPUTED_VALUE"""),"Panipat")</f>
        <v>Panipat</v>
      </c>
      <c r="F393" s="105" t="s">
        <v>8910</v>
      </c>
    </row>
    <row r="394">
      <c r="A394" s="41">
        <v>393.0</v>
      </c>
      <c r="D394" s="105" t="str">
        <f>IFERROR(__xludf.DUMMYFUNCTION("""COMPUTED_VALUE"""),"Canada")</f>
        <v>Canada</v>
      </c>
      <c r="E394" s="105" t="str">
        <f>IFERROR(__xludf.DUMMYFUNCTION("""COMPUTED_VALUE"""),"Paradip")</f>
        <v>Paradip</v>
      </c>
      <c r="F394" s="105" t="s">
        <v>8911</v>
      </c>
    </row>
    <row r="395">
      <c r="A395" s="41">
        <v>394.0</v>
      </c>
      <c r="D395" s="105" t="str">
        <f>IFERROR(__xludf.DUMMYFUNCTION("""COMPUTED_VALUE"""),"Canada")</f>
        <v>Canada</v>
      </c>
      <c r="E395" s="105" t="str">
        <f>IFERROR(__xludf.DUMMYFUNCTION("""COMPUTED_VALUE"""),"Patiala")</f>
        <v>Patiala</v>
      </c>
      <c r="F395" s="105" t="s">
        <v>8912</v>
      </c>
    </row>
    <row r="396">
      <c r="A396" s="41">
        <v>395.0</v>
      </c>
      <c r="D396" s="105" t="str">
        <f>IFERROR(__xludf.DUMMYFUNCTION("""COMPUTED_VALUE"""),"Canada")</f>
        <v>Canada</v>
      </c>
      <c r="E396" s="105" t="str">
        <f>IFERROR(__xludf.DUMMYFUNCTION("""COMPUTED_VALUE"""),"Pune")</f>
        <v>Pune</v>
      </c>
      <c r="F396" s="105" t="s">
        <v>8913</v>
      </c>
    </row>
    <row r="397">
      <c r="A397" s="41">
        <v>396.0</v>
      </c>
      <c r="D397" s="105" t="str">
        <f>IFERROR(__xludf.DUMMYFUNCTION("""COMPUTED_VALUE"""),"Canada")</f>
        <v>Canada</v>
      </c>
      <c r="E397" s="105" t="str">
        <f>IFERROR(__xludf.DUMMYFUNCTION("""COMPUTED_VALUE"""),"Rajkot")</f>
        <v>Rajkot</v>
      </c>
      <c r="F397" s="105" t="s">
        <v>8914</v>
      </c>
    </row>
    <row r="398">
      <c r="A398" s="41">
        <v>397.0</v>
      </c>
      <c r="D398" s="105" t="str">
        <f>IFERROR(__xludf.DUMMYFUNCTION("""COMPUTED_VALUE"""),"Canada")</f>
        <v>Canada</v>
      </c>
      <c r="E398" s="105" t="str">
        <f>IFERROR(__xludf.DUMMYFUNCTION("""COMPUTED_VALUE"""),"Rourkela")</f>
        <v>Rourkela</v>
      </c>
      <c r="F398" s="105" t="s">
        <v>8915</v>
      </c>
    </row>
    <row r="399">
      <c r="A399" s="41">
        <v>398.0</v>
      </c>
      <c r="D399" s="105" t="str">
        <f>IFERROR(__xludf.DUMMYFUNCTION("""COMPUTED_VALUE"""),"Canada")</f>
        <v>Canada</v>
      </c>
      <c r="E399" s="105" t="str">
        <f>IFERROR(__xludf.DUMMYFUNCTION("""COMPUTED_VALUE"""),"Siliguri")</f>
        <v>Siliguri</v>
      </c>
      <c r="F399" s="105" t="s">
        <v>8916</v>
      </c>
    </row>
    <row r="400">
      <c r="A400" s="41">
        <v>399.0</v>
      </c>
      <c r="D400" s="105" t="str">
        <f>IFERROR(__xludf.DUMMYFUNCTION("""COMPUTED_VALUE"""),"Canada")</f>
        <v>Canada</v>
      </c>
      <c r="E400" s="105" t="str">
        <f>IFERROR(__xludf.DUMMYFUNCTION("""COMPUTED_VALUE"""),"Sonipat")</f>
        <v>Sonipat</v>
      </c>
      <c r="F400" s="105" t="s">
        <v>8917</v>
      </c>
    </row>
    <row r="401">
      <c r="A401" s="41">
        <v>400.0</v>
      </c>
      <c r="D401" s="105" t="str">
        <f>IFERROR(__xludf.DUMMYFUNCTION("""COMPUTED_VALUE"""),"Canada")</f>
        <v>Canada</v>
      </c>
      <c r="E401" s="105" t="str">
        <f>IFERROR(__xludf.DUMMYFUNCTION("""COMPUTED_VALUE"""),"Surat")</f>
        <v>Surat</v>
      </c>
      <c r="F401" s="105" t="s">
        <v>8918</v>
      </c>
    </row>
    <row r="402">
      <c r="A402" s="41">
        <v>401.0</v>
      </c>
      <c r="D402" s="105" t="str">
        <f>IFERROR(__xludf.DUMMYFUNCTION("""COMPUTED_VALUE"""),"Canada")</f>
        <v>Canada</v>
      </c>
      <c r="E402" s="105" t="str">
        <f>IFERROR(__xludf.DUMMYFUNCTION("""COMPUTED_VALUE"""),"Tirupati")</f>
        <v>Tirupati</v>
      </c>
      <c r="F402" s="105" t="s">
        <v>8919</v>
      </c>
    </row>
    <row r="403">
      <c r="A403" s="41">
        <v>402.0</v>
      </c>
      <c r="D403" s="105" t="str">
        <f>IFERROR(__xludf.DUMMYFUNCTION("""COMPUTED_VALUE"""),"Canada")</f>
        <v>Canada</v>
      </c>
      <c r="E403" s="105" t="str">
        <f>IFERROR(__xludf.DUMMYFUNCTION("""COMPUTED_VALUE"""),"Tiruppur")</f>
        <v>Tiruppur</v>
      </c>
      <c r="F403" s="105" t="s">
        <v>546</v>
      </c>
    </row>
    <row r="404">
      <c r="A404" s="41">
        <v>403.0</v>
      </c>
      <c r="D404" s="105" t="str">
        <f>IFERROR(__xludf.DUMMYFUNCTION("""COMPUTED_VALUE"""),"Canada")</f>
        <v>Canada</v>
      </c>
      <c r="E404" s="105" t="str">
        <f>IFERROR(__xludf.DUMMYFUNCTION("""COMPUTED_VALUE"""),"Udaipur")</f>
        <v>Udaipur</v>
      </c>
      <c r="F404" s="105" t="s">
        <v>8920</v>
      </c>
    </row>
    <row r="405">
      <c r="A405" s="41">
        <v>404.0</v>
      </c>
      <c r="D405" s="105" t="str">
        <f>IFERROR(__xludf.DUMMYFUNCTION("""COMPUTED_VALUE"""),"Canada")</f>
        <v>Canada</v>
      </c>
      <c r="E405" s="105" t="str">
        <f>IFERROR(__xludf.DUMMYFUNCTION("""COMPUTED_VALUE"""),"Vadodara")</f>
        <v>Vadodara</v>
      </c>
      <c r="F405" s="105" t="s">
        <v>8921</v>
      </c>
    </row>
    <row r="406">
      <c r="A406" s="41">
        <v>405.0</v>
      </c>
      <c r="D406" s="105" t="str">
        <f>IFERROR(__xludf.DUMMYFUNCTION("""COMPUTED_VALUE"""),"Canada")</f>
        <v>Canada</v>
      </c>
      <c r="E406" s="105" t="str">
        <f>IFERROR(__xludf.DUMMYFUNCTION("""COMPUTED_VALUE"""),"Varanasi")</f>
        <v>Varanasi</v>
      </c>
      <c r="F406" s="105" t="s">
        <v>8922</v>
      </c>
    </row>
    <row r="407">
      <c r="A407" s="41">
        <v>406.0</v>
      </c>
      <c r="D407" s="105" t="str">
        <f>IFERROR(__xludf.DUMMYFUNCTION("""COMPUTED_VALUE"""),"Canada")</f>
        <v>Canada</v>
      </c>
      <c r="E407" s="105" t="str">
        <f>IFERROR(__xludf.DUMMYFUNCTION("""COMPUTED_VALUE"""),"Vijayawada")</f>
        <v>Vijayawada</v>
      </c>
      <c r="F407" s="105" t="s">
        <v>8923</v>
      </c>
    </row>
    <row r="408">
      <c r="A408" s="41">
        <v>407.0</v>
      </c>
      <c r="D408" s="105" t="str">
        <f>IFERROR(__xludf.DUMMYFUNCTION("""COMPUTED_VALUE"""),"Canada")</f>
        <v>Canada</v>
      </c>
      <c r="E408" s="105" t="str">
        <f>IFERROR(__xludf.DUMMYFUNCTION("""COMPUTED_VALUE"""),"Visakhapatnam")</f>
        <v>Visakhapatnam</v>
      </c>
      <c r="F408" s="105" t="s">
        <v>8924</v>
      </c>
    </row>
    <row r="409">
      <c r="A409" s="41">
        <v>408.0</v>
      </c>
      <c r="D409" s="105" t="str">
        <f>IFERROR(__xludf.DUMMYFUNCTION("""COMPUTED_VALUE"""),"Canada")</f>
        <v>Canada</v>
      </c>
      <c r="E409" s="105" t="str">
        <f>IFERROR(__xludf.DUMMYFUNCTION("""COMPUTED_VALUE"""),"Warangal")</f>
        <v>Warangal</v>
      </c>
      <c r="F409" s="105" t="s">
        <v>8925</v>
      </c>
    </row>
    <row r="410">
      <c r="A410" s="41">
        <v>409.0</v>
      </c>
      <c r="D410" s="105" t="str">
        <f>IFERROR(__xludf.DUMMYFUNCTION("""COMPUTED_VALUE"""),"France")</f>
        <v>France</v>
      </c>
      <c r="E410" s="105" t="str">
        <f>IFERROR(__xludf.DUMMYFUNCTION("""COMPUTED_VALUE"""),"Agra")</f>
        <v>Agra</v>
      </c>
      <c r="F410" s="105" t="s">
        <v>3564</v>
      </c>
    </row>
    <row r="411">
      <c r="A411" s="41">
        <v>410.0</v>
      </c>
      <c r="D411" s="105" t="str">
        <f>IFERROR(__xludf.DUMMYFUNCTION("""COMPUTED_VALUE"""),"France")</f>
        <v>France</v>
      </c>
      <c r="E411" s="105" t="str">
        <f>IFERROR(__xludf.DUMMYFUNCTION("""COMPUTED_VALUE"""),"Ahmedabad")</f>
        <v>Ahmedabad</v>
      </c>
      <c r="F411" s="105" t="s">
        <v>3113</v>
      </c>
    </row>
    <row r="412">
      <c r="A412" s="41">
        <v>411.0</v>
      </c>
      <c r="D412" s="105" t="str">
        <f>IFERROR(__xludf.DUMMYFUNCTION("""COMPUTED_VALUE"""),"France")</f>
        <v>France</v>
      </c>
      <c r="E412" s="105" t="str">
        <f>IFERROR(__xludf.DUMMYFUNCTION("""COMPUTED_VALUE"""),"Amritsar")</f>
        <v>Amritsar</v>
      </c>
      <c r="F412" s="105" t="s">
        <v>4181</v>
      </c>
    </row>
    <row r="413">
      <c r="A413" s="41">
        <v>412.0</v>
      </c>
      <c r="D413" s="105" t="str">
        <f>IFERROR(__xludf.DUMMYFUNCTION("""COMPUTED_VALUE"""),"France")</f>
        <v>France</v>
      </c>
      <c r="E413" s="105" t="str">
        <f>IFERROR(__xludf.DUMMYFUNCTION("""COMPUTED_VALUE"""),"Aurangabad")</f>
        <v>Aurangabad</v>
      </c>
      <c r="F413" s="105" t="s">
        <v>3276</v>
      </c>
    </row>
    <row r="414">
      <c r="A414" s="41">
        <v>413.0</v>
      </c>
      <c r="D414" s="105" t="str">
        <f>IFERROR(__xludf.DUMMYFUNCTION("""COMPUTED_VALUE"""),"France")</f>
        <v>France</v>
      </c>
      <c r="E414" s="105" t="str">
        <f>IFERROR(__xludf.DUMMYFUNCTION("""COMPUTED_VALUE"""),"Bawana Industrial Area")</f>
        <v>Bawana Industrial Area</v>
      </c>
      <c r="F414" s="105" t="s">
        <v>4006</v>
      </c>
    </row>
    <row r="415">
      <c r="A415" s="41">
        <v>414.0</v>
      </c>
      <c r="D415" s="105" t="str">
        <f>IFERROR(__xludf.DUMMYFUNCTION("""COMPUTED_VALUE"""),"France")</f>
        <v>France</v>
      </c>
      <c r="E415" s="105" t="str">
        <f>IFERROR(__xludf.DUMMYFUNCTION("""COMPUTED_VALUE"""),"Belagavi")</f>
        <v>Belagavi</v>
      </c>
      <c r="F415" s="105" t="s">
        <v>3474</v>
      </c>
    </row>
    <row r="416">
      <c r="A416" s="41">
        <v>415.0</v>
      </c>
      <c r="D416" s="105" t="str">
        <f>IFERROR(__xludf.DUMMYFUNCTION("""COMPUTED_VALUE"""),"France")</f>
        <v>France</v>
      </c>
      <c r="E416" s="105" t="str">
        <f>IFERROR(__xludf.DUMMYFUNCTION("""COMPUTED_VALUE"""),"Bengaluru")</f>
        <v>Bengaluru</v>
      </c>
      <c r="F416" s="105" t="s">
        <v>3384</v>
      </c>
    </row>
    <row r="417">
      <c r="A417" s="41">
        <v>416.0</v>
      </c>
      <c r="D417" s="105" t="str">
        <f>IFERROR(__xludf.DUMMYFUNCTION("""COMPUTED_VALUE"""),"France")</f>
        <v>France</v>
      </c>
      <c r="E417" s="105" t="str">
        <f>IFERROR(__xludf.DUMMYFUNCTION("""COMPUTED_VALUE"""),"Bhilwara")</f>
        <v>Bhilwara</v>
      </c>
      <c r="F417" s="105" t="s">
        <v>3926</v>
      </c>
    </row>
    <row r="418">
      <c r="A418" s="41">
        <v>417.0</v>
      </c>
      <c r="D418" s="105" t="str">
        <f>IFERROR(__xludf.DUMMYFUNCTION("""COMPUTED_VALUE"""),"France")</f>
        <v>France</v>
      </c>
      <c r="E418" s="105" t="str">
        <f>IFERROR(__xludf.DUMMYFUNCTION("""COMPUTED_VALUE"""),"Bhopal")</f>
        <v>Bhopal</v>
      </c>
      <c r="F418" s="105" t="s">
        <v>4102</v>
      </c>
    </row>
    <row r="419">
      <c r="A419" s="41">
        <v>418.0</v>
      </c>
      <c r="D419" s="105" t="str">
        <f>IFERROR(__xludf.DUMMYFUNCTION("""COMPUTED_VALUE"""),"France")</f>
        <v>France</v>
      </c>
      <c r="E419" s="105" t="str">
        <f>IFERROR(__xludf.DUMMYFUNCTION("""COMPUTED_VALUE"""),"Bhubaneswar")</f>
        <v>Bhubaneswar</v>
      </c>
      <c r="F419" s="105" t="s">
        <v>4022</v>
      </c>
    </row>
    <row r="420">
      <c r="A420" s="41">
        <v>419.0</v>
      </c>
      <c r="D420" s="105" t="str">
        <f>IFERROR(__xludf.DUMMYFUNCTION("""COMPUTED_VALUE"""),"France")</f>
        <v>France</v>
      </c>
      <c r="E420" s="105" t="str">
        <f>IFERROR(__xludf.DUMMYFUNCTION("""COMPUTED_VALUE"""),"Chennai")</f>
        <v>Chennai</v>
      </c>
      <c r="F420" s="105" t="s">
        <v>3294</v>
      </c>
    </row>
    <row r="421">
      <c r="A421" s="41">
        <v>420.0</v>
      </c>
      <c r="D421" s="105" t="str">
        <f>IFERROR(__xludf.DUMMYFUNCTION("""COMPUTED_VALUE"""),"France")</f>
        <v>France</v>
      </c>
      <c r="E421" s="105" t="str">
        <f>IFERROR(__xludf.DUMMYFUNCTION("""COMPUTED_VALUE"""),"Coimbatore")</f>
        <v>Coimbatore</v>
      </c>
      <c r="F421" s="105" t="s">
        <v>3312</v>
      </c>
    </row>
    <row r="422">
      <c r="A422" s="41">
        <v>421.0</v>
      </c>
      <c r="D422" s="105" t="str">
        <f>IFERROR(__xludf.DUMMYFUNCTION("""COMPUTED_VALUE"""),"France")</f>
        <v>France</v>
      </c>
      <c r="E422" s="105" t="str">
        <f>IFERROR(__xludf.DUMMYFUNCTION("""COMPUTED_VALUE"""),"Cuttack")</f>
        <v>Cuttack</v>
      </c>
      <c r="F422" s="105" t="s">
        <v>4070</v>
      </c>
    </row>
    <row r="423">
      <c r="A423" s="41">
        <v>422.0</v>
      </c>
      <c r="D423" s="105" t="str">
        <f>IFERROR(__xludf.DUMMYFUNCTION("""COMPUTED_VALUE"""),"France")</f>
        <v>France</v>
      </c>
      <c r="E423" s="105" t="str">
        <f>IFERROR(__xludf.DUMMYFUNCTION("""COMPUTED_VALUE"""),"Dewas")</f>
        <v>Dewas</v>
      </c>
      <c r="F423" s="105" t="s">
        <v>4149</v>
      </c>
    </row>
    <row r="424">
      <c r="A424" s="41">
        <v>423.0</v>
      </c>
      <c r="D424" s="105" t="str">
        <f>IFERROR(__xludf.DUMMYFUNCTION("""COMPUTED_VALUE"""),"France")</f>
        <v>France</v>
      </c>
      <c r="E424" s="105" t="str">
        <f>IFERROR(__xludf.DUMMYFUNCTION("""COMPUTED_VALUE"""),"Dharwad")</f>
        <v>Dharwad</v>
      </c>
      <c r="F424" s="105" t="s">
        <v>3456</v>
      </c>
    </row>
    <row r="425">
      <c r="A425" s="41">
        <v>424.0</v>
      </c>
      <c r="D425" s="105" t="str">
        <f>IFERROR(__xludf.DUMMYFUNCTION("""COMPUTED_VALUE"""),"France")</f>
        <v>France</v>
      </c>
      <c r="E425" s="105" t="str">
        <f>IFERROR(__xludf.DUMMYFUNCTION("""COMPUTED_VALUE"""),"Durgapur")</f>
        <v>Durgapur</v>
      </c>
      <c r="F425" s="105" t="s">
        <v>3862</v>
      </c>
    </row>
    <row r="426">
      <c r="A426" s="41">
        <v>425.0</v>
      </c>
      <c r="D426" s="105" t="str">
        <f>IFERROR(__xludf.DUMMYFUNCTION("""COMPUTED_VALUE"""),"France")</f>
        <v>France</v>
      </c>
      <c r="E426" s="105" t="str">
        <f>IFERROR(__xludf.DUMMYFUNCTION("""COMPUTED_VALUE"""),"Erode")</f>
        <v>Erode</v>
      </c>
      <c r="F426" s="105" t="s">
        <v>3366</v>
      </c>
    </row>
    <row r="427">
      <c r="A427" s="41">
        <v>426.0</v>
      </c>
      <c r="D427" s="105" t="str">
        <f>IFERROR(__xludf.DUMMYFUNCTION("""COMPUTED_VALUE"""),"France")</f>
        <v>France</v>
      </c>
      <c r="E427" s="105" t="str">
        <f>IFERROR(__xludf.DUMMYFUNCTION("""COMPUTED_VALUE"""),"Faridabad")</f>
        <v>Faridabad</v>
      </c>
      <c r="F427" s="105" t="s">
        <v>3751</v>
      </c>
    </row>
    <row r="428">
      <c r="A428" s="41">
        <v>427.0</v>
      </c>
      <c r="D428" s="105" t="str">
        <f>IFERROR(__xludf.DUMMYFUNCTION("""COMPUTED_VALUE"""),"France")</f>
        <v>France</v>
      </c>
      <c r="E428" s="105" t="str">
        <f>IFERROR(__xludf.DUMMYFUNCTION("""COMPUTED_VALUE"""),"Gandhidham")</f>
        <v>Gandhidham</v>
      </c>
      <c r="F428" s="105" t="s">
        <v>3185</v>
      </c>
    </row>
    <row r="429">
      <c r="A429" s="41">
        <v>428.0</v>
      </c>
      <c r="D429" s="105" t="str">
        <f>IFERROR(__xludf.DUMMYFUNCTION("""COMPUTED_VALUE"""),"France")</f>
        <v>France</v>
      </c>
      <c r="E429" s="105" t="str">
        <f>IFERROR(__xludf.DUMMYFUNCTION("""COMPUTED_VALUE"""),"Gurugram")</f>
        <v>Gurugram</v>
      </c>
      <c r="F429" s="105" t="s">
        <v>3735</v>
      </c>
    </row>
    <row r="430">
      <c r="A430" s="41">
        <v>429.0</v>
      </c>
      <c r="D430" s="105" t="str">
        <f>IFERROR(__xludf.DUMMYFUNCTION("""COMPUTED_VALUE"""),"France")</f>
        <v>France</v>
      </c>
      <c r="E430" s="105" t="str">
        <f>IFERROR(__xludf.DUMMYFUNCTION("""COMPUTED_VALUE"""),"Guntur")</f>
        <v>Guntur</v>
      </c>
      <c r="F430" s="105" t="s">
        <v>3618</v>
      </c>
    </row>
    <row r="431">
      <c r="A431" s="41">
        <v>430.0</v>
      </c>
      <c r="D431" s="105" t="str">
        <f>IFERROR(__xludf.DUMMYFUNCTION("""COMPUTED_VALUE"""),"France")</f>
        <v>France</v>
      </c>
      <c r="E431" s="105" t="str">
        <f>IFERROR(__xludf.DUMMYFUNCTION("""COMPUTED_VALUE"""),"Gwalior")</f>
        <v>Gwalior</v>
      </c>
      <c r="F431" s="105" t="s">
        <v>4117</v>
      </c>
    </row>
    <row r="432">
      <c r="A432" s="41">
        <v>431.0</v>
      </c>
      <c r="D432" s="105" t="str">
        <f>IFERROR(__xludf.DUMMYFUNCTION("""COMPUTED_VALUE"""),"France")</f>
        <v>France</v>
      </c>
      <c r="E432" s="105" t="str">
        <f>IFERROR(__xludf.DUMMYFUNCTION("""COMPUTED_VALUE"""),"Howrah")</f>
        <v>Howrah</v>
      </c>
      <c r="F432" s="105" t="s">
        <v>3831</v>
      </c>
    </row>
    <row r="433">
      <c r="A433" s="41">
        <v>432.0</v>
      </c>
      <c r="D433" s="105" t="str">
        <f>IFERROR(__xludf.DUMMYFUNCTION("""COMPUTED_VALUE"""),"France")</f>
        <v>France</v>
      </c>
      <c r="E433" s="105" t="str">
        <f>IFERROR(__xludf.DUMMYFUNCTION("""COMPUTED_VALUE"""),"Hubballi")</f>
        <v>Hubballi</v>
      </c>
      <c r="F433" s="105" t="s">
        <v>3438</v>
      </c>
    </row>
    <row r="434">
      <c r="A434" s="41">
        <v>433.0</v>
      </c>
      <c r="D434" s="105" t="str">
        <f>IFERROR(__xludf.DUMMYFUNCTION("""COMPUTED_VALUE"""),"France")</f>
        <v>France</v>
      </c>
      <c r="E434" s="105" t="str">
        <f>IFERROR(__xludf.DUMMYFUNCTION("""COMPUTED_VALUE"""),"Hyderabad")</f>
        <v>Hyderabad</v>
      </c>
      <c r="F434" s="105" t="s">
        <v>3671</v>
      </c>
    </row>
    <row r="435">
      <c r="A435" s="41">
        <v>434.0</v>
      </c>
      <c r="D435" s="105" t="str">
        <f>IFERROR(__xludf.DUMMYFUNCTION("""COMPUTED_VALUE"""),"France")</f>
        <v>France</v>
      </c>
      <c r="E435" s="105" t="str">
        <f>IFERROR(__xludf.DUMMYFUNCTION("""COMPUTED_VALUE"""),"Indore")</f>
        <v>Indore</v>
      </c>
      <c r="F435" s="105" t="s">
        <v>4086</v>
      </c>
    </row>
    <row r="436">
      <c r="A436" s="41">
        <v>435.0</v>
      </c>
      <c r="D436" s="105" t="str">
        <f>IFERROR(__xludf.DUMMYFUNCTION("""COMPUTED_VALUE"""),"France")</f>
        <v>France</v>
      </c>
      <c r="E436" s="105" t="str">
        <f>IFERROR(__xludf.DUMMYFUNCTION("""COMPUTED_VALUE"""),"Jabalpur")</f>
        <v>Jabalpur</v>
      </c>
      <c r="F436" s="105" t="s">
        <v>4133</v>
      </c>
    </row>
    <row r="437">
      <c r="A437" s="41">
        <v>436.0</v>
      </c>
      <c r="D437" s="105" t="str">
        <f>IFERROR(__xludf.DUMMYFUNCTION("""COMPUTED_VALUE"""),"France")</f>
        <v>France</v>
      </c>
      <c r="E437" s="105" t="str">
        <f>IFERROR(__xludf.DUMMYFUNCTION("""COMPUTED_VALUE"""),"Jaipur")</f>
        <v>Jaipur</v>
      </c>
      <c r="F437" s="105" t="s">
        <v>3878</v>
      </c>
    </row>
    <row r="438">
      <c r="A438" s="41">
        <v>437.0</v>
      </c>
      <c r="D438" s="105" t="str">
        <f>IFERROR(__xludf.DUMMYFUNCTION("""COMPUTED_VALUE"""),"France")</f>
        <v>France</v>
      </c>
      <c r="E438" s="105" t="str">
        <f>IFERROR(__xludf.DUMMYFUNCTION("""COMPUTED_VALUE"""),"Jalandhar")</f>
        <v>Jalandhar</v>
      </c>
      <c r="F438" s="105" t="s">
        <v>4197</v>
      </c>
    </row>
    <row r="439">
      <c r="A439" s="41">
        <v>438.0</v>
      </c>
      <c r="D439" s="105" t="str">
        <f>IFERROR(__xludf.DUMMYFUNCTION("""COMPUTED_VALUE"""),"France")</f>
        <v>France</v>
      </c>
      <c r="E439" s="105" t="str">
        <f>IFERROR(__xludf.DUMMYFUNCTION("""COMPUTED_VALUE"""),"Jodhpur")</f>
        <v>Jodhpur</v>
      </c>
      <c r="F439" s="105" t="s">
        <v>3894</v>
      </c>
    </row>
    <row r="440">
      <c r="A440" s="41">
        <v>439.0</v>
      </c>
      <c r="D440" s="105" t="str">
        <f>IFERROR(__xludf.DUMMYFUNCTION("""COMPUTED_VALUE"""),"France")</f>
        <v>France</v>
      </c>
      <c r="E440" s="105" t="str">
        <f>IFERROR(__xludf.DUMMYFUNCTION("""COMPUTED_VALUE"""),"Kakinada")</f>
        <v>Kakinada</v>
      </c>
      <c r="F440" s="105" t="s">
        <v>3654</v>
      </c>
    </row>
    <row r="441">
      <c r="A441" s="41">
        <v>440.0</v>
      </c>
      <c r="D441" s="105" t="str">
        <f>IFERROR(__xludf.DUMMYFUNCTION("""COMPUTED_VALUE"""),"France")</f>
        <v>France</v>
      </c>
      <c r="E441" s="105" t="str">
        <f>IFERROR(__xludf.DUMMYFUNCTION("""COMPUTED_VALUE"""),"Kanpur")</f>
        <v>Kanpur</v>
      </c>
      <c r="F441" s="105" t="s">
        <v>3492</v>
      </c>
    </row>
    <row r="442">
      <c r="A442" s="41">
        <v>441.0</v>
      </c>
      <c r="D442" s="105" t="str">
        <f>IFERROR(__xludf.DUMMYFUNCTION("""COMPUTED_VALUE"""),"France")</f>
        <v>France</v>
      </c>
      <c r="E442" s="105" t="str">
        <f>IFERROR(__xludf.DUMMYFUNCTION("""COMPUTED_VALUE"""),"Karimnagar")</f>
        <v>Karimnagar</v>
      </c>
      <c r="F442" s="105" t="s">
        <v>3703</v>
      </c>
    </row>
    <row r="443">
      <c r="A443" s="41">
        <v>442.0</v>
      </c>
      <c r="D443" s="105" t="str">
        <f>IFERROR(__xludf.DUMMYFUNCTION("""COMPUTED_VALUE"""),"France")</f>
        <v>France</v>
      </c>
      <c r="E443" s="105" t="str">
        <f>IFERROR(__xludf.DUMMYFUNCTION("""COMPUTED_VALUE"""),"Karnal")</f>
        <v>Karnal</v>
      </c>
      <c r="F443" s="105" t="s">
        <v>3783</v>
      </c>
    </row>
    <row r="444">
      <c r="A444" s="41">
        <v>443.0</v>
      </c>
      <c r="D444" s="105" t="str">
        <f>IFERROR(__xludf.DUMMYFUNCTION("""COMPUTED_VALUE"""),"France")</f>
        <v>France</v>
      </c>
      <c r="E444" s="105" t="str">
        <f>IFERROR(__xludf.DUMMYFUNCTION("""COMPUTED_VALUE"""),"Kolkata")</f>
        <v>Kolkata</v>
      </c>
      <c r="F444" s="105" t="s">
        <v>3815</v>
      </c>
    </row>
    <row r="445">
      <c r="A445" s="41">
        <v>444.0</v>
      </c>
      <c r="D445" s="105" t="str">
        <f>IFERROR(__xludf.DUMMYFUNCTION("""COMPUTED_VALUE"""),"France")</f>
        <v>France</v>
      </c>
      <c r="E445" s="105" t="str">
        <f>IFERROR(__xludf.DUMMYFUNCTION("""COMPUTED_VALUE"""),"Kota")</f>
        <v>Kota</v>
      </c>
      <c r="F445" s="105" t="s">
        <v>3942</v>
      </c>
    </row>
    <row r="446">
      <c r="A446" s="41">
        <v>445.0</v>
      </c>
      <c r="D446" s="105" t="str">
        <f>IFERROR(__xludf.DUMMYFUNCTION("""COMPUTED_VALUE"""),"France")</f>
        <v>France</v>
      </c>
      <c r="E446" s="105" t="str">
        <f>IFERROR(__xludf.DUMMYFUNCTION("""COMPUTED_VALUE"""),"Ludhiana")</f>
        <v>Ludhiana</v>
      </c>
      <c r="F446" s="105" t="s">
        <v>4165</v>
      </c>
    </row>
    <row r="447">
      <c r="A447" s="41">
        <v>446.0</v>
      </c>
      <c r="D447" s="105" t="str">
        <f>IFERROR(__xludf.DUMMYFUNCTION("""COMPUTED_VALUE"""),"France")</f>
        <v>France</v>
      </c>
      <c r="E447" s="105" t="str">
        <f>IFERROR(__xludf.DUMMYFUNCTION("""COMPUTED_VALUE"""),"Madurai")</f>
        <v>Madurai</v>
      </c>
      <c r="F447" s="105" t="s">
        <v>3348</v>
      </c>
    </row>
    <row r="448">
      <c r="A448" s="41">
        <v>447.0</v>
      </c>
      <c r="D448" s="105" t="str">
        <f>IFERROR(__xludf.DUMMYFUNCTION("""COMPUTED_VALUE"""),"France")</f>
        <v>France</v>
      </c>
      <c r="E448" s="105" t="str">
        <f>IFERROR(__xludf.DUMMYFUNCTION("""COMPUTED_VALUE"""),"Mangaluru")</f>
        <v>Mangaluru</v>
      </c>
      <c r="F448" s="105" t="s">
        <v>3402</v>
      </c>
    </row>
    <row r="449">
      <c r="A449" s="41">
        <v>448.0</v>
      </c>
      <c r="D449" s="105" t="str">
        <f>IFERROR(__xludf.DUMMYFUNCTION("""COMPUTED_VALUE"""),"France")</f>
        <v>France</v>
      </c>
      <c r="E449" s="105" t="str">
        <f>IFERROR(__xludf.DUMMYFUNCTION("""COMPUTED_VALUE"""),"Mohali")</f>
        <v>Mohali</v>
      </c>
      <c r="F449" s="105" t="s">
        <v>4213</v>
      </c>
    </row>
    <row r="450">
      <c r="A450" s="41">
        <v>449.0</v>
      </c>
      <c r="D450" s="105" t="str">
        <f>IFERROR(__xludf.DUMMYFUNCTION("""COMPUTED_VALUE"""),"France")</f>
        <v>France</v>
      </c>
      <c r="E450" s="105" t="str">
        <f>IFERROR(__xludf.DUMMYFUNCTION("""COMPUTED_VALUE"""),"Moradabad")</f>
        <v>Moradabad</v>
      </c>
      <c r="F450" s="105" t="s">
        <v>3528</v>
      </c>
    </row>
    <row r="451">
      <c r="A451" s="41">
        <v>450.0</v>
      </c>
      <c r="D451" s="105" t="str">
        <f>IFERROR(__xludf.DUMMYFUNCTION("""COMPUTED_VALUE"""),"France")</f>
        <v>France</v>
      </c>
      <c r="E451" s="105" t="str">
        <f>IFERROR(__xludf.DUMMYFUNCTION("""COMPUTED_VALUE"""),"Mumbai")</f>
        <v>Mumbai</v>
      </c>
      <c r="F451" s="105" t="s">
        <v>3203</v>
      </c>
    </row>
    <row r="452">
      <c r="A452" s="41">
        <v>451.0</v>
      </c>
      <c r="D452" s="105" t="str">
        <f>IFERROR(__xludf.DUMMYFUNCTION("""COMPUTED_VALUE"""),"France")</f>
        <v>France</v>
      </c>
      <c r="E452" s="105" t="str">
        <f>IFERROR(__xludf.DUMMYFUNCTION("""COMPUTED_VALUE"""),"Mundra")</f>
        <v>Mundra</v>
      </c>
      <c r="F452" s="105" t="s">
        <v>8926</v>
      </c>
    </row>
    <row r="453">
      <c r="A453" s="41">
        <v>452.0</v>
      </c>
      <c r="D453" s="105" t="str">
        <f>IFERROR(__xludf.DUMMYFUNCTION("""COMPUTED_VALUE"""),"France")</f>
        <v>France</v>
      </c>
      <c r="E453" s="105" t="str">
        <f>IFERROR(__xludf.DUMMYFUNCTION("""COMPUTED_VALUE"""),"Mysuru")</f>
        <v>Mysuru</v>
      </c>
      <c r="F453" s="105" t="s">
        <v>3420</v>
      </c>
    </row>
    <row r="454">
      <c r="A454" s="41">
        <v>453.0</v>
      </c>
      <c r="D454" s="105" t="str">
        <f>IFERROR(__xludf.DUMMYFUNCTION("""COMPUTED_VALUE"""),"France")</f>
        <v>France</v>
      </c>
      <c r="E454" s="105" t="str">
        <f>IFERROR(__xludf.DUMMYFUNCTION("""COMPUTED_VALUE"""),"Nagpur")</f>
        <v>Nagpur</v>
      </c>
      <c r="F454" s="105" t="s">
        <v>3239</v>
      </c>
    </row>
    <row r="455">
      <c r="A455" s="41">
        <v>454.0</v>
      </c>
      <c r="D455" s="105" t="str">
        <f>IFERROR(__xludf.DUMMYFUNCTION("""COMPUTED_VALUE"""),"France")</f>
        <v>France</v>
      </c>
      <c r="E455" s="105" t="str">
        <f>IFERROR(__xludf.DUMMYFUNCTION("""COMPUTED_VALUE"""),"Naraina")</f>
        <v>Naraina</v>
      </c>
      <c r="F455" s="105" t="s">
        <v>3990</v>
      </c>
    </row>
    <row r="456">
      <c r="A456" s="41">
        <v>455.0</v>
      </c>
      <c r="D456" s="105" t="str">
        <f>IFERROR(__xludf.DUMMYFUNCTION("""COMPUTED_VALUE"""),"France")</f>
        <v>France</v>
      </c>
      <c r="E456" s="105" t="str">
        <f>IFERROR(__xludf.DUMMYFUNCTION("""COMPUTED_VALUE"""),"Nashik")</f>
        <v>Nashik</v>
      </c>
      <c r="F456" s="105" t="s">
        <v>3257</v>
      </c>
    </row>
    <row r="457">
      <c r="A457" s="41">
        <v>456.0</v>
      </c>
      <c r="D457" s="105" t="str">
        <f>IFERROR(__xludf.DUMMYFUNCTION("""COMPUTED_VALUE"""),"France")</f>
        <v>France</v>
      </c>
      <c r="E457" s="105" t="str">
        <f>IFERROR(__xludf.DUMMYFUNCTION("""COMPUTED_VALUE"""),"New Delhi")</f>
        <v>New Delhi</v>
      </c>
      <c r="F457" s="105" t="s">
        <v>3958</v>
      </c>
    </row>
    <row r="458">
      <c r="A458" s="41">
        <v>457.0</v>
      </c>
      <c r="D458" s="105" t="str">
        <f>IFERROR(__xludf.DUMMYFUNCTION("""COMPUTED_VALUE"""),"France")</f>
        <v>France</v>
      </c>
      <c r="E458" s="105" t="str">
        <f>IFERROR(__xludf.DUMMYFUNCTION("""COMPUTED_VALUE"""),"Nizamabad")</f>
        <v>Nizamabad</v>
      </c>
      <c r="F458" s="105" t="s">
        <v>3719</v>
      </c>
    </row>
    <row r="459">
      <c r="A459" s="41">
        <v>458.0</v>
      </c>
      <c r="D459" s="105" t="str">
        <f>IFERROR(__xludf.DUMMYFUNCTION("""COMPUTED_VALUE"""),"France")</f>
        <v>France</v>
      </c>
      <c r="E459" s="105" t="str">
        <f>IFERROR(__xludf.DUMMYFUNCTION("""COMPUTED_VALUE"""),"Noida")</f>
        <v>Noida</v>
      </c>
      <c r="F459" s="105" t="s">
        <v>3510</v>
      </c>
    </row>
    <row r="460">
      <c r="A460" s="41">
        <v>459.0</v>
      </c>
      <c r="D460" s="105" t="str">
        <f>IFERROR(__xludf.DUMMYFUNCTION("""COMPUTED_VALUE"""),"France")</f>
        <v>France</v>
      </c>
      <c r="E460" s="105" t="str">
        <f>IFERROR(__xludf.DUMMYFUNCTION("""COMPUTED_VALUE"""),"Okhla")</f>
        <v>Okhla</v>
      </c>
      <c r="F460" s="105" t="s">
        <v>3974</v>
      </c>
    </row>
    <row r="461">
      <c r="A461" s="41">
        <v>460.0</v>
      </c>
      <c r="D461" s="105" t="str">
        <f>IFERROR(__xludf.DUMMYFUNCTION("""COMPUTED_VALUE"""),"France")</f>
        <v>France</v>
      </c>
      <c r="E461" s="105" t="str">
        <f>IFERROR(__xludf.DUMMYFUNCTION("""COMPUTED_VALUE"""),"Panipat")</f>
        <v>Panipat</v>
      </c>
      <c r="F461" s="105" t="s">
        <v>3767</v>
      </c>
    </row>
    <row r="462">
      <c r="A462" s="41">
        <v>461.0</v>
      </c>
      <c r="D462" s="105" t="str">
        <f>IFERROR(__xludf.DUMMYFUNCTION("""COMPUTED_VALUE"""),"France")</f>
        <v>France</v>
      </c>
      <c r="E462" s="105" t="str">
        <f>IFERROR(__xludf.DUMMYFUNCTION("""COMPUTED_VALUE"""),"Paradip")</f>
        <v>Paradip</v>
      </c>
      <c r="F462" s="105" t="s">
        <v>4054</v>
      </c>
    </row>
    <row r="463">
      <c r="A463" s="41">
        <v>462.0</v>
      </c>
      <c r="D463" s="105" t="str">
        <f>IFERROR(__xludf.DUMMYFUNCTION("""COMPUTED_VALUE"""),"France")</f>
        <v>France</v>
      </c>
      <c r="E463" s="105" t="str">
        <f>IFERROR(__xludf.DUMMYFUNCTION("""COMPUTED_VALUE"""),"Patiala")</f>
        <v>Patiala</v>
      </c>
      <c r="F463" s="105" t="s">
        <v>4229</v>
      </c>
    </row>
    <row r="464">
      <c r="A464" s="41">
        <v>463.0</v>
      </c>
      <c r="D464" s="105" t="str">
        <f>IFERROR(__xludf.DUMMYFUNCTION("""COMPUTED_VALUE"""),"France")</f>
        <v>France</v>
      </c>
      <c r="E464" s="105" t="str">
        <f>IFERROR(__xludf.DUMMYFUNCTION("""COMPUTED_VALUE"""),"Pune")</f>
        <v>Pune</v>
      </c>
      <c r="F464" s="105" t="s">
        <v>3221</v>
      </c>
    </row>
    <row r="465">
      <c r="A465" s="41">
        <v>464.0</v>
      </c>
      <c r="D465" s="105" t="str">
        <f>IFERROR(__xludf.DUMMYFUNCTION("""COMPUTED_VALUE"""),"France")</f>
        <v>France</v>
      </c>
      <c r="E465" s="105" t="str">
        <f>IFERROR(__xludf.DUMMYFUNCTION("""COMPUTED_VALUE"""),"Rajkot")</f>
        <v>Rajkot</v>
      </c>
      <c r="F465" s="105" t="s">
        <v>3167</v>
      </c>
    </row>
    <row r="466">
      <c r="A466" s="41">
        <v>465.0</v>
      </c>
      <c r="D466" s="105" t="str">
        <f>IFERROR(__xludf.DUMMYFUNCTION("""COMPUTED_VALUE"""),"France")</f>
        <v>France</v>
      </c>
      <c r="E466" s="105" t="str">
        <f>IFERROR(__xludf.DUMMYFUNCTION("""COMPUTED_VALUE"""),"Rourkela")</f>
        <v>Rourkela</v>
      </c>
      <c r="F466" s="105" t="s">
        <v>4038</v>
      </c>
    </row>
    <row r="467">
      <c r="A467" s="41">
        <v>466.0</v>
      </c>
      <c r="D467" s="105" t="str">
        <f>IFERROR(__xludf.DUMMYFUNCTION("""COMPUTED_VALUE"""),"France")</f>
        <v>France</v>
      </c>
      <c r="E467" s="105" t="str">
        <f>IFERROR(__xludf.DUMMYFUNCTION("""COMPUTED_VALUE"""),"Siliguri")</f>
        <v>Siliguri</v>
      </c>
      <c r="F467" s="105" t="s">
        <v>3846</v>
      </c>
    </row>
    <row r="468">
      <c r="A468" s="41">
        <v>467.0</v>
      </c>
      <c r="D468" s="105" t="str">
        <f>IFERROR(__xludf.DUMMYFUNCTION("""COMPUTED_VALUE"""),"France")</f>
        <v>France</v>
      </c>
      <c r="E468" s="105" t="str">
        <f>IFERROR(__xludf.DUMMYFUNCTION("""COMPUTED_VALUE"""),"Sonipat")</f>
        <v>Sonipat</v>
      </c>
      <c r="F468" s="105" t="s">
        <v>3799</v>
      </c>
    </row>
    <row r="469">
      <c r="A469" s="41">
        <v>468.0</v>
      </c>
      <c r="D469" s="105" t="str">
        <f>IFERROR(__xludf.DUMMYFUNCTION("""COMPUTED_VALUE"""),"France")</f>
        <v>France</v>
      </c>
      <c r="E469" s="105" t="str">
        <f>IFERROR(__xludf.DUMMYFUNCTION("""COMPUTED_VALUE"""),"Surat")</f>
        <v>Surat</v>
      </c>
      <c r="F469" s="105" t="s">
        <v>3131</v>
      </c>
    </row>
    <row r="470">
      <c r="A470" s="41">
        <v>469.0</v>
      </c>
      <c r="D470" s="105" t="str">
        <f>IFERROR(__xludf.DUMMYFUNCTION("""COMPUTED_VALUE"""),"France")</f>
        <v>France</v>
      </c>
      <c r="E470" s="105" t="str">
        <f>IFERROR(__xludf.DUMMYFUNCTION("""COMPUTED_VALUE"""),"Tirupati")</f>
        <v>Tirupati</v>
      </c>
      <c r="F470" s="105" t="s">
        <v>3636</v>
      </c>
    </row>
    <row r="471">
      <c r="A471" s="41">
        <v>470.0</v>
      </c>
      <c r="D471" s="105" t="str">
        <f>IFERROR(__xludf.DUMMYFUNCTION("""COMPUTED_VALUE"""),"France")</f>
        <v>France</v>
      </c>
      <c r="E471" s="105" t="str">
        <f>IFERROR(__xludf.DUMMYFUNCTION("""COMPUTED_VALUE"""),"Tiruppur")</f>
        <v>Tiruppur</v>
      </c>
      <c r="F471" s="105" t="s">
        <v>3330</v>
      </c>
    </row>
    <row r="472">
      <c r="A472" s="41">
        <v>471.0</v>
      </c>
      <c r="D472" s="105" t="str">
        <f>IFERROR(__xludf.DUMMYFUNCTION("""COMPUTED_VALUE"""),"France")</f>
        <v>France</v>
      </c>
      <c r="E472" s="105" t="str">
        <f>IFERROR(__xludf.DUMMYFUNCTION("""COMPUTED_VALUE"""),"Udaipur")</f>
        <v>Udaipur</v>
      </c>
      <c r="F472" s="105" t="s">
        <v>3910</v>
      </c>
    </row>
    <row r="473">
      <c r="A473" s="41">
        <v>472.0</v>
      </c>
      <c r="D473" s="105" t="str">
        <f>IFERROR(__xludf.DUMMYFUNCTION("""COMPUTED_VALUE"""),"France")</f>
        <v>France</v>
      </c>
      <c r="E473" s="105" t="str">
        <f>IFERROR(__xludf.DUMMYFUNCTION("""COMPUTED_VALUE"""),"Vadodara")</f>
        <v>Vadodara</v>
      </c>
      <c r="F473" s="105" t="s">
        <v>3149</v>
      </c>
    </row>
    <row r="474">
      <c r="A474" s="41">
        <v>473.0</v>
      </c>
      <c r="D474" s="105" t="str">
        <f>IFERROR(__xludf.DUMMYFUNCTION("""COMPUTED_VALUE"""),"France")</f>
        <v>France</v>
      </c>
      <c r="E474" s="105" t="str">
        <f>IFERROR(__xludf.DUMMYFUNCTION("""COMPUTED_VALUE"""),"Varanasi")</f>
        <v>Varanasi</v>
      </c>
      <c r="F474" s="105" t="s">
        <v>3546</v>
      </c>
    </row>
    <row r="475">
      <c r="A475" s="41">
        <v>474.0</v>
      </c>
      <c r="D475" s="105" t="str">
        <f>IFERROR(__xludf.DUMMYFUNCTION("""COMPUTED_VALUE"""),"France")</f>
        <v>France</v>
      </c>
      <c r="E475" s="105" t="str">
        <f>IFERROR(__xludf.DUMMYFUNCTION("""COMPUTED_VALUE"""),"Vijayawada")</f>
        <v>Vijayawada</v>
      </c>
      <c r="F475" s="105" t="s">
        <v>3600</v>
      </c>
    </row>
    <row r="476">
      <c r="A476" s="41">
        <v>475.0</v>
      </c>
      <c r="D476" s="105" t="str">
        <f>IFERROR(__xludf.DUMMYFUNCTION("""COMPUTED_VALUE"""),"France")</f>
        <v>France</v>
      </c>
      <c r="E476" s="105" t="str">
        <f>IFERROR(__xludf.DUMMYFUNCTION("""COMPUTED_VALUE"""),"Visakhapatnam")</f>
        <v>Visakhapatnam</v>
      </c>
      <c r="F476" s="105" t="s">
        <v>3582</v>
      </c>
    </row>
    <row r="477">
      <c r="A477" s="41">
        <v>476.0</v>
      </c>
      <c r="D477" s="105" t="str">
        <f>IFERROR(__xludf.DUMMYFUNCTION("""COMPUTED_VALUE"""),"France")</f>
        <v>France</v>
      </c>
      <c r="E477" s="105" t="str">
        <f>IFERROR(__xludf.DUMMYFUNCTION("""COMPUTED_VALUE"""),"Warangal")</f>
        <v>Warangal</v>
      </c>
      <c r="F477" s="105" t="s">
        <v>3687</v>
      </c>
    </row>
    <row r="478">
      <c r="A478" s="41">
        <v>477.0</v>
      </c>
      <c r="D478" s="105" t="str">
        <f>IFERROR(__xludf.DUMMYFUNCTION("""COMPUTED_VALUE"""),"Italy")</f>
        <v>Italy</v>
      </c>
      <c r="E478" s="105" t="str">
        <f>IFERROR(__xludf.DUMMYFUNCTION("""COMPUTED_VALUE"""),"Agra")</f>
        <v>Agra</v>
      </c>
      <c r="F478" s="105" t="s">
        <v>4638</v>
      </c>
    </row>
    <row r="479">
      <c r="A479" s="41">
        <v>478.0</v>
      </c>
      <c r="D479" s="105" t="str">
        <f>IFERROR(__xludf.DUMMYFUNCTION("""COMPUTED_VALUE"""),"Italy")</f>
        <v>Italy</v>
      </c>
      <c r="E479" s="105" t="str">
        <f>IFERROR(__xludf.DUMMYFUNCTION("""COMPUTED_VALUE"""),"Ahmedabad")</f>
        <v>Ahmedabad</v>
      </c>
      <c r="F479" s="105" t="s">
        <v>4246</v>
      </c>
    </row>
    <row r="480">
      <c r="A480" s="41">
        <v>479.0</v>
      </c>
      <c r="D480" s="105" t="str">
        <f>IFERROR(__xludf.DUMMYFUNCTION("""COMPUTED_VALUE"""),"Italy")</f>
        <v>Italy</v>
      </c>
      <c r="E480" s="105" t="str">
        <f>IFERROR(__xludf.DUMMYFUNCTION("""COMPUTED_VALUE"""),"Amritsar")</f>
        <v>Amritsar</v>
      </c>
      <c r="F480" s="105" t="s">
        <v>5218</v>
      </c>
    </row>
    <row r="481">
      <c r="A481" s="41">
        <v>480.0</v>
      </c>
      <c r="D481" s="105" t="str">
        <f>IFERROR(__xludf.DUMMYFUNCTION("""COMPUTED_VALUE"""),"Italy")</f>
        <v>Italy</v>
      </c>
      <c r="E481" s="105" t="str">
        <f>IFERROR(__xludf.DUMMYFUNCTION("""COMPUTED_VALUE"""),"Aurangabad")</f>
        <v>Aurangabad</v>
      </c>
      <c r="F481" s="105" t="s">
        <v>4389</v>
      </c>
    </row>
    <row r="482">
      <c r="A482" s="41">
        <v>481.0</v>
      </c>
      <c r="D482" s="105" t="str">
        <f>IFERROR(__xludf.DUMMYFUNCTION("""COMPUTED_VALUE"""),"Italy")</f>
        <v>Italy</v>
      </c>
      <c r="E482" s="105" t="str">
        <f>IFERROR(__xludf.DUMMYFUNCTION("""COMPUTED_VALUE"""),"Bawana Industrial Area")</f>
        <v>Bawana Industrial Area</v>
      </c>
      <c r="F482" s="105" t="s">
        <v>5051</v>
      </c>
    </row>
    <row r="483">
      <c r="A483" s="41">
        <v>482.0</v>
      </c>
      <c r="D483" s="105" t="str">
        <f>IFERROR(__xludf.DUMMYFUNCTION("""COMPUTED_VALUE"""),"Italy")</f>
        <v>Italy</v>
      </c>
      <c r="E483" s="105" t="str">
        <f>IFERROR(__xludf.DUMMYFUNCTION("""COMPUTED_VALUE"""),"Belagavi")</f>
        <v>Belagavi</v>
      </c>
      <c r="F483" s="105" t="s">
        <v>4559</v>
      </c>
    </row>
    <row r="484">
      <c r="A484" s="41">
        <v>483.0</v>
      </c>
      <c r="D484" s="105" t="str">
        <f>IFERROR(__xludf.DUMMYFUNCTION("""COMPUTED_VALUE"""),"Italy")</f>
        <v>Italy</v>
      </c>
      <c r="E484" s="105" t="str">
        <f>IFERROR(__xludf.DUMMYFUNCTION("""COMPUTED_VALUE"""),"Bengaluru")</f>
        <v>Bengaluru</v>
      </c>
      <c r="F484" s="105" t="s">
        <v>4483</v>
      </c>
    </row>
    <row r="485">
      <c r="A485" s="41">
        <v>484.0</v>
      </c>
      <c r="D485" s="105" t="str">
        <f>IFERROR(__xludf.DUMMYFUNCTION("""COMPUTED_VALUE"""),"Italy")</f>
        <v>Italy</v>
      </c>
      <c r="E485" s="105" t="str">
        <f>IFERROR(__xludf.DUMMYFUNCTION("""COMPUTED_VALUE"""),"Bhilwara")</f>
        <v>Bhilwara</v>
      </c>
      <c r="F485" s="105" t="s">
        <v>4973</v>
      </c>
    </row>
    <row r="486">
      <c r="A486" s="41">
        <v>485.0</v>
      </c>
      <c r="D486" s="105" t="str">
        <f>IFERROR(__xludf.DUMMYFUNCTION("""COMPUTED_VALUE"""),"Italy")</f>
        <v>Italy</v>
      </c>
      <c r="E486" s="105" t="str">
        <f>IFERROR(__xludf.DUMMYFUNCTION("""COMPUTED_VALUE"""),"Bhopal")</f>
        <v>Bhopal</v>
      </c>
      <c r="F486" s="105" t="s">
        <v>5142</v>
      </c>
    </row>
    <row r="487">
      <c r="A487" s="41">
        <v>486.0</v>
      </c>
      <c r="D487" s="105" t="str">
        <f>IFERROR(__xludf.DUMMYFUNCTION("""COMPUTED_VALUE"""),"Italy")</f>
        <v>Italy</v>
      </c>
      <c r="E487" s="105" t="str">
        <f>IFERROR(__xludf.DUMMYFUNCTION("""COMPUTED_VALUE"""),"Bhubaneswar")</f>
        <v>Bhubaneswar</v>
      </c>
      <c r="F487" s="105" t="s">
        <v>5066</v>
      </c>
    </row>
    <row r="488">
      <c r="A488" s="41">
        <v>487.0</v>
      </c>
      <c r="D488" s="105" t="str">
        <f>IFERROR(__xludf.DUMMYFUNCTION("""COMPUTED_VALUE"""),"Italy")</f>
        <v>Italy</v>
      </c>
      <c r="E488" s="105" t="str">
        <f>IFERROR(__xludf.DUMMYFUNCTION("""COMPUTED_VALUE"""),"Chennai")</f>
        <v>Chennai</v>
      </c>
      <c r="F488" s="105" t="s">
        <v>4405</v>
      </c>
    </row>
    <row r="489">
      <c r="A489" s="41">
        <v>488.0</v>
      </c>
      <c r="D489" s="105" t="str">
        <f>IFERROR(__xludf.DUMMYFUNCTION("""COMPUTED_VALUE"""),"Italy")</f>
        <v>Italy</v>
      </c>
      <c r="E489" s="105" t="str">
        <f>IFERROR(__xludf.DUMMYFUNCTION("""COMPUTED_VALUE"""),"Coimbatore")</f>
        <v>Coimbatore</v>
      </c>
      <c r="F489" s="105" t="s">
        <v>4420</v>
      </c>
    </row>
    <row r="490">
      <c r="A490" s="41">
        <v>489.0</v>
      </c>
      <c r="D490" s="105" t="str">
        <f>IFERROR(__xludf.DUMMYFUNCTION("""COMPUTED_VALUE"""),"Italy")</f>
        <v>Italy</v>
      </c>
      <c r="E490" s="105" t="str">
        <f>IFERROR(__xludf.DUMMYFUNCTION("""COMPUTED_VALUE"""),"Cuttack")</f>
        <v>Cuttack</v>
      </c>
      <c r="F490" s="105" t="s">
        <v>5112</v>
      </c>
    </row>
    <row r="491">
      <c r="A491" s="41">
        <v>490.0</v>
      </c>
      <c r="D491" s="105" t="str">
        <f>IFERROR(__xludf.DUMMYFUNCTION("""COMPUTED_VALUE"""),"Italy")</f>
        <v>Italy</v>
      </c>
      <c r="E491" s="105" t="str">
        <f>IFERROR(__xludf.DUMMYFUNCTION("""COMPUTED_VALUE"""),"Dewas")</f>
        <v>Dewas</v>
      </c>
      <c r="F491" s="105" t="s">
        <v>5187</v>
      </c>
    </row>
    <row r="492">
      <c r="A492" s="41">
        <v>491.0</v>
      </c>
      <c r="D492" s="105" t="str">
        <f>IFERROR(__xludf.DUMMYFUNCTION("""COMPUTED_VALUE"""),"Italy")</f>
        <v>Italy</v>
      </c>
      <c r="E492" s="105" t="str">
        <f>IFERROR(__xludf.DUMMYFUNCTION("""COMPUTED_VALUE"""),"Dharwad")</f>
        <v>Dharwad</v>
      </c>
      <c r="F492" s="105" t="s">
        <v>4544</v>
      </c>
    </row>
    <row r="493">
      <c r="A493" s="41">
        <v>492.0</v>
      </c>
      <c r="D493" s="105" t="str">
        <f>IFERROR(__xludf.DUMMYFUNCTION("""COMPUTED_VALUE"""),"Italy")</f>
        <v>Italy</v>
      </c>
      <c r="E493" s="105" t="str">
        <f>IFERROR(__xludf.DUMMYFUNCTION("""COMPUTED_VALUE"""),"Durgapur")</f>
        <v>Durgapur</v>
      </c>
      <c r="F493" s="105" t="s">
        <v>4913</v>
      </c>
    </row>
    <row r="494">
      <c r="A494" s="41">
        <v>493.0</v>
      </c>
      <c r="D494" s="105" t="str">
        <f>IFERROR(__xludf.DUMMYFUNCTION("""COMPUTED_VALUE"""),"Italy")</f>
        <v>Italy</v>
      </c>
      <c r="E494" s="105" t="str">
        <f>IFERROR(__xludf.DUMMYFUNCTION("""COMPUTED_VALUE"""),"Erode")</f>
        <v>Erode</v>
      </c>
      <c r="F494" s="105" t="s">
        <v>4467</v>
      </c>
    </row>
    <row r="495">
      <c r="A495" s="41">
        <v>494.0</v>
      </c>
      <c r="D495" s="105" t="str">
        <f>IFERROR(__xludf.DUMMYFUNCTION("""COMPUTED_VALUE"""),"Italy")</f>
        <v>Italy</v>
      </c>
      <c r="E495" s="105" t="str">
        <f>IFERROR(__xludf.DUMMYFUNCTION("""COMPUTED_VALUE"""),"Faridabad")</f>
        <v>Faridabad</v>
      </c>
      <c r="F495" s="105" t="s">
        <v>4805</v>
      </c>
    </row>
    <row r="496">
      <c r="A496" s="41">
        <v>495.0</v>
      </c>
      <c r="D496" s="105" t="str">
        <f>IFERROR(__xludf.DUMMYFUNCTION("""COMPUTED_VALUE"""),"Italy")</f>
        <v>Italy</v>
      </c>
      <c r="E496" s="105" t="str">
        <f>IFERROR(__xludf.DUMMYFUNCTION("""COMPUTED_VALUE"""),"Gandhidham")</f>
        <v>Gandhidham</v>
      </c>
      <c r="F496" s="105" t="s">
        <v>4310</v>
      </c>
    </row>
    <row r="497">
      <c r="A497" s="41">
        <v>496.0</v>
      </c>
      <c r="D497" s="105" t="str">
        <f>IFERROR(__xludf.DUMMYFUNCTION("""COMPUTED_VALUE"""),"Italy")</f>
        <v>Italy</v>
      </c>
      <c r="E497" s="105" t="str">
        <f>IFERROR(__xludf.DUMMYFUNCTION("""COMPUTED_VALUE"""),"Gurugram")</f>
        <v>Gurugram</v>
      </c>
      <c r="F497" s="105" t="s">
        <v>4790</v>
      </c>
    </row>
    <row r="498">
      <c r="A498" s="41">
        <v>497.0</v>
      </c>
      <c r="D498" s="105" t="str">
        <f>IFERROR(__xludf.DUMMYFUNCTION("""COMPUTED_VALUE"""),"Italy")</f>
        <v>Italy</v>
      </c>
      <c r="E498" s="105" t="str">
        <f>IFERROR(__xludf.DUMMYFUNCTION("""COMPUTED_VALUE"""),"Guntur")</f>
        <v>Guntur</v>
      </c>
      <c r="F498" s="105" t="s">
        <v>4684</v>
      </c>
    </row>
    <row r="499">
      <c r="A499" s="41">
        <v>498.0</v>
      </c>
      <c r="D499" s="105" t="str">
        <f>IFERROR(__xludf.DUMMYFUNCTION("""COMPUTED_VALUE"""),"Italy")</f>
        <v>Italy</v>
      </c>
      <c r="E499" s="105" t="str">
        <f>IFERROR(__xludf.DUMMYFUNCTION("""COMPUTED_VALUE"""),"Gwalior")</f>
        <v>Gwalior</v>
      </c>
      <c r="F499" s="105" t="s">
        <v>5157</v>
      </c>
    </row>
    <row r="500">
      <c r="A500" s="41">
        <v>499.0</v>
      </c>
      <c r="D500" s="105" t="str">
        <f>IFERROR(__xludf.DUMMYFUNCTION("""COMPUTED_VALUE"""),"Italy")</f>
        <v>Italy</v>
      </c>
      <c r="E500" s="105" t="str">
        <f>IFERROR(__xludf.DUMMYFUNCTION("""COMPUTED_VALUE"""),"Howrah")</f>
        <v>Howrah</v>
      </c>
      <c r="F500" s="105" t="s">
        <v>4882</v>
      </c>
    </row>
    <row r="501">
      <c r="A501" s="41">
        <v>500.0</v>
      </c>
      <c r="D501" s="105" t="str">
        <f>IFERROR(__xludf.DUMMYFUNCTION("""COMPUTED_VALUE"""),"Italy")</f>
        <v>Italy</v>
      </c>
      <c r="E501" s="105" t="str">
        <f>IFERROR(__xludf.DUMMYFUNCTION("""COMPUTED_VALUE"""),"Hubballi")</f>
        <v>Hubballi</v>
      </c>
      <c r="F501" s="105" t="s">
        <v>4529</v>
      </c>
    </row>
    <row r="502">
      <c r="A502" s="41">
        <v>501.0</v>
      </c>
      <c r="D502" s="105" t="str">
        <f>IFERROR(__xludf.DUMMYFUNCTION("""COMPUTED_VALUE"""),"Italy")</f>
        <v>Italy</v>
      </c>
      <c r="E502" s="105" t="str">
        <f>IFERROR(__xludf.DUMMYFUNCTION("""COMPUTED_VALUE"""),"Hyderabad")</f>
        <v>Hyderabad</v>
      </c>
      <c r="F502" s="105" t="s">
        <v>4729</v>
      </c>
    </row>
    <row r="503">
      <c r="A503" s="41">
        <v>502.0</v>
      </c>
      <c r="D503" s="105" t="str">
        <f>IFERROR(__xludf.DUMMYFUNCTION("""COMPUTED_VALUE"""),"Italy")</f>
        <v>Italy</v>
      </c>
      <c r="E503" s="105" t="str">
        <f>IFERROR(__xludf.DUMMYFUNCTION("""COMPUTED_VALUE"""),"Indore")</f>
        <v>Indore</v>
      </c>
      <c r="F503" s="105" t="s">
        <v>5127</v>
      </c>
    </row>
    <row r="504">
      <c r="A504" s="41">
        <v>503.0</v>
      </c>
      <c r="D504" s="105" t="str">
        <f>IFERROR(__xludf.DUMMYFUNCTION("""COMPUTED_VALUE"""),"Italy")</f>
        <v>Italy</v>
      </c>
      <c r="E504" s="105" t="str">
        <f>IFERROR(__xludf.DUMMYFUNCTION("""COMPUTED_VALUE"""),"Jabalpur")</f>
        <v>Jabalpur</v>
      </c>
      <c r="F504" s="105" t="s">
        <v>5172</v>
      </c>
    </row>
    <row r="505">
      <c r="A505" s="41">
        <v>504.0</v>
      </c>
      <c r="D505" s="105" t="str">
        <f>IFERROR(__xludf.DUMMYFUNCTION("""COMPUTED_VALUE"""),"Italy")</f>
        <v>Italy</v>
      </c>
      <c r="E505" s="105" t="str">
        <f>IFERROR(__xludf.DUMMYFUNCTION("""COMPUTED_VALUE"""),"Jaipur")</f>
        <v>Jaipur</v>
      </c>
      <c r="F505" s="105" t="s">
        <v>4928</v>
      </c>
    </row>
    <row r="506">
      <c r="A506" s="41">
        <v>505.0</v>
      </c>
      <c r="D506" s="105" t="str">
        <f>IFERROR(__xludf.DUMMYFUNCTION("""COMPUTED_VALUE"""),"Italy")</f>
        <v>Italy</v>
      </c>
      <c r="E506" s="105" t="str">
        <f>IFERROR(__xludf.DUMMYFUNCTION("""COMPUTED_VALUE"""),"Jalandhar")</f>
        <v>Jalandhar</v>
      </c>
      <c r="F506" s="105" t="s">
        <v>5233</v>
      </c>
    </row>
    <row r="507">
      <c r="A507" s="41">
        <v>506.0</v>
      </c>
      <c r="D507" s="105" t="str">
        <f>IFERROR(__xludf.DUMMYFUNCTION("""COMPUTED_VALUE"""),"Italy")</f>
        <v>Italy</v>
      </c>
      <c r="E507" s="105" t="str">
        <f>IFERROR(__xludf.DUMMYFUNCTION("""COMPUTED_VALUE"""),"Jodhpur")</f>
        <v>Jodhpur</v>
      </c>
      <c r="F507" s="105" t="s">
        <v>4943</v>
      </c>
    </row>
    <row r="508">
      <c r="A508" s="41">
        <v>507.0</v>
      </c>
      <c r="D508" s="105" t="str">
        <f>IFERROR(__xludf.DUMMYFUNCTION("""COMPUTED_VALUE"""),"Italy")</f>
        <v>Italy</v>
      </c>
      <c r="E508" s="105" t="str">
        <f>IFERROR(__xludf.DUMMYFUNCTION("""COMPUTED_VALUE"""),"Kakinada")</f>
        <v>Kakinada</v>
      </c>
      <c r="F508" s="105" t="s">
        <v>4714</v>
      </c>
    </row>
    <row r="509">
      <c r="A509" s="41">
        <v>508.0</v>
      </c>
      <c r="D509" s="105" t="str">
        <f>IFERROR(__xludf.DUMMYFUNCTION("""COMPUTED_VALUE"""),"Italy")</f>
        <v>Italy</v>
      </c>
      <c r="E509" s="105" t="str">
        <f>IFERROR(__xludf.DUMMYFUNCTION("""COMPUTED_VALUE"""),"Kanpur")</f>
        <v>Kanpur</v>
      </c>
      <c r="F509" s="105" t="s">
        <v>4575</v>
      </c>
    </row>
    <row r="510">
      <c r="A510" s="41">
        <v>509.0</v>
      </c>
      <c r="D510" s="105" t="str">
        <f>IFERROR(__xludf.DUMMYFUNCTION("""COMPUTED_VALUE"""),"Italy")</f>
        <v>Italy</v>
      </c>
      <c r="E510" s="105" t="str">
        <f>IFERROR(__xludf.DUMMYFUNCTION("""COMPUTED_VALUE"""),"Karimnagar")</f>
        <v>Karimnagar</v>
      </c>
      <c r="F510" s="105" t="s">
        <v>4760</v>
      </c>
    </row>
    <row r="511">
      <c r="A511" s="41">
        <v>510.0</v>
      </c>
      <c r="D511" s="105" t="str">
        <f>IFERROR(__xludf.DUMMYFUNCTION("""COMPUTED_VALUE"""),"Italy")</f>
        <v>Italy</v>
      </c>
      <c r="E511" s="105" t="str">
        <f>IFERROR(__xludf.DUMMYFUNCTION("""COMPUTED_VALUE"""),"Karnal")</f>
        <v>Karnal</v>
      </c>
      <c r="F511" s="105" t="s">
        <v>4836</v>
      </c>
    </row>
    <row r="512">
      <c r="A512" s="41">
        <v>511.0</v>
      </c>
      <c r="D512" s="105" t="str">
        <f>IFERROR(__xludf.DUMMYFUNCTION("""COMPUTED_VALUE"""),"Italy")</f>
        <v>Italy</v>
      </c>
      <c r="E512" s="105" t="str">
        <f>IFERROR(__xludf.DUMMYFUNCTION("""COMPUTED_VALUE"""),"Kolkata")</f>
        <v>Kolkata</v>
      </c>
      <c r="F512" s="105" t="s">
        <v>4867</v>
      </c>
    </row>
    <row r="513">
      <c r="A513" s="41">
        <v>512.0</v>
      </c>
      <c r="D513" s="105" t="str">
        <f>IFERROR(__xludf.DUMMYFUNCTION("""COMPUTED_VALUE"""),"Italy")</f>
        <v>Italy</v>
      </c>
      <c r="E513" s="105" t="str">
        <f>IFERROR(__xludf.DUMMYFUNCTION("""COMPUTED_VALUE"""),"Kota")</f>
        <v>Kota</v>
      </c>
      <c r="F513" s="105" t="s">
        <v>4988</v>
      </c>
    </row>
    <row r="514">
      <c r="A514" s="41">
        <v>513.0</v>
      </c>
      <c r="D514" s="105" t="str">
        <f>IFERROR(__xludf.DUMMYFUNCTION("""COMPUTED_VALUE"""),"Italy")</f>
        <v>Italy</v>
      </c>
      <c r="E514" s="105" t="str">
        <f>IFERROR(__xludf.DUMMYFUNCTION("""COMPUTED_VALUE"""),"Ludhiana")</f>
        <v>Ludhiana</v>
      </c>
      <c r="F514" s="105" t="s">
        <v>5203</v>
      </c>
    </row>
    <row r="515">
      <c r="A515" s="41">
        <v>514.0</v>
      </c>
      <c r="D515" s="105" t="str">
        <f>IFERROR(__xludf.DUMMYFUNCTION("""COMPUTED_VALUE"""),"Italy")</f>
        <v>Italy</v>
      </c>
      <c r="E515" s="105" t="str">
        <f>IFERROR(__xludf.DUMMYFUNCTION("""COMPUTED_VALUE"""),"Madurai")</f>
        <v>Madurai</v>
      </c>
      <c r="F515" s="105" t="s">
        <v>4452</v>
      </c>
    </row>
    <row r="516">
      <c r="A516" s="41">
        <v>515.0</v>
      </c>
      <c r="D516" s="105" t="str">
        <f>IFERROR(__xludf.DUMMYFUNCTION("""COMPUTED_VALUE"""),"Italy")</f>
        <v>Italy</v>
      </c>
      <c r="E516" s="105" t="str">
        <f>IFERROR(__xludf.DUMMYFUNCTION("""COMPUTED_VALUE"""),"Mangaluru")</f>
        <v>Mangaluru</v>
      </c>
      <c r="F516" s="105" t="s">
        <v>4499</v>
      </c>
    </row>
    <row r="517">
      <c r="A517" s="41">
        <v>516.0</v>
      </c>
      <c r="D517" s="105" t="str">
        <f>IFERROR(__xludf.DUMMYFUNCTION("""COMPUTED_VALUE"""),"Italy")</f>
        <v>Italy</v>
      </c>
      <c r="E517" s="105" t="str">
        <f>IFERROR(__xludf.DUMMYFUNCTION("""COMPUTED_VALUE"""),"Mohali")</f>
        <v>Mohali</v>
      </c>
      <c r="F517" s="105" t="s">
        <v>5248</v>
      </c>
    </row>
    <row r="518">
      <c r="A518" s="41">
        <v>517.0</v>
      </c>
      <c r="D518" s="105" t="str">
        <f>IFERROR(__xludf.DUMMYFUNCTION("""COMPUTED_VALUE"""),"Italy")</f>
        <v>Italy</v>
      </c>
      <c r="E518" s="105" t="str">
        <f>IFERROR(__xludf.DUMMYFUNCTION("""COMPUTED_VALUE"""),"Moradabad")</f>
        <v>Moradabad</v>
      </c>
      <c r="F518" s="105" t="s">
        <v>4606</v>
      </c>
    </row>
    <row r="519">
      <c r="A519" s="41">
        <v>518.0</v>
      </c>
      <c r="D519" s="105" t="str">
        <f>IFERROR(__xludf.DUMMYFUNCTION("""COMPUTED_VALUE"""),"Italy")</f>
        <v>Italy</v>
      </c>
      <c r="E519" s="105" t="str">
        <f>IFERROR(__xludf.DUMMYFUNCTION("""COMPUTED_VALUE"""),"Mumbai")</f>
        <v>Mumbai</v>
      </c>
      <c r="F519" s="105" t="s">
        <v>4326</v>
      </c>
    </row>
    <row r="520">
      <c r="A520" s="41">
        <v>519.0</v>
      </c>
      <c r="D520" s="105" t="str">
        <f>IFERROR(__xludf.DUMMYFUNCTION("""COMPUTED_VALUE"""),"Italy")</f>
        <v>Italy</v>
      </c>
      <c r="E520" s="105" t="str">
        <f>IFERROR(__xludf.DUMMYFUNCTION("""COMPUTED_VALUE"""),"Mundra")</f>
        <v>Mundra</v>
      </c>
      <c r="F520" s="105" t="s">
        <v>8927</v>
      </c>
    </row>
    <row r="521">
      <c r="A521" s="41">
        <v>520.0</v>
      </c>
      <c r="D521" s="105" t="str">
        <f>IFERROR(__xludf.DUMMYFUNCTION("""COMPUTED_VALUE"""),"Italy")</f>
        <v>Italy</v>
      </c>
      <c r="E521" s="105" t="str">
        <f>IFERROR(__xludf.DUMMYFUNCTION("""COMPUTED_VALUE"""),"Mysuru")</f>
        <v>Mysuru</v>
      </c>
      <c r="F521" s="105" t="s">
        <v>4514</v>
      </c>
    </row>
    <row r="522">
      <c r="A522" s="41">
        <v>521.0</v>
      </c>
      <c r="D522" s="105" t="str">
        <f>IFERROR(__xludf.DUMMYFUNCTION("""COMPUTED_VALUE"""),"Italy")</f>
        <v>Italy</v>
      </c>
      <c r="E522" s="105" t="str">
        <f>IFERROR(__xludf.DUMMYFUNCTION("""COMPUTED_VALUE"""),"Nagpur")</f>
        <v>Nagpur</v>
      </c>
      <c r="F522" s="105" t="s">
        <v>4358</v>
      </c>
    </row>
    <row r="523">
      <c r="A523" s="41">
        <v>522.0</v>
      </c>
      <c r="D523" s="105" t="str">
        <f>IFERROR(__xludf.DUMMYFUNCTION("""COMPUTED_VALUE"""),"Italy")</f>
        <v>Italy</v>
      </c>
      <c r="E523" s="105" t="str">
        <f>IFERROR(__xludf.DUMMYFUNCTION("""COMPUTED_VALUE"""),"Naraina")</f>
        <v>Naraina</v>
      </c>
      <c r="F523" s="105" t="s">
        <v>5035</v>
      </c>
    </row>
    <row r="524">
      <c r="A524" s="41">
        <v>523.0</v>
      </c>
      <c r="D524" s="105" t="str">
        <f>IFERROR(__xludf.DUMMYFUNCTION("""COMPUTED_VALUE"""),"Italy")</f>
        <v>Italy</v>
      </c>
      <c r="E524" s="105" t="str">
        <f>IFERROR(__xludf.DUMMYFUNCTION("""COMPUTED_VALUE"""),"Nashik")</f>
        <v>Nashik</v>
      </c>
      <c r="F524" s="105" t="s">
        <v>4374</v>
      </c>
    </row>
    <row r="525">
      <c r="A525" s="41">
        <v>524.0</v>
      </c>
      <c r="D525" s="105" t="str">
        <f>IFERROR(__xludf.DUMMYFUNCTION("""COMPUTED_VALUE"""),"Italy")</f>
        <v>Italy</v>
      </c>
      <c r="E525" s="105" t="str">
        <f>IFERROR(__xludf.DUMMYFUNCTION("""COMPUTED_VALUE"""),"New Delhi")</f>
        <v>New Delhi</v>
      </c>
      <c r="F525" s="105" t="s">
        <v>5003</v>
      </c>
    </row>
    <row r="526">
      <c r="A526" s="41">
        <v>525.0</v>
      </c>
      <c r="D526" s="105" t="str">
        <f>IFERROR(__xludf.DUMMYFUNCTION("""COMPUTED_VALUE"""),"Italy")</f>
        <v>Italy</v>
      </c>
      <c r="E526" s="105" t="str">
        <f>IFERROR(__xludf.DUMMYFUNCTION("""COMPUTED_VALUE"""),"Nizamabad")</f>
        <v>Nizamabad</v>
      </c>
      <c r="F526" s="105" t="s">
        <v>4775</v>
      </c>
    </row>
    <row r="527">
      <c r="A527" s="41">
        <v>526.0</v>
      </c>
      <c r="D527" s="105" t="str">
        <f>IFERROR(__xludf.DUMMYFUNCTION("""COMPUTED_VALUE"""),"Italy")</f>
        <v>Italy</v>
      </c>
      <c r="E527" s="105" t="str">
        <f>IFERROR(__xludf.DUMMYFUNCTION("""COMPUTED_VALUE"""),"Noida")</f>
        <v>Noida</v>
      </c>
      <c r="F527" s="105" t="s">
        <v>4590</v>
      </c>
    </row>
    <row r="528">
      <c r="A528" s="41">
        <v>527.0</v>
      </c>
      <c r="D528" s="105" t="str">
        <f>IFERROR(__xludf.DUMMYFUNCTION("""COMPUTED_VALUE"""),"Italy")</f>
        <v>Italy</v>
      </c>
      <c r="E528" s="105" t="str">
        <f>IFERROR(__xludf.DUMMYFUNCTION("""COMPUTED_VALUE"""),"Okhla")</f>
        <v>Okhla</v>
      </c>
      <c r="F528" s="105" t="s">
        <v>5018</v>
      </c>
    </row>
    <row r="529">
      <c r="A529" s="41">
        <v>528.0</v>
      </c>
      <c r="D529" s="105" t="str">
        <f>IFERROR(__xludf.DUMMYFUNCTION("""COMPUTED_VALUE"""),"Italy")</f>
        <v>Italy</v>
      </c>
      <c r="E529" s="105" t="str">
        <f>IFERROR(__xludf.DUMMYFUNCTION("""COMPUTED_VALUE"""),"Panipat")</f>
        <v>Panipat</v>
      </c>
      <c r="F529" s="105" t="s">
        <v>4821</v>
      </c>
    </row>
    <row r="530">
      <c r="A530" s="41">
        <v>529.0</v>
      </c>
      <c r="D530" s="105" t="str">
        <f>IFERROR(__xludf.DUMMYFUNCTION("""COMPUTED_VALUE"""),"Italy")</f>
        <v>Italy</v>
      </c>
      <c r="E530" s="105" t="str">
        <f>IFERROR(__xludf.DUMMYFUNCTION("""COMPUTED_VALUE"""),"Paradip")</f>
        <v>Paradip</v>
      </c>
      <c r="F530" s="105" t="s">
        <v>5097</v>
      </c>
    </row>
    <row r="531">
      <c r="A531" s="41">
        <v>530.0</v>
      </c>
      <c r="D531" s="105" t="str">
        <f>IFERROR(__xludf.DUMMYFUNCTION("""COMPUTED_VALUE"""),"Italy")</f>
        <v>Italy</v>
      </c>
      <c r="E531" s="105" t="str">
        <f>IFERROR(__xludf.DUMMYFUNCTION("""COMPUTED_VALUE"""),"Patiala")</f>
        <v>Patiala</v>
      </c>
      <c r="F531" s="105" t="s">
        <v>5263</v>
      </c>
    </row>
    <row r="532">
      <c r="A532" s="41">
        <v>531.0</v>
      </c>
      <c r="D532" s="105" t="str">
        <f>IFERROR(__xludf.DUMMYFUNCTION("""COMPUTED_VALUE"""),"Italy")</f>
        <v>Italy</v>
      </c>
      <c r="E532" s="105" t="str">
        <f>IFERROR(__xludf.DUMMYFUNCTION("""COMPUTED_VALUE"""),"Pune")</f>
        <v>Pune</v>
      </c>
      <c r="F532" s="105" t="s">
        <v>4342</v>
      </c>
    </row>
    <row r="533">
      <c r="A533" s="41">
        <v>532.0</v>
      </c>
      <c r="D533" s="105" t="str">
        <f>IFERROR(__xludf.DUMMYFUNCTION("""COMPUTED_VALUE"""),"Italy")</f>
        <v>Italy</v>
      </c>
      <c r="E533" s="105" t="str">
        <f>IFERROR(__xludf.DUMMYFUNCTION("""COMPUTED_VALUE"""),"Rajkot")</f>
        <v>Rajkot</v>
      </c>
      <c r="F533" s="105" t="s">
        <v>4294</v>
      </c>
    </row>
    <row r="534">
      <c r="A534" s="41">
        <v>533.0</v>
      </c>
      <c r="D534" s="105" t="str">
        <f>IFERROR(__xludf.DUMMYFUNCTION("""COMPUTED_VALUE"""),"Italy")</f>
        <v>Italy</v>
      </c>
      <c r="E534" s="105" t="str">
        <f>IFERROR(__xludf.DUMMYFUNCTION("""COMPUTED_VALUE"""),"Rourkela")</f>
        <v>Rourkela</v>
      </c>
      <c r="F534" s="105" t="s">
        <v>5082</v>
      </c>
    </row>
    <row r="535">
      <c r="A535" s="41">
        <v>534.0</v>
      </c>
      <c r="D535" s="105" t="str">
        <f>IFERROR(__xludf.DUMMYFUNCTION("""COMPUTED_VALUE"""),"Italy")</f>
        <v>Italy</v>
      </c>
      <c r="E535" s="105" t="str">
        <f>IFERROR(__xludf.DUMMYFUNCTION("""COMPUTED_VALUE"""),"Siliguri")</f>
        <v>Siliguri</v>
      </c>
      <c r="F535" s="105" t="s">
        <v>4897</v>
      </c>
    </row>
    <row r="536">
      <c r="A536" s="41">
        <v>535.0</v>
      </c>
      <c r="D536" s="105" t="str">
        <f>IFERROR(__xludf.DUMMYFUNCTION("""COMPUTED_VALUE"""),"Italy")</f>
        <v>Italy</v>
      </c>
      <c r="E536" s="105" t="str">
        <f>IFERROR(__xludf.DUMMYFUNCTION("""COMPUTED_VALUE"""),"Sonipat")</f>
        <v>Sonipat</v>
      </c>
      <c r="F536" s="105" t="s">
        <v>4852</v>
      </c>
    </row>
    <row r="537">
      <c r="A537" s="41">
        <v>536.0</v>
      </c>
      <c r="D537" s="105" t="str">
        <f>IFERROR(__xludf.DUMMYFUNCTION("""COMPUTED_VALUE"""),"Italy")</f>
        <v>Italy</v>
      </c>
      <c r="E537" s="105" t="str">
        <f>IFERROR(__xludf.DUMMYFUNCTION("""COMPUTED_VALUE"""),"Surat")</f>
        <v>Surat</v>
      </c>
      <c r="F537" s="105" t="s">
        <v>4262</v>
      </c>
    </row>
    <row r="538">
      <c r="A538" s="41">
        <v>537.0</v>
      </c>
      <c r="D538" s="105" t="str">
        <f>IFERROR(__xludf.DUMMYFUNCTION("""COMPUTED_VALUE"""),"Italy")</f>
        <v>Italy</v>
      </c>
      <c r="E538" s="105" t="str">
        <f>IFERROR(__xludf.DUMMYFUNCTION("""COMPUTED_VALUE"""),"Tirupati")</f>
        <v>Tirupati</v>
      </c>
      <c r="F538" s="105" t="s">
        <v>4699</v>
      </c>
    </row>
    <row r="539">
      <c r="A539" s="41">
        <v>538.0</v>
      </c>
      <c r="D539" s="105" t="str">
        <f>IFERROR(__xludf.DUMMYFUNCTION("""COMPUTED_VALUE"""),"Italy")</f>
        <v>Italy</v>
      </c>
      <c r="E539" s="105" t="str">
        <f>IFERROR(__xludf.DUMMYFUNCTION("""COMPUTED_VALUE"""),"Tiruppur")</f>
        <v>Tiruppur</v>
      </c>
      <c r="F539" s="105" t="s">
        <v>4436</v>
      </c>
    </row>
    <row r="540">
      <c r="A540" s="41">
        <v>539.0</v>
      </c>
      <c r="D540" s="105" t="str">
        <f>IFERROR(__xludf.DUMMYFUNCTION("""COMPUTED_VALUE"""),"Italy")</f>
        <v>Italy</v>
      </c>
      <c r="E540" s="105" t="str">
        <f>IFERROR(__xludf.DUMMYFUNCTION("""COMPUTED_VALUE"""),"Udaipur")</f>
        <v>Udaipur</v>
      </c>
      <c r="F540" s="105" t="s">
        <v>4958</v>
      </c>
    </row>
    <row r="541">
      <c r="A541" s="41">
        <v>540.0</v>
      </c>
      <c r="D541" s="105" t="str">
        <f>IFERROR(__xludf.DUMMYFUNCTION("""COMPUTED_VALUE"""),"Italy")</f>
        <v>Italy</v>
      </c>
      <c r="E541" s="105" t="str">
        <f>IFERROR(__xludf.DUMMYFUNCTION("""COMPUTED_VALUE"""),"Vadodara")</f>
        <v>Vadodara</v>
      </c>
      <c r="F541" s="105" t="s">
        <v>4278</v>
      </c>
    </row>
    <row r="542">
      <c r="A542" s="41">
        <v>541.0</v>
      </c>
      <c r="D542" s="105" t="str">
        <f>IFERROR(__xludf.DUMMYFUNCTION("""COMPUTED_VALUE"""),"Italy")</f>
        <v>Italy</v>
      </c>
      <c r="E542" s="105" t="str">
        <f>IFERROR(__xludf.DUMMYFUNCTION("""COMPUTED_VALUE"""),"Varanasi")</f>
        <v>Varanasi</v>
      </c>
      <c r="F542" s="105" t="s">
        <v>4622</v>
      </c>
    </row>
    <row r="543">
      <c r="A543" s="41">
        <v>542.0</v>
      </c>
      <c r="D543" s="105" t="str">
        <f>IFERROR(__xludf.DUMMYFUNCTION("""COMPUTED_VALUE"""),"Italy")</f>
        <v>Italy</v>
      </c>
      <c r="E543" s="105" t="str">
        <f>IFERROR(__xludf.DUMMYFUNCTION("""COMPUTED_VALUE"""),"Vijayawada")</f>
        <v>Vijayawada</v>
      </c>
      <c r="F543" s="105" t="s">
        <v>4668</v>
      </c>
    </row>
    <row r="544">
      <c r="A544" s="41">
        <v>543.0</v>
      </c>
      <c r="D544" s="105" t="str">
        <f>IFERROR(__xludf.DUMMYFUNCTION("""COMPUTED_VALUE"""),"Italy")</f>
        <v>Italy</v>
      </c>
      <c r="E544" s="105" t="str">
        <f>IFERROR(__xludf.DUMMYFUNCTION("""COMPUTED_VALUE"""),"Visakhapatnam")</f>
        <v>Visakhapatnam</v>
      </c>
      <c r="F544" s="105" t="s">
        <v>4653</v>
      </c>
    </row>
    <row r="545">
      <c r="A545" s="41">
        <v>544.0</v>
      </c>
      <c r="D545" s="105" t="str">
        <f>IFERROR(__xludf.DUMMYFUNCTION("""COMPUTED_VALUE"""),"Italy")</f>
        <v>Italy</v>
      </c>
      <c r="E545" s="105" t="str">
        <f>IFERROR(__xludf.DUMMYFUNCTION("""COMPUTED_VALUE"""),"Warangal")</f>
        <v>Warangal</v>
      </c>
      <c r="F545" s="105" t="s">
        <v>4744</v>
      </c>
    </row>
    <row r="546">
      <c r="A546" s="41">
        <v>545.0</v>
      </c>
      <c r="D546" s="105" t="str">
        <f>IFERROR(__xludf.DUMMYFUNCTION("""COMPUTED_VALUE"""),"Portugal")</f>
        <v>Portugal</v>
      </c>
      <c r="E546" s="105" t="str">
        <f>IFERROR(__xludf.DUMMYFUNCTION("""COMPUTED_VALUE"""),"Agra")</f>
        <v>Agra</v>
      </c>
      <c r="F546" s="105" t="s">
        <v>5644</v>
      </c>
    </row>
    <row r="547">
      <c r="A547" s="41">
        <v>546.0</v>
      </c>
      <c r="D547" s="105" t="str">
        <f>IFERROR(__xludf.DUMMYFUNCTION("""COMPUTED_VALUE"""),"Portugal")</f>
        <v>Portugal</v>
      </c>
      <c r="E547" s="105" t="str">
        <f>IFERROR(__xludf.DUMMYFUNCTION("""COMPUTED_VALUE"""),"Ahmedabad")</f>
        <v>Ahmedabad</v>
      </c>
      <c r="F547" s="105" t="s">
        <v>5279</v>
      </c>
    </row>
    <row r="548">
      <c r="A548" s="41">
        <v>547.0</v>
      </c>
      <c r="D548" s="105" t="str">
        <f>IFERROR(__xludf.DUMMYFUNCTION("""COMPUTED_VALUE"""),"Portugal")</f>
        <v>Portugal</v>
      </c>
      <c r="E548" s="105" t="str">
        <f>IFERROR(__xludf.DUMMYFUNCTION("""COMPUTED_VALUE"""),"Amritsar")</f>
        <v>Amritsar</v>
      </c>
      <c r="F548" s="105" t="s">
        <v>6198</v>
      </c>
    </row>
    <row r="549">
      <c r="A549" s="41">
        <v>548.0</v>
      </c>
      <c r="D549" s="105" t="str">
        <f>IFERROR(__xludf.DUMMYFUNCTION("""COMPUTED_VALUE"""),"Portugal")</f>
        <v>Portugal</v>
      </c>
      <c r="E549" s="105" t="str">
        <f>IFERROR(__xludf.DUMMYFUNCTION("""COMPUTED_VALUE"""),"Aurangabad")</f>
        <v>Aurangabad</v>
      </c>
      <c r="F549" s="105" t="s">
        <v>5415</v>
      </c>
    </row>
    <row r="550">
      <c r="A550" s="41">
        <v>549.0</v>
      </c>
      <c r="D550" s="105" t="str">
        <f>IFERROR(__xludf.DUMMYFUNCTION("""COMPUTED_VALUE"""),"Portugal")</f>
        <v>Portugal</v>
      </c>
      <c r="E550" s="105" t="str">
        <f>IFERROR(__xludf.DUMMYFUNCTION("""COMPUTED_VALUE"""),"Bawana Industrial Area")</f>
        <v>Bawana Industrial Area</v>
      </c>
      <c r="F550" s="105" t="s">
        <v>6038</v>
      </c>
    </row>
    <row r="551">
      <c r="A551" s="41">
        <v>550.0</v>
      </c>
      <c r="D551" s="105" t="str">
        <f>IFERROR(__xludf.DUMMYFUNCTION("""COMPUTED_VALUE"""),"Portugal")</f>
        <v>Portugal</v>
      </c>
      <c r="E551" s="105" t="str">
        <f>IFERROR(__xludf.DUMMYFUNCTION("""COMPUTED_VALUE"""),"Belagavi")</f>
        <v>Belagavi</v>
      </c>
      <c r="F551" s="105" t="s">
        <v>5577</v>
      </c>
    </row>
    <row r="552">
      <c r="A552" s="41">
        <v>551.0</v>
      </c>
      <c r="D552" s="105" t="str">
        <f>IFERROR(__xludf.DUMMYFUNCTION("""COMPUTED_VALUE"""),"Portugal")</f>
        <v>Portugal</v>
      </c>
      <c r="E552" s="105" t="str">
        <f>IFERROR(__xludf.DUMMYFUNCTION("""COMPUTED_VALUE"""),"Bengaluru")</f>
        <v>Bengaluru</v>
      </c>
      <c r="F552" s="105" t="s">
        <v>5502</v>
      </c>
    </row>
    <row r="553">
      <c r="A553" s="41">
        <v>552.0</v>
      </c>
      <c r="D553" s="105" t="str">
        <f>IFERROR(__xludf.DUMMYFUNCTION("""COMPUTED_VALUE"""),"Portugal")</f>
        <v>Portugal</v>
      </c>
      <c r="E553" s="105" t="str">
        <f>IFERROR(__xludf.DUMMYFUNCTION("""COMPUTED_VALUE"""),"Bhilwara")</f>
        <v>Bhilwara</v>
      </c>
      <c r="F553" s="105" t="s">
        <v>5975</v>
      </c>
    </row>
    <row r="554">
      <c r="A554" s="41">
        <v>553.0</v>
      </c>
      <c r="D554" s="105" t="str">
        <f>IFERROR(__xludf.DUMMYFUNCTION("""COMPUTED_VALUE"""),"Portugal")</f>
        <v>Portugal</v>
      </c>
      <c r="E554" s="105" t="str">
        <f>IFERROR(__xludf.DUMMYFUNCTION("""COMPUTED_VALUE"""),"Bhopal")</f>
        <v>Bhopal</v>
      </c>
      <c r="F554" s="105" t="s">
        <v>6123</v>
      </c>
    </row>
    <row r="555">
      <c r="A555" s="41">
        <v>554.0</v>
      </c>
      <c r="D555" s="105" t="str">
        <f>IFERROR(__xludf.DUMMYFUNCTION("""COMPUTED_VALUE"""),"Portugal")</f>
        <v>Portugal</v>
      </c>
      <c r="E555" s="105" t="str">
        <f>IFERROR(__xludf.DUMMYFUNCTION("""COMPUTED_VALUE"""),"Bhubaneswar")</f>
        <v>Bhubaneswar</v>
      </c>
      <c r="F555" s="105" t="s">
        <v>6049</v>
      </c>
    </row>
    <row r="556">
      <c r="A556" s="41">
        <v>555.0</v>
      </c>
      <c r="D556" s="105" t="str">
        <f>IFERROR(__xludf.DUMMYFUNCTION("""COMPUTED_VALUE"""),"Portugal")</f>
        <v>Portugal</v>
      </c>
      <c r="E556" s="105" t="str">
        <f>IFERROR(__xludf.DUMMYFUNCTION("""COMPUTED_VALUE"""),"Chennai")</f>
        <v>Chennai</v>
      </c>
      <c r="F556" s="105" t="s">
        <v>5430</v>
      </c>
    </row>
    <row r="557">
      <c r="A557" s="41">
        <v>556.0</v>
      </c>
      <c r="D557" s="105" t="str">
        <f>IFERROR(__xludf.DUMMYFUNCTION("""COMPUTED_VALUE"""),"Portugal")</f>
        <v>Portugal</v>
      </c>
      <c r="E557" s="105" t="str">
        <f>IFERROR(__xludf.DUMMYFUNCTION("""COMPUTED_VALUE"""),"Coimbatore")</f>
        <v>Coimbatore</v>
      </c>
      <c r="F557" s="105" t="s">
        <v>5445</v>
      </c>
    </row>
    <row r="558">
      <c r="A558" s="41">
        <v>557.0</v>
      </c>
      <c r="D558" s="105" t="str">
        <f>IFERROR(__xludf.DUMMYFUNCTION("""COMPUTED_VALUE"""),"Portugal")</f>
        <v>Portugal</v>
      </c>
      <c r="E558" s="105" t="str">
        <f>IFERROR(__xludf.DUMMYFUNCTION("""COMPUTED_VALUE"""),"Cuttack")</f>
        <v>Cuttack</v>
      </c>
      <c r="F558" s="105" t="s">
        <v>6094</v>
      </c>
    </row>
    <row r="559">
      <c r="A559" s="41">
        <v>558.0</v>
      </c>
      <c r="D559" s="105" t="str">
        <f>IFERROR(__xludf.DUMMYFUNCTION("""COMPUTED_VALUE"""),"Portugal")</f>
        <v>Portugal</v>
      </c>
      <c r="E559" s="105" t="str">
        <f>IFERROR(__xludf.DUMMYFUNCTION("""COMPUTED_VALUE"""),"Dewas")</f>
        <v>Dewas</v>
      </c>
      <c r="F559" s="105" t="s">
        <v>6168</v>
      </c>
    </row>
    <row r="560">
      <c r="A560" s="41">
        <v>559.0</v>
      </c>
      <c r="D560" s="105" t="str">
        <f>IFERROR(__xludf.DUMMYFUNCTION("""COMPUTED_VALUE"""),"Portugal")</f>
        <v>Portugal</v>
      </c>
      <c r="E560" s="105" t="str">
        <f>IFERROR(__xludf.DUMMYFUNCTION("""COMPUTED_VALUE"""),"Dharwad")</f>
        <v>Dharwad</v>
      </c>
      <c r="F560" s="105" t="s">
        <v>5562</v>
      </c>
    </row>
    <row r="561">
      <c r="A561" s="41">
        <v>560.0</v>
      </c>
      <c r="D561" s="105" t="str">
        <f>IFERROR(__xludf.DUMMYFUNCTION("""COMPUTED_VALUE"""),"Portugal")</f>
        <v>Portugal</v>
      </c>
      <c r="E561" s="105" t="str">
        <f>IFERROR(__xludf.DUMMYFUNCTION("""COMPUTED_VALUE"""),"Durgapur")</f>
        <v>Durgapur</v>
      </c>
      <c r="F561" s="105" t="s">
        <v>5915</v>
      </c>
    </row>
    <row r="562">
      <c r="A562" s="41">
        <v>561.0</v>
      </c>
      <c r="D562" s="105" t="str">
        <f>IFERROR(__xludf.DUMMYFUNCTION("""COMPUTED_VALUE"""),"Portugal")</f>
        <v>Portugal</v>
      </c>
      <c r="E562" s="105" t="str">
        <f>IFERROR(__xludf.DUMMYFUNCTION("""COMPUTED_VALUE"""),"Erode")</f>
        <v>Erode</v>
      </c>
      <c r="F562" s="105" t="s">
        <v>5487</v>
      </c>
    </row>
    <row r="563">
      <c r="A563" s="41">
        <v>562.0</v>
      </c>
      <c r="D563" s="105" t="str">
        <f>IFERROR(__xludf.DUMMYFUNCTION("""COMPUTED_VALUE"""),"Portugal")</f>
        <v>Portugal</v>
      </c>
      <c r="E563" s="105" t="str">
        <f>IFERROR(__xludf.DUMMYFUNCTION("""COMPUTED_VALUE"""),"Faridabad")</f>
        <v>Faridabad</v>
      </c>
      <c r="F563" s="105" t="s">
        <v>5809</v>
      </c>
    </row>
    <row r="564">
      <c r="A564" s="41">
        <v>563.0</v>
      </c>
      <c r="D564" s="105" t="str">
        <f>IFERROR(__xludf.DUMMYFUNCTION("""COMPUTED_VALUE"""),"Portugal")</f>
        <v>Portugal</v>
      </c>
      <c r="E564" s="105" t="str">
        <f>IFERROR(__xludf.DUMMYFUNCTION("""COMPUTED_VALUE"""),"Gandhidham")</f>
        <v>Gandhidham</v>
      </c>
      <c r="F564" s="105" t="s">
        <v>5339</v>
      </c>
    </row>
    <row r="565">
      <c r="A565" s="41">
        <v>564.0</v>
      </c>
      <c r="D565" s="105" t="str">
        <f>IFERROR(__xludf.DUMMYFUNCTION("""COMPUTED_VALUE"""),"Portugal")</f>
        <v>Portugal</v>
      </c>
      <c r="E565" s="105" t="str">
        <f>IFERROR(__xludf.DUMMYFUNCTION("""COMPUTED_VALUE"""),"Gurugram")</f>
        <v>Gurugram</v>
      </c>
      <c r="F565" s="105" t="s">
        <v>5794</v>
      </c>
    </row>
    <row r="566">
      <c r="A566" s="41">
        <v>565.0</v>
      </c>
      <c r="D566" s="105" t="str">
        <f>IFERROR(__xludf.DUMMYFUNCTION("""COMPUTED_VALUE"""),"Portugal")</f>
        <v>Portugal</v>
      </c>
      <c r="E566" s="105" t="str">
        <f>IFERROR(__xludf.DUMMYFUNCTION("""COMPUTED_VALUE"""),"Guntur")</f>
        <v>Guntur</v>
      </c>
      <c r="F566" s="105" t="s">
        <v>5689</v>
      </c>
    </row>
    <row r="567">
      <c r="A567" s="41">
        <v>566.0</v>
      </c>
      <c r="D567" s="105" t="str">
        <f>IFERROR(__xludf.DUMMYFUNCTION("""COMPUTED_VALUE"""),"Portugal")</f>
        <v>Portugal</v>
      </c>
      <c r="E567" s="105" t="str">
        <f>IFERROR(__xludf.DUMMYFUNCTION("""COMPUTED_VALUE"""),"Gwalior")</f>
        <v>Gwalior</v>
      </c>
      <c r="F567" s="105" t="s">
        <v>6138</v>
      </c>
    </row>
    <row r="568">
      <c r="A568" s="41">
        <v>567.0</v>
      </c>
      <c r="D568" s="105" t="str">
        <f>IFERROR(__xludf.DUMMYFUNCTION("""COMPUTED_VALUE"""),"Portugal")</f>
        <v>Portugal</v>
      </c>
      <c r="E568" s="105" t="str">
        <f>IFERROR(__xludf.DUMMYFUNCTION("""COMPUTED_VALUE"""),"Howrah")</f>
        <v>Howrah</v>
      </c>
      <c r="F568" s="105" t="s">
        <v>5885</v>
      </c>
    </row>
    <row r="569">
      <c r="A569" s="41">
        <v>568.0</v>
      </c>
      <c r="D569" s="105" t="str">
        <f>IFERROR(__xludf.DUMMYFUNCTION("""COMPUTED_VALUE"""),"Portugal")</f>
        <v>Portugal</v>
      </c>
      <c r="E569" s="105" t="str">
        <f>IFERROR(__xludf.DUMMYFUNCTION("""COMPUTED_VALUE"""),"Hubballi")</f>
        <v>Hubballi</v>
      </c>
      <c r="F569" s="105" t="s">
        <v>5547</v>
      </c>
    </row>
    <row r="570">
      <c r="A570" s="41">
        <v>569.0</v>
      </c>
      <c r="D570" s="105" t="str">
        <f>IFERROR(__xludf.DUMMYFUNCTION("""COMPUTED_VALUE"""),"Portugal")</f>
        <v>Portugal</v>
      </c>
      <c r="E570" s="105" t="str">
        <f>IFERROR(__xludf.DUMMYFUNCTION("""COMPUTED_VALUE"""),"Hyderabad")</f>
        <v>Hyderabad</v>
      </c>
      <c r="F570" s="105" t="s">
        <v>5734</v>
      </c>
    </row>
    <row r="571">
      <c r="A571" s="41">
        <v>570.0</v>
      </c>
      <c r="D571" s="105" t="str">
        <f>IFERROR(__xludf.DUMMYFUNCTION("""COMPUTED_VALUE"""),"Portugal")</f>
        <v>Portugal</v>
      </c>
      <c r="E571" s="105" t="str">
        <f>IFERROR(__xludf.DUMMYFUNCTION("""COMPUTED_VALUE"""),"Indore")</f>
        <v>Indore</v>
      </c>
      <c r="F571" s="105" t="s">
        <v>6109</v>
      </c>
    </row>
    <row r="572">
      <c r="A572" s="41">
        <v>571.0</v>
      </c>
      <c r="D572" s="105" t="str">
        <f>IFERROR(__xludf.DUMMYFUNCTION("""COMPUTED_VALUE"""),"Portugal")</f>
        <v>Portugal</v>
      </c>
      <c r="E572" s="105" t="str">
        <f>IFERROR(__xludf.DUMMYFUNCTION("""COMPUTED_VALUE"""),"Jabalpur")</f>
        <v>Jabalpur</v>
      </c>
      <c r="F572" s="105" t="s">
        <v>6153</v>
      </c>
    </row>
    <row r="573">
      <c r="A573" s="41">
        <v>572.0</v>
      </c>
      <c r="D573" s="105" t="str">
        <f>IFERROR(__xludf.DUMMYFUNCTION("""COMPUTED_VALUE"""),"Portugal")</f>
        <v>Portugal</v>
      </c>
      <c r="E573" s="105" t="str">
        <f>IFERROR(__xludf.DUMMYFUNCTION("""COMPUTED_VALUE"""),"Jaipur")</f>
        <v>Jaipur</v>
      </c>
      <c r="F573" s="105" t="s">
        <v>5930</v>
      </c>
    </row>
    <row r="574">
      <c r="A574" s="41">
        <v>573.0</v>
      </c>
      <c r="D574" s="105" t="str">
        <f>IFERROR(__xludf.DUMMYFUNCTION("""COMPUTED_VALUE"""),"Portugal")</f>
        <v>Portugal</v>
      </c>
      <c r="E574" s="105" t="str">
        <f>IFERROR(__xludf.DUMMYFUNCTION("""COMPUTED_VALUE"""),"Jalandhar")</f>
        <v>Jalandhar</v>
      </c>
      <c r="F574" s="105" t="s">
        <v>6213</v>
      </c>
    </row>
    <row r="575">
      <c r="A575" s="41">
        <v>574.0</v>
      </c>
      <c r="D575" s="105" t="str">
        <f>IFERROR(__xludf.DUMMYFUNCTION("""COMPUTED_VALUE"""),"Portugal")</f>
        <v>Portugal</v>
      </c>
      <c r="E575" s="105" t="str">
        <f>IFERROR(__xludf.DUMMYFUNCTION("""COMPUTED_VALUE"""),"Jodhpur")</f>
        <v>Jodhpur</v>
      </c>
      <c r="F575" s="105" t="s">
        <v>5945</v>
      </c>
    </row>
    <row r="576">
      <c r="A576" s="41">
        <v>575.0</v>
      </c>
      <c r="D576" s="105" t="str">
        <f>IFERROR(__xludf.DUMMYFUNCTION("""COMPUTED_VALUE"""),"Portugal")</f>
        <v>Portugal</v>
      </c>
      <c r="E576" s="105" t="str">
        <f>IFERROR(__xludf.DUMMYFUNCTION("""COMPUTED_VALUE"""),"Kakinada")</f>
        <v>Kakinada</v>
      </c>
      <c r="F576" s="105" t="s">
        <v>5719</v>
      </c>
    </row>
    <row r="577">
      <c r="A577" s="41">
        <v>576.0</v>
      </c>
      <c r="D577" s="105" t="str">
        <f>IFERROR(__xludf.DUMMYFUNCTION("""COMPUTED_VALUE"""),"Portugal")</f>
        <v>Portugal</v>
      </c>
      <c r="E577" s="105" t="str">
        <f>IFERROR(__xludf.DUMMYFUNCTION("""COMPUTED_VALUE"""),"Kanpur")</f>
        <v>Kanpur</v>
      </c>
      <c r="F577" s="105" t="s">
        <v>5593</v>
      </c>
    </row>
    <row r="578">
      <c r="A578" s="41">
        <v>577.0</v>
      </c>
      <c r="D578" s="105" t="str">
        <f>IFERROR(__xludf.DUMMYFUNCTION("""COMPUTED_VALUE"""),"Portugal")</f>
        <v>Portugal</v>
      </c>
      <c r="E578" s="105" t="str">
        <f>IFERROR(__xludf.DUMMYFUNCTION("""COMPUTED_VALUE"""),"Karimnagar")</f>
        <v>Karimnagar</v>
      </c>
      <c r="F578" s="105" t="s">
        <v>5764</v>
      </c>
    </row>
    <row r="579">
      <c r="A579" s="41">
        <v>578.0</v>
      </c>
      <c r="D579" s="105" t="str">
        <f>IFERROR(__xludf.DUMMYFUNCTION("""COMPUTED_VALUE"""),"Portugal")</f>
        <v>Portugal</v>
      </c>
      <c r="E579" s="105" t="str">
        <f>IFERROR(__xludf.DUMMYFUNCTION("""COMPUTED_VALUE"""),"Karnal")</f>
        <v>Karnal</v>
      </c>
      <c r="F579" s="105" t="s">
        <v>5839</v>
      </c>
    </row>
    <row r="580">
      <c r="A580" s="41">
        <v>579.0</v>
      </c>
      <c r="D580" s="105" t="str">
        <f>IFERROR(__xludf.DUMMYFUNCTION("""COMPUTED_VALUE"""),"Portugal")</f>
        <v>Portugal</v>
      </c>
      <c r="E580" s="105" t="str">
        <f>IFERROR(__xludf.DUMMYFUNCTION("""COMPUTED_VALUE"""),"Kolkata")</f>
        <v>Kolkata</v>
      </c>
      <c r="F580" s="105" t="s">
        <v>5869</v>
      </c>
    </row>
    <row r="581">
      <c r="A581" s="41">
        <v>580.0</v>
      </c>
      <c r="D581" s="105" t="str">
        <f>IFERROR(__xludf.DUMMYFUNCTION("""COMPUTED_VALUE"""),"Portugal")</f>
        <v>Portugal</v>
      </c>
      <c r="E581" s="105" t="str">
        <f>IFERROR(__xludf.DUMMYFUNCTION("""COMPUTED_VALUE"""),"Kota")</f>
        <v>Kota</v>
      </c>
      <c r="F581" s="105" t="s">
        <v>5990</v>
      </c>
    </row>
    <row r="582">
      <c r="A582" s="41">
        <v>581.0</v>
      </c>
      <c r="D582" s="105" t="str">
        <f>IFERROR(__xludf.DUMMYFUNCTION("""COMPUTED_VALUE"""),"Portugal")</f>
        <v>Portugal</v>
      </c>
      <c r="E582" s="105" t="str">
        <f>IFERROR(__xludf.DUMMYFUNCTION("""COMPUTED_VALUE"""),"Ludhiana")</f>
        <v>Ludhiana</v>
      </c>
      <c r="F582" s="105" t="s">
        <v>6183</v>
      </c>
    </row>
    <row r="583">
      <c r="A583" s="41">
        <v>582.0</v>
      </c>
      <c r="D583" s="105" t="str">
        <f>IFERROR(__xludf.DUMMYFUNCTION("""COMPUTED_VALUE"""),"Portugal")</f>
        <v>Portugal</v>
      </c>
      <c r="E583" s="105" t="str">
        <f>IFERROR(__xludf.DUMMYFUNCTION("""COMPUTED_VALUE"""),"Madurai")</f>
        <v>Madurai</v>
      </c>
      <c r="F583" s="105" t="s">
        <v>5472</v>
      </c>
    </row>
    <row r="584">
      <c r="A584" s="41">
        <v>583.0</v>
      </c>
      <c r="D584" s="105" t="str">
        <f>IFERROR(__xludf.DUMMYFUNCTION("""COMPUTED_VALUE"""),"Portugal")</f>
        <v>Portugal</v>
      </c>
      <c r="E584" s="105" t="str">
        <f>IFERROR(__xludf.DUMMYFUNCTION("""COMPUTED_VALUE"""),"Mangaluru")</f>
        <v>Mangaluru</v>
      </c>
      <c r="F584" s="105" t="s">
        <v>5517</v>
      </c>
    </row>
    <row r="585">
      <c r="A585" s="41">
        <v>584.0</v>
      </c>
      <c r="D585" s="105" t="str">
        <f>IFERROR(__xludf.DUMMYFUNCTION("""COMPUTED_VALUE"""),"Portugal")</f>
        <v>Portugal</v>
      </c>
      <c r="E585" s="105" t="str">
        <f>IFERROR(__xludf.DUMMYFUNCTION("""COMPUTED_VALUE"""),"Mohali")</f>
        <v>Mohali</v>
      </c>
      <c r="F585" s="105" t="s">
        <v>6224</v>
      </c>
    </row>
    <row r="586">
      <c r="A586" s="41">
        <v>585.0</v>
      </c>
      <c r="D586" s="105" t="str">
        <f>IFERROR(__xludf.DUMMYFUNCTION("""COMPUTED_VALUE"""),"Portugal")</f>
        <v>Portugal</v>
      </c>
      <c r="E586" s="105" t="str">
        <f>IFERROR(__xludf.DUMMYFUNCTION("""COMPUTED_VALUE"""),"Moradabad")</f>
        <v>Moradabad</v>
      </c>
      <c r="F586" s="105" t="s">
        <v>5618</v>
      </c>
    </row>
    <row r="587">
      <c r="A587" s="41">
        <v>586.0</v>
      </c>
      <c r="D587" s="105" t="str">
        <f>IFERROR(__xludf.DUMMYFUNCTION("""COMPUTED_VALUE"""),"Portugal")</f>
        <v>Portugal</v>
      </c>
      <c r="E587" s="105" t="str">
        <f>IFERROR(__xludf.DUMMYFUNCTION("""COMPUTED_VALUE"""),"Mumbai")</f>
        <v>Mumbai</v>
      </c>
      <c r="F587" s="105" t="s">
        <v>5355</v>
      </c>
    </row>
    <row r="588">
      <c r="A588" s="41">
        <v>587.0</v>
      </c>
      <c r="D588" s="105" t="str">
        <f>IFERROR(__xludf.DUMMYFUNCTION("""COMPUTED_VALUE"""),"Portugal")</f>
        <v>Portugal</v>
      </c>
      <c r="E588" s="105" t="str">
        <f>IFERROR(__xludf.DUMMYFUNCTION("""COMPUTED_VALUE"""),"Mundra")</f>
        <v>Mundra</v>
      </c>
      <c r="F588" s="105" t="s">
        <v>8928</v>
      </c>
    </row>
    <row r="589">
      <c r="A589" s="41">
        <v>588.0</v>
      </c>
      <c r="D589" s="105" t="str">
        <f>IFERROR(__xludf.DUMMYFUNCTION("""COMPUTED_VALUE"""),"Portugal")</f>
        <v>Portugal</v>
      </c>
      <c r="E589" s="105" t="str">
        <f>IFERROR(__xludf.DUMMYFUNCTION("""COMPUTED_VALUE"""),"Mysuru")</f>
        <v>Mysuru</v>
      </c>
      <c r="F589" s="105" t="s">
        <v>5532</v>
      </c>
    </row>
    <row r="590">
      <c r="A590" s="41">
        <v>589.0</v>
      </c>
      <c r="D590" s="105" t="str">
        <f>IFERROR(__xludf.DUMMYFUNCTION("""COMPUTED_VALUE"""),"Portugal")</f>
        <v>Portugal</v>
      </c>
      <c r="E590" s="105" t="str">
        <f>IFERROR(__xludf.DUMMYFUNCTION("""COMPUTED_VALUE"""),"Nagpur")</f>
        <v>Nagpur</v>
      </c>
      <c r="F590" s="105" t="s">
        <v>5385</v>
      </c>
    </row>
    <row r="591">
      <c r="A591" s="41">
        <v>590.0</v>
      </c>
      <c r="D591" s="105" t="str">
        <f>IFERROR(__xludf.DUMMYFUNCTION("""COMPUTED_VALUE"""),"Portugal")</f>
        <v>Portugal</v>
      </c>
      <c r="E591" s="105" t="str">
        <f>IFERROR(__xludf.DUMMYFUNCTION("""COMPUTED_VALUE"""),"Naraina")</f>
        <v>Naraina</v>
      </c>
      <c r="F591" s="105" t="s">
        <v>6027</v>
      </c>
    </row>
    <row r="592">
      <c r="A592" s="41">
        <v>591.0</v>
      </c>
      <c r="D592" s="105" t="str">
        <f>IFERROR(__xludf.DUMMYFUNCTION("""COMPUTED_VALUE"""),"Portugal")</f>
        <v>Portugal</v>
      </c>
      <c r="E592" s="105" t="str">
        <f>IFERROR(__xludf.DUMMYFUNCTION("""COMPUTED_VALUE"""),"Nashik")</f>
        <v>Nashik</v>
      </c>
      <c r="F592" s="105" t="s">
        <v>5400</v>
      </c>
    </row>
    <row r="593">
      <c r="A593" s="41">
        <v>592.0</v>
      </c>
      <c r="D593" s="105" t="str">
        <f>IFERROR(__xludf.DUMMYFUNCTION("""COMPUTED_VALUE"""),"Portugal")</f>
        <v>Portugal</v>
      </c>
      <c r="E593" s="105" t="str">
        <f>IFERROR(__xludf.DUMMYFUNCTION("""COMPUTED_VALUE"""),"New Delhi")</f>
        <v>New Delhi</v>
      </c>
      <c r="F593" s="105" t="s">
        <v>6001</v>
      </c>
    </row>
    <row r="594">
      <c r="A594" s="41">
        <v>593.0</v>
      </c>
      <c r="D594" s="105" t="str">
        <f>IFERROR(__xludf.DUMMYFUNCTION("""COMPUTED_VALUE"""),"Portugal")</f>
        <v>Portugal</v>
      </c>
      <c r="E594" s="105" t="str">
        <f>IFERROR(__xludf.DUMMYFUNCTION("""COMPUTED_VALUE"""),"Nizamabad")</f>
        <v>Nizamabad</v>
      </c>
      <c r="F594" s="105" t="s">
        <v>5779</v>
      </c>
    </row>
    <row r="595">
      <c r="A595" s="41">
        <v>594.0</v>
      </c>
      <c r="D595" s="105" t="str">
        <f>IFERROR(__xludf.DUMMYFUNCTION("""COMPUTED_VALUE"""),"Portugal")</f>
        <v>Portugal</v>
      </c>
      <c r="E595" s="105" t="str">
        <f>IFERROR(__xludf.DUMMYFUNCTION("""COMPUTED_VALUE"""),"Noida")</f>
        <v>Noida</v>
      </c>
      <c r="F595" s="105" t="s">
        <v>5604</v>
      </c>
    </row>
    <row r="596">
      <c r="A596" s="41">
        <v>595.0</v>
      </c>
      <c r="D596" s="105" t="str">
        <f>IFERROR(__xludf.DUMMYFUNCTION("""COMPUTED_VALUE"""),"Portugal")</f>
        <v>Portugal</v>
      </c>
      <c r="E596" s="105" t="str">
        <f>IFERROR(__xludf.DUMMYFUNCTION("""COMPUTED_VALUE"""),"Okhla")</f>
        <v>Okhla</v>
      </c>
      <c r="F596" s="105" t="s">
        <v>6016</v>
      </c>
    </row>
    <row r="597">
      <c r="A597" s="41">
        <v>596.0</v>
      </c>
      <c r="D597" s="105" t="str">
        <f>IFERROR(__xludf.DUMMYFUNCTION("""COMPUTED_VALUE"""),"Portugal")</f>
        <v>Portugal</v>
      </c>
      <c r="E597" s="105" t="str">
        <f>IFERROR(__xludf.DUMMYFUNCTION("""COMPUTED_VALUE"""),"Panipat")</f>
        <v>Panipat</v>
      </c>
      <c r="F597" s="105" t="s">
        <v>5824</v>
      </c>
    </row>
    <row r="598">
      <c r="A598" s="41">
        <v>597.0</v>
      </c>
      <c r="D598" s="105" t="str">
        <f>IFERROR(__xludf.DUMMYFUNCTION("""COMPUTED_VALUE"""),"Portugal")</f>
        <v>Portugal</v>
      </c>
      <c r="E598" s="105" t="str">
        <f>IFERROR(__xludf.DUMMYFUNCTION("""COMPUTED_VALUE"""),"Paradip")</f>
        <v>Paradip</v>
      </c>
      <c r="F598" s="105" t="s">
        <v>6079</v>
      </c>
    </row>
    <row r="599">
      <c r="A599" s="41">
        <v>598.0</v>
      </c>
      <c r="D599" s="105" t="str">
        <f>IFERROR(__xludf.DUMMYFUNCTION("""COMPUTED_VALUE"""),"Portugal")</f>
        <v>Portugal</v>
      </c>
      <c r="E599" s="105" t="str">
        <f>IFERROR(__xludf.DUMMYFUNCTION("""COMPUTED_VALUE"""),"Patiala")</f>
        <v>Patiala</v>
      </c>
      <c r="F599" s="105" t="s">
        <v>6239</v>
      </c>
    </row>
    <row r="600">
      <c r="A600" s="41">
        <v>599.0</v>
      </c>
      <c r="D600" s="105" t="str">
        <f>IFERROR(__xludf.DUMMYFUNCTION("""COMPUTED_VALUE"""),"Portugal")</f>
        <v>Portugal</v>
      </c>
      <c r="E600" s="105" t="str">
        <f>IFERROR(__xludf.DUMMYFUNCTION("""COMPUTED_VALUE"""),"Pune")</f>
        <v>Pune</v>
      </c>
      <c r="F600" s="105" t="s">
        <v>5370</v>
      </c>
    </row>
    <row r="601">
      <c r="A601" s="41">
        <v>600.0</v>
      </c>
      <c r="D601" s="105" t="str">
        <f>IFERROR(__xludf.DUMMYFUNCTION("""COMPUTED_VALUE"""),"Portugal")</f>
        <v>Portugal</v>
      </c>
      <c r="E601" s="105" t="str">
        <f>IFERROR(__xludf.DUMMYFUNCTION("""COMPUTED_VALUE"""),"Rajkot")</f>
        <v>Rajkot</v>
      </c>
      <c r="F601" s="105" t="s">
        <v>5324</v>
      </c>
    </row>
    <row r="602">
      <c r="A602" s="41">
        <v>601.0</v>
      </c>
      <c r="D602" s="105" t="str">
        <f>IFERROR(__xludf.DUMMYFUNCTION("""COMPUTED_VALUE"""),"Portugal")</f>
        <v>Portugal</v>
      </c>
      <c r="E602" s="105" t="str">
        <f>IFERROR(__xludf.DUMMYFUNCTION("""COMPUTED_VALUE"""),"Rourkela")</f>
        <v>Rourkela</v>
      </c>
      <c r="F602" s="105" t="s">
        <v>6064</v>
      </c>
    </row>
    <row r="603">
      <c r="A603" s="41">
        <v>602.0</v>
      </c>
      <c r="D603" s="105" t="str">
        <f>IFERROR(__xludf.DUMMYFUNCTION("""COMPUTED_VALUE"""),"Portugal")</f>
        <v>Portugal</v>
      </c>
      <c r="E603" s="105" t="str">
        <f>IFERROR(__xludf.DUMMYFUNCTION("""COMPUTED_VALUE"""),"Siliguri")</f>
        <v>Siliguri</v>
      </c>
      <c r="F603" s="105" t="s">
        <v>5900</v>
      </c>
    </row>
    <row r="604">
      <c r="A604" s="41">
        <v>603.0</v>
      </c>
      <c r="D604" s="105" t="str">
        <f>IFERROR(__xludf.DUMMYFUNCTION("""COMPUTED_VALUE"""),"Portugal")</f>
        <v>Portugal</v>
      </c>
      <c r="E604" s="105" t="str">
        <f>IFERROR(__xludf.DUMMYFUNCTION("""COMPUTED_VALUE"""),"Sonipat")</f>
        <v>Sonipat</v>
      </c>
      <c r="F604" s="105" t="s">
        <v>5854</v>
      </c>
    </row>
    <row r="605">
      <c r="A605" s="41">
        <v>604.0</v>
      </c>
      <c r="D605" s="105" t="str">
        <f>IFERROR(__xludf.DUMMYFUNCTION("""COMPUTED_VALUE"""),"Portugal")</f>
        <v>Portugal</v>
      </c>
      <c r="E605" s="105" t="str">
        <f>IFERROR(__xludf.DUMMYFUNCTION("""COMPUTED_VALUE"""),"Surat")</f>
        <v>Surat</v>
      </c>
      <c r="F605" s="105" t="s">
        <v>5294</v>
      </c>
    </row>
    <row r="606">
      <c r="A606" s="41">
        <v>605.0</v>
      </c>
      <c r="D606" s="105" t="str">
        <f>IFERROR(__xludf.DUMMYFUNCTION("""COMPUTED_VALUE"""),"Portugal")</f>
        <v>Portugal</v>
      </c>
      <c r="E606" s="105" t="str">
        <f>IFERROR(__xludf.DUMMYFUNCTION("""COMPUTED_VALUE"""),"Tirupati")</f>
        <v>Tirupati</v>
      </c>
      <c r="F606" s="105" t="s">
        <v>5704</v>
      </c>
    </row>
    <row r="607">
      <c r="A607" s="41">
        <v>606.0</v>
      </c>
      <c r="D607" s="105" t="str">
        <f>IFERROR(__xludf.DUMMYFUNCTION("""COMPUTED_VALUE"""),"Portugal")</f>
        <v>Portugal</v>
      </c>
      <c r="E607" s="105" t="str">
        <f>IFERROR(__xludf.DUMMYFUNCTION("""COMPUTED_VALUE"""),"Tiruppur")</f>
        <v>Tiruppur</v>
      </c>
      <c r="F607" s="105" t="s">
        <v>5460</v>
      </c>
    </row>
    <row r="608">
      <c r="A608" s="41">
        <v>607.0</v>
      </c>
      <c r="D608" s="105" t="str">
        <f>IFERROR(__xludf.DUMMYFUNCTION("""COMPUTED_VALUE"""),"Portugal")</f>
        <v>Portugal</v>
      </c>
      <c r="E608" s="105" t="str">
        <f>IFERROR(__xludf.DUMMYFUNCTION("""COMPUTED_VALUE"""),"Udaipur")</f>
        <v>Udaipur</v>
      </c>
      <c r="F608" s="105" t="s">
        <v>5960</v>
      </c>
    </row>
    <row r="609">
      <c r="A609" s="41">
        <v>608.0</v>
      </c>
      <c r="D609" s="105" t="str">
        <f>IFERROR(__xludf.DUMMYFUNCTION("""COMPUTED_VALUE"""),"Portugal")</f>
        <v>Portugal</v>
      </c>
      <c r="E609" s="105" t="str">
        <f>IFERROR(__xludf.DUMMYFUNCTION("""COMPUTED_VALUE"""),"Vadodara")</f>
        <v>Vadodara</v>
      </c>
      <c r="F609" s="105" t="s">
        <v>5309</v>
      </c>
    </row>
    <row r="610">
      <c r="A610" s="41">
        <v>609.0</v>
      </c>
      <c r="D610" s="105" t="str">
        <f>IFERROR(__xludf.DUMMYFUNCTION("""COMPUTED_VALUE"""),"Portugal")</f>
        <v>Portugal</v>
      </c>
      <c r="E610" s="105" t="str">
        <f>IFERROR(__xludf.DUMMYFUNCTION("""COMPUTED_VALUE"""),"Varanasi")</f>
        <v>Varanasi</v>
      </c>
      <c r="F610" s="105" t="s">
        <v>5633</v>
      </c>
    </row>
    <row r="611">
      <c r="A611" s="41">
        <v>610.0</v>
      </c>
      <c r="D611" s="105" t="str">
        <f>IFERROR(__xludf.DUMMYFUNCTION("""COMPUTED_VALUE"""),"Portugal")</f>
        <v>Portugal</v>
      </c>
      <c r="E611" s="105" t="str">
        <f>IFERROR(__xludf.DUMMYFUNCTION("""COMPUTED_VALUE"""),"Vijayawada")</f>
        <v>Vijayawada</v>
      </c>
      <c r="F611" s="105" t="s">
        <v>5674</v>
      </c>
    </row>
    <row r="612">
      <c r="A612" s="41">
        <v>611.0</v>
      </c>
      <c r="D612" s="105" t="str">
        <f>IFERROR(__xludf.DUMMYFUNCTION("""COMPUTED_VALUE"""),"Portugal")</f>
        <v>Portugal</v>
      </c>
      <c r="E612" s="105" t="str">
        <f>IFERROR(__xludf.DUMMYFUNCTION("""COMPUTED_VALUE"""),"Visakhapatnam")</f>
        <v>Visakhapatnam</v>
      </c>
      <c r="F612" s="105" t="s">
        <v>5659</v>
      </c>
    </row>
    <row r="613">
      <c r="A613" s="41">
        <v>612.0</v>
      </c>
      <c r="D613" s="105" t="str">
        <f>IFERROR(__xludf.DUMMYFUNCTION("""COMPUTED_VALUE"""),"Portugal")</f>
        <v>Portugal</v>
      </c>
      <c r="E613" s="105" t="str">
        <f>IFERROR(__xludf.DUMMYFUNCTION("""COMPUTED_VALUE"""),"Warangal")</f>
        <v>Warangal</v>
      </c>
      <c r="F613" s="105" t="s">
        <v>5749</v>
      </c>
    </row>
    <row r="614">
      <c r="A614" s="41">
        <v>613.0</v>
      </c>
      <c r="D614" s="105" t="str">
        <f>IFERROR(__xludf.DUMMYFUNCTION("""COMPUTED_VALUE"""),"Austria")</f>
        <v>Austria</v>
      </c>
      <c r="E614" s="105" t="str">
        <f>IFERROR(__xludf.DUMMYFUNCTION("""COMPUTED_VALUE"""),"Agra")</f>
        <v>Agra</v>
      </c>
      <c r="F614" s="105" t="s">
        <v>6616</v>
      </c>
    </row>
    <row r="615">
      <c r="A615" s="41">
        <v>614.0</v>
      </c>
      <c r="D615" s="105" t="str">
        <f>IFERROR(__xludf.DUMMYFUNCTION("""COMPUTED_VALUE"""),"Austria")</f>
        <v>Austria</v>
      </c>
      <c r="E615" s="105" t="str">
        <f>IFERROR(__xludf.DUMMYFUNCTION("""COMPUTED_VALUE"""),"Ahmedabad")</f>
        <v>Ahmedabad</v>
      </c>
      <c r="F615" s="105" t="s">
        <v>6255</v>
      </c>
    </row>
    <row r="616">
      <c r="A616" s="41">
        <v>615.0</v>
      </c>
      <c r="D616" s="105" t="str">
        <f>IFERROR(__xludf.DUMMYFUNCTION("""COMPUTED_VALUE"""),"Austria")</f>
        <v>Austria</v>
      </c>
      <c r="E616" s="105" t="str">
        <f>IFERROR(__xludf.DUMMYFUNCTION("""COMPUTED_VALUE"""),"Amritsar")</f>
        <v>Amritsar</v>
      </c>
      <c r="F616" s="105" t="s">
        <v>7170</v>
      </c>
    </row>
    <row r="617">
      <c r="A617" s="41">
        <v>616.0</v>
      </c>
      <c r="D617" s="105" t="str">
        <f>IFERROR(__xludf.DUMMYFUNCTION("""COMPUTED_VALUE"""),"Austria")</f>
        <v>Austria</v>
      </c>
      <c r="E617" s="105" t="str">
        <f>IFERROR(__xludf.DUMMYFUNCTION("""COMPUTED_VALUE"""),"Aurangabad")</f>
        <v>Aurangabad</v>
      </c>
      <c r="F617" s="105" t="s">
        <v>6380</v>
      </c>
    </row>
    <row r="618">
      <c r="A618" s="41">
        <v>617.0</v>
      </c>
      <c r="D618" s="105" t="str">
        <f>IFERROR(__xludf.DUMMYFUNCTION("""COMPUTED_VALUE"""),"Austria")</f>
        <v>Austria</v>
      </c>
      <c r="E618" s="105" t="str">
        <f>IFERROR(__xludf.DUMMYFUNCTION("""COMPUTED_VALUE"""),"Bawana Industrial Area")</f>
        <v>Bawana Industrial Area</v>
      </c>
      <c r="F618" s="105" t="s">
        <v>7010</v>
      </c>
    </row>
    <row r="619">
      <c r="A619" s="41">
        <v>618.0</v>
      </c>
      <c r="D619" s="105" t="str">
        <f>IFERROR(__xludf.DUMMYFUNCTION("""COMPUTED_VALUE"""),"Austria")</f>
        <v>Austria</v>
      </c>
      <c r="E619" s="105" t="str">
        <f>IFERROR(__xludf.DUMMYFUNCTION("""COMPUTED_VALUE"""),"Belagavi")</f>
        <v>Belagavi</v>
      </c>
      <c r="F619" s="105" t="s">
        <v>6545</v>
      </c>
    </row>
    <row r="620">
      <c r="A620" s="41">
        <v>619.0</v>
      </c>
      <c r="D620" s="105" t="str">
        <f>IFERROR(__xludf.DUMMYFUNCTION("""COMPUTED_VALUE"""),"Austria")</f>
        <v>Austria</v>
      </c>
      <c r="E620" s="105" t="str">
        <f>IFERROR(__xludf.DUMMYFUNCTION("""COMPUTED_VALUE"""),"Bengaluru")</f>
        <v>Bengaluru</v>
      </c>
      <c r="F620" s="105" t="s">
        <v>6470</v>
      </c>
    </row>
    <row r="621">
      <c r="A621" s="41">
        <v>620.0</v>
      </c>
      <c r="D621" s="105" t="str">
        <f>IFERROR(__xludf.DUMMYFUNCTION("""COMPUTED_VALUE"""),"Austria")</f>
        <v>Austria</v>
      </c>
      <c r="E621" s="105" t="str">
        <f>IFERROR(__xludf.DUMMYFUNCTION("""COMPUTED_VALUE"""),"Bhilwara")</f>
        <v>Bhilwara</v>
      </c>
      <c r="F621" s="105" t="s">
        <v>6936</v>
      </c>
    </row>
    <row r="622">
      <c r="A622" s="41">
        <v>621.0</v>
      </c>
      <c r="D622" s="105" t="str">
        <f>IFERROR(__xludf.DUMMYFUNCTION("""COMPUTED_VALUE"""),"Austria")</f>
        <v>Austria</v>
      </c>
      <c r="E622" s="105" t="str">
        <f>IFERROR(__xludf.DUMMYFUNCTION("""COMPUTED_VALUE"""),"Bhopal")</f>
        <v>Bhopal</v>
      </c>
      <c r="F622" s="105" t="s">
        <v>7096</v>
      </c>
    </row>
    <row r="623">
      <c r="A623" s="41">
        <v>622.0</v>
      </c>
      <c r="D623" s="105" t="str">
        <f>IFERROR(__xludf.DUMMYFUNCTION("""COMPUTED_VALUE"""),"Austria")</f>
        <v>Austria</v>
      </c>
      <c r="E623" s="105" t="str">
        <f>IFERROR(__xludf.DUMMYFUNCTION("""COMPUTED_VALUE"""),"Bhubaneswar")</f>
        <v>Bhubaneswar</v>
      </c>
      <c r="F623" s="105" t="s">
        <v>7025</v>
      </c>
    </row>
    <row r="624">
      <c r="A624" s="41">
        <v>623.0</v>
      </c>
      <c r="D624" s="105" t="str">
        <f>IFERROR(__xludf.DUMMYFUNCTION("""COMPUTED_VALUE"""),"Austria")</f>
        <v>Austria</v>
      </c>
      <c r="E624" s="105" t="str">
        <f>IFERROR(__xludf.DUMMYFUNCTION("""COMPUTED_VALUE"""),"Chennai")</f>
        <v>Chennai</v>
      </c>
      <c r="F624" s="105" t="s">
        <v>6395</v>
      </c>
    </row>
    <row r="625">
      <c r="A625" s="41">
        <v>624.0</v>
      </c>
      <c r="D625" s="105" t="str">
        <f>IFERROR(__xludf.DUMMYFUNCTION("""COMPUTED_VALUE"""),"Austria")</f>
        <v>Austria</v>
      </c>
      <c r="E625" s="105" t="str">
        <f>IFERROR(__xludf.DUMMYFUNCTION("""COMPUTED_VALUE"""),"Coimbatore")</f>
        <v>Coimbatore</v>
      </c>
      <c r="F625" s="105" t="s">
        <v>6410</v>
      </c>
    </row>
    <row r="626">
      <c r="A626" s="41">
        <v>625.0</v>
      </c>
      <c r="D626" s="105" t="str">
        <f>IFERROR(__xludf.DUMMYFUNCTION("""COMPUTED_VALUE"""),"Austria")</f>
        <v>Austria</v>
      </c>
      <c r="E626" s="105" t="str">
        <f>IFERROR(__xludf.DUMMYFUNCTION("""COMPUTED_VALUE"""),"Cuttack")</f>
        <v>Cuttack</v>
      </c>
      <c r="F626" s="105" t="s">
        <v>7066</v>
      </c>
    </row>
    <row r="627">
      <c r="A627" s="41">
        <v>626.0</v>
      </c>
      <c r="D627" s="105" t="str">
        <f>IFERROR(__xludf.DUMMYFUNCTION("""COMPUTED_VALUE"""),"Austria")</f>
        <v>Austria</v>
      </c>
      <c r="E627" s="105" t="str">
        <f>IFERROR(__xludf.DUMMYFUNCTION("""COMPUTED_VALUE"""),"Dewas")</f>
        <v>Dewas</v>
      </c>
      <c r="F627" s="105" t="s">
        <v>7140</v>
      </c>
    </row>
    <row r="628">
      <c r="A628" s="41">
        <v>627.0</v>
      </c>
      <c r="D628" s="105" t="str">
        <f>IFERROR(__xludf.DUMMYFUNCTION("""COMPUTED_VALUE"""),"Austria")</f>
        <v>Austria</v>
      </c>
      <c r="E628" s="105" t="str">
        <f>IFERROR(__xludf.DUMMYFUNCTION("""COMPUTED_VALUE"""),"Dharwad")</f>
        <v>Dharwad</v>
      </c>
      <c r="F628" s="105" t="s">
        <v>6530</v>
      </c>
    </row>
    <row r="629">
      <c r="A629" s="41">
        <v>628.0</v>
      </c>
      <c r="D629" s="105" t="str">
        <f>IFERROR(__xludf.DUMMYFUNCTION("""COMPUTED_VALUE"""),"Austria")</f>
        <v>Austria</v>
      </c>
      <c r="E629" s="105" t="str">
        <f>IFERROR(__xludf.DUMMYFUNCTION("""COMPUTED_VALUE"""),"Durgapur")</f>
        <v>Durgapur</v>
      </c>
      <c r="F629" s="105" t="s">
        <v>6876</v>
      </c>
    </row>
    <row r="630">
      <c r="A630" s="41">
        <v>629.0</v>
      </c>
      <c r="D630" s="105" t="str">
        <f>IFERROR(__xludf.DUMMYFUNCTION("""COMPUTED_VALUE"""),"Austria")</f>
        <v>Austria</v>
      </c>
      <c r="E630" s="105" t="str">
        <f>IFERROR(__xludf.DUMMYFUNCTION("""COMPUTED_VALUE"""),"Erode")</f>
        <v>Erode</v>
      </c>
      <c r="F630" s="105" t="s">
        <v>6455</v>
      </c>
    </row>
    <row r="631">
      <c r="A631" s="41">
        <v>630.0</v>
      </c>
      <c r="D631" s="105" t="str">
        <f>IFERROR(__xludf.DUMMYFUNCTION("""COMPUTED_VALUE"""),"Austria")</f>
        <v>Austria</v>
      </c>
      <c r="E631" s="105" t="str">
        <f>IFERROR(__xludf.DUMMYFUNCTION("""COMPUTED_VALUE"""),"Faridabad")</f>
        <v>Faridabad</v>
      </c>
      <c r="F631" s="105" t="s">
        <v>6772</v>
      </c>
    </row>
    <row r="632">
      <c r="A632" s="41">
        <v>631.0</v>
      </c>
      <c r="D632" s="105" t="str">
        <f>IFERROR(__xludf.DUMMYFUNCTION("""COMPUTED_VALUE"""),"Austria")</f>
        <v>Austria</v>
      </c>
      <c r="E632" s="105" t="str">
        <f>IFERROR(__xludf.DUMMYFUNCTION("""COMPUTED_VALUE"""),"Gandhidham")</f>
        <v>Gandhidham</v>
      </c>
      <c r="F632" s="105" t="s">
        <v>6311</v>
      </c>
    </row>
    <row r="633">
      <c r="A633" s="41">
        <v>632.0</v>
      </c>
      <c r="D633" s="105" t="str">
        <f>IFERROR(__xludf.DUMMYFUNCTION("""COMPUTED_VALUE"""),"Austria")</f>
        <v>Austria</v>
      </c>
      <c r="E633" s="105" t="str">
        <f>IFERROR(__xludf.DUMMYFUNCTION("""COMPUTED_VALUE"""),"Gurugram")</f>
        <v>Gurugram</v>
      </c>
      <c r="F633" s="105" t="s">
        <v>6757</v>
      </c>
    </row>
    <row r="634">
      <c r="A634" s="41">
        <v>633.0</v>
      </c>
      <c r="D634" s="105" t="str">
        <f>IFERROR(__xludf.DUMMYFUNCTION("""COMPUTED_VALUE"""),"Austria")</f>
        <v>Austria</v>
      </c>
      <c r="E634" s="105" t="str">
        <f>IFERROR(__xludf.DUMMYFUNCTION("""COMPUTED_VALUE"""),"Guntur")</f>
        <v>Guntur</v>
      </c>
      <c r="F634" s="105" t="s">
        <v>6656</v>
      </c>
    </row>
    <row r="635">
      <c r="A635" s="41">
        <v>634.0</v>
      </c>
      <c r="D635" s="105" t="str">
        <f>IFERROR(__xludf.DUMMYFUNCTION("""COMPUTED_VALUE"""),"Austria")</f>
        <v>Austria</v>
      </c>
      <c r="E635" s="105" t="str">
        <f>IFERROR(__xludf.DUMMYFUNCTION("""COMPUTED_VALUE"""),"Gwalior")</f>
        <v>Gwalior</v>
      </c>
      <c r="F635" s="105" t="s">
        <v>7110</v>
      </c>
    </row>
    <row r="636">
      <c r="A636" s="41">
        <v>635.0</v>
      </c>
      <c r="D636" s="105" t="str">
        <f>IFERROR(__xludf.DUMMYFUNCTION("""COMPUTED_VALUE"""),"Austria")</f>
        <v>Austria</v>
      </c>
      <c r="E636" s="105" t="str">
        <f>IFERROR(__xludf.DUMMYFUNCTION("""COMPUTED_VALUE"""),"Howrah")</f>
        <v>Howrah</v>
      </c>
      <c r="F636" s="105" t="s">
        <v>6846</v>
      </c>
    </row>
    <row r="637">
      <c r="A637" s="41">
        <v>636.0</v>
      </c>
      <c r="D637" s="105" t="str">
        <f>IFERROR(__xludf.DUMMYFUNCTION("""COMPUTED_VALUE"""),"Austria")</f>
        <v>Austria</v>
      </c>
      <c r="E637" s="105" t="str">
        <f>IFERROR(__xludf.DUMMYFUNCTION("""COMPUTED_VALUE"""),"Hubballi")</f>
        <v>Hubballi</v>
      </c>
      <c r="F637" s="105" t="s">
        <v>6515</v>
      </c>
    </row>
    <row r="638">
      <c r="A638" s="41">
        <v>637.0</v>
      </c>
      <c r="D638" s="105" t="str">
        <f>IFERROR(__xludf.DUMMYFUNCTION("""COMPUTED_VALUE"""),"Austria")</f>
        <v>Austria</v>
      </c>
      <c r="E638" s="105" t="str">
        <f>IFERROR(__xludf.DUMMYFUNCTION("""COMPUTED_VALUE"""),"Hyderabad")</f>
        <v>Hyderabad</v>
      </c>
      <c r="F638" s="105" t="s">
        <v>6697</v>
      </c>
    </row>
    <row r="639">
      <c r="A639" s="41">
        <v>638.0</v>
      </c>
      <c r="D639" s="105" t="str">
        <f>IFERROR(__xludf.DUMMYFUNCTION("""COMPUTED_VALUE"""),"Austria")</f>
        <v>Austria</v>
      </c>
      <c r="E639" s="105" t="str">
        <f>IFERROR(__xludf.DUMMYFUNCTION("""COMPUTED_VALUE"""),"Indore")</f>
        <v>Indore</v>
      </c>
      <c r="F639" s="105" t="s">
        <v>7081</v>
      </c>
    </row>
    <row r="640">
      <c r="A640" s="41">
        <v>639.0</v>
      </c>
      <c r="D640" s="105" t="str">
        <f>IFERROR(__xludf.DUMMYFUNCTION("""COMPUTED_VALUE"""),"Austria")</f>
        <v>Austria</v>
      </c>
      <c r="E640" s="105" t="str">
        <f>IFERROR(__xludf.DUMMYFUNCTION("""COMPUTED_VALUE"""),"Jabalpur")</f>
        <v>Jabalpur</v>
      </c>
      <c r="F640" s="105" t="s">
        <v>7125</v>
      </c>
    </row>
    <row r="641">
      <c r="A641" s="41">
        <v>640.0</v>
      </c>
      <c r="D641" s="105" t="str">
        <f>IFERROR(__xludf.DUMMYFUNCTION("""COMPUTED_VALUE"""),"Austria")</f>
        <v>Austria</v>
      </c>
      <c r="E641" s="105" t="str">
        <f>IFERROR(__xludf.DUMMYFUNCTION("""COMPUTED_VALUE"""),"Jaipur")</f>
        <v>Jaipur</v>
      </c>
      <c r="F641" s="105" t="s">
        <v>6891</v>
      </c>
    </row>
    <row r="642">
      <c r="A642" s="41">
        <v>641.0</v>
      </c>
      <c r="D642" s="105" t="str">
        <f>IFERROR(__xludf.DUMMYFUNCTION("""COMPUTED_VALUE"""),"Austria")</f>
        <v>Austria</v>
      </c>
      <c r="E642" s="105" t="str">
        <f>IFERROR(__xludf.DUMMYFUNCTION("""COMPUTED_VALUE"""),"Jalandhar")</f>
        <v>Jalandhar</v>
      </c>
      <c r="F642" s="105" t="s">
        <v>7185</v>
      </c>
    </row>
    <row r="643">
      <c r="A643" s="41">
        <v>642.0</v>
      </c>
      <c r="D643" s="105" t="str">
        <f>IFERROR(__xludf.DUMMYFUNCTION("""COMPUTED_VALUE"""),"Austria")</f>
        <v>Austria</v>
      </c>
      <c r="E643" s="105" t="str">
        <f>IFERROR(__xludf.DUMMYFUNCTION("""COMPUTED_VALUE"""),"Jodhpur")</f>
        <v>Jodhpur</v>
      </c>
      <c r="F643" s="105" t="s">
        <v>6906</v>
      </c>
    </row>
    <row r="644">
      <c r="A644" s="41">
        <v>643.0</v>
      </c>
      <c r="D644" s="105" t="str">
        <f>IFERROR(__xludf.DUMMYFUNCTION("""COMPUTED_VALUE"""),"Austria")</f>
        <v>Austria</v>
      </c>
      <c r="E644" s="105" t="str">
        <f>IFERROR(__xludf.DUMMYFUNCTION("""COMPUTED_VALUE"""),"Kakinada")</f>
        <v>Kakinada</v>
      </c>
      <c r="F644" s="105" t="s">
        <v>6682</v>
      </c>
    </row>
    <row r="645">
      <c r="A645" s="41">
        <v>644.0</v>
      </c>
      <c r="D645" s="105" t="str">
        <f>IFERROR(__xludf.DUMMYFUNCTION("""COMPUTED_VALUE"""),"Austria")</f>
        <v>Austria</v>
      </c>
      <c r="E645" s="105" t="str">
        <f>IFERROR(__xludf.DUMMYFUNCTION("""COMPUTED_VALUE"""),"Kanpur")</f>
        <v>Kanpur</v>
      </c>
      <c r="F645" s="105" t="s">
        <v>6560</v>
      </c>
    </row>
    <row r="646">
      <c r="A646" s="41">
        <v>645.0</v>
      </c>
      <c r="D646" s="105" t="str">
        <f>IFERROR(__xludf.DUMMYFUNCTION("""COMPUTED_VALUE"""),"Austria")</f>
        <v>Austria</v>
      </c>
      <c r="E646" s="105" t="str">
        <f>IFERROR(__xludf.DUMMYFUNCTION("""COMPUTED_VALUE"""),"Karimnagar")</f>
        <v>Karimnagar</v>
      </c>
      <c r="F646" s="105" t="s">
        <v>6727</v>
      </c>
    </row>
    <row r="647">
      <c r="A647" s="41">
        <v>646.0</v>
      </c>
      <c r="D647" s="105" t="str">
        <f>IFERROR(__xludf.DUMMYFUNCTION("""COMPUTED_VALUE"""),"Austria")</f>
        <v>Austria</v>
      </c>
      <c r="E647" s="105" t="str">
        <f>IFERROR(__xludf.DUMMYFUNCTION("""COMPUTED_VALUE"""),"Karnal")</f>
        <v>Karnal</v>
      </c>
      <c r="F647" s="105" t="s">
        <v>6802</v>
      </c>
    </row>
    <row r="648">
      <c r="A648" s="41">
        <v>647.0</v>
      </c>
      <c r="D648" s="105" t="str">
        <f>IFERROR(__xludf.DUMMYFUNCTION("""COMPUTED_VALUE"""),"Austria")</f>
        <v>Austria</v>
      </c>
      <c r="E648" s="105" t="str">
        <f>IFERROR(__xludf.DUMMYFUNCTION("""COMPUTED_VALUE"""),"Kolkata")</f>
        <v>Kolkata</v>
      </c>
      <c r="F648" s="105" t="s">
        <v>6831</v>
      </c>
    </row>
    <row r="649">
      <c r="A649" s="41">
        <v>648.0</v>
      </c>
      <c r="D649" s="105" t="str">
        <f>IFERROR(__xludf.DUMMYFUNCTION("""COMPUTED_VALUE"""),"Austria")</f>
        <v>Austria</v>
      </c>
      <c r="E649" s="105" t="str">
        <f>IFERROR(__xludf.DUMMYFUNCTION("""COMPUTED_VALUE"""),"Kota")</f>
        <v>Kota</v>
      </c>
      <c r="F649" s="105" t="s">
        <v>6951</v>
      </c>
    </row>
    <row r="650">
      <c r="A650" s="41">
        <v>649.0</v>
      </c>
      <c r="D650" s="105" t="str">
        <f>IFERROR(__xludf.DUMMYFUNCTION("""COMPUTED_VALUE"""),"Austria")</f>
        <v>Austria</v>
      </c>
      <c r="E650" s="105" t="str">
        <f>IFERROR(__xludf.DUMMYFUNCTION("""COMPUTED_VALUE"""),"Ludhiana")</f>
        <v>Ludhiana</v>
      </c>
      <c r="F650" s="105" t="s">
        <v>7155</v>
      </c>
    </row>
    <row r="651">
      <c r="A651" s="41">
        <v>650.0</v>
      </c>
      <c r="D651" s="105" t="str">
        <f>IFERROR(__xludf.DUMMYFUNCTION("""COMPUTED_VALUE"""),"Austria")</f>
        <v>Austria</v>
      </c>
      <c r="E651" s="105" t="str">
        <f>IFERROR(__xludf.DUMMYFUNCTION("""COMPUTED_VALUE"""),"Madurai")</f>
        <v>Madurai</v>
      </c>
      <c r="F651" s="105" t="s">
        <v>6440</v>
      </c>
    </row>
    <row r="652">
      <c r="A652" s="41">
        <v>651.0</v>
      </c>
      <c r="D652" s="105" t="str">
        <f>IFERROR(__xludf.DUMMYFUNCTION("""COMPUTED_VALUE"""),"Austria")</f>
        <v>Austria</v>
      </c>
      <c r="E652" s="105" t="str">
        <f>IFERROR(__xludf.DUMMYFUNCTION("""COMPUTED_VALUE"""),"Mangaluru")</f>
        <v>Mangaluru</v>
      </c>
      <c r="F652" s="105" t="s">
        <v>6485</v>
      </c>
    </row>
    <row r="653">
      <c r="A653" s="41">
        <v>652.0</v>
      </c>
      <c r="D653" s="105" t="str">
        <f>IFERROR(__xludf.DUMMYFUNCTION("""COMPUTED_VALUE"""),"Austria")</f>
        <v>Austria</v>
      </c>
      <c r="E653" s="105" t="str">
        <f>IFERROR(__xludf.DUMMYFUNCTION("""COMPUTED_VALUE"""),"Mohali")</f>
        <v>Mohali</v>
      </c>
      <c r="F653" s="105" t="s">
        <v>7200</v>
      </c>
    </row>
    <row r="654">
      <c r="A654" s="41">
        <v>653.0</v>
      </c>
      <c r="D654" s="105" t="str">
        <f>IFERROR(__xludf.DUMMYFUNCTION("""COMPUTED_VALUE"""),"Austria")</f>
        <v>Austria</v>
      </c>
      <c r="E654" s="105" t="str">
        <f>IFERROR(__xludf.DUMMYFUNCTION("""COMPUTED_VALUE"""),"Moradabad")</f>
        <v>Moradabad</v>
      </c>
      <c r="F654" s="105" t="s">
        <v>6586</v>
      </c>
    </row>
    <row r="655">
      <c r="A655" s="41">
        <v>654.0</v>
      </c>
      <c r="D655" s="105" t="str">
        <f>IFERROR(__xludf.DUMMYFUNCTION("""COMPUTED_VALUE"""),"Austria")</f>
        <v>Austria</v>
      </c>
      <c r="E655" s="105" t="str">
        <f>IFERROR(__xludf.DUMMYFUNCTION("""COMPUTED_VALUE"""),"Mumbai")</f>
        <v>Mumbai</v>
      </c>
      <c r="F655" s="105" t="s">
        <v>6326</v>
      </c>
    </row>
    <row r="656">
      <c r="A656" s="41">
        <v>655.0</v>
      </c>
      <c r="D656" s="105" t="str">
        <f>IFERROR(__xludf.DUMMYFUNCTION("""COMPUTED_VALUE"""),"Austria")</f>
        <v>Austria</v>
      </c>
      <c r="E656" s="105" t="str">
        <f>IFERROR(__xludf.DUMMYFUNCTION("""COMPUTED_VALUE"""),"Mundra")</f>
        <v>Mundra</v>
      </c>
      <c r="F656" s="105" t="s">
        <v>8929</v>
      </c>
    </row>
    <row r="657">
      <c r="A657" s="41">
        <v>656.0</v>
      </c>
      <c r="D657" s="105" t="str">
        <f>IFERROR(__xludf.DUMMYFUNCTION("""COMPUTED_VALUE"""),"Austria")</f>
        <v>Austria</v>
      </c>
      <c r="E657" s="105" t="str">
        <f>IFERROR(__xludf.DUMMYFUNCTION("""COMPUTED_VALUE"""),"Mysuru")</f>
        <v>Mysuru</v>
      </c>
      <c r="F657" s="105" t="s">
        <v>6500</v>
      </c>
    </row>
    <row r="658">
      <c r="A658" s="41">
        <v>657.0</v>
      </c>
      <c r="D658" s="105" t="str">
        <f>IFERROR(__xludf.DUMMYFUNCTION("""COMPUTED_VALUE"""),"Austria")</f>
        <v>Austria</v>
      </c>
      <c r="E658" s="105" t="str">
        <f>IFERROR(__xludf.DUMMYFUNCTION("""COMPUTED_VALUE"""),"Nagpur")</f>
        <v>Nagpur</v>
      </c>
      <c r="F658" s="105" t="s">
        <v>6354</v>
      </c>
    </row>
    <row r="659">
      <c r="A659" s="41">
        <v>658.0</v>
      </c>
      <c r="D659" s="105" t="str">
        <f>IFERROR(__xludf.DUMMYFUNCTION("""COMPUTED_VALUE"""),"Austria")</f>
        <v>Austria</v>
      </c>
      <c r="E659" s="105" t="str">
        <f>IFERROR(__xludf.DUMMYFUNCTION("""COMPUTED_VALUE"""),"Naraina")</f>
        <v>Naraina</v>
      </c>
      <c r="F659" s="105" t="s">
        <v>6995</v>
      </c>
    </row>
    <row r="660">
      <c r="A660" s="41">
        <v>659.0</v>
      </c>
      <c r="D660" s="105" t="str">
        <f>IFERROR(__xludf.DUMMYFUNCTION("""COMPUTED_VALUE"""),"Austria")</f>
        <v>Austria</v>
      </c>
      <c r="E660" s="105" t="str">
        <f>IFERROR(__xludf.DUMMYFUNCTION("""COMPUTED_VALUE"""),"Nashik")</f>
        <v>Nashik</v>
      </c>
      <c r="F660" s="105" t="s">
        <v>6369</v>
      </c>
    </row>
    <row r="661">
      <c r="A661" s="41">
        <v>660.0</v>
      </c>
      <c r="D661" s="105" t="str">
        <f>IFERROR(__xludf.DUMMYFUNCTION("""COMPUTED_VALUE"""),"Austria")</f>
        <v>Austria</v>
      </c>
      <c r="E661" s="105" t="str">
        <f>IFERROR(__xludf.DUMMYFUNCTION("""COMPUTED_VALUE"""),"New Delhi")</f>
        <v>New Delhi</v>
      </c>
      <c r="F661" s="105" t="s">
        <v>6966</v>
      </c>
    </row>
    <row r="662">
      <c r="A662" s="41">
        <v>661.0</v>
      </c>
      <c r="D662" s="105" t="str">
        <f>IFERROR(__xludf.DUMMYFUNCTION("""COMPUTED_VALUE"""),"Austria")</f>
        <v>Austria</v>
      </c>
      <c r="E662" s="105" t="str">
        <f>IFERROR(__xludf.DUMMYFUNCTION("""COMPUTED_VALUE"""),"Nizamabad")</f>
        <v>Nizamabad</v>
      </c>
      <c r="F662" s="105" t="s">
        <v>6742</v>
      </c>
    </row>
    <row r="663">
      <c r="A663" s="41">
        <v>662.0</v>
      </c>
      <c r="D663" s="105" t="str">
        <f>IFERROR(__xludf.DUMMYFUNCTION("""COMPUTED_VALUE"""),"Austria")</f>
        <v>Austria</v>
      </c>
      <c r="E663" s="105" t="str">
        <f>IFERROR(__xludf.DUMMYFUNCTION("""COMPUTED_VALUE"""),"Noida")</f>
        <v>Noida</v>
      </c>
      <c r="F663" s="105" t="s">
        <v>6571</v>
      </c>
    </row>
    <row r="664">
      <c r="A664" s="41">
        <v>663.0</v>
      </c>
      <c r="D664" s="105" t="str">
        <f>IFERROR(__xludf.DUMMYFUNCTION("""COMPUTED_VALUE"""),"Austria")</f>
        <v>Austria</v>
      </c>
      <c r="E664" s="105" t="str">
        <f>IFERROR(__xludf.DUMMYFUNCTION("""COMPUTED_VALUE"""),"Okhla")</f>
        <v>Okhla</v>
      </c>
      <c r="F664" s="105" t="s">
        <v>6980</v>
      </c>
    </row>
    <row r="665">
      <c r="A665" s="41">
        <v>664.0</v>
      </c>
      <c r="D665" s="105" t="str">
        <f>IFERROR(__xludf.DUMMYFUNCTION("""COMPUTED_VALUE"""),"Austria")</f>
        <v>Austria</v>
      </c>
      <c r="E665" s="105" t="str">
        <f>IFERROR(__xludf.DUMMYFUNCTION("""COMPUTED_VALUE"""),"Panipat")</f>
        <v>Panipat</v>
      </c>
      <c r="F665" s="105" t="s">
        <v>6787</v>
      </c>
    </row>
    <row r="666">
      <c r="A666" s="41">
        <v>665.0</v>
      </c>
      <c r="D666" s="105" t="str">
        <f>IFERROR(__xludf.DUMMYFUNCTION("""COMPUTED_VALUE"""),"Austria")</f>
        <v>Austria</v>
      </c>
      <c r="E666" s="105" t="str">
        <f>IFERROR(__xludf.DUMMYFUNCTION("""COMPUTED_VALUE"""),"Paradip")</f>
        <v>Paradip</v>
      </c>
      <c r="F666" s="105" t="s">
        <v>7055</v>
      </c>
    </row>
    <row r="667">
      <c r="A667" s="41">
        <v>666.0</v>
      </c>
      <c r="D667" s="105" t="str">
        <f>IFERROR(__xludf.DUMMYFUNCTION("""COMPUTED_VALUE"""),"Austria")</f>
        <v>Austria</v>
      </c>
      <c r="E667" s="105" t="str">
        <f>IFERROR(__xludf.DUMMYFUNCTION("""COMPUTED_VALUE"""),"Patiala")</f>
        <v>Patiala</v>
      </c>
      <c r="F667" s="105" t="s">
        <v>7215</v>
      </c>
    </row>
    <row r="668">
      <c r="A668" s="41">
        <v>667.0</v>
      </c>
      <c r="D668" s="105" t="str">
        <f>IFERROR(__xludf.DUMMYFUNCTION("""COMPUTED_VALUE"""),"Austria")</f>
        <v>Austria</v>
      </c>
      <c r="E668" s="105" t="str">
        <f>IFERROR(__xludf.DUMMYFUNCTION("""COMPUTED_VALUE"""),"Pune")</f>
        <v>Pune</v>
      </c>
      <c r="F668" s="105" t="s">
        <v>6340</v>
      </c>
    </row>
    <row r="669">
      <c r="A669" s="41">
        <v>668.0</v>
      </c>
      <c r="D669" s="105" t="str">
        <f>IFERROR(__xludf.DUMMYFUNCTION("""COMPUTED_VALUE"""),"Austria")</f>
        <v>Austria</v>
      </c>
      <c r="E669" s="105" t="str">
        <f>IFERROR(__xludf.DUMMYFUNCTION("""COMPUTED_VALUE"""),"Rajkot")</f>
        <v>Rajkot</v>
      </c>
      <c r="F669" s="105" t="s">
        <v>6300</v>
      </c>
    </row>
    <row r="670">
      <c r="A670" s="41">
        <v>669.0</v>
      </c>
      <c r="D670" s="105" t="str">
        <f>IFERROR(__xludf.DUMMYFUNCTION("""COMPUTED_VALUE"""),"Austria")</f>
        <v>Austria</v>
      </c>
      <c r="E670" s="105" t="str">
        <f>IFERROR(__xludf.DUMMYFUNCTION("""COMPUTED_VALUE"""),"Rourkela")</f>
        <v>Rourkela</v>
      </c>
      <c r="F670" s="105" t="s">
        <v>7040</v>
      </c>
    </row>
    <row r="671">
      <c r="A671" s="41">
        <v>670.0</v>
      </c>
      <c r="D671" s="105" t="str">
        <f>IFERROR(__xludf.DUMMYFUNCTION("""COMPUTED_VALUE"""),"Austria")</f>
        <v>Austria</v>
      </c>
      <c r="E671" s="105" t="str">
        <f>IFERROR(__xludf.DUMMYFUNCTION("""COMPUTED_VALUE"""),"Siliguri")</f>
        <v>Siliguri</v>
      </c>
      <c r="F671" s="105" t="s">
        <v>6861</v>
      </c>
    </row>
    <row r="672">
      <c r="A672" s="41">
        <v>671.0</v>
      </c>
      <c r="D672" s="105" t="str">
        <f>IFERROR(__xludf.DUMMYFUNCTION("""COMPUTED_VALUE"""),"Austria")</f>
        <v>Austria</v>
      </c>
      <c r="E672" s="105" t="str">
        <f>IFERROR(__xludf.DUMMYFUNCTION("""COMPUTED_VALUE"""),"Sonipat")</f>
        <v>Sonipat</v>
      </c>
      <c r="F672" s="105" t="s">
        <v>6816</v>
      </c>
    </row>
    <row r="673">
      <c r="A673" s="41">
        <v>672.0</v>
      </c>
      <c r="D673" s="105" t="str">
        <f>IFERROR(__xludf.DUMMYFUNCTION("""COMPUTED_VALUE"""),"Austria")</f>
        <v>Austria</v>
      </c>
      <c r="E673" s="105" t="str">
        <f>IFERROR(__xludf.DUMMYFUNCTION("""COMPUTED_VALUE"""),"Surat")</f>
        <v>Surat</v>
      </c>
      <c r="F673" s="105" t="s">
        <v>6270</v>
      </c>
    </row>
    <row r="674">
      <c r="A674" s="41">
        <v>673.0</v>
      </c>
      <c r="D674" s="105" t="str">
        <f>IFERROR(__xludf.DUMMYFUNCTION("""COMPUTED_VALUE"""),"Austria")</f>
        <v>Austria</v>
      </c>
      <c r="E674" s="105" t="str">
        <f>IFERROR(__xludf.DUMMYFUNCTION("""COMPUTED_VALUE"""),"Tirupati")</f>
        <v>Tirupati</v>
      </c>
      <c r="F674" s="105" t="s">
        <v>6671</v>
      </c>
    </row>
    <row r="675">
      <c r="A675" s="41">
        <v>674.0</v>
      </c>
      <c r="D675" s="105" t="str">
        <f>IFERROR(__xludf.DUMMYFUNCTION("""COMPUTED_VALUE"""),"Austria")</f>
        <v>Austria</v>
      </c>
      <c r="E675" s="105" t="str">
        <f>IFERROR(__xludf.DUMMYFUNCTION("""COMPUTED_VALUE"""),"Tiruppur")</f>
        <v>Tiruppur</v>
      </c>
      <c r="F675" s="105" t="s">
        <v>6425</v>
      </c>
    </row>
    <row r="676">
      <c r="A676" s="41">
        <v>675.0</v>
      </c>
      <c r="D676" s="105" t="str">
        <f>IFERROR(__xludf.DUMMYFUNCTION("""COMPUTED_VALUE"""),"Austria")</f>
        <v>Austria</v>
      </c>
      <c r="E676" s="105" t="str">
        <f>IFERROR(__xludf.DUMMYFUNCTION("""COMPUTED_VALUE"""),"Udaipur")</f>
        <v>Udaipur</v>
      </c>
      <c r="F676" s="105" t="s">
        <v>6921</v>
      </c>
    </row>
    <row r="677">
      <c r="A677" s="41">
        <v>676.0</v>
      </c>
      <c r="D677" s="105" t="str">
        <f>IFERROR(__xludf.DUMMYFUNCTION("""COMPUTED_VALUE"""),"Austria")</f>
        <v>Austria</v>
      </c>
      <c r="E677" s="105" t="str">
        <f>IFERROR(__xludf.DUMMYFUNCTION("""COMPUTED_VALUE"""),"Vadodara")</f>
        <v>Vadodara</v>
      </c>
      <c r="F677" s="105" t="s">
        <v>6285</v>
      </c>
    </row>
    <row r="678">
      <c r="A678" s="41">
        <v>677.0</v>
      </c>
      <c r="D678" s="105" t="str">
        <f>IFERROR(__xludf.DUMMYFUNCTION("""COMPUTED_VALUE"""),"Austria")</f>
        <v>Austria</v>
      </c>
      <c r="E678" s="105" t="str">
        <f>IFERROR(__xludf.DUMMYFUNCTION("""COMPUTED_VALUE"""),"Varanasi")</f>
        <v>Varanasi</v>
      </c>
      <c r="F678" s="105" t="s">
        <v>6601</v>
      </c>
    </row>
    <row r="679">
      <c r="A679" s="41">
        <v>678.0</v>
      </c>
      <c r="D679" s="105" t="str">
        <f>IFERROR(__xludf.DUMMYFUNCTION("""COMPUTED_VALUE"""),"Austria")</f>
        <v>Austria</v>
      </c>
      <c r="E679" s="105" t="str">
        <f>IFERROR(__xludf.DUMMYFUNCTION("""COMPUTED_VALUE"""),"Vijayawada")</f>
        <v>Vijayawada</v>
      </c>
      <c r="F679" s="105" t="s">
        <v>6642</v>
      </c>
    </row>
    <row r="680">
      <c r="A680" s="41">
        <v>679.0</v>
      </c>
      <c r="D680" s="105" t="str">
        <f>IFERROR(__xludf.DUMMYFUNCTION("""COMPUTED_VALUE"""),"Austria")</f>
        <v>Austria</v>
      </c>
      <c r="E680" s="105" t="str">
        <f>IFERROR(__xludf.DUMMYFUNCTION("""COMPUTED_VALUE"""),"Visakhapatnam")</f>
        <v>Visakhapatnam</v>
      </c>
      <c r="F680" s="105" t="s">
        <v>6627</v>
      </c>
    </row>
    <row r="681">
      <c r="A681" s="41">
        <v>680.0</v>
      </c>
      <c r="D681" s="105" t="str">
        <f>IFERROR(__xludf.DUMMYFUNCTION("""COMPUTED_VALUE"""),"Austria")</f>
        <v>Austria</v>
      </c>
      <c r="E681" s="105" t="str">
        <f>IFERROR(__xludf.DUMMYFUNCTION("""COMPUTED_VALUE"""),"Warangal")</f>
        <v>Warangal</v>
      </c>
      <c r="F681" s="105" t="s">
        <v>6712</v>
      </c>
    </row>
    <row r="682">
      <c r="A682" s="41">
        <v>681.0</v>
      </c>
      <c r="D682" s="105" t="str">
        <f>IFERROR(__xludf.DUMMYFUNCTION("""COMPUTED_VALUE"""),"Belgium")</f>
        <v>Belgium</v>
      </c>
      <c r="E682" s="105" t="str">
        <f>IFERROR(__xludf.DUMMYFUNCTION("""COMPUTED_VALUE"""),"Agra")</f>
        <v>Agra</v>
      </c>
      <c r="F682" s="105" t="s">
        <v>7587</v>
      </c>
    </row>
    <row r="683">
      <c r="A683" s="41">
        <v>682.0</v>
      </c>
      <c r="D683" s="105" t="str">
        <f>IFERROR(__xludf.DUMMYFUNCTION("""COMPUTED_VALUE"""),"Belgium")</f>
        <v>Belgium</v>
      </c>
      <c r="E683" s="105" t="str">
        <f>IFERROR(__xludf.DUMMYFUNCTION("""COMPUTED_VALUE"""),"Ahmedabad")</f>
        <v>Ahmedabad</v>
      </c>
      <c r="F683" s="105" t="s">
        <v>7231</v>
      </c>
    </row>
    <row r="684">
      <c r="A684" s="41">
        <v>683.0</v>
      </c>
      <c r="D684" s="105" t="str">
        <f>IFERROR(__xludf.DUMMYFUNCTION("""COMPUTED_VALUE"""),"Belgium")</f>
        <v>Belgium</v>
      </c>
      <c r="E684" s="105" t="str">
        <f>IFERROR(__xludf.DUMMYFUNCTION("""COMPUTED_VALUE"""),"Amritsar")</f>
        <v>Amritsar</v>
      </c>
      <c r="F684" s="105" t="s">
        <v>8122</v>
      </c>
    </row>
    <row r="685">
      <c r="A685" s="41">
        <v>684.0</v>
      </c>
      <c r="D685" s="105" t="str">
        <f>IFERROR(__xludf.DUMMYFUNCTION("""COMPUTED_VALUE"""),"Belgium")</f>
        <v>Belgium</v>
      </c>
      <c r="E685" s="105" t="str">
        <f>IFERROR(__xludf.DUMMYFUNCTION("""COMPUTED_VALUE"""),"Aurangabad")</f>
        <v>Aurangabad</v>
      </c>
      <c r="F685" s="105" t="s">
        <v>7364</v>
      </c>
    </row>
    <row r="686">
      <c r="A686" s="41">
        <v>685.0</v>
      </c>
      <c r="D686" s="105" t="str">
        <f>IFERROR(__xludf.DUMMYFUNCTION("""COMPUTED_VALUE"""),"Belgium")</f>
        <v>Belgium</v>
      </c>
      <c r="E686" s="105" t="str">
        <f>IFERROR(__xludf.DUMMYFUNCTION("""COMPUTED_VALUE"""),"Bawana Industrial Area")</f>
        <v>Bawana Industrial Area</v>
      </c>
      <c r="F686" s="105" t="s">
        <v>7976</v>
      </c>
    </row>
    <row r="687">
      <c r="A687" s="41">
        <v>686.0</v>
      </c>
      <c r="D687" s="105" t="str">
        <f>IFERROR(__xludf.DUMMYFUNCTION("""COMPUTED_VALUE"""),"Belgium")</f>
        <v>Belgium</v>
      </c>
      <c r="E687" s="105" t="str">
        <f>IFERROR(__xludf.DUMMYFUNCTION("""COMPUTED_VALUE"""),"Belagavi")</f>
        <v>Belagavi</v>
      </c>
      <c r="F687" s="105" t="s">
        <v>7517</v>
      </c>
    </row>
    <row r="688">
      <c r="A688" s="41">
        <v>687.0</v>
      </c>
      <c r="D688" s="105" t="str">
        <f>IFERROR(__xludf.DUMMYFUNCTION("""COMPUTED_VALUE"""),"Belgium")</f>
        <v>Belgium</v>
      </c>
      <c r="E688" s="105" t="str">
        <f>IFERROR(__xludf.DUMMYFUNCTION("""COMPUTED_VALUE"""),"Bengaluru")</f>
        <v>Bengaluru</v>
      </c>
      <c r="F688" s="105" t="s">
        <v>7443</v>
      </c>
    </row>
    <row r="689">
      <c r="A689" s="41">
        <v>688.0</v>
      </c>
      <c r="D689" s="105" t="str">
        <f>IFERROR(__xludf.DUMMYFUNCTION("""COMPUTED_VALUE"""),"Belgium")</f>
        <v>Belgium</v>
      </c>
      <c r="E689" s="105" t="str">
        <f>IFERROR(__xludf.DUMMYFUNCTION("""COMPUTED_VALUE"""),"Bhilwara")</f>
        <v>Bhilwara</v>
      </c>
      <c r="F689" s="105" t="s">
        <v>7901</v>
      </c>
    </row>
    <row r="690">
      <c r="A690" s="41">
        <v>689.0</v>
      </c>
      <c r="D690" s="105" t="str">
        <f>IFERROR(__xludf.DUMMYFUNCTION("""COMPUTED_VALUE"""),"Belgium")</f>
        <v>Belgium</v>
      </c>
      <c r="E690" s="105" t="str">
        <f>IFERROR(__xludf.DUMMYFUNCTION("""COMPUTED_VALUE"""),"Bhopal")</f>
        <v>Bhopal</v>
      </c>
      <c r="F690" s="105" t="s">
        <v>8052</v>
      </c>
    </row>
    <row r="691">
      <c r="A691" s="41">
        <v>690.0</v>
      </c>
      <c r="D691" s="105" t="str">
        <f>IFERROR(__xludf.DUMMYFUNCTION("""COMPUTED_VALUE"""),"Belgium")</f>
        <v>Belgium</v>
      </c>
      <c r="E691" s="105" t="str">
        <f>IFERROR(__xludf.DUMMYFUNCTION("""COMPUTED_VALUE"""),"Bhubaneswar")</f>
        <v>Bhubaneswar</v>
      </c>
      <c r="F691" s="105" t="s">
        <v>7991</v>
      </c>
    </row>
    <row r="692">
      <c r="A692" s="41">
        <v>691.0</v>
      </c>
      <c r="D692" s="105" t="str">
        <f>IFERROR(__xludf.DUMMYFUNCTION("""COMPUTED_VALUE"""),"Belgium")</f>
        <v>Belgium</v>
      </c>
      <c r="E692" s="105" t="str">
        <f>IFERROR(__xludf.DUMMYFUNCTION("""COMPUTED_VALUE"""),"Chennai")</f>
        <v>Chennai</v>
      </c>
      <c r="F692" s="105" t="s">
        <v>7374</v>
      </c>
    </row>
    <row r="693">
      <c r="A693" s="41">
        <v>692.0</v>
      </c>
      <c r="D693" s="105" t="str">
        <f>IFERROR(__xludf.DUMMYFUNCTION("""COMPUTED_VALUE"""),"Belgium")</f>
        <v>Belgium</v>
      </c>
      <c r="E693" s="105" t="str">
        <f>IFERROR(__xludf.DUMMYFUNCTION("""COMPUTED_VALUE"""),"Coimbatore")</f>
        <v>Coimbatore</v>
      </c>
      <c r="F693" s="105" t="s">
        <v>7388</v>
      </c>
    </row>
    <row r="694">
      <c r="A694" s="41">
        <v>693.0</v>
      </c>
      <c r="D694" s="105" t="str">
        <f>IFERROR(__xludf.DUMMYFUNCTION("""COMPUTED_VALUE"""),"Belgium")</f>
        <v>Belgium</v>
      </c>
      <c r="E694" s="105" t="str">
        <f>IFERROR(__xludf.DUMMYFUNCTION("""COMPUTED_VALUE"""),"Cuttack")</f>
        <v>Cuttack</v>
      </c>
      <c r="F694" s="105" t="s">
        <v>8026</v>
      </c>
    </row>
    <row r="695">
      <c r="A695" s="41">
        <v>694.0</v>
      </c>
      <c r="D695" s="105" t="str">
        <f>IFERROR(__xludf.DUMMYFUNCTION("""COMPUTED_VALUE"""),"Belgium")</f>
        <v>Belgium</v>
      </c>
      <c r="E695" s="105" t="str">
        <f>IFERROR(__xludf.DUMMYFUNCTION("""COMPUTED_VALUE"""),"Dewas")</f>
        <v>Dewas</v>
      </c>
      <c r="F695" s="105" t="s">
        <v>8097</v>
      </c>
    </row>
    <row r="696">
      <c r="A696" s="41">
        <v>695.0</v>
      </c>
      <c r="D696" s="105" t="str">
        <f>IFERROR(__xludf.DUMMYFUNCTION("""COMPUTED_VALUE"""),"Belgium")</f>
        <v>Belgium</v>
      </c>
      <c r="E696" s="105" t="str">
        <f>IFERROR(__xludf.DUMMYFUNCTION("""COMPUTED_VALUE"""),"Dharwad")</f>
        <v>Dharwad</v>
      </c>
      <c r="F696" s="105" t="s">
        <v>7503</v>
      </c>
    </row>
    <row r="697">
      <c r="A697" s="41">
        <v>696.0</v>
      </c>
      <c r="D697" s="105" t="str">
        <f>IFERROR(__xludf.DUMMYFUNCTION("""COMPUTED_VALUE"""),"Belgium")</f>
        <v>Belgium</v>
      </c>
      <c r="E697" s="105" t="str">
        <f>IFERROR(__xludf.DUMMYFUNCTION("""COMPUTED_VALUE"""),"Durgapur")</f>
        <v>Durgapur</v>
      </c>
      <c r="F697" s="105" t="s">
        <v>7842</v>
      </c>
    </row>
    <row r="698">
      <c r="A698" s="41">
        <v>697.0</v>
      </c>
      <c r="D698" s="105" t="str">
        <f>IFERROR(__xludf.DUMMYFUNCTION("""COMPUTED_VALUE"""),"Belgium")</f>
        <v>Belgium</v>
      </c>
      <c r="E698" s="105" t="str">
        <f>IFERROR(__xludf.DUMMYFUNCTION("""COMPUTED_VALUE"""),"Erode")</f>
        <v>Erode</v>
      </c>
      <c r="F698" s="105" t="s">
        <v>7432</v>
      </c>
    </row>
    <row r="699">
      <c r="A699" s="41">
        <v>698.0</v>
      </c>
      <c r="D699" s="105" t="str">
        <f>IFERROR(__xludf.DUMMYFUNCTION("""COMPUTED_VALUE"""),"Belgium")</f>
        <v>Belgium</v>
      </c>
      <c r="E699" s="105" t="str">
        <f>IFERROR(__xludf.DUMMYFUNCTION("""COMPUTED_VALUE"""),"Faridabad")</f>
        <v>Faridabad</v>
      </c>
      <c r="F699" s="105" t="s">
        <v>7737</v>
      </c>
    </row>
    <row r="700">
      <c r="A700" s="41">
        <v>699.0</v>
      </c>
      <c r="D700" s="105" t="str">
        <f>IFERROR(__xludf.DUMMYFUNCTION("""COMPUTED_VALUE"""),"Belgium")</f>
        <v>Belgium</v>
      </c>
      <c r="E700" s="105" t="str">
        <f>IFERROR(__xludf.DUMMYFUNCTION("""COMPUTED_VALUE"""),"Gandhidham")</f>
        <v>Gandhidham</v>
      </c>
      <c r="F700" s="105" t="s">
        <v>7290</v>
      </c>
    </row>
    <row r="701">
      <c r="A701" s="41">
        <v>700.0</v>
      </c>
      <c r="D701" s="105" t="str">
        <f>IFERROR(__xludf.DUMMYFUNCTION("""COMPUTED_VALUE"""),"Belgium")</f>
        <v>Belgium</v>
      </c>
      <c r="E701" s="105" t="str">
        <f>IFERROR(__xludf.DUMMYFUNCTION("""COMPUTED_VALUE"""),"Gurugram")</f>
        <v>Gurugram</v>
      </c>
      <c r="F701" s="105" t="s">
        <v>7727</v>
      </c>
    </row>
    <row r="702">
      <c r="A702" s="41">
        <v>701.0</v>
      </c>
      <c r="D702" s="105" t="str">
        <f>IFERROR(__xludf.DUMMYFUNCTION("""COMPUTED_VALUE"""),"Belgium")</f>
        <v>Belgium</v>
      </c>
      <c r="E702" s="105" t="str">
        <f>IFERROR(__xludf.DUMMYFUNCTION("""COMPUTED_VALUE"""),"Guntur")</f>
        <v>Guntur</v>
      </c>
      <c r="F702" s="105" t="s">
        <v>7627</v>
      </c>
    </row>
    <row r="703">
      <c r="A703" s="41">
        <v>702.0</v>
      </c>
      <c r="D703" s="105" t="str">
        <f>IFERROR(__xludf.DUMMYFUNCTION("""COMPUTED_VALUE"""),"Belgium")</f>
        <v>Belgium</v>
      </c>
      <c r="E703" s="105" t="str">
        <f>IFERROR(__xludf.DUMMYFUNCTION("""COMPUTED_VALUE"""),"Gwalior")</f>
        <v>Gwalior</v>
      </c>
      <c r="F703" s="105" t="s">
        <v>8067</v>
      </c>
    </row>
    <row r="704">
      <c r="A704" s="41">
        <v>703.0</v>
      </c>
      <c r="D704" s="105" t="str">
        <f>IFERROR(__xludf.DUMMYFUNCTION("""COMPUTED_VALUE"""),"Belgium")</f>
        <v>Belgium</v>
      </c>
      <c r="E704" s="105" t="str">
        <f>IFERROR(__xludf.DUMMYFUNCTION("""COMPUTED_VALUE"""),"Howrah")</f>
        <v>Howrah</v>
      </c>
      <c r="F704" s="105" t="s">
        <v>7812</v>
      </c>
    </row>
    <row r="705">
      <c r="A705" s="41">
        <v>704.0</v>
      </c>
      <c r="D705" s="105" t="str">
        <f>IFERROR(__xludf.DUMMYFUNCTION("""COMPUTED_VALUE"""),"Belgium")</f>
        <v>Belgium</v>
      </c>
      <c r="E705" s="105" t="str">
        <f>IFERROR(__xludf.DUMMYFUNCTION("""COMPUTED_VALUE"""),"Hubballi")</f>
        <v>Hubballi</v>
      </c>
      <c r="F705" s="105" t="s">
        <v>7488</v>
      </c>
    </row>
    <row r="706">
      <c r="A706" s="41">
        <v>705.0</v>
      </c>
      <c r="D706" s="105" t="str">
        <f>IFERROR(__xludf.DUMMYFUNCTION("""COMPUTED_VALUE"""),"Belgium")</f>
        <v>Belgium</v>
      </c>
      <c r="E706" s="105" t="str">
        <f>IFERROR(__xludf.DUMMYFUNCTION("""COMPUTED_VALUE"""),"Hyderabad")</f>
        <v>Hyderabad</v>
      </c>
      <c r="F706" s="105" t="s">
        <v>7667</v>
      </c>
    </row>
    <row r="707">
      <c r="A707" s="41">
        <v>706.0</v>
      </c>
      <c r="D707" s="105" t="str">
        <f>IFERROR(__xludf.DUMMYFUNCTION("""COMPUTED_VALUE"""),"Belgium")</f>
        <v>Belgium</v>
      </c>
      <c r="E707" s="105" t="str">
        <f>IFERROR(__xludf.DUMMYFUNCTION("""COMPUTED_VALUE"""),"Indore")</f>
        <v>Indore</v>
      </c>
      <c r="F707" s="105" t="s">
        <v>8041</v>
      </c>
    </row>
    <row r="708">
      <c r="A708" s="41">
        <v>707.0</v>
      </c>
      <c r="D708" s="105" t="str">
        <f>IFERROR(__xludf.DUMMYFUNCTION("""COMPUTED_VALUE"""),"Belgium")</f>
        <v>Belgium</v>
      </c>
      <c r="E708" s="105" t="str">
        <f>IFERROR(__xludf.DUMMYFUNCTION("""COMPUTED_VALUE"""),"Jabalpur")</f>
        <v>Jabalpur</v>
      </c>
      <c r="F708" s="105" t="s">
        <v>8082</v>
      </c>
    </row>
    <row r="709">
      <c r="A709" s="41">
        <v>708.0</v>
      </c>
      <c r="D709" s="105" t="str">
        <f>IFERROR(__xludf.DUMMYFUNCTION("""COMPUTED_VALUE"""),"Belgium")</f>
        <v>Belgium</v>
      </c>
      <c r="E709" s="105" t="str">
        <f>IFERROR(__xludf.DUMMYFUNCTION("""COMPUTED_VALUE"""),"Jaipur")</f>
        <v>Jaipur</v>
      </c>
      <c r="F709" s="105" t="s">
        <v>7857</v>
      </c>
    </row>
    <row r="710">
      <c r="A710" s="41">
        <v>709.0</v>
      </c>
      <c r="D710" s="105" t="str">
        <f>IFERROR(__xludf.DUMMYFUNCTION("""COMPUTED_VALUE"""),"Belgium")</f>
        <v>Belgium</v>
      </c>
      <c r="E710" s="105" t="str">
        <f>IFERROR(__xludf.DUMMYFUNCTION("""COMPUTED_VALUE"""),"Jalandhar")</f>
        <v>Jalandhar</v>
      </c>
      <c r="F710" s="105" t="s">
        <v>8133</v>
      </c>
    </row>
    <row r="711">
      <c r="A711" s="41">
        <v>710.0</v>
      </c>
      <c r="D711" s="105" t="str">
        <f>IFERROR(__xludf.DUMMYFUNCTION("""COMPUTED_VALUE"""),"Belgium")</f>
        <v>Belgium</v>
      </c>
      <c r="E711" s="105" t="str">
        <f>IFERROR(__xludf.DUMMYFUNCTION("""COMPUTED_VALUE"""),"Jodhpur")</f>
        <v>Jodhpur</v>
      </c>
      <c r="F711" s="105" t="s">
        <v>7871</v>
      </c>
    </row>
    <row r="712">
      <c r="A712" s="41">
        <v>711.0</v>
      </c>
      <c r="D712" s="105" t="str">
        <f>IFERROR(__xludf.DUMMYFUNCTION("""COMPUTED_VALUE"""),"Belgium")</f>
        <v>Belgium</v>
      </c>
      <c r="E712" s="105" t="str">
        <f>IFERROR(__xludf.DUMMYFUNCTION("""COMPUTED_VALUE"""),"Kakinada")</f>
        <v>Kakinada</v>
      </c>
      <c r="F712" s="105" t="s">
        <v>7653</v>
      </c>
    </row>
    <row r="713">
      <c r="A713" s="41">
        <v>712.0</v>
      </c>
      <c r="D713" s="105" t="str">
        <f>IFERROR(__xludf.DUMMYFUNCTION("""COMPUTED_VALUE"""),"Belgium")</f>
        <v>Belgium</v>
      </c>
      <c r="E713" s="105" t="str">
        <f>IFERROR(__xludf.DUMMYFUNCTION("""COMPUTED_VALUE"""),"Kanpur")</f>
        <v>Kanpur</v>
      </c>
      <c r="F713" s="105" t="s">
        <v>7532</v>
      </c>
    </row>
    <row r="714">
      <c r="A714" s="41">
        <v>713.0</v>
      </c>
      <c r="D714" s="105" t="str">
        <f>IFERROR(__xludf.DUMMYFUNCTION("""COMPUTED_VALUE"""),"Belgium")</f>
        <v>Belgium</v>
      </c>
      <c r="E714" s="105" t="str">
        <f>IFERROR(__xludf.DUMMYFUNCTION("""COMPUTED_VALUE"""),"Karimnagar")</f>
        <v>Karimnagar</v>
      </c>
      <c r="F714" s="105" t="s">
        <v>7697</v>
      </c>
    </row>
    <row r="715">
      <c r="A715" s="41">
        <v>714.0</v>
      </c>
      <c r="D715" s="105" t="str">
        <f>IFERROR(__xludf.DUMMYFUNCTION("""COMPUTED_VALUE"""),"Belgium")</f>
        <v>Belgium</v>
      </c>
      <c r="E715" s="105" t="str">
        <f>IFERROR(__xludf.DUMMYFUNCTION("""COMPUTED_VALUE"""),"Karnal")</f>
        <v>Karnal</v>
      </c>
      <c r="F715" s="105" t="s">
        <v>7767</v>
      </c>
    </row>
    <row r="716">
      <c r="A716" s="41">
        <v>715.0</v>
      </c>
      <c r="D716" s="105" t="str">
        <f>IFERROR(__xludf.DUMMYFUNCTION("""COMPUTED_VALUE"""),"Belgium")</f>
        <v>Belgium</v>
      </c>
      <c r="E716" s="105" t="str">
        <f>IFERROR(__xludf.DUMMYFUNCTION("""COMPUTED_VALUE"""),"Kolkata")</f>
        <v>Kolkata</v>
      </c>
      <c r="F716" s="105" t="s">
        <v>7797</v>
      </c>
    </row>
    <row r="717">
      <c r="A717" s="41">
        <v>716.0</v>
      </c>
      <c r="D717" s="105" t="str">
        <f>IFERROR(__xludf.DUMMYFUNCTION("""COMPUTED_VALUE"""),"Belgium")</f>
        <v>Belgium</v>
      </c>
      <c r="E717" s="105" t="str">
        <f>IFERROR(__xludf.DUMMYFUNCTION("""COMPUTED_VALUE"""),"Kota")</f>
        <v>Kota</v>
      </c>
      <c r="F717" s="105" t="s">
        <v>7916</v>
      </c>
    </row>
    <row r="718">
      <c r="A718" s="41">
        <v>717.0</v>
      </c>
      <c r="D718" s="105" t="str">
        <f>IFERROR(__xludf.DUMMYFUNCTION("""COMPUTED_VALUE"""),"Belgium")</f>
        <v>Belgium</v>
      </c>
      <c r="E718" s="105" t="str">
        <f>IFERROR(__xludf.DUMMYFUNCTION("""COMPUTED_VALUE"""),"Ludhiana")</f>
        <v>Ludhiana</v>
      </c>
      <c r="F718" s="105" t="s">
        <v>8111</v>
      </c>
    </row>
    <row r="719">
      <c r="A719" s="41">
        <v>718.0</v>
      </c>
      <c r="D719" s="105" t="str">
        <f>IFERROR(__xludf.DUMMYFUNCTION("""COMPUTED_VALUE"""),"Belgium")</f>
        <v>Belgium</v>
      </c>
      <c r="E719" s="105" t="str">
        <f>IFERROR(__xludf.DUMMYFUNCTION("""COMPUTED_VALUE"""),"Madurai")</f>
        <v>Madurai</v>
      </c>
      <c r="F719" s="105" t="s">
        <v>7417</v>
      </c>
    </row>
    <row r="720">
      <c r="A720" s="41">
        <v>719.0</v>
      </c>
      <c r="D720" s="105" t="str">
        <f>IFERROR(__xludf.DUMMYFUNCTION("""COMPUTED_VALUE"""),"Belgium")</f>
        <v>Belgium</v>
      </c>
      <c r="E720" s="105" t="str">
        <f>IFERROR(__xludf.DUMMYFUNCTION("""COMPUTED_VALUE"""),"Mangaluru")</f>
        <v>Mangaluru</v>
      </c>
      <c r="F720" s="105" t="s">
        <v>7458</v>
      </c>
    </row>
    <row r="721">
      <c r="A721" s="41">
        <v>720.0</v>
      </c>
      <c r="D721" s="105" t="str">
        <f>IFERROR(__xludf.DUMMYFUNCTION("""COMPUTED_VALUE"""),"Belgium")</f>
        <v>Belgium</v>
      </c>
      <c r="E721" s="105" t="str">
        <f>IFERROR(__xludf.DUMMYFUNCTION("""COMPUTED_VALUE"""),"Mohali")</f>
        <v>Mohali</v>
      </c>
      <c r="F721" s="105" t="s">
        <v>8144</v>
      </c>
    </row>
    <row r="722">
      <c r="A722" s="41">
        <v>721.0</v>
      </c>
      <c r="D722" s="105" t="str">
        <f>IFERROR(__xludf.DUMMYFUNCTION("""COMPUTED_VALUE"""),"Belgium")</f>
        <v>Belgium</v>
      </c>
      <c r="E722" s="105" t="str">
        <f>IFERROR(__xludf.DUMMYFUNCTION("""COMPUTED_VALUE"""),"Moradabad")</f>
        <v>Moradabad</v>
      </c>
      <c r="F722" s="105" t="s">
        <v>7561</v>
      </c>
    </row>
    <row r="723">
      <c r="A723" s="41">
        <v>722.0</v>
      </c>
      <c r="D723" s="105" t="str">
        <f>IFERROR(__xludf.DUMMYFUNCTION("""COMPUTED_VALUE"""),"Belgium")</f>
        <v>Belgium</v>
      </c>
      <c r="E723" s="105" t="str">
        <f>IFERROR(__xludf.DUMMYFUNCTION("""COMPUTED_VALUE"""),"Mumbai")</f>
        <v>Mumbai</v>
      </c>
      <c r="F723" s="105" t="s">
        <v>7304</v>
      </c>
    </row>
    <row r="724">
      <c r="A724" s="41">
        <v>723.0</v>
      </c>
      <c r="D724" s="105" t="str">
        <f>IFERROR(__xludf.DUMMYFUNCTION("""COMPUTED_VALUE"""),"Belgium")</f>
        <v>Belgium</v>
      </c>
      <c r="E724" s="105" t="str">
        <f>IFERROR(__xludf.DUMMYFUNCTION("""COMPUTED_VALUE"""),"Mundra")</f>
        <v>Mundra</v>
      </c>
      <c r="F724" s="105" t="s">
        <v>8930</v>
      </c>
    </row>
    <row r="725">
      <c r="A725" s="41">
        <v>724.0</v>
      </c>
      <c r="D725" s="105" t="str">
        <f>IFERROR(__xludf.DUMMYFUNCTION("""COMPUTED_VALUE"""),"Belgium")</f>
        <v>Belgium</v>
      </c>
      <c r="E725" s="105" t="str">
        <f>IFERROR(__xludf.DUMMYFUNCTION("""COMPUTED_VALUE"""),"Mysuru")</f>
        <v>Mysuru</v>
      </c>
      <c r="F725" s="105" t="s">
        <v>7473</v>
      </c>
    </row>
    <row r="726">
      <c r="A726" s="41">
        <v>725.0</v>
      </c>
      <c r="D726" s="105" t="str">
        <f>IFERROR(__xludf.DUMMYFUNCTION("""COMPUTED_VALUE"""),"Belgium")</f>
        <v>Belgium</v>
      </c>
      <c r="E726" s="105" t="str">
        <f>IFERROR(__xludf.DUMMYFUNCTION("""COMPUTED_VALUE"""),"Nagpur")</f>
        <v>Nagpur</v>
      </c>
      <c r="F726" s="105" t="s">
        <v>7334</v>
      </c>
    </row>
    <row r="727">
      <c r="A727" s="41">
        <v>726.0</v>
      </c>
      <c r="D727" s="105" t="str">
        <f>IFERROR(__xludf.DUMMYFUNCTION("""COMPUTED_VALUE"""),"Belgium")</f>
        <v>Belgium</v>
      </c>
      <c r="E727" s="105" t="str">
        <f>IFERROR(__xludf.DUMMYFUNCTION("""COMPUTED_VALUE"""),"Naraina")</f>
        <v>Naraina</v>
      </c>
      <c r="F727" s="105" t="s">
        <v>7961</v>
      </c>
    </row>
    <row r="728">
      <c r="A728" s="41">
        <v>727.0</v>
      </c>
      <c r="D728" s="105" t="str">
        <f>IFERROR(__xludf.DUMMYFUNCTION("""COMPUTED_VALUE"""),"Belgium")</f>
        <v>Belgium</v>
      </c>
      <c r="E728" s="105" t="str">
        <f>IFERROR(__xludf.DUMMYFUNCTION("""COMPUTED_VALUE"""),"Nashik")</f>
        <v>Nashik</v>
      </c>
      <c r="F728" s="105" t="s">
        <v>7349</v>
      </c>
    </row>
    <row r="729">
      <c r="A729" s="41">
        <v>728.0</v>
      </c>
      <c r="D729" s="105" t="str">
        <f>IFERROR(__xludf.DUMMYFUNCTION("""COMPUTED_VALUE"""),"Belgium")</f>
        <v>Belgium</v>
      </c>
      <c r="E729" s="105" t="str">
        <f>IFERROR(__xludf.DUMMYFUNCTION("""COMPUTED_VALUE"""),"New Delhi")</f>
        <v>New Delhi</v>
      </c>
      <c r="F729" s="105" t="s">
        <v>7931</v>
      </c>
    </row>
    <row r="730">
      <c r="A730" s="41">
        <v>729.0</v>
      </c>
      <c r="D730" s="105" t="str">
        <f>IFERROR(__xludf.DUMMYFUNCTION("""COMPUTED_VALUE"""),"Belgium")</f>
        <v>Belgium</v>
      </c>
      <c r="E730" s="105" t="str">
        <f>IFERROR(__xludf.DUMMYFUNCTION("""COMPUTED_VALUE"""),"Nizamabad")</f>
        <v>Nizamabad</v>
      </c>
      <c r="F730" s="105" t="s">
        <v>7712</v>
      </c>
    </row>
    <row r="731">
      <c r="A731" s="41">
        <v>730.0</v>
      </c>
      <c r="D731" s="105" t="str">
        <f>IFERROR(__xludf.DUMMYFUNCTION("""COMPUTED_VALUE"""),"Belgium")</f>
        <v>Belgium</v>
      </c>
      <c r="E731" s="105" t="str">
        <f>IFERROR(__xludf.DUMMYFUNCTION("""COMPUTED_VALUE"""),"Noida")</f>
        <v>Noida</v>
      </c>
      <c r="F731" s="105" t="s">
        <v>7547</v>
      </c>
    </row>
    <row r="732">
      <c r="A732" s="41">
        <v>731.0</v>
      </c>
      <c r="D732" s="105" t="str">
        <f>IFERROR(__xludf.DUMMYFUNCTION("""COMPUTED_VALUE"""),"Belgium")</f>
        <v>Belgium</v>
      </c>
      <c r="E732" s="105" t="str">
        <f>IFERROR(__xludf.DUMMYFUNCTION("""COMPUTED_VALUE"""),"Okhla")</f>
        <v>Okhla</v>
      </c>
      <c r="F732" s="105" t="s">
        <v>7946</v>
      </c>
    </row>
    <row r="733">
      <c r="A733" s="41">
        <v>732.0</v>
      </c>
      <c r="D733" s="105" t="str">
        <f>IFERROR(__xludf.DUMMYFUNCTION("""COMPUTED_VALUE"""),"Belgium")</f>
        <v>Belgium</v>
      </c>
      <c r="E733" s="105" t="str">
        <f>IFERROR(__xludf.DUMMYFUNCTION("""COMPUTED_VALUE"""),"Panipat")</f>
        <v>Panipat</v>
      </c>
      <c r="F733" s="105" t="s">
        <v>7752</v>
      </c>
    </row>
    <row r="734">
      <c r="A734" s="41">
        <v>733.0</v>
      </c>
      <c r="D734" s="105" t="str">
        <f>IFERROR(__xludf.DUMMYFUNCTION("""COMPUTED_VALUE"""),"Belgium")</f>
        <v>Belgium</v>
      </c>
      <c r="E734" s="105" t="str">
        <f>IFERROR(__xludf.DUMMYFUNCTION("""COMPUTED_VALUE"""),"Paradip")</f>
        <v>Paradip</v>
      </c>
      <c r="F734" s="105" t="s">
        <v>8011</v>
      </c>
    </row>
    <row r="735">
      <c r="A735" s="41">
        <v>734.0</v>
      </c>
      <c r="D735" s="105" t="str">
        <f>IFERROR(__xludf.DUMMYFUNCTION("""COMPUTED_VALUE"""),"Belgium")</f>
        <v>Belgium</v>
      </c>
      <c r="E735" s="105" t="str">
        <f>IFERROR(__xludf.DUMMYFUNCTION("""COMPUTED_VALUE"""),"Patiala")</f>
        <v>Patiala</v>
      </c>
      <c r="F735" s="105" t="s">
        <v>8159</v>
      </c>
    </row>
    <row r="736">
      <c r="A736" s="41">
        <v>735.0</v>
      </c>
      <c r="D736" s="105" t="str">
        <f>IFERROR(__xludf.DUMMYFUNCTION("""COMPUTED_VALUE"""),"Belgium")</f>
        <v>Belgium</v>
      </c>
      <c r="E736" s="105" t="str">
        <f>IFERROR(__xludf.DUMMYFUNCTION("""COMPUTED_VALUE"""),"Pune")</f>
        <v>Pune</v>
      </c>
      <c r="F736" s="105" t="s">
        <v>7319</v>
      </c>
    </row>
    <row r="737">
      <c r="A737" s="41">
        <v>736.0</v>
      </c>
      <c r="D737" s="105" t="str">
        <f>IFERROR(__xludf.DUMMYFUNCTION("""COMPUTED_VALUE"""),"Belgium")</f>
        <v>Belgium</v>
      </c>
      <c r="E737" s="105" t="str">
        <f>IFERROR(__xludf.DUMMYFUNCTION("""COMPUTED_VALUE"""),"Rajkot")</f>
        <v>Rajkot</v>
      </c>
      <c r="F737" s="105" t="s">
        <v>7275</v>
      </c>
    </row>
    <row r="738">
      <c r="A738" s="41">
        <v>737.0</v>
      </c>
      <c r="D738" s="105" t="str">
        <f>IFERROR(__xludf.DUMMYFUNCTION("""COMPUTED_VALUE"""),"Belgium")</f>
        <v>Belgium</v>
      </c>
      <c r="E738" s="105" t="str">
        <f>IFERROR(__xludf.DUMMYFUNCTION("""COMPUTED_VALUE"""),"Rourkela")</f>
        <v>Rourkela</v>
      </c>
      <c r="F738" s="105" t="s">
        <v>8001</v>
      </c>
    </row>
    <row r="739">
      <c r="A739" s="41">
        <v>738.0</v>
      </c>
      <c r="D739" s="105" t="str">
        <f>IFERROR(__xludf.DUMMYFUNCTION("""COMPUTED_VALUE"""),"Belgium")</f>
        <v>Belgium</v>
      </c>
      <c r="E739" s="105" t="str">
        <f>IFERROR(__xludf.DUMMYFUNCTION("""COMPUTED_VALUE"""),"Siliguri")</f>
        <v>Siliguri</v>
      </c>
      <c r="F739" s="105" t="s">
        <v>7827</v>
      </c>
    </row>
    <row r="740">
      <c r="A740" s="41">
        <v>739.0</v>
      </c>
      <c r="D740" s="105" t="str">
        <f>IFERROR(__xludf.DUMMYFUNCTION("""COMPUTED_VALUE"""),"Belgium")</f>
        <v>Belgium</v>
      </c>
      <c r="E740" s="105" t="str">
        <f>IFERROR(__xludf.DUMMYFUNCTION("""COMPUTED_VALUE"""),"Sonipat")</f>
        <v>Sonipat</v>
      </c>
      <c r="F740" s="105" t="s">
        <v>7782</v>
      </c>
    </row>
    <row r="741">
      <c r="A741" s="41">
        <v>740.0</v>
      </c>
      <c r="D741" s="105" t="str">
        <f>IFERROR(__xludf.DUMMYFUNCTION("""COMPUTED_VALUE"""),"Belgium")</f>
        <v>Belgium</v>
      </c>
      <c r="E741" s="105" t="str">
        <f>IFERROR(__xludf.DUMMYFUNCTION("""COMPUTED_VALUE"""),"Surat")</f>
        <v>Surat</v>
      </c>
      <c r="F741" s="105" t="s">
        <v>7246</v>
      </c>
    </row>
    <row r="742">
      <c r="A742" s="41">
        <v>741.0</v>
      </c>
      <c r="D742" s="105" t="str">
        <f>IFERROR(__xludf.DUMMYFUNCTION("""COMPUTED_VALUE"""),"Belgium")</f>
        <v>Belgium</v>
      </c>
      <c r="E742" s="105" t="str">
        <f>IFERROR(__xludf.DUMMYFUNCTION("""COMPUTED_VALUE"""),"Tirupati")</f>
        <v>Tirupati</v>
      </c>
      <c r="F742" s="105" t="s">
        <v>7638</v>
      </c>
    </row>
    <row r="743">
      <c r="A743" s="41">
        <v>742.0</v>
      </c>
      <c r="D743" s="105" t="str">
        <f>IFERROR(__xludf.DUMMYFUNCTION("""COMPUTED_VALUE"""),"Belgium")</f>
        <v>Belgium</v>
      </c>
      <c r="E743" s="105" t="str">
        <f>IFERROR(__xludf.DUMMYFUNCTION("""COMPUTED_VALUE"""),"Tiruppur")</f>
        <v>Tiruppur</v>
      </c>
      <c r="F743" s="105" t="s">
        <v>7403</v>
      </c>
    </row>
    <row r="744">
      <c r="A744" s="41">
        <v>743.0</v>
      </c>
      <c r="D744" s="105" t="str">
        <f>IFERROR(__xludf.DUMMYFUNCTION("""COMPUTED_VALUE"""),"Belgium")</f>
        <v>Belgium</v>
      </c>
      <c r="E744" s="105" t="str">
        <f>IFERROR(__xludf.DUMMYFUNCTION("""COMPUTED_VALUE"""),"Udaipur")</f>
        <v>Udaipur</v>
      </c>
      <c r="F744" s="105" t="s">
        <v>7886</v>
      </c>
    </row>
    <row r="745">
      <c r="A745" s="41">
        <v>744.0</v>
      </c>
      <c r="D745" s="105" t="str">
        <f>IFERROR(__xludf.DUMMYFUNCTION("""COMPUTED_VALUE"""),"Belgium")</f>
        <v>Belgium</v>
      </c>
      <c r="E745" s="105" t="str">
        <f>IFERROR(__xludf.DUMMYFUNCTION("""COMPUTED_VALUE"""),"Vadodara")</f>
        <v>Vadodara</v>
      </c>
      <c r="F745" s="105" t="s">
        <v>7260</v>
      </c>
    </row>
    <row r="746">
      <c r="A746" s="41">
        <v>745.0</v>
      </c>
      <c r="D746" s="105" t="str">
        <f>IFERROR(__xludf.DUMMYFUNCTION("""COMPUTED_VALUE"""),"Belgium")</f>
        <v>Belgium</v>
      </c>
      <c r="E746" s="105" t="str">
        <f>IFERROR(__xludf.DUMMYFUNCTION("""COMPUTED_VALUE"""),"Varanasi")</f>
        <v>Varanasi</v>
      </c>
      <c r="F746" s="105" t="s">
        <v>7572</v>
      </c>
    </row>
    <row r="747">
      <c r="A747" s="41">
        <v>746.0</v>
      </c>
      <c r="D747" s="105" t="str">
        <f>IFERROR(__xludf.DUMMYFUNCTION("""COMPUTED_VALUE"""),"Belgium")</f>
        <v>Belgium</v>
      </c>
      <c r="E747" s="105" t="str">
        <f>IFERROR(__xludf.DUMMYFUNCTION("""COMPUTED_VALUE"""),"Vijayawada")</f>
        <v>Vijayawada</v>
      </c>
      <c r="F747" s="105" t="s">
        <v>7612</v>
      </c>
    </row>
    <row r="748">
      <c r="A748" s="41">
        <v>747.0</v>
      </c>
      <c r="D748" s="105" t="str">
        <f>IFERROR(__xludf.DUMMYFUNCTION("""COMPUTED_VALUE"""),"Belgium")</f>
        <v>Belgium</v>
      </c>
      <c r="E748" s="105" t="str">
        <f>IFERROR(__xludf.DUMMYFUNCTION("""COMPUTED_VALUE"""),"Visakhapatnam")</f>
        <v>Visakhapatnam</v>
      </c>
      <c r="F748" s="105" t="s">
        <v>7597</v>
      </c>
    </row>
    <row r="749">
      <c r="A749" s="41">
        <v>748.0</v>
      </c>
      <c r="D749" s="105" t="str">
        <f>IFERROR(__xludf.DUMMYFUNCTION("""COMPUTED_VALUE"""),"Belgium")</f>
        <v>Belgium</v>
      </c>
      <c r="E749" s="105" t="str">
        <f>IFERROR(__xludf.DUMMYFUNCTION("""COMPUTED_VALUE"""),"Warangal")</f>
        <v>Warangal</v>
      </c>
      <c r="F749" s="105" t="s">
        <v>7682</v>
      </c>
    </row>
    <row r="750">
      <c r="A750" s="41">
        <v>749.0</v>
      </c>
      <c r="D750" s="105" t="str">
        <f>IFERROR(__xludf.DUMMYFUNCTION("""COMPUTED_VALUE"""),"Bulgaria")</f>
        <v>Bulgaria</v>
      </c>
      <c r="E750" s="105" t="str">
        <f>IFERROR(__xludf.DUMMYFUNCTION("""COMPUTED_VALUE"""),"Agra")</f>
        <v>Agra</v>
      </c>
      <c r="F750" s="105" t="s">
        <v>8349</v>
      </c>
    </row>
    <row r="751">
      <c r="A751" s="41">
        <v>750.0</v>
      </c>
      <c r="D751" s="105" t="str">
        <f>IFERROR(__xludf.DUMMYFUNCTION("""COMPUTED_VALUE"""),"Bulgaria")</f>
        <v>Bulgaria</v>
      </c>
      <c r="E751" s="105" t="str">
        <f>IFERROR(__xludf.DUMMYFUNCTION("""COMPUTED_VALUE"""),"Ahmedabad")</f>
        <v>Ahmedabad</v>
      </c>
      <c r="F751" s="105" t="s">
        <v>8171</v>
      </c>
    </row>
    <row r="752">
      <c r="A752" s="41">
        <v>751.0</v>
      </c>
      <c r="D752" s="105" t="str">
        <f>IFERROR(__xludf.DUMMYFUNCTION("""COMPUTED_VALUE"""),"Bulgaria")</f>
        <v>Bulgaria</v>
      </c>
      <c r="E752" s="105" t="str">
        <f>IFERROR(__xludf.DUMMYFUNCTION("""COMPUTED_VALUE"""),"Amritsar")</f>
        <v>Amritsar</v>
      </c>
      <c r="F752" s="105" t="s">
        <v>8589</v>
      </c>
    </row>
    <row r="753">
      <c r="A753" s="41">
        <v>752.0</v>
      </c>
      <c r="D753" s="105" t="str">
        <f>IFERROR(__xludf.DUMMYFUNCTION("""COMPUTED_VALUE"""),"Bulgaria")</f>
        <v>Bulgaria</v>
      </c>
      <c r="E753" s="105" t="str">
        <f>IFERROR(__xludf.DUMMYFUNCTION("""COMPUTED_VALUE"""),"Aurangabad")</f>
        <v>Aurangabad</v>
      </c>
      <c r="F753" s="105" t="s">
        <v>8244</v>
      </c>
    </row>
    <row r="754">
      <c r="A754" s="41">
        <v>753.0</v>
      </c>
      <c r="D754" s="105" t="str">
        <f>IFERROR(__xludf.DUMMYFUNCTION("""COMPUTED_VALUE"""),"Bulgaria")</f>
        <v>Bulgaria</v>
      </c>
      <c r="E754" s="105" t="str">
        <f>IFERROR(__xludf.DUMMYFUNCTION("""COMPUTED_VALUE"""),"Bawana Industrial Area")</f>
        <v>Bawana Industrial Area</v>
      </c>
      <c r="F754" s="105" t="s">
        <v>8519</v>
      </c>
    </row>
    <row r="755">
      <c r="A755" s="41">
        <v>754.0</v>
      </c>
      <c r="D755" s="105" t="str">
        <f>IFERROR(__xludf.DUMMYFUNCTION("""COMPUTED_VALUE"""),"Bulgaria")</f>
        <v>Bulgaria</v>
      </c>
      <c r="E755" s="105" t="str">
        <f>IFERROR(__xludf.DUMMYFUNCTION("""COMPUTED_VALUE"""),"Belagavi")</f>
        <v>Belagavi</v>
      </c>
      <c r="F755" s="105" t="s">
        <v>8316</v>
      </c>
    </row>
    <row r="756">
      <c r="A756" s="41">
        <v>755.0</v>
      </c>
      <c r="D756" s="105" t="str">
        <f>IFERROR(__xludf.DUMMYFUNCTION("""COMPUTED_VALUE"""),"Bulgaria")</f>
        <v>Bulgaria</v>
      </c>
      <c r="E756" s="105" t="str">
        <f>IFERROR(__xludf.DUMMYFUNCTION("""COMPUTED_VALUE"""),"Bengaluru")</f>
        <v>Bengaluru</v>
      </c>
      <c r="F756" s="105" t="s">
        <v>8284</v>
      </c>
    </row>
    <row r="757">
      <c r="A757" s="41">
        <v>756.0</v>
      </c>
      <c r="D757" s="105" t="str">
        <f>IFERROR(__xludf.DUMMYFUNCTION("""COMPUTED_VALUE"""),"Bulgaria")</f>
        <v>Bulgaria</v>
      </c>
      <c r="E757" s="105" t="str">
        <f>IFERROR(__xludf.DUMMYFUNCTION("""COMPUTED_VALUE"""),"Bhilwara")</f>
        <v>Bhilwara</v>
      </c>
      <c r="F757" s="105" t="s">
        <v>8487</v>
      </c>
    </row>
    <row r="758">
      <c r="A758" s="41">
        <v>757.0</v>
      </c>
      <c r="D758" s="105" t="str">
        <f>IFERROR(__xludf.DUMMYFUNCTION("""COMPUTED_VALUE"""),"Bulgaria")</f>
        <v>Bulgaria</v>
      </c>
      <c r="E758" s="105" t="str">
        <f>IFERROR(__xludf.DUMMYFUNCTION("""COMPUTED_VALUE"""),"Bhopal")</f>
        <v>Bhopal</v>
      </c>
      <c r="F758" s="105" t="s">
        <v>8558</v>
      </c>
    </row>
    <row r="759">
      <c r="A759" s="41">
        <v>758.0</v>
      </c>
      <c r="D759" s="105" t="str">
        <f>IFERROR(__xludf.DUMMYFUNCTION("""COMPUTED_VALUE"""),"Bulgaria")</f>
        <v>Bulgaria</v>
      </c>
      <c r="E759" s="105" t="str">
        <f>IFERROR(__xludf.DUMMYFUNCTION("""COMPUTED_VALUE"""),"Bhubaneswar")</f>
        <v>Bhubaneswar</v>
      </c>
      <c r="F759" s="105" t="s">
        <v>8526</v>
      </c>
    </row>
    <row r="760">
      <c r="A760" s="41">
        <v>759.0</v>
      </c>
      <c r="D760" s="105" t="str">
        <f>IFERROR(__xludf.DUMMYFUNCTION("""COMPUTED_VALUE"""),"Bulgaria")</f>
        <v>Bulgaria</v>
      </c>
      <c r="E760" s="105" t="str">
        <f>IFERROR(__xludf.DUMMYFUNCTION("""COMPUTED_VALUE"""),"Chennai")</f>
        <v>Chennai</v>
      </c>
      <c r="F760" s="105" t="s">
        <v>8250</v>
      </c>
    </row>
    <row r="761">
      <c r="A761" s="41">
        <v>760.0</v>
      </c>
      <c r="D761" s="105" t="str">
        <f>IFERROR(__xludf.DUMMYFUNCTION("""COMPUTED_VALUE"""),"Bulgaria")</f>
        <v>Bulgaria</v>
      </c>
      <c r="E761" s="105" t="str">
        <f>IFERROR(__xludf.DUMMYFUNCTION("""COMPUTED_VALUE"""),"Coimbatore")</f>
        <v>Coimbatore</v>
      </c>
      <c r="F761" s="105" t="s">
        <v>8257</v>
      </c>
    </row>
    <row r="762">
      <c r="A762" s="41">
        <v>761.0</v>
      </c>
      <c r="D762" s="105" t="str">
        <f>IFERROR(__xludf.DUMMYFUNCTION("""COMPUTED_VALUE"""),"Bulgaria")</f>
        <v>Bulgaria</v>
      </c>
      <c r="E762" s="105" t="str">
        <f>IFERROR(__xludf.DUMMYFUNCTION("""COMPUTED_VALUE"""),"Cuttack")</f>
        <v>Cuttack</v>
      </c>
      <c r="F762" s="105" t="s">
        <v>8546</v>
      </c>
    </row>
    <row r="763">
      <c r="A763" s="41">
        <v>762.0</v>
      </c>
      <c r="D763" s="105" t="str">
        <f>IFERROR(__xludf.DUMMYFUNCTION("""COMPUTED_VALUE"""),"Bulgaria")</f>
        <v>Bulgaria</v>
      </c>
      <c r="E763" s="105" t="str">
        <f>IFERROR(__xludf.DUMMYFUNCTION("""COMPUTED_VALUE"""),"Dewas")</f>
        <v>Dewas</v>
      </c>
      <c r="F763" s="105" t="s">
        <v>8577</v>
      </c>
    </row>
    <row r="764">
      <c r="A764" s="41">
        <v>763.0</v>
      </c>
      <c r="D764" s="105" t="str">
        <f>IFERROR(__xludf.DUMMYFUNCTION("""COMPUTED_VALUE"""),"Bulgaria")</f>
        <v>Bulgaria</v>
      </c>
      <c r="E764" s="105" t="str">
        <f>IFERROR(__xludf.DUMMYFUNCTION("""COMPUTED_VALUE"""),"Dharwad")</f>
        <v>Dharwad</v>
      </c>
      <c r="F764" s="105" t="s">
        <v>8309</v>
      </c>
    </row>
    <row r="765">
      <c r="A765" s="41">
        <v>764.0</v>
      </c>
      <c r="D765" s="105" t="str">
        <f>IFERROR(__xludf.DUMMYFUNCTION("""COMPUTED_VALUE"""),"Bulgaria")</f>
        <v>Bulgaria</v>
      </c>
      <c r="E765" s="105" t="str">
        <f>IFERROR(__xludf.DUMMYFUNCTION("""COMPUTED_VALUE"""),"Durgapur")</f>
        <v>Durgapur</v>
      </c>
      <c r="F765" s="105" t="s">
        <v>8461</v>
      </c>
    </row>
    <row r="766">
      <c r="A766" s="41">
        <v>765.0</v>
      </c>
      <c r="D766" s="105" t="str">
        <f>IFERROR(__xludf.DUMMYFUNCTION("""COMPUTED_VALUE"""),"Bulgaria")</f>
        <v>Bulgaria</v>
      </c>
      <c r="E766" s="105" t="str">
        <f>IFERROR(__xludf.DUMMYFUNCTION("""COMPUTED_VALUE"""),"Erode")</f>
        <v>Erode</v>
      </c>
      <c r="F766" s="105" t="s">
        <v>8277</v>
      </c>
    </row>
    <row r="767">
      <c r="A767" s="41">
        <v>766.0</v>
      </c>
      <c r="D767" s="105" t="str">
        <f>IFERROR(__xludf.DUMMYFUNCTION("""COMPUTED_VALUE"""),"Bulgaria")</f>
        <v>Bulgaria</v>
      </c>
      <c r="E767" s="105" t="str">
        <f>IFERROR(__xludf.DUMMYFUNCTION("""COMPUTED_VALUE"""),"Faridabad")</f>
        <v>Faridabad</v>
      </c>
      <c r="F767" s="105" t="s">
        <v>8417</v>
      </c>
    </row>
    <row r="768">
      <c r="A768" s="41">
        <v>767.0</v>
      </c>
      <c r="D768" s="105" t="str">
        <f>IFERROR(__xludf.DUMMYFUNCTION("""COMPUTED_VALUE"""),"Bulgaria")</f>
        <v>Bulgaria</v>
      </c>
      <c r="E768" s="105" t="str">
        <f>IFERROR(__xludf.DUMMYFUNCTION("""COMPUTED_VALUE"""),"Gandhidham")</f>
        <v>Gandhidham</v>
      </c>
      <c r="F768" s="105" t="s">
        <v>8209</v>
      </c>
    </row>
    <row r="769">
      <c r="A769" s="41">
        <v>768.0</v>
      </c>
      <c r="D769" s="105" t="str">
        <f>IFERROR(__xludf.DUMMYFUNCTION("""COMPUTED_VALUE"""),"Bulgaria")</f>
        <v>Bulgaria</v>
      </c>
      <c r="E769" s="105" t="str">
        <f>IFERROR(__xludf.DUMMYFUNCTION("""COMPUTED_VALUE"""),"Gurugram")</f>
        <v>Gurugram</v>
      </c>
      <c r="F769" s="105" t="s">
        <v>8411</v>
      </c>
    </row>
    <row r="770">
      <c r="A770" s="41">
        <v>769.0</v>
      </c>
      <c r="D770" s="105" t="str">
        <f>IFERROR(__xludf.DUMMYFUNCTION("""COMPUTED_VALUE"""),"Bulgaria")</f>
        <v>Bulgaria</v>
      </c>
      <c r="E770" s="105" t="str">
        <f>IFERROR(__xludf.DUMMYFUNCTION("""COMPUTED_VALUE"""),"Guntur")</f>
        <v>Guntur</v>
      </c>
      <c r="F770" s="105" t="s">
        <v>8369</v>
      </c>
    </row>
    <row r="771">
      <c r="A771" s="41">
        <v>770.0</v>
      </c>
      <c r="D771" s="105" t="str">
        <f>IFERROR(__xludf.DUMMYFUNCTION("""COMPUTED_VALUE"""),"Bulgaria")</f>
        <v>Bulgaria</v>
      </c>
      <c r="E771" s="105" t="str">
        <f>IFERROR(__xludf.DUMMYFUNCTION("""COMPUTED_VALUE"""),"Gwalior")</f>
        <v>Gwalior</v>
      </c>
      <c r="F771" s="105" t="s">
        <v>8564</v>
      </c>
    </row>
    <row r="772">
      <c r="A772" s="41">
        <v>771.0</v>
      </c>
      <c r="D772" s="105" t="str">
        <f>IFERROR(__xludf.DUMMYFUNCTION("""COMPUTED_VALUE"""),"Bulgaria")</f>
        <v>Bulgaria</v>
      </c>
      <c r="E772" s="105" t="str">
        <f>IFERROR(__xludf.DUMMYFUNCTION("""COMPUTED_VALUE"""),"Howrah")</f>
        <v>Howrah</v>
      </c>
      <c r="F772" s="105" t="s">
        <v>8449</v>
      </c>
    </row>
    <row r="773">
      <c r="A773" s="41">
        <v>772.0</v>
      </c>
      <c r="D773" s="105" t="str">
        <f>IFERROR(__xludf.DUMMYFUNCTION("""COMPUTED_VALUE"""),"Bulgaria")</f>
        <v>Bulgaria</v>
      </c>
      <c r="E773" s="105" t="str">
        <f>IFERROR(__xludf.DUMMYFUNCTION("""COMPUTED_VALUE"""),"Hubballi")</f>
        <v>Hubballi</v>
      </c>
      <c r="F773" s="105" t="s">
        <v>8303</v>
      </c>
    </row>
    <row r="774">
      <c r="A774" s="41">
        <v>773.0</v>
      </c>
      <c r="D774" s="105" t="str">
        <f>IFERROR(__xludf.DUMMYFUNCTION("""COMPUTED_VALUE"""),"Bulgaria")</f>
        <v>Bulgaria</v>
      </c>
      <c r="E774" s="105" t="str">
        <f>IFERROR(__xludf.DUMMYFUNCTION("""COMPUTED_VALUE"""),"Hyderabad")</f>
        <v>Hyderabad</v>
      </c>
      <c r="F774" s="105" t="s">
        <v>8387</v>
      </c>
    </row>
    <row r="775">
      <c r="A775" s="41">
        <v>774.0</v>
      </c>
      <c r="D775" s="105" t="str">
        <f>IFERROR(__xludf.DUMMYFUNCTION("""COMPUTED_VALUE"""),"Bulgaria")</f>
        <v>Bulgaria</v>
      </c>
      <c r="E775" s="105" t="str">
        <f>IFERROR(__xludf.DUMMYFUNCTION("""COMPUTED_VALUE"""),"Indore")</f>
        <v>Indore</v>
      </c>
      <c r="F775" s="105" t="s">
        <v>8552</v>
      </c>
    </row>
    <row r="776">
      <c r="A776" s="41">
        <v>775.0</v>
      </c>
      <c r="D776" s="105" t="str">
        <f>IFERROR(__xludf.DUMMYFUNCTION("""COMPUTED_VALUE"""),"Bulgaria")</f>
        <v>Bulgaria</v>
      </c>
      <c r="E776" s="105" t="str">
        <f>IFERROR(__xludf.DUMMYFUNCTION("""COMPUTED_VALUE"""),"Jabalpur")</f>
        <v>Jabalpur</v>
      </c>
      <c r="F776" s="105" t="s">
        <v>8571</v>
      </c>
    </row>
    <row r="777">
      <c r="A777" s="41">
        <v>776.0</v>
      </c>
      <c r="D777" s="105" t="str">
        <f>IFERROR(__xludf.DUMMYFUNCTION("""COMPUTED_VALUE"""),"Bulgaria")</f>
        <v>Bulgaria</v>
      </c>
      <c r="E777" s="105" t="str">
        <f>IFERROR(__xludf.DUMMYFUNCTION("""COMPUTED_VALUE"""),"Jaipur")</f>
        <v>Jaipur</v>
      </c>
      <c r="F777" s="105" t="s">
        <v>8468</v>
      </c>
    </row>
    <row r="778">
      <c r="A778" s="41">
        <v>777.0</v>
      </c>
      <c r="D778" s="105" t="str">
        <f>IFERROR(__xludf.DUMMYFUNCTION("""COMPUTED_VALUE"""),"Bulgaria")</f>
        <v>Bulgaria</v>
      </c>
      <c r="E778" s="105" t="str">
        <f>IFERROR(__xludf.DUMMYFUNCTION("""COMPUTED_VALUE"""),"Jalandhar")</f>
        <v>Jalandhar</v>
      </c>
      <c r="F778" s="105" t="s">
        <v>8595</v>
      </c>
    </row>
    <row r="779">
      <c r="A779" s="41">
        <v>778.0</v>
      </c>
      <c r="D779" s="105" t="str">
        <f>IFERROR(__xludf.DUMMYFUNCTION("""COMPUTED_VALUE"""),"Bulgaria")</f>
        <v>Bulgaria</v>
      </c>
      <c r="E779" s="105" t="str">
        <f>IFERROR(__xludf.DUMMYFUNCTION("""COMPUTED_VALUE"""),"Jodhpur")</f>
        <v>Jodhpur</v>
      </c>
      <c r="F779" s="105" t="s">
        <v>8474</v>
      </c>
    </row>
    <row r="780">
      <c r="A780" s="41">
        <v>779.0</v>
      </c>
      <c r="D780" s="105" t="str">
        <f>IFERROR(__xludf.DUMMYFUNCTION("""COMPUTED_VALUE"""),"Bulgaria")</f>
        <v>Bulgaria</v>
      </c>
      <c r="E780" s="105" t="str">
        <f>IFERROR(__xludf.DUMMYFUNCTION("""COMPUTED_VALUE"""),"Kakinada")</f>
        <v>Kakinada</v>
      </c>
      <c r="F780" s="105" t="s">
        <v>8381</v>
      </c>
    </row>
    <row r="781">
      <c r="A781" s="41">
        <v>780.0</v>
      </c>
      <c r="D781" s="105" t="str">
        <f>IFERROR(__xludf.DUMMYFUNCTION("""COMPUTED_VALUE"""),"Bulgaria")</f>
        <v>Bulgaria</v>
      </c>
      <c r="E781" s="105" t="str">
        <f>IFERROR(__xludf.DUMMYFUNCTION("""COMPUTED_VALUE"""),"Kanpur")</f>
        <v>Kanpur</v>
      </c>
      <c r="F781" s="105" t="s">
        <v>8323</v>
      </c>
    </row>
    <row r="782">
      <c r="A782" s="41">
        <v>781.0</v>
      </c>
      <c r="D782" s="105" t="str">
        <f>IFERROR(__xludf.DUMMYFUNCTION("""COMPUTED_VALUE"""),"Bulgaria")</f>
        <v>Bulgaria</v>
      </c>
      <c r="E782" s="105" t="str">
        <f>IFERROR(__xludf.DUMMYFUNCTION("""COMPUTED_VALUE"""),"Karimnagar")</f>
        <v>Karimnagar</v>
      </c>
      <c r="F782" s="105" t="s">
        <v>8399</v>
      </c>
    </row>
    <row r="783">
      <c r="A783" s="41">
        <v>782.0</v>
      </c>
      <c r="D783" s="105" t="str">
        <f>IFERROR(__xludf.DUMMYFUNCTION("""COMPUTED_VALUE"""),"Bulgaria")</f>
        <v>Bulgaria</v>
      </c>
      <c r="E783" s="105" t="str">
        <f>IFERROR(__xludf.DUMMYFUNCTION("""COMPUTED_VALUE"""),"Karnal")</f>
        <v>Karnal</v>
      </c>
      <c r="F783" s="105" t="s">
        <v>8430</v>
      </c>
    </row>
    <row r="784">
      <c r="A784" s="41">
        <v>783.0</v>
      </c>
      <c r="D784" s="105" t="str">
        <f>IFERROR(__xludf.DUMMYFUNCTION("""COMPUTED_VALUE"""),"Bulgaria")</f>
        <v>Bulgaria</v>
      </c>
      <c r="E784" s="105" t="str">
        <f>IFERROR(__xludf.DUMMYFUNCTION("""COMPUTED_VALUE"""),"Kolkata")</f>
        <v>Kolkata</v>
      </c>
      <c r="F784" s="105" t="s">
        <v>8443</v>
      </c>
    </row>
    <row r="785">
      <c r="A785" s="41">
        <v>784.0</v>
      </c>
      <c r="D785" s="105" t="str">
        <f>IFERROR(__xludf.DUMMYFUNCTION("""COMPUTED_VALUE"""),"Bulgaria")</f>
        <v>Bulgaria</v>
      </c>
      <c r="E785" s="105" t="str">
        <f>IFERROR(__xludf.DUMMYFUNCTION("""COMPUTED_VALUE"""),"Kota")</f>
        <v>Kota</v>
      </c>
      <c r="F785" s="105" t="s">
        <v>8494</v>
      </c>
    </row>
    <row r="786">
      <c r="A786" s="41">
        <v>785.0</v>
      </c>
      <c r="D786" s="105" t="str">
        <f>IFERROR(__xludf.DUMMYFUNCTION("""COMPUTED_VALUE"""),"Bulgaria")</f>
        <v>Bulgaria</v>
      </c>
      <c r="E786" s="105" t="str">
        <f>IFERROR(__xludf.DUMMYFUNCTION("""COMPUTED_VALUE"""),"Ludhiana")</f>
        <v>Ludhiana</v>
      </c>
      <c r="F786" s="105" t="s">
        <v>8583</v>
      </c>
    </row>
    <row r="787">
      <c r="A787" s="41">
        <v>786.0</v>
      </c>
      <c r="D787" s="105" t="str">
        <f>IFERROR(__xludf.DUMMYFUNCTION("""COMPUTED_VALUE"""),"Bulgaria")</f>
        <v>Bulgaria</v>
      </c>
      <c r="E787" s="105" t="str">
        <f>IFERROR(__xludf.DUMMYFUNCTION("""COMPUTED_VALUE"""),"Madurai")</f>
        <v>Madurai</v>
      </c>
      <c r="F787" s="105" t="s">
        <v>8271</v>
      </c>
    </row>
    <row r="788">
      <c r="A788" s="41">
        <v>787.0</v>
      </c>
      <c r="D788" s="105" t="str">
        <f>IFERROR(__xludf.DUMMYFUNCTION("""COMPUTED_VALUE"""),"Bulgaria")</f>
        <v>Bulgaria</v>
      </c>
      <c r="E788" s="105" t="str">
        <f>IFERROR(__xludf.DUMMYFUNCTION("""COMPUTED_VALUE"""),"Mangaluru")</f>
        <v>Mangaluru</v>
      </c>
      <c r="F788" s="105" t="s">
        <v>8290</v>
      </c>
    </row>
    <row r="789">
      <c r="A789" s="41">
        <v>788.0</v>
      </c>
      <c r="D789" s="105" t="str">
        <f>IFERROR(__xludf.DUMMYFUNCTION("""COMPUTED_VALUE"""),"Bulgaria")</f>
        <v>Bulgaria</v>
      </c>
      <c r="E789" s="105" t="str">
        <f>IFERROR(__xludf.DUMMYFUNCTION("""COMPUTED_VALUE"""),"Mohali")</f>
        <v>Mohali</v>
      </c>
      <c r="F789" s="105" t="s">
        <v>8601</v>
      </c>
    </row>
    <row r="790">
      <c r="A790" s="41">
        <v>789.0</v>
      </c>
      <c r="D790" s="105" t="str">
        <f>IFERROR(__xludf.DUMMYFUNCTION("""COMPUTED_VALUE"""),"Bulgaria")</f>
        <v>Bulgaria</v>
      </c>
      <c r="E790" s="105" t="str">
        <f>IFERROR(__xludf.DUMMYFUNCTION("""COMPUTED_VALUE"""),"Moradabad")</f>
        <v>Moradabad</v>
      </c>
      <c r="F790" s="105" t="s">
        <v>8335</v>
      </c>
    </row>
    <row r="791">
      <c r="A791" s="41">
        <v>790.0</v>
      </c>
      <c r="D791" s="105" t="str">
        <f>IFERROR(__xludf.DUMMYFUNCTION("""COMPUTED_VALUE"""),"Bulgaria")</f>
        <v>Bulgaria</v>
      </c>
      <c r="E791" s="105" t="str">
        <f>IFERROR(__xludf.DUMMYFUNCTION("""COMPUTED_VALUE"""),"Mumbai")</f>
        <v>Mumbai</v>
      </c>
      <c r="F791" s="105" t="s">
        <v>8216</v>
      </c>
    </row>
    <row r="792">
      <c r="A792" s="41">
        <v>791.0</v>
      </c>
      <c r="D792" s="105" t="str">
        <f>IFERROR(__xludf.DUMMYFUNCTION("""COMPUTED_VALUE"""),"Bulgaria")</f>
        <v>Bulgaria</v>
      </c>
      <c r="E792" s="105" t="str">
        <f>IFERROR(__xludf.DUMMYFUNCTION("""COMPUTED_VALUE"""),"Mundra")</f>
        <v>Mundra</v>
      </c>
      <c r="F792" s="105" t="s">
        <v>8931</v>
      </c>
    </row>
    <row r="793">
      <c r="A793" s="41">
        <v>792.0</v>
      </c>
      <c r="D793" s="105" t="str">
        <f>IFERROR(__xludf.DUMMYFUNCTION("""COMPUTED_VALUE"""),"Bulgaria")</f>
        <v>Bulgaria</v>
      </c>
      <c r="E793" s="105" t="str">
        <f>IFERROR(__xludf.DUMMYFUNCTION("""COMPUTED_VALUE"""),"Mysuru")</f>
        <v>Mysuru</v>
      </c>
      <c r="F793" s="105" t="s">
        <v>8296</v>
      </c>
    </row>
    <row r="794">
      <c r="A794" s="41">
        <v>793.0</v>
      </c>
      <c r="D794" s="105" t="str">
        <f>IFERROR(__xludf.DUMMYFUNCTION("""COMPUTED_VALUE"""),"Bulgaria")</f>
        <v>Bulgaria</v>
      </c>
      <c r="E794" s="105" t="str">
        <f>IFERROR(__xludf.DUMMYFUNCTION("""COMPUTED_VALUE"""),"Nagpur")</f>
        <v>Nagpur</v>
      </c>
      <c r="F794" s="105" t="s">
        <v>8230</v>
      </c>
    </row>
    <row r="795">
      <c r="A795" s="41">
        <v>794.0</v>
      </c>
      <c r="D795" s="105" t="str">
        <f>IFERROR(__xludf.DUMMYFUNCTION("""COMPUTED_VALUE"""),"Bulgaria")</f>
        <v>Bulgaria</v>
      </c>
      <c r="E795" s="105" t="str">
        <f>IFERROR(__xludf.DUMMYFUNCTION("""COMPUTED_VALUE"""),"Naraina")</f>
        <v>Naraina</v>
      </c>
      <c r="F795" s="105" t="s">
        <v>8513</v>
      </c>
    </row>
    <row r="796">
      <c r="A796" s="41">
        <v>795.0</v>
      </c>
      <c r="D796" s="105" t="str">
        <f>IFERROR(__xludf.DUMMYFUNCTION("""COMPUTED_VALUE"""),"Bulgaria")</f>
        <v>Bulgaria</v>
      </c>
      <c r="E796" s="105" t="str">
        <f>IFERROR(__xludf.DUMMYFUNCTION("""COMPUTED_VALUE"""),"Nashik")</f>
        <v>Nashik</v>
      </c>
      <c r="F796" s="105" t="s">
        <v>8237</v>
      </c>
    </row>
    <row r="797">
      <c r="A797" s="41">
        <v>796.0</v>
      </c>
      <c r="D797" s="105" t="str">
        <f>IFERROR(__xludf.DUMMYFUNCTION("""COMPUTED_VALUE"""),"Bulgaria")</f>
        <v>Bulgaria</v>
      </c>
      <c r="E797" s="105" t="str">
        <f>IFERROR(__xludf.DUMMYFUNCTION("""COMPUTED_VALUE"""),"New Delhi")</f>
        <v>New Delhi</v>
      </c>
      <c r="F797" s="105" t="s">
        <v>8500</v>
      </c>
    </row>
    <row r="798">
      <c r="A798" s="41">
        <v>797.0</v>
      </c>
      <c r="D798" s="105" t="str">
        <f>IFERROR(__xludf.DUMMYFUNCTION("""COMPUTED_VALUE"""),"Bulgaria")</f>
        <v>Bulgaria</v>
      </c>
      <c r="E798" s="105" t="str">
        <f>IFERROR(__xludf.DUMMYFUNCTION("""COMPUTED_VALUE"""),"Nizamabad")</f>
        <v>Nizamabad</v>
      </c>
      <c r="F798" s="105" t="s">
        <v>8405</v>
      </c>
    </row>
    <row r="799">
      <c r="A799" s="41">
        <v>798.0</v>
      </c>
      <c r="D799" s="105" t="str">
        <f>IFERROR(__xludf.DUMMYFUNCTION("""COMPUTED_VALUE"""),"Bulgaria")</f>
        <v>Bulgaria</v>
      </c>
      <c r="E799" s="105" t="str">
        <f>IFERROR(__xludf.DUMMYFUNCTION("""COMPUTED_VALUE"""),"Noida")</f>
        <v>Noida</v>
      </c>
      <c r="F799" s="105" t="s">
        <v>8329</v>
      </c>
    </row>
    <row r="800">
      <c r="A800" s="41">
        <v>799.0</v>
      </c>
      <c r="D800" s="105" t="str">
        <f>IFERROR(__xludf.DUMMYFUNCTION("""COMPUTED_VALUE"""),"Bulgaria")</f>
        <v>Bulgaria</v>
      </c>
      <c r="E800" s="105" t="str">
        <f>IFERROR(__xludf.DUMMYFUNCTION("""COMPUTED_VALUE"""),"Okhla")</f>
        <v>Okhla</v>
      </c>
      <c r="F800" s="105" t="s">
        <v>8507</v>
      </c>
    </row>
    <row r="801">
      <c r="A801" s="41">
        <v>800.0</v>
      </c>
      <c r="D801" s="105" t="str">
        <f>IFERROR(__xludf.DUMMYFUNCTION("""COMPUTED_VALUE"""),"Bulgaria")</f>
        <v>Bulgaria</v>
      </c>
      <c r="E801" s="105" t="str">
        <f>IFERROR(__xludf.DUMMYFUNCTION("""COMPUTED_VALUE"""),"Panipat")</f>
        <v>Panipat</v>
      </c>
      <c r="F801" s="105" t="s">
        <v>8423</v>
      </c>
    </row>
    <row r="802">
      <c r="A802" s="41">
        <v>801.0</v>
      </c>
      <c r="D802" s="105" t="str">
        <f>IFERROR(__xludf.DUMMYFUNCTION("""COMPUTED_VALUE"""),"Bulgaria")</f>
        <v>Bulgaria</v>
      </c>
      <c r="E802" s="105" t="str">
        <f>IFERROR(__xludf.DUMMYFUNCTION("""COMPUTED_VALUE"""),"Paradip")</f>
        <v>Paradip</v>
      </c>
      <c r="F802" s="105" t="s">
        <v>8540</v>
      </c>
    </row>
    <row r="803">
      <c r="A803" s="41">
        <v>802.0</v>
      </c>
      <c r="D803" s="105" t="str">
        <f>IFERROR(__xludf.DUMMYFUNCTION("""COMPUTED_VALUE"""),"Bulgaria")</f>
        <v>Bulgaria</v>
      </c>
      <c r="E803" s="105" t="str">
        <f>IFERROR(__xludf.DUMMYFUNCTION("""COMPUTED_VALUE"""),"Patiala")</f>
        <v>Patiala</v>
      </c>
      <c r="F803" s="105" t="s">
        <v>8607</v>
      </c>
    </row>
    <row r="804">
      <c r="A804" s="41">
        <v>803.0</v>
      </c>
      <c r="D804" s="105" t="str">
        <f>IFERROR(__xludf.DUMMYFUNCTION("""COMPUTED_VALUE"""),"Bulgaria")</f>
        <v>Bulgaria</v>
      </c>
      <c r="E804" s="105" t="str">
        <f>IFERROR(__xludf.DUMMYFUNCTION("""COMPUTED_VALUE"""),"Pune")</f>
        <v>Pune</v>
      </c>
      <c r="F804" s="105" t="s">
        <v>8223</v>
      </c>
    </row>
    <row r="805">
      <c r="A805" s="41">
        <v>804.0</v>
      </c>
      <c r="D805" s="105" t="str">
        <f>IFERROR(__xludf.DUMMYFUNCTION("""COMPUTED_VALUE"""),"Bulgaria")</f>
        <v>Bulgaria</v>
      </c>
      <c r="E805" s="105" t="str">
        <f>IFERROR(__xludf.DUMMYFUNCTION("""COMPUTED_VALUE"""),"Rajkot")</f>
        <v>Rajkot</v>
      </c>
      <c r="F805" s="105" t="s">
        <v>8202</v>
      </c>
    </row>
    <row r="806">
      <c r="A806" s="41">
        <v>805.0</v>
      </c>
      <c r="D806" s="105" t="str">
        <f>IFERROR(__xludf.DUMMYFUNCTION("""COMPUTED_VALUE"""),"Bulgaria")</f>
        <v>Bulgaria</v>
      </c>
      <c r="E806" s="105" t="str">
        <f>IFERROR(__xludf.DUMMYFUNCTION("""COMPUTED_VALUE"""),"Rourkela")</f>
        <v>Rourkela</v>
      </c>
      <c r="F806" s="105" t="s">
        <v>8533</v>
      </c>
    </row>
    <row r="807">
      <c r="A807" s="41">
        <v>806.0</v>
      </c>
      <c r="D807" s="105" t="str">
        <f>IFERROR(__xludf.DUMMYFUNCTION("""COMPUTED_VALUE"""),"Bulgaria")</f>
        <v>Bulgaria</v>
      </c>
      <c r="E807" s="105" t="str">
        <f>IFERROR(__xludf.DUMMYFUNCTION("""COMPUTED_VALUE"""),"Siliguri")</f>
        <v>Siliguri</v>
      </c>
      <c r="F807" s="105" t="s">
        <v>8455</v>
      </c>
    </row>
    <row r="808">
      <c r="A808" s="41">
        <v>807.0</v>
      </c>
      <c r="D808" s="105" t="str">
        <f>IFERROR(__xludf.DUMMYFUNCTION("""COMPUTED_VALUE"""),"Bulgaria")</f>
        <v>Bulgaria</v>
      </c>
      <c r="E808" s="105" t="str">
        <f>IFERROR(__xludf.DUMMYFUNCTION("""COMPUTED_VALUE"""),"Sonipat")</f>
        <v>Sonipat</v>
      </c>
      <c r="F808" s="105" t="s">
        <v>8436</v>
      </c>
    </row>
    <row r="809">
      <c r="A809" s="41">
        <v>808.0</v>
      </c>
      <c r="D809" s="105" t="str">
        <f>IFERROR(__xludf.DUMMYFUNCTION("""COMPUTED_VALUE"""),"Bulgaria")</f>
        <v>Bulgaria</v>
      </c>
      <c r="E809" s="105" t="str">
        <f>IFERROR(__xludf.DUMMYFUNCTION("""COMPUTED_VALUE"""),"Surat")</f>
        <v>Surat</v>
      </c>
      <c r="F809" s="105" t="s">
        <v>8186</v>
      </c>
    </row>
    <row r="810">
      <c r="A810" s="41">
        <v>809.0</v>
      </c>
      <c r="D810" s="105" t="str">
        <f>IFERROR(__xludf.DUMMYFUNCTION("""COMPUTED_VALUE"""),"Bulgaria")</f>
        <v>Bulgaria</v>
      </c>
      <c r="E810" s="105" t="str">
        <f>IFERROR(__xludf.DUMMYFUNCTION("""COMPUTED_VALUE"""),"Tirupati")</f>
        <v>Tirupati</v>
      </c>
      <c r="F810" s="105" t="s">
        <v>8375</v>
      </c>
    </row>
    <row r="811">
      <c r="A811" s="41">
        <v>810.0</v>
      </c>
      <c r="D811" s="105" t="str">
        <f>IFERROR(__xludf.DUMMYFUNCTION("""COMPUTED_VALUE"""),"Bulgaria")</f>
        <v>Bulgaria</v>
      </c>
      <c r="E811" s="105" t="str">
        <f>IFERROR(__xludf.DUMMYFUNCTION("""COMPUTED_VALUE"""),"Tiruppur")</f>
        <v>Tiruppur</v>
      </c>
      <c r="F811" s="105" t="s">
        <v>8264</v>
      </c>
    </row>
    <row r="812">
      <c r="A812" s="41">
        <v>811.0</v>
      </c>
      <c r="D812" s="105" t="str">
        <f>IFERROR(__xludf.DUMMYFUNCTION("""COMPUTED_VALUE"""),"Bulgaria")</f>
        <v>Bulgaria</v>
      </c>
      <c r="E812" s="105" t="str">
        <f>IFERROR(__xludf.DUMMYFUNCTION("""COMPUTED_VALUE"""),"Udaipur")</f>
        <v>Udaipur</v>
      </c>
      <c r="F812" s="105" t="s">
        <v>8480</v>
      </c>
    </row>
    <row r="813">
      <c r="A813" s="41">
        <v>812.0</v>
      </c>
      <c r="D813" s="105" t="str">
        <f>IFERROR(__xludf.DUMMYFUNCTION("""COMPUTED_VALUE"""),"Bulgaria")</f>
        <v>Bulgaria</v>
      </c>
      <c r="E813" s="105" t="str">
        <f>IFERROR(__xludf.DUMMYFUNCTION("""COMPUTED_VALUE"""),"Vadodara")</f>
        <v>Vadodara</v>
      </c>
      <c r="F813" s="105" t="s">
        <v>8195</v>
      </c>
    </row>
    <row r="814">
      <c r="A814" s="41">
        <v>813.0</v>
      </c>
      <c r="D814" s="105" t="str">
        <f>IFERROR(__xludf.DUMMYFUNCTION("""COMPUTED_VALUE"""),"Bulgaria")</f>
        <v>Bulgaria</v>
      </c>
      <c r="E814" s="105" t="str">
        <f>IFERROR(__xludf.DUMMYFUNCTION("""COMPUTED_VALUE"""),"Varanasi")</f>
        <v>Varanasi</v>
      </c>
      <c r="F814" s="105" t="s">
        <v>8342</v>
      </c>
    </row>
    <row r="815">
      <c r="A815" s="41">
        <v>814.0</v>
      </c>
      <c r="D815" s="105" t="str">
        <f>IFERROR(__xludf.DUMMYFUNCTION("""COMPUTED_VALUE"""),"Bulgaria")</f>
        <v>Bulgaria</v>
      </c>
      <c r="E815" s="105" t="str">
        <f>IFERROR(__xludf.DUMMYFUNCTION("""COMPUTED_VALUE"""),"Vijayawada")</f>
        <v>Vijayawada</v>
      </c>
      <c r="F815" s="105" t="s">
        <v>8362</v>
      </c>
    </row>
    <row r="816">
      <c r="A816" s="41">
        <v>815.0</v>
      </c>
      <c r="D816" s="105" t="str">
        <f>IFERROR(__xludf.DUMMYFUNCTION("""COMPUTED_VALUE"""),"Bulgaria")</f>
        <v>Bulgaria</v>
      </c>
      <c r="E816" s="105" t="str">
        <f>IFERROR(__xludf.DUMMYFUNCTION("""COMPUTED_VALUE"""),"Visakhapatnam")</f>
        <v>Visakhapatnam</v>
      </c>
      <c r="F816" s="105" t="s">
        <v>8355</v>
      </c>
    </row>
    <row r="817">
      <c r="A817" s="41">
        <v>816.0</v>
      </c>
      <c r="D817" s="105" t="str">
        <f>IFERROR(__xludf.DUMMYFUNCTION("""COMPUTED_VALUE"""),"Bulgaria")</f>
        <v>Bulgaria</v>
      </c>
      <c r="E817" s="105" t="str">
        <f>IFERROR(__xludf.DUMMYFUNCTION("""COMPUTED_VALUE"""),"Warangal")</f>
        <v>Warangal</v>
      </c>
      <c r="F817" s="105" t="s">
        <v>8393</v>
      </c>
    </row>
    <row r="818">
      <c r="A818" s="41">
        <v>817.0</v>
      </c>
      <c r="D818" s="105" t="str">
        <f>IFERROR(__xludf.DUMMYFUNCTION("""COMPUTED_VALUE"""),"Croatia")</f>
        <v>Croatia</v>
      </c>
      <c r="E818" s="105" t="str">
        <f>IFERROR(__xludf.DUMMYFUNCTION("""COMPUTED_VALUE"""),"Agra")</f>
        <v>Agra</v>
      </c>
      <c r="F818" s="105" t="s">
        <v>8932</v>
      </c>
    </row>
    <row r="819">
      <c r="A819" s="41">
        <v>818.0</v>
      </c>
      <c r="D819" s="105" t="str">
        <f>IFERROR(__xludf.DUMMYFUNCTION("""COMPUTED_VALUE"""),"Croatia")</f>
        <v>Croatia</v>
      </c>
      <c r="E819" s="105" t="str">
        <f>IFERROR(__xludf.DUMMYFUNCTION("""COMPUTED_VALUE"""),"Ahmedabad")</f>
        <v>Ahmedabad</v>
      </c>
      <c r="F819" s="105" t="s">
        <v>8933</v>
      </c>
    </row>
    <row r="820">
      <c r="A820" s="41">
        <v>819.0</v>
      </c>
      <c r="D820" s="105" t="str">
        <f>IFERROR(__xludf.DUMMYFUNCTION("""COMPUTED_VALUE"""),"Croatia")</f>
        <v>Croatia</v>
      </c>
      <c r="E820" s="105" t="str">
        <f>IFERROR(__xludf.DUMMYFUNCTION("""COMPUTED_VALUE"""),"Amritsar")</f>
        <v>Amritsar</v>
      </c>
      <c r="F820" s="105" t="s">
        <v>8934</v>
      </c>
    </row>
    <row r="821">
      <c r="A821" s="41">
        <v>820.0</v>
      </c>
      <c r="D821" s="105" t="str">
        <f>IFERROR(__xludf.DUMMYFUNCTION("""COMPUTED_VALUE"""),"Croatia")</f>
        <v>Croatia</v>
      </c>
      <c r="E821" s="105" t="str">
        <f>IFERROR(__xludf.DUMMYFUNCTION("""COMPUTED_VALUE"""),"Aurangabad")</f>
        <v>Aurangabad</v>
      </c>
      <c r="F821" s="105" t="s">
        <v>8935</v>
      </c>
    </row>
    <row r="822">
      <c r="A822" s="41">
        <v>821.0</v>
      </c>
      <c r="D822" s="105" t="str">
        <f>IFERROR(__xludf.DUMMYFUNCTION("""COMPUTED_VALUE"""),"Croatia")</f>
        <v>Croatia</v>
      </c>
      <c r="E822" s="105" t="str">
        <f>IFERROR(__xludf.DUMMYFUNCTION("""COMPUTED_VALUE"""),"Bawana Industrial Area")</f>
        <v>Bawana Industrial Area</v>
      </c>
      <c r="F822" s="105" t="s">
        <v>8936</v>
      </c>
    </row>
    <row r="823">
      <c r="A823" s="41">
        <v>822.0</v>
      </c>
      <c r="D823" s="105" t="str">
        <f>IFERROR(__xludf.DUMMYFUNCTION("""COMPUTED_VALUE"""),"Croatia")</f>
        <v>Croatia</v>
      </c>
      <c r="E823" s="105" t="str">
        <f>IFERROR(__xludf.DUMMYFUNCTION("""COMPUTED_VALUE"""),"Belagavi")</f>
        <v>Belagavi</v>
      </c>
      <c r="F823" s="105" t="s">
        <v>8937</v>
      </c>
    </row>
    <row r="824">
      <c r="A824" s="41">
        <v>823.0</v>
      </c>
      <c r="D824" s="105" t="str">
        <f>IFERROR(__xludf.DUMMYFUNCTION("""COMPUTED_VALUE"""),"Croatia")</f>
        <v>Croatia</v>
      </c>
      <c r="E824" s="105" t="str">
        <f>IFERROR(__xludf.DUMMYFUNCTION("""COMPUTED_VALUE"""),"Bengaluru")</f>
        <v>Bengaluru</v>
      </c>
      <c r="F824" s="105" t="s">
        <v>8938</v>
      </c>
    </row>
    <row r="825">
      <c r="A825" s="41">
        <v>824.0</v>
      </c>
      <c r="D825" s="105" t="str">
        <f>IFERROR(__xludf.DUMMYFUNCTION("""COMPUTED_VALUE"""),"Croatia")</f>
        <v>Croatia</v>
      </c>
      <c r="E825" s="105" t="str">
        <f>IFERROR(__xludf.DUMMYFUNCTION("""COMPUTED_VALUE"""),"Bhilwara")</f>
        <v>Bhilwara</v>
      </c>
      <c r="F825" s="105" t="s">
        <v>8939</v>
      </c>
    </row>
    <row r="826">
      <c r="A826" s="41">
        <v>825.0</v>
      </c>
      <c r="D826" s="105" t="str">
        <f>IFERROR(__xludf.DUMMYFUNCTION("""COMPUTED_VALUE"""),"Croatia")</f>
        <v>Croatia</v>
      </c>
      <c r="E826" s="105" t="str">
        <f>IFERROR(__xludf.DUMMYFUNCTION("""COMPUTED_VALUE"""),"Bhopal")</f>
        <v>Bhopal</v>
      </c>
      <c r="F826" s="105" t="s">
        <v>8940</v>
      </c>
    </row>
    <row r="827">
      <c r="A827" s="41">
        <v>826.0</v>
      </c>
      <c r="D827" s="105" t="str">
        <f>IFERROR(__xludf.DUMMYFUNCTION("""COMPUTED_VALUE"""),"Croatia")</f>
        <v>Croatia</v>
      </c>
      <c r="E827" s="105" t="str">
        <f>IFERROR(__xludf.DUMMYFUNCTION("""COMPUTED_VALUE"""),"Bhubaneswar")</f>
        <v>Bhubaneswar</v>
      </c>
      <c r="F827" s="105" t="s">
        <v>8941</v>
      </c>
    </row>
    <row r="828">
      <c r="A828" s="41">
        <v>827.0</v>
      </c>
      <c r="D828" s="105" t="str">
        <f>IFERROR(__xludf.DUMMYFUNCTION("""COMPUTED_VALUE"""),"Croatia")</f>
        <v>Croatia</v>
      </c>
      <c r="E828" s="105" t="str">
        <f>IFERROR(__xludf.DUMMYFUNCTION("""COMPUTED_VALUE"""),"Chennai")</f>
        <v>Chennai</v>
      </c>
      <c r="F828" s="105" t="s">
        <v>8942</v>
      </c>
    </row>
    <row r="829">
      <c r="A829" s="41">
        <v>828.0</v>
      </c>
      <c r="D829" s="105" t="str">
        <f>IFERROR(__xludf.DUMMYFUNCTION("""COMPUTED_VALUE"""),"Croatia")</f>
        <v>Croatia</v>
      </c>
      <c r="E829" s="105" t="str">
        <f>IFERROR(__xludf.DUMMYFUNCTION("""COMPUTED_VALUE"""),"Coimbatore")</f>
        <v>Coimbatore</v>
      </c>
      <c r="F829" s="105" t="s">
        <v>8943</v>
      </c>
    </row>
    <row r="830">
      <c r="A830" s="41">
        <v>829.0</v>
      </c>
      <c r="D830" s="105" t="str">
        <f>IFERROR(__xludf.DUMMYFUNCTION("""COMPUTED_VALUE"""),"Croatia")</f>
        <v>Croatia</v>
      </c>
      <c r="E830" s="105" t="str">
        <f>IFERROR(__xludf.DUMMYFUNCTION("""COMPUTED_VALUE"""),"Cuttack")</f>
        <v>Cuttack</v>
      </c>
      <c r="F830" s="105" t="s">
        <v>8944</v>
      </c>
    </row>
    <row r="831">
      <c r="A831" s="41">
        <v>830.0</v>
      </c>
      <c r="D831" s="105" t="str">
        <f>IFERROR(__xludf.DUMMYFUNCTION("""COMPUTED_VALUE"""),"Croatia")</f>
        <v>Croatia</v>
      </c>
      <c r="E831" s="105" t="str">
        <f>IFERROR(__xludf.DUMMYFUNCTION("""COMPUTED_VALUE"""),"Dewas")</f>
        <v>Dewas</v>
      </c>
      <c r="F831" s="105" t="s">
        <v>8945</v>
      </c>
    </row>
    <row r="832">
      <c r="A832" s="41">
        <v>831.0</v>
      </c>
      <c r="D832" s="105" t="str">
        <f>IFERROR(__xludf.DUMMYFUNCTION("""COMPUTED_VALUE"""),"Croatia")</f>
        <v>Croatia</v>
      </c>
      <c r="E832" s="105" t="str">
        <f>IFERROR(__xludf.DUMMYFUNCTION("""COMPUTED_VALUE"""),"Dharwad")</f>
        <v>Dharwad</v>
      </c>
      <c r="F832" s="105" t="s">
        <v>8946</v>
      </c>
    </row>
    <row r="833">
      <c r="A833" s="41">
        <v>832.0</v>
      </c>
      <c r="D833" s="105" t="str">
        <f>IFERROR(__xludf.DUMMYFUNCTION("""COMPUTED_VALUE"""),"Croatia")</f>
        <v>Croatia</v>
      </c>
      <c r="E833" s="105" t="str">
        <f>IFERROR(__xludf.DUMMYFUNCTION("""COMPUTED_VALUE"""),"Durgapur")</f>
        <v>Durgapur</v>
      </c>
      <c r="F833" s="105" t="s">
        <v>8947</v>
      </c>
    </row>
    <row r="834">
      <c r="A834" s="41">
        <v>833.0</v>
      </c>
      <c r="D834" s="105" t="str">
        <f>IFERROR(__xludf.DUMMYFUNCTION("""COMPUTED_VALUE"""),"Croatia")</f>
        <v>Croatia</v>
      </c>
      <c r="E834" s="105" t="str">
        <f>IFERROR(__xludf.DUMMYFUNCTION("""COMPUTED_VALUE"""),"Erode")</f>
        <v>Erode</v>
      </c>
      <c r="F834" s="105" t="s">
        <v>8948</v>
      </c>
    </row>
    <row r="835">
      <c r="A835" s="41">
        <v>834.0</v>
      </c>
      <c r="D835" s="105" t="str">
        <f>IFERROR(__xludf.DUMMYFUNCTION("""COMPUTED_VALUE"""),"Croatia")</f>
        <v>Croatia</v>
      </c>
      <c r="E835" s="105" t="str">
        <f>IFERROR(__xludf.DUMMYFUNCTION("""COMPUTED_VALUE"""),"Faridabad")</f>
        <v>Faridabad</v>
      </c>
      <c r="F835" s="105" t="s">
        <v>8949</v>
      </c>
    </row>
    <row r="836">
      <c r="A836" s="41">
        <v>835.0</v>
      </c>
      <c r="D836" s="105" t="str">
        <f>IFERROR(__xludf.DUMMYFUNCTION("""COMPUTED_VALUE"""),"Croatia")</f>
        <v>Croatia</v>
      </c>
      <c r="E836" s="105" t="str">
        <f>IFERROR(__xludf.DUMMYFUNCTION("""COMPUTED_VALUE"""),"Gandhidham")</f>
        <v>Gandhidham</v>
      </c>
      <c r="F836" s="105" t="s">
        <v>8950</v>
      </c>
    </row>
    <row r="837">
      <c r="A837" s="41">
        <v>836.0</v>
      </c>
      <c r="D837" s="105" t="str">
        <f>IFERROR(__xludf.DUMMYFUNCTION("""COMPUTED_VALUE"""),"Croatia")</f>
        <v>Croatia</v>
      </c>
      <c r="E837" s="105" t="str">
        <f>IFERROR(__xludf.DUMMYFUNCTION("""COMPUTED_VALUE"""),"Gurugram")</f>
        <v>Gurugram</v>
      </c>
      <c r="F837" s="105" t="s">
        <v>8951</v>
      </c>
    </row>
    <row r="838">
      <c r="A838" s="41">
        <v>837.0</v>
      </c>
      <c r="D838" s="105" t="str">
        <f>IFERROR(__xludf.DUMMYFUNCTION("""COMPUTED_VALUE"""),"Croatia")</f>
        <v>Croatia</v>
      </c>
      <c r="E838" s="105" t="str">
        <f>IFERROR(__xludf.DUMMYFUNCTION("""COMPUTED_VALUE"""),"Guntur")</f>
        <v>Guntur</v>
      </c>
      <c r="F838" s="105" t="s">
        <v>8952</v>
      </c>
    </row>
    <row r="839">
      <c r="A839" s="41">
        <v>838.0</v>
      </c>
      <c r="D839" s="105" t="str">
        <f>IFERROR(__xludf.DUMMYFUNCTION("""COMPUTED_VALUE"""),"Croatia")</f>
        <v>Croatia</v>
      </c>
      <c r="E839" s="105" t="str">
        <f>IFERROR(__xludf.DUMMYFUNCTION("""COMPUTED_VALUE"""),"Gwalior")</f>
        <v>Gwalior</v>
      </c>
      <c r="F839" s="105" t="s">
        <v>8953</v>
      </c>
    </row>
    <row r="840">
      <c r="A840" s="41">
        <v>839.0</v>
      </c>
      <c r="D840" s="105" t="str">
        <f>IFERROR(__xludf.DUMMYFUNCTION("""COMPUTED_VALUE"""),"Croatia")</f>
        <v>Croatia</v>
      </c>
      <c r="E840" s="105" t="str">
        <f>IFERROR(__xludf.DUMMYFUNCTION("""COMPUTED_VALUE"""),"Howrah")</f>
        <v>Howrah</v>
      </c>
      <c r="F840" s="105" t="s">
        <v>8954</v>
      </c>
    </row>
    <row r="841">
      <c r="A841" s="41">
        <v>840.0</v>
      </c>
      <c r="D841" s="105" t="str">
        <f>IFERROR(__xludf.DUMMYFUNCTION("""COMPUTED_VALUE"""),"Croatia")</f>
        <v>Croatia</v>
      </c>
      <c r="E841" s="105" t="str">
        <f>IFERROR(__xludf.DUMMYFUNCTION("""COMPUTED_VALUE"""),"Hubballi")</f>
        <v>Hubballi</v>
      </c>
      <c r="F841" s="105" t="s">
        <v>8955</v>
      </c>
    </row>
    <row r="842">
      <c r="A842" s="41">
        <v>841.0</v>
      </c>
      <c r="D842" s="105" t="str">
        <f>IFERROR(__xludf.DUMMYFUNCTION("""COMPUTED_VALUE"""),"Croatia")</f>
        <v>Croatia</v>
      </c>
      <c r="E842" s="105" t="str">
        <f>IFERROR(__xludf.DUMMYFUNCTION("""COMPUTED_VALUE"""),"Hyderabad")</f>
        <v>Hyderabad</v>
      </c>
      <c r="F842" s="105" t="s">
        <v>8956</v>
      </c>
    </row>
    <row r="843">
      <c r="A843" s="41">
        <v>842.0</v>
      </c>
      <c r="D843" s="105" t="str">
        <f>IFERROR(__xludf.DUMMYFUNCTION("""COMPUTED_VALUE"""),"Croatia")</f>
        <v>Croatia</v>
      </c>
      <c r="E843" s="105" t="str">
        <f>IFERROR(__xludf.DUMMYFUNCTION("""COMPUTED_VALUE"""),"Indore")</f>
        <v>Indore</v>
      </c>
      <c r="F843" s="105" t="s">
        <v>8957</v>
      </c>
    </row>
    <row r="844">
      <c r="A844" s="41">
        <v>843.0</v>
      </c>
      <c r="D844" s="105" t="str">
        <f>IFERROR(__xludf.DUMMYFUNCTION("""COMPUTED_VALUE"""),"Croatia")</f>
        <v>Croatia</v>
      </c>
      <c r="E844" s="105" t="str">
        <f>IFERROR(__xludf.DUMMYFUNCTION("""COMPUTED_VALUE"""),"Jabalpur")</f>
        <v>Jabalpur</v>
      </c>
      <c r="F844" s="105" t="s">
        <v>8958</v>
      </c>
    </row>
    <row r="845">
      <c r="A845" s="41">
        <v>844.0</v>
      </c>
      <c r="D845" s="105" t="str">
        <f>IFERROR(__xludf.DUMMYFUNCTION("""COMPUTED_VALUE"""),"Croatia")</f>
        <v>Croatia</v>
      </c>
      <c r="E845" s="105" t="str">
        <f>IFERROR(__xludf.DUMMYFUNCTION("""COMPUTED_VALUE"""),"Jaipur")</f>
        <v>Jaipur</v>
      </c>
      <c r="F845" s="105" t="s">
        <v>8959</v>
      </c>
    </row>
    <row r="846">
      <c r="A846" s="41">
        <v>845.0</v>
      </c>
      <c r="D846" s="105" t="str">
        <f>IFERROR(__xludf.DUMMYFUNCTION("""COMPUTED_VALUE"""),"Croatia")</f>
        <v>Croatia</v>
      </c>
      <c r="E846" s="105" t="str">
        <f>IFERROR(__xludf.DUMMYFUNCTION("""COMPUTED_VALUE"""),"Jalandhar")</f>
        <v>Jalandhar</v>
      </c>
      <c r="F846" s="105" t="s">
        <v>8960</v>
      </c>
    </row>
    <row r="847">
      <c r="A847" s="41">
        <v>846.0</v>
      </c>
      <c r="D847" s="105" t="str">
        <f>IFERROR(__xludf.DUMMYFUNCTION("""COMPUTED_VALUE"""),"Croatia")</f>
        <v>Croatia</v>
      </c>
      <c r="E847" s="105" t="str">
        <f>IFERROR(__xludf.DUMMYFUNCTION("""COMPUTED_VALUE"""),"Jodhpur")</f>
        <v>Jodhpur</v>
      </c>
      <c r="F847" s="105" t="s">
        <v>8961</v>
      </c>
    </row>
    <row r="848">
      <c r="A848" s="41">
        <v>847.0</v>
      </c>
      <c r="D848" s="105" t="str">
        <f>IFERROR(__xludf.DUMMYFUNCTION("""COMPUTED_VALUE"""),"Croatia")</f>
        <v>Croatia</v>
      </c>
      <c r="E848" s="105" t="str">
        <f>IFERROR(__xludf.DUMMYFUNCTION("""COMPUTED_VALUE"""),"Kakinada")</f>
        <v>Kakinada</v>
      </c>
      <c r="F848" s="105" t="s">
        <v>8962</v>
      </c>
    </row>
    <row r="849">
      <c r="A849" s="41">
        <v>848.0</v>
      </c>
      <c r="D849" s="105" t="str">
        <f>IFERROR(__xludf.DUMMYFUNCTION("""COMPUTED_VALUE"""),"Croatia")</f>
        <v>Croatia</v>
      </c>
      <c r="E849" s="105" t="str">
        <f>IFERROR(__xludf.DUMMYFUNCTION("""COMPUTED_VALUE"""),"Kanpur")</f>
        <v>Kanpur</v>
      </c>
      <c r="F849" s="105" t="s">
        <v>8963</v>
      </c>
    </row>
    <row r="850">
      <c r="A850" s="41">
        <v>849.0</v>
      </c>
      <c r="D850" s="105" t="str">
        <f>IFERROR(__xludf.DUMMYFUNCTION("""COMPUTED_VALUE"""),"Croatia")</f>
        <v>Croatia</v>
      </c>
      <c r="E850" s="105" t="str">
        <f>IFERROR(__xludf.DUMMYFUNCTION("""COMPUTED_VALUE"""),"Karimnagar")</f>
        <v>Karimnagar</v>
      </c>
      <c r="F850" s="105" t="s">
        <v>8964</v>
      </c>
    </row>
    <row r="851">
      <c r="A851" s="41">
        <v>850.0</v>
      </c>
      <c r="D851" s="105" t="str">
        <f>IFERROR(__xludf.DUMMYFUNCTION("""COMPUTED_VALUE"""),"Croatia")</f>
        <v>Croatia</v>
      </c>
      <c r="E851" s="105" t="str">
        <f>IFERROR(__xludf.DUMMYFUNCTION("""COMPUTED_VALUE"""),"Karnal")</f>
        <v>Karnal</v>
      </c>
      <c r="F851" s="105" t="s">
        <v>8965</v>
      </c>
    </row>
    <row r="852">
      <c r="A852" s="41">
        <v>851.0</v>
      </c>
      <c r="D852" s="105" t="str">
        <f>IFERROR(__xludf.DUMMYFUNCTION("""COMPUTED_VALUE"""),"Croatia")</f>
        <v>Croatia</v>
      </c>
      <c r="E852" s="105" t="str">
        <f>IFERROR(__xludf.DUMMYFUNCTION("""COMPUTED_VALUE"""),"Kolkata")</f>
        <v>Kolkata</v>
      </c>
      <c r="F852" s="105" t="s">
        <v>8966</v>
      </c>
    </row>
    <row r="853">
      <c r="A853" s="41">
        <v>852.0</v>
      </c>
      <c r="D853" s="105" t="str">
        <f>IFERROR(__xludf.DUMMYFUNCTION("""COMPUTED_VALUE"""),"Croatia")</f>
        <v>Croatia</v>
      </c>
      <c r="E853" s="105" t="str">
        <f>IFERROR(__xludf.DUMMYFUNCTION("""COMPUTED_VALUE"""),"Kota")</f>
        <v>Kota</v>
      </c>
      <c r="F853" s="105" t="s">
        <v>8967</v>
      </c>
    </row>
    <row r="854">
      <c r="A854" s="41">
        <v>853.0</v>
      </c>
      <c r="D854" s="105" t="str">
        <f>IFERROR(__xludf.DUMMYFUNCTION("""COMPUTED_VALUE"""),"Croatia")</f>
        <v>Croatia</v>
      </c>
      <c r="E854" s="105" t="str">
        <f>IFERROR(__xludf.DUMMYFUNCTION("""COMPUTED_VALUE"""),"Ludhiana")</f>
        <v>Ludhiana</v>
      </c>
      <c r="F854" s="105" t="s">
        <v>8968</v>
      </c>
    </row>
    <row r="855">
      <c r="A855" s="41">
        <v>854.0</v>
      </c>
      <c r="D855" s="105" t="str">
        <f>IFERROR(__xludf.DUMMYFUNCTION("""COMPUTED_VALUE"""),"Croatia")</f>
        <v>Croatia</v>
      </c>
      <c r="E855" s="105" t="str">
        <f>IFERROR(__xludf.DUMMYFUNCTION("""COMPUTED_VALUE"""),"Madurai")</f>
        <v>Madurai</v>
      </c>
      <c r="F855" s="105" t="s">
        <v>8969</v>
      </c>
    </row>
    <row r="856">
      <c r="A856" s="41">
        <v>855.0</v>
      </c>
      <c r="D856" s="105" t="str">
        <f>IFERROR(__xludf.DUMMYFUNCTION("""COMPUTED_VALUE"""),"Croatia")</f>
        <v>Croatia</v>
      </c>
      <c r="E856" s="105" t="str">
        <f>IFERROR(__xludf.DUMMYFUNCTION("""COMPUTED_VALUE"""),"Mangaluru")</f>
        <v>Mangaluru</v>
      </c>
      <c r="F856" s="105" t="s">
        <v>8970</v>
      </c>
    </row>
    <row r="857">
      <c r="A857" s="41">
        <v>856.0</v>
      </c>
      <c r="D857" s="105" t="str">
        <f>IFERROR(__xludf.DUMMYFUNCTION("""COMPUTED_VALUE"""),"Croatia")</f>
        <v>Croatia</v>
      </c>
      <c r="E857" s="105" t="str">
        <f>IFERROR(__xludf.DUMMYFUNCTION("""COMPUTED_VALUE"""),"Mohali")</f>
        <v>Mohali</v>
      </c>
      <c r="F857" s="105" t="s">
        <v>8971</v>
      </c>
    </row>
    <row r="858">
      <c r="A858" s="41">
        <v>857.0</v>
      </c>
      <c r="D858" s="105" t="str">
        <f>IFERROR(__xludf.DUMMYFUNCTION("""COMPUTED_VALUE"""),"Croatia")</f>
        <v>Croatia</v>
      </c>
      <c r="E858" s="105" t="str">
        <f>IFERROR(__xludf.DUMMYFUNCTION("""COMPUTED_VALUE"""),"Moradabad")</f>
        <v>Moradabad</v>
      </c>
      <c r="F858" s="105" t="s">
        <v>8972</v>
      </c>
    </row>
    <row r="859">
      <c r="A859" s="41">
        <v>858.0</v>
      </c>
      <c r="D859" s="105" t="str">
        <f>IFERROR(__xludf.DUMMYFUNCTION("""COMPUTED_VALUE"""),"Croatia")</f>
        <v>Croatia</v>
      </c>
      <c r="E859" s="105" t="str">
        <f>IFERROR(__xludf.DUMMYFUNCTION("""COMPUTED_VALUE"""),"Mumbai")</f>
        <v>Mumbai</v>
      </c>
      <c r="F859" s="105" t="s">
        <v>8973</v>
      </c>
    </row>
    <row r="860">
      <c r="A860" s="41">
        <v>859.0</v>
      </c>
      <c r="D860" s="105" t="str">
        <f>IFERROR(__xludf.DUMMYFUNCTION("""COMPUTED_VALUE"""),"Croatia")</f>
        <v>Croatia</v>
      </c>
      <c r="E860" s="105" t="str">
        <f>IFERROR(__xludf.DUMMYFUNCTION("""COMPUTED_VALUE"""),"Mundra")</f>
        <v>Mundra</v>
      </c>
      <c r="F860" s="105" t="s">
        <v>8974</v>
      </c>
    </row>
    <row r="861">
      <c r="A861" s="41">
        <v>860.0</v>
      </c>
      <c r="D861" s="105" t="str">
        <f>IFERROR(__xludf.DUMMYFUNCTION("""COMPUTED_VALUE"""),"Croatia")</f>
        <v>Croatia</v>
      </c>
      <c r="E861" s="105" t="str">
        <f>IFERROR(__xludf.DUMMYFUNCTION("""COMPUTED_VALUE"""),"Mysuru")</f>
        <v>Mysuru</v>
      </c>
      <c r="F861" s="105" t="s">
        <v>8975</v>
      </c>
    </row>
    <row r="862">
      <c r="A862" s="41">
        <v>861.0</v>
      </c>
      <c r="D862" s="105" t="str">
        <f>IFERROR(__xludf.DUMMYFUNCTION("""COMPUTED_VALUE"""),"Croatia")</f>
        <v>Croatia</v>
      </c>
      <c r="E862" s="105" t="str">
        <f>IFERROR(__xludf.DUMMYFUNCTION("""COMPUTED_VALUE"""),"Nagpur")</f>
        <v>Nagpur</v>
      </c>
      <c r="F862" s="105" t="s">
        <v>8976</v>
      </c>
    </row>
    <row r="863">
      <c r="A863" s="41">
        <v>862.0</v>
      </c>
      <c r="D863" s="105" t="str">
        <f>IFERROR(__xludf.DUMMYFUNCTION("""COMPUTED_VALUE"""),"Croatia")</f>
        <v>Croatia</v>
      </c>
      <c r="E863" s="105" t="str">
        <f>IFERROR(__xludf.DUMMYFUNCTION("""COMPUTED_VALUE"""),"Naraina")</f>
        <v>Naraina</v>
      </c>
      <c r="F863" s="105" t="s">
        <v>8977</v>
      </c>
    </row>
    <row r="864">
      <c r="A864" s="41">
        <v>863.0</v>
      </c>
      <c r="D864" s="105" t="str">
        <f>IFERROR(__xludf.DUMMYFUNCTION("""COMPUTED_VALUE"""),"Croatia")</f>
        <v>Croatia</v>
      </c>
      <c r="E864" s="105" t="str">
        <f>IFERROR(__xludf.DUMMYFUNCTION("""COMPUTED_VALUE"""),"Nashik")</f>
        <v>Nashik</v>
      </c>
      <c r="F864" s="105" t="s">
        <v>8978</v>
      </c>
    </row>
    <row r="865">
      <c r="A865" s="41">
        <v>864.0</v>
      </c>
      <c r="D865" s="105" t="str">
        <f>IFERROR(__xludf.DUMMYFUNCTION("""COMPUTED_VALUE"""),"Croatia")</f>
        <v>Croatia</v>
      </c>
      <c r="E865" s="105" t="str">
        <f>IFERROR(__xludf.DUMMYFUNCTION("""COMPUTED_VALUE"""),"New Delhi")</f>
        <v>New Delhi</v>
      </c>
      <c r="F865" s="105" t="s">
        <v>8979</v>
      </c>
    </row>
    <row r="866">
      <c r="A866" s="41">
        <v>865.0</v>
      </c>
      <c r="D866" s="105" t="str">
        <f>IFERROR(__xludf.DUMMYFUNCTION("""COMPUTED_VALUE"""),"Croatia")</f>
        <v>Croatia</v>
      </c>
      <c r="E866" s="105" t="str">
        <f>IFERROR(__xludf.DUMMYFUNCTION("""COMPUTED_VALUE"""),"Nizamabad")</f>
        <v>Nizamabad</v>
      </c>
      <c r="F866" s="105" t="s">
        <v>8980</v>
      </c>
    </row>
    <row r="867">
      <c r="A867" s="41">
        <v>866.0</v>
      </c>
      <c r="D867" s="105" t="str">
        <f>IFERROR(__xludf.DUMMYFUNCTION("""COMPUTED_VALUE"""),"Croatia")</f>
        <v>Croatia</v>
      </c>
      <c r="E867" s="105" t="str">
        <f>IFERROR(__xludf.DUMMYFUNCTION("""COMPUTED_VALUE"""),"Noida")</f>
        <v>Noida</v>
      </c>
      <c r="F867" s="105" t="s">
        <v>8981</v>
      </c>
    </row>
    <row r="868">
      <c r="A868" s="41">
        <v>867.0</v>
      </c>
      <c r="D868" s="105" t="str">
        <f>IFERROR(__xludf.DUMMYFUNCTION("""COMPUTED_VALUE"""),"Croatia")</f>
        <v>Croatia</v>
      </c>
      <c r="E868" s="105" t="str">
        <f>IFERROR(__xludf.DUMMYFUNCTION("""COMPUTED_VALUE"""),"Okhla")</f>
        <v>Okhla</v>
      </c>
      <c r="F868" s="105" t="s">
        <v>8982</v>
      </c>
    </row>
    <row r="869">
      <c r="A869" s="41">
        <v>868.0</v>
      </c>
      <c r="D869" s="105" t="str">
        <f>IFERROR(__xludf.DUMMYFUNCTION("""COMPUTED_VALUE"""),"Croatia")</f>
        <v>Croatia</v>
      </c>
      <c r="E869" s="105" t="str">
        <f>IFERROR(__xludf.DUMMYFUNCTION("""COMPUTED_VALUE"""),"Panipat")</f>
        <v>Panipat</v>
      </c>
      <c r="F869" s="105" t="s">
        <v>8983</v>
      </c>
    </row>
    <row r="870">
      <c r="A870" s="41">
        <v>869.0</v>
      </c>
      <c r="D870" s="105" t="str">
        <f>IFERROR(__xludf.DUMMYFUNCTION("""COMPUTED_VALUE"""),"Croatia")</f>
        <v>Croatia</v>
      </c>
      <c r="E870" s="105" t="str">
        <f>IFERROR(__xludf.DUMMYFUNCTION("""COMPUTED_VALUE"""),"Paradip")</f>
        <v>Paradip</v>
      </c>
      <c r="F870" s="105" t="s">
        <v>8984</v>
      </c>
    </row>
    <row r="871">
      <c r="A871" s="41">
        <v>870.0</v>
      </c>
      <c r="D871" s="105" t="str">
        <f>IFERROR(__xludf.DUMMYFUNCTION("""COMPUTED_VALUE"""),"Croatia")</f>
        <v>Croatia</v>
      </c>
      <c r="E871" s="105" t="str">
        <f>IFERROR(__xludf.DUMMYFUNCTION("""COMPUTED_VALUE"""),"Patiala")</f>
        <v>Patiala</v>
      </c>
      <c r="F871" s="105" t="s">
        <v>8985</v>
      </c>
    </row>
    <row r="872">
      <c r="A872" s="41">
        <v>871.0</v>
      </c>
      <c r="D872" s="105" t="str">
        <f>IFERROR(__xludf.DUMMYFUNCTION("""COMPUTED_VALUE"""),"Croatia")</f>
        <v>Croatia</v>
      </c>
      <c r="E872" s="105" t="str">
        <f>IFERROR(__xludf.DUMMYFUNCTION("""COMPUTED_VALUE"""),"Pune")</f>
        <v>Pune</v>
      </c>
      <c r="F872" s="105" t="s">
        <v>8986</v>
      </c>
    </row>
    <row r="873">
      <c r="A873" s="41">
        <v>872.0</v>
      </c>
      <c r="D873" s="105" t="str">
        <f>IFERROR(__xludf.DUMMYFUNCTION("""COMPUTED_VALUE"""),"Croatia")</f>
        <v>Croatia</v>
      </c>
      <c r="E873" s="105" t="str">
        <f>IFERROR(__xludf.DUMMYFUNCTION("""COMPUTED_VALUE"""),"Rajkot")</f>
        <v>Rajkot</v>
      </c>
      <c r="F873" s="105" t="s">
        <v>8987</v>
      </c>
    </row>
    <row r="874">
      <c r="A874" s="41">
        <v>873.0</v>
      </c>
      <c r="D874" s="105" t="str">
        <f>IFERROR(__xludf.DUMMYFUNCTION("""COMPUTED_VALUE"""),"Croatia")</f>
        <v>Croatia</v>
      </c>
      <c r="E874" s="105" t="str">
        <f>IFERROR(__xludf.DUMMYFUNCTION("""COMPUTED_VALUE"""),"Rourkela")</f>
        <v>Rourkela</v>
      </c>
      <c r="F874" s="105" t="s">
        <v>8988</v>
      </c>
    </row>
    <row r="875">
      <c r="A875" s="41">
        <v>874.0</v>
      </c>
      <c r="D875" s="105" t="str">
        <f>IFERROR(__xludf.DUMMYFUNCTION("""COMPUTED_VALUE"""),"Croatia")</f>
        <v>Croatia</v>
      </c>
      <c r="E875" s="105" t="str">
        <f>IFERROR(__xludf.DUMMYFUNCTION("""COMPUTED_VALUE"""),"Siliguri")</f>
        <v>Siliguri</v>
      </c>
      <c r="F875" s="105" t="s">
        <v>8989</v>
      </c>
    </row>
    <row r="876">
      <c r="A876" s="41">
        <v>875.0</v>
      </c>
      <c r="D876" s="105" t="str">
        <f>IFERROR(__xludf.DUMMYFUNCTION("""COMPUTED_VALUE"""),"Croatia")</f>
        <v>Croatia</v>
      </c>
      <c r="E876" s="105" t="str">
        <f>IFERROR(__xludf.DUMMYFUNCTION("""COMPUTED_VALUE"""),"Sonipat")</f>
        <v>Sonipat</v>
      </c>
      <c r="F876" s="105" t="s">
        <v>8990</v>
      </c>
    </row>
    <row r="877">
      <c r="A877" s="41">
        <v>876.0</v>
      </c>
      <c r="D877" s="105" t="str">
        <f>IFERROR(__xludf.DUMMYFUNCTION("""COMPUTED_VALUE"""),"Croatia")</f>
        <v>Croatia</v>
      </c>
      <c r="E877" s="105" t="str">
        <f>IFERROR(__xludf.DUMMYFUNCTION("""COMPUTED_VALUE"""),"Surat")</f>
        <v>Surat</v>
      </c>
      <c r="F877" s="105" t="s">
        <v>8991</v>
      </c>
    </row>
    <row r="878">
      <c r="A878" s="41">
        <v>877.0</v>
      </c>
      <c r="D878" s="105" t="str">
        <f>IFERROR(__xludf.DUMMYFUNCTION("""COMPUTED_VALUE"""),"Croatia")</f>
        <v>Croatia</v>
      </c>
      <c r="E878" s="105" t="str">
        <f>IFERROR(__xludf.DUMMYFUNCTION("""COMPUTED_VALUE"""),"Tirupati")</f>
        <v>Tirupati</v>
      </c>
      <c r="F878" s="105" t="s">
        <v>8992</v>
      </c>
    </row>
    <row r="879">
      <c r="A879" s="41">
        <v>878.0</v>
      </c>
      <c r="D879" s="105" t="str">
        <f>IFERROR(__xludf.DUMMYFUNCTION("""COMPUTED_VALUE"""),"Croatia")</f>
        <v>Croatia</v>
      </c>
      <c r="E879" s="105" t="str">
        <f>IFERROR(__xludf.DUMMYFUNCTION("""COMPUTED_VALUE"""),"Tiruppur")</f>
        <v>Tiruppur</v>
      </c>
      <c r="F879" s="105" t="s">
        <v>8993</v>
      </c>
    </row>
    <row r="880">
      <c r="A880" s="41">
        <v>879.0</v>
      </c>
      <c r="D880" s="105" t="str">
        <f>IFERROR(__xludf.DUMMYFUNCTION("""COMPUTED_VALUE"""),"Croatia")</f>
        <v>Croatia</v>
      </c>
      <c r="E880" s="105" t="str">
        <f>IFERROR(__xludf.DUMMYFUNCTION("""COMPUTED_VALUE"""),"Udaipur")</f>
        <v>Udaipur</v>
      </c>
      <c r="F880" s="105" t="s">
        <v>8994</v>
      </c>
    </row>
    <row r="881">
      <c r="A881" s="41">
        <v>880.0</v>
      </c>
      <c r="D881" s="105" t="str">
        <f>IFERROR(__xludf.DUMMYFUNCTION("""COMPUTED_VALUE"""),"Croatia")</f>
        <v>Croatia</v>
      </c>
      <c r="E881" s="105" t="str">
        <f>IFERROR(__xludf.DUMMYFUNCTION("""COMPUTED_VALUE"""),"Vadodara")</f>
        <v>Vadodara</v>
      </c>
      <c r="F881" s="105" t="s">
        <v>8995</v>
      </c>
    </row>
    <row r="882">
      <c r="A882" s="41">
        <v>881.0</v>
      </c>
      <c r="D882" s="105" t="str">
        <f>IFERROR(__xludf.DUMMYFUNCTION("""COMPUTED_VALUE"""),"Croatia")</f>
        <v>Croatia</v>
      </c>
      <c r="E882" s="105" t="str">
        <f>IFERROR(__xludf.DUMMYFUNCTION("""COMPUTED_VALUE"""),"Varanasi")</f>
        <v>Varanasi</v>
      </c>
      <c r="F882" s="105" t="s">
        <v>8996</v>
      </c>
    </row>
    <row r="883">
      <c r="A883" s="41">
        <v>882.0</v>
      </c>
      <c r="D883" s="105" t="str">
        <f>IFERROR(__xludf.DUMMYFUNCTION("""COMPUTED_VALUE"""),"Croatia")</f>
        <v>Croatia</v>
      </c>
      <c r="E883" s="105" t="str">
        <f>IFERROR(__xludf.DUMMYFUNCTION("""COMPUTED_VALUE"""),"Vijayawada")</f>
        <v>Vijayawada</v>
      </c>
      <c r="F883" s="105" t="s">
        <v>8997</v>
      </c>
    </row>
    <row r="884">
      <c r="A884" s="41">
        <v>883.0</v>
      </c>
      <c r="D884" s="105" t="str">
        <f>IFERROR(__xludf.DUMMYFUNCTION("""COMPUTED_VALUE"""),"Croatia")</f>
        <v>Croatia</v>
      </c>
      <c r="E884" s="105" t="str">
        <f>IFERROR(__xludf.DUMMYFUNCTION("""COMPUTED_VALUE"""),"Visakhapatnam")</f>
        <v>Visakhapatnam</v>
      </c>
      <c r="F884" s="105" t="s">
        <v>8998</v>
      </c>
    </row>
    <row r="885">
      <c r="A885" s="41">
        <v>884.0</v>
      </c>
      <c r="D885" s="105" t="str">
        <f>IFERROR(__xludf.DUMMYFUNCTION("""COMPUTED_VALUE"""),"Croatia")</f>
        <v>Croatia</v>
      </c>
      <c r="E885" s="105" t="str">
        <f>IFERROR(__xludf.DUMMYFUNCTION("""COMPUTED_VALUE"""),"Warangal")</f>
        <v>Warangal</v>
      </c>
      <c r="F885" s="105" t="s">
        <v>8999</v>
      </c>
    </row>
    <row r="886">
      <c r="A886" s="41">
        <v>885.0</v>
      </c>
      <c r="D886" s="105" t="str">
        <f>IFERROR(__xludf.DUMMYFUNCTION("""COMPUTED_VALUE"""),"Czech Republic")</f>
        <v>Czech Republic</v>
      </c>
      <c r="E886" s="105" t="str">
        <f>IFERROR(__xludf.DUMMYFUNCTION("""COMPUTED_VALUE"""),"Agra")</f>
        <v>Agra</v>
      </c>
      <c r="F886" s="105" t="s">
        <v>9000</v>
      </c>
    </row>
    <row r="887">
      <c r="A887" s="41">
        <v>886.0</v>
      </c>
      <c r="D887" s="105" t="str">
        <f>IFERROR(__xludf.DUMMYFUNCTION("""COMPUTED_VALUE"""),"Czech Republic")</f>
        <v>Czech Republic</v>
      </c>
      <c r="E887" s="105" t="str">
        <f>IFERROR(__xludf.DUMMYFUNCTION("""COMPUTED_VALUE"""),"Ahmedabad")</f>
        <v>Ahmedabad</v>
      </c>
      <c r="F887" s="105" t="s">
        <v>9001</v>
      </c>
    </row>
    <row r="888">
      <c r="A888" s="41">
        <v>887.0</v>
      </c>
      <c r="D888" s="105" t="str">
        <f>IFERROR(__xludf.DUMMYFUNCTION("""COMPUTED_VALUE"""),"Czech Republic")</f>
        <v>Czech Republic</v>
      </c>
      <c r="E888" s="105" t="str">
        <f>IFERROR(__xludf.DUMMYFUNCTION("""COMPUTED_VALUE"""),"Amritsar")</f>
        <v>Amritsar</v>
      </c>
      <c r="F888" s="105" t="s">
        <v>9002</v>
      </c>
    </row>
    <row r="889">
      <c r="A889" s="41">
        <v>888.0</v>
      </c>
      <c r="D889" s="105" t="str">
        <f>IFERROR(__xludf.DUMMYFUNCTION("""COMPUTED_VALUE"""),"Czech Republic")</f>
        <v>Czech Republic</v>
      </c>
      <c r="E889" s="105" t="str">
        <f>IFERROR(__xludf.DUMMYFUNCTION("""COMPUTED_VALUE"""),"Aurangabad")</f>
        <v>Aurangabad</v>
      </c>
      <c r="F889" s="105" t="s">
        <v>9003</v>
      </c>
    </row>
    <row r="890">
      <c r="A890" s="41">
        <v>889.0</v>
      </c>
      <c r="D890" s="105" t="str">
        <f>IFERROR(__xludf.DUMMYFUNCTION("""COMPUTED_VALUE"""),"Czech Republic")</f>
        <v>Czech Republic</v>
      </c>
      <c r="E890" s="105" t="str">
        <f>IFERROR(__xludf.DUMMYFUNCTION("""COMPUTED_VALUE"""),"Bawana Industrial Area")</f>
        <v>Bawana Industrial Area</v>
      </c>
      <c r="F890" s="105" t="s">
        <v>9004</v>
      </c>
    </row>
    <row r="891">
      <c r="A891" s="41">
        <v>890.0</v>
      </c>
      <c r="D891" s="105" t="str">
        <f>IFERROR(__xludf.DUMMYFUNCTION("""COMPUTED_VALUE"""),"Czech Republic")</f>
        <v>Czech Republic</v>
      </c>
      <c r="E891" s="105" t="str">
        <f>IFERROR(__xludf.DUMMYFUNCTION("""COMPUTED_VALUE"""),"Belagavi")</f>
        <v>Belagavi</v>
      </c>
      <c r="F891" s="105" t="s">
        <v>9005</v>
      </c>
    </row>
    <row r="892">
      <c r="A892" s="41">
        <v>891.0</v>
      </c>
      <c r="D892" s="105" t="str">
        <f>IFERROR(__xludf.DUMMYFUNCTION("""COMPUTED_VALUE"""),"Czech Republic")</f>
        <v>Czech Republic</v>
      </c>
      <c r="E892" s="105" t="str">
        <f>IFERROR(__xludf.DUMMYFUNCTION("""COMPUTED_VALUE"""),"Bengaluru")</f>
        <v>Bengaluru</v>
      </c>
      <c r="F892" s="105" t="s">
        <v>9006</v>
      </c>
    </row>
    <row r="893">
      <c r="A893" s="41">
        <v>892.0</v>
      </c>
      <c r="D893" s="105" t="str">
        <f>IFERROR(__xludf.DUMMYFUNCTION("""COMPUTED_VALUE"""),"Czech Republic")</f>
        <v>Czech Republic</v>
      </c>
      <c r="E893" s="105" t="str">
        <f>IFERROR(__xludf.DUMMYFUNCTION("""COMPUTED_VALUE"""),"Bhilwara")</f>
        <v>Bhilwara</v>
      </c>
      <c r="F893" s="105" t="s">
        <v>9007</v>
      </c>
    </row>
    <row r="894">
      <c r="A894" s="41">
        <v>893.0</v>
      </c>
      <c r="D894" s="105" t="str">
        <f>IFERROR(__xludf.DUMMYFUNCTION("""COMPUTED_VALUE"""),"Czech Republic")</f>
        <v>Czech Republic</v>
      </c>
      <c r="E894" s="105" t="str">
        <f>IFERROR(__xludf.DUMMYFUNCTION("""COMPUTED_VALUE"""),"Bhopal")</f>
        <v>Bhopal</v>
      </c>
      <c r="F894" s="105" t="s">
        <v>9008</v>
      </c>
    </row>
    <row r="895">
      <c r="A895" s="41">
        <v>894.0</v>
      </c>
      <c r="D895" s="105" t="str">
        <f>IFERROR(__xludf.DUMMYFUNCTION("""COMPUTED_VALUE"""),"Czech Republic")</f>
        <v>Czech Republic</v>
      </c>
      <c r="E895" s="105" t="str">
        <f>IFERROR(__xludf.DUMMYFUNCTION("""COMPUTED_VALUE"""),"Bhubaneswar")</f>
        <v>Bhubaneswar</v>
      </c>
      <c r="F895" s="105" t="s">
        <v>9009</v>
      </c>
    </row>
    <row r="896">
      <c r="A896" s="41">
        <v>895.0</v>
      </c>
      <c r="D896" s="105" t="str">
        <f>IFERROR(__xludf.DUMMYFUNCTION("""COMPUTED_VALUE"""),"Czech Republic")</f>
        <v>Czech Republic</v>
      </c>
      <c r="E896" s="105" t="str">
        <f>IFERROR(__xludf.DUMMYFUNCTION("""COMPUTED_VALUE"""),"Chennai")</f>
        <v>Chennai</v>
      </c>
      <c r="F896" s="105" t="s">
        <v>9010</v>
      </c>
    </row>
    <row r="897">
      <c r="A897" s="41">
        <v>896.0</v>
      </c>
      <c r="D897" s="105" t="str">
        <f>IFERROR(__xludf.DUMMYFUNCTION("""COMPUTED_VALUE"""),"Czech Republic")</f>
        <v>Czech Republic</v>
      </c>
      <c r="E897" s="105" t="str">
        <f>IFERROR(__xludf.DUMMYFUNCTION("""COMPUTED_VALUE"""),"Coimbatore")</f>
        <v>Coimbatore</v>
      </c>
      <c r="F897" s="105" t="s">
        <v>9011</v>
      </c>
    </row>
    <row r="898">
      <c r="A898" s="41">
        <v>897.0</v>
      </c>
      <c r="D898" s="105" t="str">
        <f>IFERROR(__xludf.DUMMYFUNCTION("""COMPUTED_VALUE"""),"Czech Republic")</f>
        <v>Czech Republic</v>
      </c>
      <c r="E898" s="105" t="str">
        <f>IFERROR(__xludf.DUMMYFUNCTION("""COMPUTED_VALUE"""),"Cuttack")</f>
        <v>Cuttack</v>
      </c>
      <c r="F898" s="105" t="s">
        <v>9012</v>
      </c>
    </row>
    <row r="899">
      <c r="A899" s="41">
        <v>898.0</v>
      </c>
      <c r="D899" s="105" t="str">
        <f>IFERROR(__xludf.DUMMYFUNCTION("""COMPUTED_VALUE"""),"Czech Republic")</f>
        <v>Czech Republic</v>
      </c>
      <c r="E899" s="105" t="str">
        <f>IFERROR(__xludf.DUMMYFUNCTION("""COMPUTED_VALUE"""),"Dewas")</f>
        <v>Dewas</v>
      </c>
      <c r="F899" s="105" t="s">
        <v>9013</v>
      </c>
    </row>
    <row r="900">
      <c r="A900" s="41">
        <v>899.0</v>
      </c>
      <c r="D900" s="105" t="str">
        <f>IFERROR(__xludf.DUMMYFUNCTION("""COMPUTED_VALUE"""),"Czech Republic")</f>
        <v>Czech Republic</v>
      </c>
      <c r="E900" s="105" t="str">
        <f>IFERROR(__xludf.DUMMYFUNCTION("""COMPUTED_VALUE"""),"Dharwad")</f>
        <v>Dharwad</v>
      </c>
      <c r="F900" s="105" t="s">
        <v>9014</v>
      </c>
    </row>
    <row r="901">
      <c r="A901" s="41">
        <v>900.0</v>
      </c>
      <c r="D901" s="105" t="str">
        <f>IFERROR(__xludf.DUMMYFUNCTION("""COMPUTED_VALUE"""),"Czech Republic")</f>
        <v>Czech Republic</v>
      </c>
      <c r="E901" s="105" t="str">
        <f>IFERROR(__xludf.DUMMYFUNCTION("""COMPUTED_VALUE"""),"Durgapur")</f>
        <v>Durgapur</v>
      </c>
      <c r="F901" s="105" t="s">
        <v>9015</v>
      </c>
    </row>
    <row r="902">
      <c r="A902" s="41">
        <v>901.0</v>
      </c>
      <c r="D902" s="105" t="str">
        <f>IFERROR(__xludf.DUMMYFUNCTION("""COMPUTED_VALUE"""),"Czech Republic")</f>
        <v>Czech Republic</v>
      </c>
      <c r="E902" s="105" t="str">
        <f>IFERROR(__xludf.DUMMYFUNCTION("""COMPUTED_VALUE"""),"Erode")</f>
        <v>Erode</v>
      </c>
      <c r="F902" s="105" t="s">
        <v>9016</v>
      </c>
    </row>
    <row r="903">
      <c r="A903" s="41">
        <v>902.0</v>
      </c>
      <c r="D903" s="105" t="str">
        <f>IFERROR(__xludf.DUMMYFUNCTION("""COMPUTED_VALUE"""),"Czech Republic")</f>
        <v>Czech Republic</v>
      </c>
      <c r="E903" s="105" t="str">
        <f>IFERROR(__xludf.DUMMYFUNCTION("""COMPUTED_VALUE"""),"Faridabad")</f>
        <v>Faridabad</v>
      </c>
      <c r="F903" s="105" t="s">
        <v>9017</v>
      </c>
    </row>
    <row r="904">
      <c r="A904" s="41">
        <v>903.0</v>
      </c>
      <c r="D904" s="105" t="str">
        <f>IFERROR(__xludf.DUMMYFUNCTION("""COMPUTED_VALUE"""),"Czech Republic")</f>
        <v>Czech Republic</v>
      </c>
      <c r="E904" s="105" t="str">
        <f>IFERROR(__xludf.DUMMYFUNCTION("""COMPUTED_VALUE"""),"Gandhidham")</f>
        <v>Gandhidham</v>
      </c>
      <c r="F904" s="105" t="s">
        <v>9018</v>
      </c>
    </row>
    <row r="905">
      <c r="A905" s="41">
        <v>904.0</v>
      </c>
      <c r="D905" s="105" t="str">
        <f>IFERROR(__xludf.DUMMYFUNCTION("""COMPUTED_VALUE"""),"Czech Republic")</f>
        <v>Czech Republic</v>
      </c>
      <c r="E905" s="105" t="str">
        <f>IFERROR(__xludf.DUMMYFUNCTION("""COMPUTED_VALUE"""),"Gurugram")</f>
        <v>Gurugram</v>
      </c>
      <c r="F905" s="105" t="s">
        <v>9019</v>
      </c>
    </row>
    <row r="906">
      <c r="A906" s="41">
        <v>905.0</v>
      </c>
      <c r="D906" s="105" t="str">
        <f>IFERROR(__xludf.DUMMYFUNCTION("""COMPUTED_VALUE"""),"Czech Republic")</f>
        <v>Czech Republic</v>
      </c>
      <c r="E906" s="105" t="str">
        <f>IFERROR(__xludf.DUMMYFUNCTION("""COMPUTED_VALUE"""),"Guntur")</f>
        <v>Guntur</v>
      </c>
      <c r="F906" s="105" t="s">
        <v>9020</v>
      </c>
    </row>
    <row r="907">
      <c r="A907" s="41">
        <v>906.0</v>
      </c>
      <c r="D907" s="105" t="str">
        <f>IFERROR(__xludf.DUMMYFUNCTION("""COMPUTED_VALUE"""),"Czech Republic")</f>
        <v>Czech Republic</v>
      </c>
      <c r="E907" s="105" t="str">
        <f>IFERROR(__xludf.DUMMYFUNCTION("""COMPUTED_VALUE"""),"Gwalior")</f>
        <v>Gwalior</v>
      </c>
      <c r="F907" s="105" t="s">
        <v>9021</v>
      </c>
    </row>
    <row r="908">
      <c r="A908" s="41">
        <v>907.0</v>
      </c>
      <c r="D908" s="105" t="str">
        <f>IFERROR(__xludf.DUMMYFUNCTION("""COMPUTED_VALUE"""),"Czech Republic")</f>
        <v>Czech Republic</v>
      </c>
      <c r="E908" s="105" t="str">
        <f>IFERROR(__xludf.DUMMYFUNCTION("""COMPUTED_VALUE"""),"Howrah")</f>
        <v>Howrah</v>
      </c>
      <c r="F908" s="105" t="s">
        <v>9022</v>
      </c>
    </row>
    <row r="909">
      <c r="A909" s="41">
        <v>908.0</v>
      </c>
      <c r="D909" s="105" t="str">
        <f>IFERROR(__xludf.DUMMYFUNCTION("""COMPUTED_VALUE"""),"Czech Republic")</f>
        <v>Czech Republic</v>
      </c>
      <c r="E909" s="105" t="str">
        <f>IFERROR(__xludf.DUMMYFUNCTION("""COMPUTED_VALUE"""),"Hubballi")</f>
        <v>Hubballi</v>
      </c>
      <c r="F909" s="105" t="s">
        <v>9023</v>
      </c>
    </row>
    <row r="910">
      <c r="A910" s="41">
        <v>909.0</v>
      </c>
      <c r="D910" s="105" t="str">
        <f>IFERROR(__xludf.DUMMYFUNCTION("""COMPUTED_VALUE"""),"Czech Republic")</f>
        <v>Czech Republic</v>
      </c>
      <c r="E910" s="105" t="str">
        <f>IFERROR(__xludf.DUMMYFUNCTION("""COMPUTED_VALUE"""),"Hyderabad")</f>
        <v>Hyderabad</v>
      </c>
      <c r="F910" s="105" t="s">
        <v>9024</v>
      </c>
    </row>
    <row r="911">
      <c r="A911" s="41">
        <v>910.0</v>
      </c>
      <c r="D911" s="105" t="str">
        <f>IFERROR(__xludf.DUMMYFUNCTION("""COMPUTED_VALUE"""),"Czech Republic")</f>
        <v>Czech Republic</v>
      </c>
      <c r="E911" s="105" t="str">
        <f>IFERROR(__xludf.DUMMYFUNCTION("""COMPUTED_VALUE"""),"Indore")</f>
        <v>Indore</v>
      </c>
      <c r="F911" s="105" t="s">
        <v>9025</v>
      </c>
    </row>
    <row r="912">
      <c r="A912" s="41">
        <v>911.0</v>
      </c>
      <c r="D912" s="105" t="str">
        <f>IFERROR(__xludf.DUMMYFUNCTION("""COMPUTED_VALUE"""),"Czech Republic")</f>
        <v>Czech Republic</v>
      </c>
      <c r="E912" s="105" t="str">
        <f>IFERROR(__xludf.DUMMYFUNCTION("""COMPUTED_VALUE"""),"Jabalpur")</f>
        <v>Jabalpur</v>
      </c>
      <c r="F912" s="105" t="s">
        <v>9026</v>
      </c>
    </row>
    <row r="913">
      <c r="A913" s="41">
        <v>912.0</v>
      </c>
      <c r="D913" s="105" t="str">
        <f>IFERROR(__xludf.DUMMYFUNCTION("""COMPUTED_VALUE"""),"Czech Republic")</f>
        <v>Czech Republic</v>
      </c>
      <c r="E913" s="105" t="str">
        <f>IFERROR(__xludf.DUMMYFUNCTION("""COMPUTED_VALUE"""),"Jaipur")</f>
        <v>Jaipur</v>
      </c>
      <c r="F913" s="105" t="s">
        <v>9027</v>
      </c>
    </row>
    <row r="914">
      <c r="A914" s="41">
        <v>913.0</v>
      </c>
      <c r="D914" s="105" t="str">
        <f>IFERROR(__xludf.DUMMYFUNCTION("""COMPUTED_VALUE"""),"Czech Republic")</f>
        <v>Czech Republic</v>
      </c>
      <c r="E914" s="105" t="str">
        <f>IFERROR(__xludf.DUMMYFUNCTION("""COMPUTED_VALUE"""),"Jalandhar")</f>
        <v>Jalandhar</v>
      </c>
      <c r="F914" s="105" t="s">
        <v>9028</v>
      </c>
    </row>
    <row r="915">
      <c r="A915" s="41">
        <v>914.0</v>
      </c>
      <c r="D915" s="105" t="str">
        <f>IFERROR(__xludf.DUMMYFUNCTION("""COMPUTED_VALUE"""),"Czech Republic")</f>
        <v>Czech Republic</v>
      </c>
      <c r="E915" s="105" t="str">
        <f>IFERROR(__xludf.DUMMYFUNCTION("""COMPUTED_VALUE"""),"Jodhpur")</f>
        <v>Jodhpur</v>
      </c>
      <c r="F915" s="105" t="s">
        <v>9029</v>
      </c>
    </row>
    <row r="916">
      <c r="A916" s="41">
        <v>915.0</v>
      </c>
      <c r="D916" s="105" t="str">
        <f>IFERROR(__xludf.DUMMYFUNCTION("""COMPUTED_VALUE"""),"Czech Republic")</f>
        <v>Czech Republic</v>
      </c>
      <c r="E916" s="105" t="str">
        <f>IFERROR(__xludf.DUMMYFUNCTION("""COMPUTED_VALUE"""),"Kakinada")</f>
        <v>Kakinada</v>
      </c>
      <c r="F916" s="105" t="s">
        <v>9030</v>
      </c>
    </row>
    <row r="917">
      <c r="A917" s="41">
        <v>916.0</v>
      </c>
      <c r="D917" s="105" t="str">
        <f>IFERROR(__xludf.DUMMYFUNCTION("""COMPUTED_VALUE"""),"Czech Republic")</f>
        <v>Czech Republic</v>
      </c>
      <c r="E917" s="105" t="str">
        <f>IFERROR(__xludf.DUMMYFUNCTION("""COMPUTED_VALUE"""),"Kanpur")</f>
        <v>Kanpur</v>
      </c>
      <c r="F917" s="105" t="s">
        <v>9031</v>
      </c>
    </row>
    <row r="918">
      <c r="A918" s="41">
        <v>917.0</v>
      </c>
      <c r="D918" s="105" t="str">
        <f>IFERROR(__xludf.DUMMYFUNCTION("""COMPUTED_VALUE"""),"Czech Republic")</f>
        <v>Czech Republic</v>
      </c>
      <c r="E918" s="105" t="str">
        <f>IFERROR(__xludf.DUMMYFUNCTION("""COMPUTED_VALUE"""),"Karimnagar")</f>
        <v>Karimnagar</v>
      </c>
      <c r="F918" s="105" t="s">
        <v>9032</v>
      </c>
    </row>
    <row r="919">
      <c r="A919" s="41">
        <v>918.0</v>
      </c>
      <c r="D919" s="105" t="str">
        <f>IFERROR(__xludf.DUMMYFUNCTION("""COMPUTED_VALUE"""),"Czech Republic")</f>
        <v>Czech Republic</v>
      </c>
      <c r="E919" s="105" t="str">
        <f>IFERROR(__xludf.DUMMYFUNCTION("""COMPUTED_VALUE"""),"Karnal")</f>
        <v>Karnal</v>
      </c>
      <c r="F919" s="105" t="s">
        <v>9033</v>
      </c>
    </row>
    <row r="920">
      <c r="A920" s="41">
        <v>919.0</v>
      </c>
      <c r="D920" s="105" t="str">
        <f>IFERROR(__xludf.DUMMYFUNCTION("""COMPUTED_VALUE"""),"Czech Republic")</f>
        <v>Czech Republic</v>
      </c>
      <c r="E920" s="105" t="str">
        <f>IFERROR(__xludf.DUMMYFUNCTION("""COMPUTED_VALUE"""),"Kolkata")</f>
        <v>Kolkata</v>
      </c>
      <c r="F920" s="105" t="s">
        <v>9034</v>
      </c>
    </row>
    <row r="921">
      <c r="A921" s="41">
        <v>920.0</v>
      </c>
      <c r="D921" s="105" t="str">
        <f>IFERROR(__xludf.DUMMYFUNCTION("""COMPUTED_VALUE"""),"Czech Republic")</f>
        <v>Czech Republic</v>
      </c>
      <c r="E921" s="105" t="str">
        <f>IFERROR(__xludf.DUMMYFUNCTION("""COMPUTED_VALUE"""),"Kota")</f>
        <v>Kota</v>
      </c>
      <c r="F921" s="105" t="s">
        <v>9035</v>
      </c>
    </row>
    <row r="922">
      <c r="A922" s="41">
        <v>921.0</v>
      </c>
      <c r="D922" s="105" t="str">
        <f>IFERROR(__xludf.DUMMYFUNCTION("""COMPUTED_VALUE"""),"Czech Republic")</f>
        <v>Czech Republic</v>
      </c>
      <c r="E922" s="105" t="str">
        <f>IFERROR(__xludf.DUMMYFUNCTION("""COMPUTED_VALUE"""),"Ludhiana")</f>
        <v>Ludhiana</v>
      </c>
      <c r="F922" s="105" t="s">
        <v>9036</v>
      </c>
    </row>
    <row r="923">
      <c r="A923" s="41">
        <v>922.0</v>
      </c>
      <c r="D923" s="105" t="str">
        <f>IFERROR(__xludf.DUMMYFUNCTION("""COMPUTED_VALUE"""),"Czech Republic")</f>
        <v>Czech Republic</v>
      </c>
      <c r="E923" s="105" t="str">
        <f>IFERROR(__xludf.DUMMYFUNCTION("""COMPUTED_VALUE"""),"Madurai")</f>
        <v>Madurai</v>
      </c>
      <c r="F923" s="105" t="s">
        <v>9037</v>
      </c>
    </row>
    <row r="924">
      <c r="A924" s="41">
        <v>923.0</v>
      </c>
      <c r="D924" s="105" t="str">
        <f>IFERROR(__xludf.DUMMYFUNCTION("""COMPUTED_VALUE"""),"Czech Republic")</f>
        <v>Czech Republic</v>
      </c>
      <c r="E924" s="105" t="str">
        <f>IFERROR(__xludf.DUMMYFUNCTION("""COMPUTED_VALUE"""),"Mangaluru")</f>
        <v>Mangaluru</v>
      </c>
      <c r="F924" s="105" t="s">
        <v>9038</v>
      </c>
    </row>
    <row r="925">
      <c r="A925" s="41">
        <v>924.0</v>
      </c>
      <c r="D925" s="105" t="str">
        <f>IFERROR(__xludf.DUMMYFUNCTION("""COMPUTED_VALUE"""),"Czech Republic")</f>
        <v>Czech Republic</v>
      </c>
      <c r="E925" s="105" t="str">
        <f>IFERROR(__xludf.DUMMYFUNCTION("""COMPUTED_VALUE"""),"Mohali")</f>
        <v>Mohali</v>
      </c>
      <c r="F925" s="105" t="s">
        <v>9039</v>
      </c>
    </row>
    <row r="926">
      <c r="A926" s="41">
        <v>925.0</v>
      </c>
      <c r="D926" s="105" t="str">
        <f>IFERROR(__xludf.DUMMYFUNCTION("""COMPUTED_VALUE"""),"Czech Republic")</f>
        <v>Czech Republic</v>
      </c>
      <c r="E926" s="105" t="str">
        <f>IFERROR(__xludf.DUMMYFUNCTION("""COMPUTED_VALUE"""),"Moradabad")</f>
        <v>Moradabad</v>
      </c>
      <c r="F926" s="105" t="s">
        <v>9040</v>
      </c>
    </row>
    <row r="927">
      <c r="A927" s="41">
        <v>926.0</v>
      </c>
      <c r="D927" s="105" t="str">
        <f>IFERROR(__xludf.DUMMYFUNCTION("""COMPUTED_VALUE"""),"Czech Republic")</f>
        <v>Czech Republic</v>
      </c>
      <c r="E927" s="105" t="str">
        <f>IFERROR(__xludf.DUMMYFUNCTION("""COMPUTED_VALUE"""),"Mumbai")</f>
        <v>Mumbai</v>
      </c>
      <c r="F927" s="105" t="s">
        <v>9041</v>
      </c>
    </row>
    <row r="928">
      <c r="A928" s="41">
        <v>927.0</v>
      </c>
      <c r="D928" s="105" t="str">
        <f>IFERROR(__xludf.DUMMYFUNCTION("""COMPUTED_VALUE"""),"Czech Republic")</f>
        <v>Czech Republic</v>
      </c>
      <c r="E928" s="105" t="str">
        <f>IFERROR(__xludf.DUMMYFUNCTION("""COMPUTED_VALUE"""),"Mundra")</f>
        <v>Mundra</v>
      </c>
      <c r="F928" s="105" t="s">
        <v>9042</v>
      </c>
    </row>
    <row r="929">
      <c r="A929" s="41">
        <v>928.0</v>
      </c>
      <c r="D929" s="105" t="str">
        <f>IFERROR(__xludf.DUMMYFUNCTION("""COMPUTED_VALUE"""),"Czech Republic")</f>
        <v>Czech Republic</v>
      </c>
      <c r="E929" s="105" t="str">
        <f>IFERROR(__xludf.DUMMYFUNCTION("""COMPUTED_VALUE"""),"Mysuru")</f>
        <v>Mysuru</v>
      </c>
      <c r="F929" s="105" t="s">
        <v>9043</v>
      </c>
    </row>
    <row r="930">
      <c r="A930" s="41">
        <v>929.0</v>
      </c>
      <c r="D930" s="105" t="str">
        <f>IFERROR(__xludf.DUMMYFUNCTION("""COMPUTED_VALUE"""),"Czech Republic")</f>
        <v>Czech Republic</v>
      </c>
      <c r="E930" s="105" t="str">
        <f>IFERROR(__xludf.DUMMYFUNCTION("""COMPUTED_VALUE"""),"Nagpur")</f>
        <v>Nagpur</v>
      </c>
      <c r="F930" s="105" t="s">
        <v>9044</v>
      </c>
    </row>
    <row r="931">
      <c r="A931" s="41">
        <v>930.0</v>
      </c>
      <c r="D931" s="105" t="str">
        <f>IFERROR(__xludf.DUMMYFUNCTION("""COMPUTED_VALUE"""),"Czech Republic")</f>
        <v>Czech Republic</v>
      </c>
      <c r="E931" s="105" t="str">
        <f>IFERROR(__xludf.DUMMYFUNCTION("""COMPUTED_VALUE"""),"Naraina")</f>
        <v>Naraina</v>
      </c>
      <c r="F931" s="105" t="s">
        <v>9045</v>
      </c>
    </row>
    <row r="932">
      <c r="A932" s="41">
        <v>931.0</v>
      </c>
      <c r="D932" s="105" t="str">
        <f>IFERROR(__xludf.DUMMYFUNCTION("""COMPUTED_VALUE"""),"Czech Republic")</f>
        <v>Czech Republic</v>
      </c>
      <c r="E932" s="105" t="str">
        <f>IFERROR(__xludf.DUMMYFUNCTION("""COMPUTED_VALUE"""),"Nashik")</f>
        <v>Nashik</v>
      </c>
      <c r="F932" s="105" t="s">
        <v>9046</v>
      </c>
    </row>
    <row r="933">
      <c r="A933" s="41">
        <v>932.0</v>
      </c>
      <c r="D933" s="105" t="str">
        <f>IFERROR(__xludf.DUMMYFUNCTION("""COMPUTED_VALUE"""),"Czech Republic")</f>
        <v>Czech Republic</v>
      </c>
      <c r="E933" s="105" t="str">
        <f>IFERROR(__xludf.DUMMYFUNCTION("""COMPUTED_VALUE"""),"New Delhi")</f>
        <v>New Delhi</v>
      </c>
      <c r="F933" s="105" t="s">
        <v>9047</v>
      </c>
    </row>
    <row r="934">
      <c r="A934" s="41">
        <v>933.0</v>
      </c>
      <c r="D934" s="105" t="str">
        <f>IFERROR(__xludf.DUMMYFUNCTION("""COMPUTED_VALUE"""),"Czech Republic")</f>
        <v>Czech Republic</v>
      </c>
      <c r="E934" s="105" t="str">
        <f>IFERROR(__xludf.DUMMYFUNCTION("""COMPUTED_VALUE"""),"Nizamabad")</f>
        <v>Nizamabad</v>
      </c>
      <c r="F934" s="105" t="s">
        <v>9048</v>
      </c>
    </row>
    <row r="935">
      <c r="A935" s="41">
        <v>934.0</v>
      </c>
      <c r="D935" s="105" t="str">
        <f>IFERROR(__xludf.DUMMYFUNCTION("""COMPUTED_VALUE"""),"Czech Republic")</f>
        <v>Czech Republic</v>
      </c>
      <c r="E935" s="105" t="str">
        <f>IFERROR(__xludf.DUMMYFUNCTION("""COMPUTED_VALUE"""),"Noida")</f>
        <v>Noida</v>
      </c>
      <c r="F935" s="105" t="s">
        <v>9049</v>
      </c>
    </row>
    <row r="936">
      <c r="A936" s="41">
        <v>935.0</v>
      </c>
      <c r="D936" s="105" t="str">
        <f>IFERROR(__xludf.DUMMYFUNCTION("""COMPUTED_VALUE"""),"Czech Republic")</f>
        <v>Czech Republic</v>
      </c>
      <c r="E936" s="105" t="str">
        <f>IFERROR(__xludf.DUMMYFUNCTION("""COMPUTED_VALUE"""),"Okhla")</f>
        <v>Okhla</v>
      </c>
      <c r="F936" s="105" t="s">
        <v>9050</v>
      </c>
    </row>
    <row r="937">
      <c r="A937" s="41">
        <v>936.0</v>
      </c>
      <c r="D937" s="105" t="str">
        <f>IFERROR(__xludf.DUMMYFUNCTION("""COMPUTED_VALUE"""),"Czech Republic")</f>
        <v>Czech Republic</v>
      </c>
      <c r="E937" s="105" t="str">
        <f>IFERROR(__xludf.DUMMYFUNCTION("""COMPUTED_VALUE"""),"Panipat")</f>
        <v>Panipat</v>
      </c>
      <c r="F937" s="105" t="s">
        <v>9051</v>
      </c>
    </row>
    <row r="938">
      <c r="A938" s="41">
        <v>937.0</v>
      </c>
      <c r="D938" s="105" t="str">
        <f>IFERROR(__xludf.DUMMYFUNCTION("""COMPUTED_VALUE"""),"Czech Republic")</f>
        <v>Czech Republic</v>
      </c>
      <c r="E938" s="105" t="str">
        <f>IFERROR(__xludf.DUMMYFUNCTION("""COMPUTED_VALUE"""),"Paradip")</f>
        <v>Paradip</v>
      </c>
      <c r="F938" s="105" t="s">
        <v>9052</v>
      </c>
    </row>
    <row r="939">
      <c r="A939" s="41">
        <v>938.0</v>
      </c>
      <c r="D939" s="105" t="str">
        <f>IFERROR(__xludf.DUMMYFUNCTION("""COMPUTED_VALUE"""),"Czech Republic")</f>
        <v>Czech Republic</v>
      </c>
      <c r="E939" s="105" t="str">
        <f>IFERROR(__xludf.DUMMYFUNCTION("""COMPUTED_VALUE"""),"Patiala")</f>
        <v>Patiala</v>
      </c>
      <c r="F939" s="105" t="s">
        <v>9053</v>
      </c>
    </row>
    <row r="940">
      <c r="A940" s="41">
        <v>939.0</v>
      </c>
      <c r="D940" s="105" t="str">
        <f>IFERROR(__xludf.DUMMYFUNCTION("""COMPUTED_VALUE"""),"Czech Republic")</f>
        <v>Czech Republic</v>
      </c>
      <c r="E940" s="105" t="str">
        <f>IFERROR(__xludf.DUMMYFUNCTION("""COMPUTED_VALUE"""),"Pune")</f>
        <v>Pune</v>
      </c>
      <c r="F940" s="105" t="s">
        <v>9054</v>
      </c>
    </row>
    <row r="941">
      <c r="A941" s="41">
        <v>940.0</v>
      </c>
      <c r="D941" s="105" t="str">
        <f>IFERROR(__xludf.DUMMYFUNCTION("""COMPUTED_VALUE"""),"Czech Republic")</f>
        <v>Czech Republic</v>
      </c>
      <c r="E941" s="105" t="str">
        <f>IFERROR(__xludf.DUMMYFUNCTION("""COMPUTED_VALUE"""),"Rajkot")</f>
        <v>Rajkot</v>
      </c>
      <c r="F941" s="105" t="s">
        <v>9055</v>
      </c>
    </row>
    <row r="942">
      <c r="A942" s="41">
        <v>941.0</v>
      </c>
      <c r="D942" s="105" t="str">
        <f>IFERROR(__xludf.DUMMYFUNCTION("""COMPUTED_VALUE"""),"Czech Republic")</f>
        <v>Czech Republic</v>
      </c>
      <c r="E942" s="105" t="str">
        <f>IFERROR(__xludf.DUMMYFUNCTION("""COMPUTED_VALUE"""),"Rourkela")</f>
        <v>Rourkela</v>
      </c>
      <c r="F942" s="105" t="s">
        <v>9056</v>
      </c>
    </row>
    <row r="943">
      <c r="A943" s="41">
        <v>942.0</v>
      </c>
      <c r="D943" s="105" t="str">
        <f>IFERROR(__xludf.DUMMYFUNCTION("""COMPUTED_VALUE"""),"Czech Republic")</f>
        <v>Czech Republic</v>
      </c>
      <c r="E943" s="105" t="str">
        <f>IFERROR(__xludf.DUMMYFUNCTION("""COMPUTED_VALUE"""),"Siliguri")</f>
        <v>Siliguri</v>
      </c>
      <c r="F943" s="105" t="s">
        <v>9057</v>
      </c>
    </row>
    <row r="944">
      <c r="A944" s="41">
        <v>943.0</v>
      </c>
      <c r="D944" s="105" t="str">
        <f>IFERROR(__xludf.DUMMYFUNCTION("""COMPUTED_VALUE"""),"Czech Republic")</f>
        <v>Czech Republic</v>
      </c>
      <c r="E944" s="105" t="str">
        <f>IFERROR(__xludf.DUMMYFUNCTION("""COMPUTED_VALUE"""),"Sonipat")</f>
        <v>Sonipat</v>
      </c>
      <c r="F944" s="105" t="s">
        <v>9058</v>
      </c>
    </row>
    <row r="945">
      <c r="A945" s="41">
        <v>944.0</v>
      </c>
      <c r="D945" s="105" t="str">
        <f>IFERROR(__xludf.DUMMYFUNCTION("""COMPUTED_VALUE"""),"Czech Republic")</f>
        <v>Czech Republic</v>
      </c>
      <c r="E945" s="105" t="str">
        <f>IFERROR(__xludf.DUMMYFUNCTION("""COMPUTED_VALUE"""),"Surat")</f>
        <v>Surat</v>
      </c>
      <c r="F945" s="105" t="s">
        <v>9059</v>
      </c>
    </row>
    <row r="946">
      <c r="A946" s="41">
        <v>945.0</v>
      </c>
      <c r="D946" s="105" t="str">
        <f>IFERROR(__xludf.DUMMYFUNCTION("""COMPUTED_VALUE"""),"Czech Republic")</f>
        <v>Czech Republic</v>
      </c>
      <c r="E946" s="105" t="str">
        <f>IFERROR(__xludf.DUMMYFUNCTION("""COMPUTED_VALUE"""),"Tirupati")</f>
        <v>Tirupati</v>
      </c>
      <c r="F946" s="105" t="s">
        <v>9060</v>
      </c>
    </row>
    <row r="947">
      <c r="A947" s="41">
        <v>946.0</v>
      </c>
      <c r="D947" s="105" t="str">
        <f>IFERROR(__xludf.DUMMYFUNCTION("""COMPUTED_VALUE"""),"Czech Republic")</f>
        <v>Czech Republic</v>
      </c>
      <c r="E947" s="105" t="str">
        <f>IFERROR(__xludf.DUMMYFUNCTION("""COMPUTED_VALUE"""),"Tiruppur")</f>
        <v>Tiruppur</v>
      </c>
      <c r="F947" s="105" t="s">
        <v>9061</v>
      </c>
    </row>
    <row r="948">
      <c r="A948" s="41">
        <v>947.0</v>
      </c>
      <c r="D948" s="105" t="str">
        <f>IFERROR(__xludf.DUMMYFUNCTION("""COMPUTED_VALUE"""),"Czech Republic")</f>
        <v>Czech Republic</v>
      </c>
      <c r="E948" s="105" t="str">
        <f>IFERROR(__xludf.DUMMYFUNCTION("""COMPUTED_VALUE"""),"Udaipur")</f>
        <v>Udaipur</v>
      </c>
      <c r="F948" s="105" t="s">
        <v>9062</v>
      </c>
    </row>
    <row r="949">
      <c r="A949" s="41">
        <v>948.0</v>
      </c>
      <c r="D949" s="105" t="str">
        <f>IFERROR(__xludf.DUMMYFUNCTION("""COMPUTED_VALUE"""),"Czech Republic")</f>
        <v>Czech Republic</v>
      </c>
      <c r="E949" s="105" t="str">
        <f>IFERROR(__xludf.DUMMYFUNCTION("""COMPUTED_VALUE"""),"Vadodara")</f>
        <v>Vadodara</v>
      </c>
      <c r="F949" s="105" t="s">
        <v>9063</v>
      </c>
    </row>
    <row r="950">
      <c r="A950" s="41">
        <v>949.0</v>
      </c>
      <c r="D950" s="105" t="str">
        <f>IFERROR(__xludf.DUMMYFUNCTION("""COMPUTED_VALUE"""),"Czech Republic")</f>
        <v>Czech Republic</v>
      </c>
      <c r="E950" s="105" t="str">
        <f>IFERROR(__xludf.DUMMYFUNCTION("""COMPUTED_VALUE"""),"Varanasi")</f>
        <v>Varanasi</v>
      </c>
      <c r="F950" s="105" t="s">
        <v>9064</v>
      </c>
    </row>
    <row r="951">
      <c r="A951" s="41">
        <v>950.0</v>
      </c>
      <c r="D951" s="105" t="str">
        <f>IFERROR(__xludf.DUMMYFUNCTION("""COMPUTED_VALUE"""),"Czech Republic")</f>
        <v>Czech Republic</v>
      </c>
      <c r="E951" s="105" t="str">
        <f>IFERROR(__xludf.DUMMYFUNCTION("""COMPUTED_VALUE"""),"Vijayawada")</f>
        <v>Vijayawada</v>
      </c>
      <c r="F951" s="105" t="s">
        <v>9065</v>
      </c>
    </row>
    <row r="952">
      <c r="A952" s="41">
        <v>951.0</v>
      </c>
      <c r="D952" s="105" t="str">
        <f>IFERROR(__xludf.DUMMYFUNCTION("""COMPUTED_VALUE"""),"Czech Republic")</f>
        <v>Czech Republic</v>
      </c>
      <c r="E952" s="105" t="str">
        <f>IFERROR(__xludf.DUMMYFUNCTION("""COMPUTED_VALUE"""),"Visakhapatnam")</f>
        <v>Visakhapatnam</v>
      </c>
      <c r="F952" s="105" t="s">
        <v>9066</v>
      </c>
    </row>
    <row r="953">
      <c r="A953" s="41">
        <v>952.0</v>
      </c>
      <c r="D953" s="105" t="str">
        <f>IFERROR(__xludf.DUMMYFUNCTION("""COMPUTED_VALUE"""),"Czech Republic")</f>
        <v>Czech Republic</v>
      </c>
      <c r="E953" s="105" t="str">
        <f>IFERROR(__xludf.DUMMYFUNCTION("""COMPUTED_VALUE"""),"Warangal")</f>
        <v>Warangal</v>
      </c>
      <c r="F953" s="105" t="s">
        <v>9067</v>
      </c>
    </row>
    <row r="954">
      <c r="F954" s="105"/>
    </row>
    <row r="955">
      <c r="F955" s="105"/>
    </row>
    <row r="956">
      <c r="F956" s="105"/>
    </row>
    <row r="957">
      <c r="F957" s="105"/>
    </row>
    <row r="958">
      <c r="F958" s="105"/>
    </row>
    <row r="959">
      <c r="F959" s="105"/>
    </row>
    <row r="960">
      <c r="F960" s="105"/>
    </row>
    <row r="961">
      <c r="F961" s="105"/>
    </row>
    <row r="962">
      <c r="F962" s="105"/>
    </row>
    <row r="963">
      <c r="F963" s="105"/>
    </row>
    <row r="964">
      <c r="F964" s="105"/>
    </row>
    <row r="965">
      <c r="F965" s="105"/>
    </row>
    <row r="966">
      <c r="F966" s="105"/>
    </row>
    <row r="967">
      <c r="F967" s="105"/>
    </row>
    <row r="968">
      <c r="F968" s="105"/>
    </row>
    <row r="969">
      <c r="F969" s="105"/>
    </row>
    <row r="970">
      <c r="F970" s="105"/>
    </row>
    <row r="971">
      <c r="F971" s="105"/>
    </row>
    <row r="972">
      <c r="F972" s="105"/>
    </row>
    <row r="973">
      <c r="F973" s="105"/>
    </row>
    <row r="974">
      <c r="F974" s="105"/>
    </row>
    <row r="975">
      <c r="F975" s="105"/>
    </row>
    <row r="976">
      <c r="F976" s="105"/>
    </row>
    <row r="977">
      <c r="F977" s="105"/>
    </row>
    <row r="978">
      <c r="F978" s="105"/>
    </row>
    <row r="979">
      <c r="F979" s="105"/>
    </row>
    <row r="980">
      <c r="F980" s="105"/>
    </row>
    <row r="981">
      <c r="F981" s="105"/>
    </row>
    <row r="982">
      <c r="F982" s="105"/>
    </row>
    <row r="983">
      <c r="F983" s="105"/>
    </row>
    <row r="984">
      <c r="F984" s="105"/>
    </row>
    <row r="985">
      <c r="F985" s="105"/>
    </row>
    <row r="986">
      <c r="F986" s="105"/>
    </row>
    <row r="987">
      <c r="F987" s="105"/>
    </row>
    <row r="988">
      <c r="F988" s="105"/>
    </row>
    <row r="989">
      <c r="F989" s="105"/>
    </row>
    <row r="990">
      <c r="F990" s="105"/>
    </row>
    <row r="991">
      <c r="F991" s="105"/>
    </row>
    <row r="992">
      <c r="F992" s="105"/>
    </row>
    <row r="993">
      <c r="F993" s="105"/>
    </row>
    <row r="994">
      <c r="F994" s="105"/>
    </row>
    <row r="995">
      <c r="F995" s="105"/>
    </row>
    <row r="996">
      <c r="F996" s="105"/>
    </row>
    <row r="997">
      <c r="F997" s="105"/>
    </row>
    <row r="998">
      <c r="F998" s="105"/>
    </row>
    <row r="999">
      <c r="F999" s="105"/>
    </row>
    <row r="1000">
      <c r="F1000" s="105"/>
    </row>
  </sheetData>
  <autoFilter ref="$D$1:$D$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88"/>
    <col customWidth="1" min="2" max="2" width="28.5"/>
    <col customWidth="1" min="3" max="3" width="31.5"/>
    <col customWidth="1" min="4" max="4" width="42.88"/>
  </cols>
  <sheetData>
    <row r="1">
      <c r="A1" s="106" t="s">
        <v>16</v>
      </c>
      <c r="B1" s="106" t="s">
        <v>9068</v>
      </c>
      <c r="C1" s="106" t="s">
        <v>9069</v>
      </c>
      <c r="D1" s="106" t="s">
        <v>9070</v>
      </c>
    </row>
    <row r="2">
      <c r="A2" s="107" t="s">
        <v>9071</v>
      </c>
      <c r="B2" s="108" t="s">
        <v>3128</v>
      </c>
      <c r="C2" s="109" t="s">
        <v>3309</v>
      </c>
      <c r="D2" s="109" t="s">
        <v>3489</v>
      </c>
    </row>
    <row r="3">
      <c r="A3" s="107" t="s">
        <v>9072</v>
      </c>
      <c r="B3" s="109" t="s">
        <v>3146</v>
      </c>
      <c r="C3" s="109" t="s">
        <v>3327</v>
      </c>
      <c r="D3" s="109" t="s">
        <v>3507</v>
      </c>
    </row>
    <row r="4">
      <c r="A4" s="107" t="s">
        <v>9073</v>
      </c>
      <c r="B4" s="109" t="s">
        <v>3164</v>
      </c>
      <c r="C4" s="109" t="s">
        <v>3345</v>
      </c>
      <c r="D4" s="109" t="s">
        <v>3525</v>
      </c>
    </row>
    <row r="5">
      <c r="A5" s="107" t="s">
        <v>9074</v>
      </c>
      <c r="B5" s="109" t="s">
        <v>3182</v>
      </c>
      <c r="C5" s="109" t="s">
        <v>3363</v>
      </c>
      <c r="D5" s="109" t="s">
        <v>3543</v>
      </c>
    </row>
    <row r="6">
      <c r="A6" s="107" t="s">
        <v>9075</v>
      </c>
      <c r="B6" s="109" t="s">
        <v>3200</v>
      </c>
      <c r="C6" s="109" t="s">
        <v>3381</v>
      </c>
      <c r="D6" s="109" t="s">
        <v>3561</v>
      </c>
    </row>
    <row r="7">
      <c r="A7" s="107" t="s">
        <v>9076</v>
      </c>
      <c r="B7" s="109" t="s">
        <v>3218</v>
      </c>
      <c r="C7" s="109" t="s">
        <v>3399</v>
      </c>
      <c r="D7" s="109" t="s">
        <v>3579</v>
      </c>
    </row>
    <row r="8">
      <c r="A8" s="107" t="s">
        <v>9077</v>
      </c>
      <c r="B8" s="109" t="s">
        <v>3236</v>
      </c>
      <c r="C8" s="109" t="s">
        <v>3417</v>
      </c>
      <c r="D8" s="109" t="s">
        <v>3597</v>
      </c>
    </row>
    <row r="9">
      <c r="A9" s="107" t="s">
        <v>9078</v>
      </c>
      <c r="B9" s="109" t="s">
        <v>3254</v>
      </c>
      <c r="C9" s="109" t="s">
        <v>3435</v>
      </c>
      <c r="D9" s="109" t="s">
        <v>3615</v>
      </c>
    </row>
    <row r="10">
      <c r="A10" s="107" t="s">
        <v>9079</v>
      </c>
      <c r="B10" s="109" t="s">
        <v>3273</v>
      </c>
      <c r="C10" s="109" t="s">
        <v>3453</v>
      </c>
      <c r="D10" s="109" t="s">
        <v>3633</v>
      </c>
    </row>
    <row r="11">
      <c r="A11" s="107" t="s">
        <v>9080</v>
      </c>
      <c r="B11" s="109" t="s">
        <v>3291</v>
      </c>
      <c r="C11" s="109" t="s">
        <v>3471</v>
      </c>
      <c r="D11" s="109" t="s">
        <v>3651</v>
      </c>
    </row>
    <row r="12">
      <c r="A12" s="110" t="s">
        <v>9081</v>
      </c>
      <c r="B12" s="41" t="s">
        <v>9082</v>
      </c>
      <c r="C12" s="41" t="s">
        <v>9083</v>
      </c>
      <c r="D12" s="41" t="s">
        <v>9084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1" t="s">
        <v>18</v>
      </c>
      <c r="B1" s="112"/>
      <c r="C1" s="111" t="s">
        <v>6</v>
      </c>
      <c r="D1" s="111" t="s">
        <v>7</v>
      </c>
      <c r="E1" s="111" t="s">
        <v>9</v>
      </c>
      <c r="F1" s="111" t="s">
        <v>8621</v>
      </c>
      <c r="G1" s="111" t="s">
        <v>8622</v>
      </c>
      <c r="H1" s="112"/>
      <c r="I1" s="112"/>
      <c r="J1" s="112"/>
      <c r="K1" s="112"/>
      <c r="L1" s="112"/>
      <c r="M1" s="112"/>
      <c r="N1" s="112"/>
      <c r="O1" s="112"/>
      <c r="P1" s="112"/>
      <c r="Q1" s="112"/>
      <c r="R1" s="112"/>
      <c r="S1" s="112"/>
      <c r="T1" s="112"/>
      <c r="U1" s="112"/>
      <c r="V1" s="112"/>
      <c r="W1" s="112"/>
      <c r="X1" s="112"/>
      <c r="Y1" s="112"/>
      <c r="Z1" s="112"/>
      <c r="AA1" s="112"/>
    </row>
    <row r="2" ht="15.75" customHeight="1">
      <c r="A2" s="111">
        <v>1.0</v>
      </c>
      <c r="B2" s="111" t="s">
        <v>8624</v>
      </c>
      <c r="C2" s="112" t="s">
        <v>8625</v>
      </c>
      <c r="D2" s="112" t="s">
        <v>9085</v>
      </c>
      <c r="E2" s="112" t="s">
        <v>9086</v>
      </c>
      <c r="F2" s="112" t="s">
        <v>9087</v>
      </c>
      <c r="G2" s="112" t="s">
        <v>9088</v>
      </c>
      <c r="H2" s="112"/>
      <c r="I2" s="112"/>
      <c r="J2" s="112"/>
      <c r="K2" s="112"/>
      <c r="L2" s="112"/>
      <c r="M2" s="112"/>
      <c r="N2" s="112"/>
      <c r="O2" s="112"/>
      <c r="P2" s="112"/>
      <c r="Q2" s="112"/>
      <c r="R2" s="112"/>
      <c r="S2" s="112"/>
      <c r="T2" s="112"/>
      <c r="U2" s="112"/>
      <c r="V2" s="112"/>
      <c r="W2" s="112"/>
      <c r="X2" s="112"/>
      <c r="Y2" s="112"/>
      <c r="Z2" s="112"/>
      <c r="AA2" s="112"/>
    </row>
    <row r="3" ht="20.25" customHeight="1">
      <c r="A3" s="111">
        <v>2.0</v>
      </c>
      <c r="B3" s="111" t="s">
        <v>8630</v>
      </c>
      <c r="C3" s="112" t="s">
        <v>8631</v>
      </c>
      <c r="D3" s="112" t="s">
        <v>9089</v>
      </c>
      <c r="E3" s="112" t="s">
        <v>9090</v>
      </c>
      <c r="F3" s="112" t="s">
        <v>9091</v>
      </c>
      <c r="G3" s="112" t="s">
        <v>9092</v>
      </c>
      <c r="H3" s="112"/>
      <c r="I3" s="112"/>
      <c r="J3" s="112"/>
      <c r="K3" s="112"/>
      <c r="L3" s="112"/>
      <c r="M3" s="112"/>
      <c r="N3" s="112"/>
      <c r="O3" s="112"/>
      <c r="P3" s="112"/>
      <c r="Q3" s="112"/>
      <c r="R3" s="112"/>
      <c r="S3" s="112"/>
      <c r="T3" s="112"/>
      <c r="U3" s="112"/>
      <c r="V3" s="112"/>
      <c r="W3" s="112"/>
      <c r="X3" s="112"/>
      <c r="Y3" s="112"/>
      <c r="Z3" s="112"/>
      <c r="AA3" s="112"/>
    </row>
    <row r="4" ht="18.0" customHeight="1">
      <c r="A4" s="111">
        <v>3.0</v>
      </c>
      <c r="B4" s="111" t="s">
        <v>8636</v>
      </c>
      <c r="C4" s="112" t="s">
        <v>8637</v>
      </c>
      <c r="D4" s="112" t="s">
        <v>9093</v>
      </c>
      <c r="E4" s="112" t="s">
        <v>9094</v>
      </c>
      <c r="F4" s="112" t="s">
        <v>9095</v>
      </c>
      <c r="G4" s="112" t="s">
        <v>9096</v>
      </c>
      <c r="H4" s="112"/>
      <c r="I4" s="112"/>
      <c r="J4" s="112"/>
      <c r="K4" s="112"/>
      <c r="L4" s="112"/>
      <c r="M4" s="112"/>
      <c r="N4" s="112"/>
      <c r="O4" s="112"/>
      <c r="P4" s="112"/>
      <c r="Q4" s="112"/>
      <c r="R4" s="112"/>
      <c r="S4" s="112"/>
      <c r="T4" s="112"/>
      <c r="U4" s="112"/>
      <c r="V4" s="112"/>
      <c r="W4" s="112"/>
      <c r="X4" s="112"/>
      <c r="Y4" s="112"/>
      <c r="Z4" s="112"/>
      <c r="AA4" s="112"/>
    </row>
    <row r="5" ht="16.5" customHeight="1">
      <c r="A5" s="111">
        <v>4.0</v>
      </c>
      <c r="B5" s="111" t="s">
        <v>8642</v>
      </c>
      <c r="C5" s="112" t="s">
        <v>8643</v>
      </c>
      <c r="D5" s="112" t="s">
        <v>9097</v>
      </c>
      <c r="E5" s="112" t="s">
        <v>9098</v>
      </c>
      <c r="F5" s="112" t="s">
        <v>9099</v>
      </c>
      <c r="G5" s="112" t="s">
        <v>9100</v>
      </c>
      <c r="H5" s="112"/>
      <c r="I5" s="112"/>
      <c r="J5" s="112"/>
      <c r="K5" s="112"/>
      <c r="L5" s="112"/>
      <c r="M5" s="112"/>
      <c r="N5" s="112"/>
      <c r="O5" s="112"/>
      <c r="P5" s="112"/>
      <c r="Q5" s="112"/>
      <c r="R5" s="112"/>
      <c r="S5" s="112"/>
      <c r="T5" s="112"/>
      <c r="U5" s="112"/>
      <c r="V5" s="112"/>
      <c r="W5" s="112"/>
      <c r="X5" s="112"/>
      <c r="Y5" s="112"/>
      <c r="Z5" s="112"/>
      <c r="AA5" s="112"/>
    </row>
    <row r="6" ht="16.5" customHeight="1">
      <c r="A6" s="111">
        <v>5.0</v>
      </c>
      <c r="B6" s="111" t="s">
        <v>8648</v>
      </c>
      <c r="C6" s="112" t="s">
        <v>8649</v>
      </c>
      <c r="D6" s="112" t="s">
        <v>9101</v>
      </c>
      <c r="E6" s="112" t="s">
        <v>9102</v>
      </c>
      <c r="F6" s="112" t="s">
        <v>9103</v>
      </c>
      <c r="G6" s="112" t="s">
        <v>9104</v>
      </c>
      <c r="H6" s="112"/>
      <c r="I6" s="112"/>
      <c r="J6" s="112"/>
      <c r="K6" s="112"/>
      <c r="L6" s="112"/>
      <c r="M6" s="112"/>
      <c r="N6" s="112"/>
      <c r="O6" s="112"/>
      <c r="P6" s="112"/>
      <c r="Q6" s="112"/>
      <c r="R6" s="112"/>
      <c r="S6" s="112"/>
      <c r="T6" s="112"/>
      <c r="U6" s="112"/>
      <c r="V6" s="112"/>
      <c r="W6" s="112"/>
      <c r="X6" s="112"/>
      <c r="Y6" s="112"/>
      <c r="Z6" s="112"/>
      <c r="AA6" s="112"/>
    </row>
    <row r="7" ht="15.0" customHeight="1">
      <c r="A7" s="111">
        <v>6.0</v>
      </c>
      <c r="B7" s="111" t="s">
        <v>8654</v>
      </c>
      <c r="C7" s="112" t="s">
        <v>8655</v>
      </c>
      <c r="D7" s="112" t="s">
        <v>9105</v>
      </c>
      <c r="E7" s="112" t="s">
        <v>8657</v>
      </c>
      <c r="F7" s="112" t="s">
        <v>8658</v>
      </c>
      <c r="G7" s="112" t="s">
        <v>9106</v>
      </c>
      <c r="H7" s="112"/>
      <c r="I7" s="112"/>
      <c r="J7" s="112"/>
      <c r="K7" s="112"/>
      <c r="L7" s="112"/>
      <c r="M7" s="112"/>
      <c r="N7" s="112"/>
      <c r="O7" s="112"/>
      <c r="P7" s="112"/>
      <c r="Q7" s="112"/>
      <c r="R7" s="112"/>
      <c r="S7" s="112"/>
      <c r="T7" s="112"/>
      <c r="U7" s="112"/>
      <c r="V7" s="112"/>
      <c r="W7" s="112"/>
      <c r="X7" s="112"/>
      <c r="Y7" s="112"/>
      <c r="Z7" s="112"/>
      <c r="AA7" s="112"/>
    </row>
    <row r="8" ht="21.0" customHeight="1">
      <c r="A8" s="111">
        <v>7.0</v>
      </c>
      <c r="B8" s="111" t="s">
        <v>8660</v>
      </c>
      <c r="C8" s="112" t="s">
        <v>8661</v>
      </c>
      <c r="D8" s="112" t="s">
        <v>9107</v>
      </c>
      <c r="E8" s="112" t="s">
        <v>8663</v>
      </c>
      <c r="F8" s="112" t="s">
        <v>8664</v>
      </c>
      <c r="G8" s="112" t="s">
        <v>9108</v>
      </c>
      <c r="H8" s="112"/>
      <c r="I8" s="112"/>
      <c r="J8" s="112"/>
      <c r="K8" s="112"/>
      <c r="L8" s="112"/>
      <c r="M8" s="112"/>
      <c r="N8" s="112"/>
      <c r="O8" s="112"/>
      <c r="P8" s="112"/>
      <c r="Q8" s="112"/>
      <c r="R8" s="112"/>
      <c r="S8" s="112"/>
      <c r="T8" s="112"/>
      <c r="U8" s="112"/>
      <c r="V8" s="112"/>
      <c r="W8" s="112"/>
      <c r="X8" s="112"/>
      <c r="Y8" s="112"/>
      <c r="Z8" s="112"/>
      <c r="AA8" s="112"/>
    </row>
    <row r="9" ht="17.25" customHeight="1">
      <c r="A9" s="111">
        <v>8.0</v>
      </c>
      <c r="B9" s="111" t="s">
        <v>8666</v>
      </c>
      <c r="C9" s="112" t="s">
        <v>8667</v>
      </c>
      <c r="D9" s="112" t="s">
        <v>8668</v>
      </c>
      <c r="E9" s="112" t="s">
        <v>8669</v>
      </c>
      <c r="F9" s="112" t="s">
        <v>9109</v>
      </c>
      <c r="G9" s="112" t="s">
        <v>9110</v>
      </c>
      <c r="H9" s="112"/>
      <c r="I9" s="112"/>
      <c r="J9" s="112"/>
      <c r="K9" s="112"/>
      <c r="L9" s="112"/>
      <c r="M9" s="112"/>
      <c r="N9" s="112"/>
      <c r="O9" s="112"/>
      <c r="P9" s="112"/>
      <c r="Q9" s="112"/>
      <c r="R9" s="112"/>
      <c r="S9" s="112"/>
      <c r="T9" s="112"/>
      <c r="U9" s="112"/>
      <c r="V9" s="112"/>
      <c r="W9" s="112"/>
      <c r="X9" s="112"/>
      <c r="Y9" s="112"/>
      <c r="Z9" s="112"/>
      <c r="AA9" s="112"/>
    </row>
    <row r="10" ht="15.75" customHeight="1">
      <c r="A10" s="111">
        <v>9.0</v>
      </c>
      <c r="B10" s="111" t="s">
        <v>8672</v>
      </c>
      <c r="C10" s="112" t="s">
        <v>8673</v>
      </c>
      <c r="D10" s="112" t="s">
        <v>8674</v>
      </c>
      <c r="E10" s="112" t="s">
        <v>8669</v>
      </c>
      <c r="F10" s="112" t="s">
        <v>8675</v>
      </c>
      <c r="G10" s="112" t="s">
        <v>9111</v>
      </c>
      <c r="H10" s="112"/>
      <c r="I10" s="112"/>
      <c r="J10" s="112"/>
      <c r="K10" s="112"/>
      <c r="L10" s="112"/>
      <c r="M10" s="112"/>
      <c r="N10" s="112"/>
      <c r="O10" s="112"/>
      <c r="P10" s="112"/>
      <c r="Q10" s="112"/>
      <c r="R10" s="112"/>
      <c r="S10" s="112"/>
      <c r="T10" s="112"/>
      <c r="U10" s="112"/>
      <c r="V10" s="112"/>
      <c r="W10" s="112"/>
      <c r="X10" s="112"/>
      <c r="Y10" s="112"/>
      <c r="Z10" s="112"/>
      <c r="AA10" s="112"/>
    </row>
    <row r="11" ht="19.5" customHeight="1">
      <c r="A11" s="111">
        <v>10.0</v>
      </c>
      <c r="B11" s="111" t="s">
        <v>8677</v>
      </c>
      <c r="C11" s="112" t="s">
        <v>8678</v>
      </c>
      <c r="D11" s="112" t="s">
        <v>8679</v>
      </c>
      <c r="E11" s="112" t="s">
        <v>8680</v>
      </c>
      <c r="F11" s="112" t="s">
        <v>8681</v>
      </c>
      <c r="G11" s="112" t="s">
        <v>9112</v>
      </c>
      <c r="H11" s="112"/>
      <c r="I11" s="112"/>
      <c r="J11" s="112"/>
      <c r="K11" s="112"/>
      <c r="L11" s="112"/>
      <c r="M11" s="112"/>
      <c r="N11" s="112"/>
      <c r="O11" s="112"/>
      <c r="P11" s="112"/>
      <c r="Q11" s="112"/>
      <c r="R11" s="112"/>
      <c r="S11" s="112"/>
      <c r="T11" s="112"/>
      <c r="U11" s="112"/>
      <c r="V11" s="112"/>
      <c r="W11" s="112"/>
      <c r="X11" s="112"/>
      <c r="Y11" s="112"/>
      <c r="Z11" s="112"/>
      <c r="AA11" s="112"/>
    </row>
    <row r="12">
      <c r="A12" s="112"/>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2"/>
    </row>
    <row r="13">
      <c r="A13" s="112"/>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row>
    <row r="14">
      <c r="A14" s="112"/>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row>
    <row r="15">
      <c r="A15" s="112"/>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row>
    <row r="16">
      <c r="A16" s="112"/>
      <c r="B16" s="112"/>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c r="AA16" s="112"/>
    </row>
    <row r="17">
      <c r="A17" s="112"/>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c r="AA17" s="112"/>
    </row>
    <row r="18">
      <c r="A18" s="112"/>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row>
    <row r="19">
      <c r="A19" s="112"/>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row>
    <row r="20">
      <c r="A20" s="112"/>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row>
    <row r="21">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row>
    <row r="22">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row>
    <row r="23">
      <c r="A23" s="112"/>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row>
    <row r="24">
      <c r="A24" s="112"/>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2"/>
    </row>
    <row r="25">
      <c r="A25" s="112"/>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row>
    <row r="26">
      <c r="A26" s="112"/>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row>
    <row r="27">
      <c r="A27" s="112"/>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row>
    <row r="28">
      <c r="A28" s="112"/>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row>
    <row r="29">
      <c r="A29" s="112"/>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c r="AA29" s="112"/>
    </row>
    <row r="30">
      <c r="A30" s="112"/>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row>
    <row r="31">
      <c r="A31" s="112"/>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row>
    <row r="32">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c r="AA32" s="112"/>
    </row>
    <row r="33">
      <c r="A33" s="112"/>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row>
    <row r="34">
      <c r="A34" s="112"/>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c r="AA34" s="112"/>
    </row>
    <row r="35">
      <c r="A35" s="112"/>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row>
    <row r="36">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c r="AA36" s="112"/>
    </row>
    <row r="37">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row>
    <row r="38">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row>
    <row r="39">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row>
    <row r="40">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row>
    <row r="41">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c r="AA41" s="112"/>
    </row>
    <row r="42">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row>
    <row r="43">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c r="AA43" s="112"/>
    </row>
    <row r="44">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row>
    <row r="45">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row>
    <row r="46">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c r="AA46" s="112"/>
    </row>
    <row r="47">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c r="AA47" s="112"/>
    </row>
    <row r="48">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c r="AA48" s="112"/>
    </row>
    <row r="49">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row>
    <row r="50">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row>
    <row r="51">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row>
    <row r="52">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row>
    <row r="53">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row>
    <row r="54">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c r="AA54" s="112"/>
    </row>
    <row r="55">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row>
    <row r="56">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row>
    <row r="57">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c r="AA57" s="112"/>
    </row>
    <row r="58">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row>
    <row r="59">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row>
    <row r="60">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row>
    <row r="61">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row>
    <row r="62">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c r="AA62" s="112"/>
    </row>
    <row r="63">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c r="AA63" s="112"/>
    </row>
    <row r="64">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row>
    <row r="65">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row>
    <row r="66">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row>
    <row r="67">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row>
    <row r="68">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row>
    <row r="69">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row>
    <row r="70">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c r="AA70" s="112"/>
    </row>
    <row r="71">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row>
    <row r="72">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row>
    <row r="73">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row>
    <row r="74">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row>
    <row r="75">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row>
    <row r="76">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row>
    <row r="77">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row>
    <row r="78">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row>
    <row r="79">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row>
    <row r="80">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row>
    <row r="81">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row>
    <row r="82">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row>
    <row r="83">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row>
    <row r="84">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row>
    <row r="85">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row>
    <row r="86">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row>
    <row r="87">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row>
    <row r="88">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row>
    <row r="89">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row>
    <row r="90">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row>
    <row r="91">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row>
    <row r="92">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row>
    <row r="93">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row>
    <row r="94">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row>
    <row r="95">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row>
    <row r="96">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row>
    <row r="97">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row>
    <row r="98">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row>
    <row r="99">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c r="AA99" s="112"/>
    </row>
    <row r="100">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row>
    <row r="101">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row>
    <row r="102">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row>
    <row r="103">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row>
    <row r="104">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row>
    <row r="105">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row>
    <row r="106">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row>
    <row r="107">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row>
    <row r="108">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row>
    <row r="109">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row>
    <row r="110">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row>
    <row r="111">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row>
    <row r="112">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row>
    <row r="113">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row>
    <row r="114">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row>
    <row r="115">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row>
    <row r="116">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row>
    <row r="117">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row>
    <row r="118">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row>
    <row r="119">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row>
    <row r="120">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row>
    <row r="121">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row>
    <row r="122">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row>
    <row r="123">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row>
    <row r="124">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row>
    <row r="125">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row>
    <row r="126">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row>
    <row r="127">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row>
    <row r="128">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row>
    <row r="129">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row>
    <row r="130">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row>
    <row r="13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row>
    <row r="132">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row>
    <row r="133">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row>
    <row r="134">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row>
    <row r="135">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row>
    <row r="136">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row>
    <row r="137">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row>
    <row r="138">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row>
    <row r="139">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row>
    <row r="140">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row>
    <row r="14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row>
    <row r="142">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row>
    <row r="143">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row>
    <row r="144">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row>
    <row r="145">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row>
    <row r="146">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row>
    <row r="147">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row>
    <row r="148">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row>
    <row r="149">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row>
    <row r="150">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row>
    <row r="15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row>
    <row r="152">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row>
    <row r="153">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row>
    <row r="154">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row>
    <row r="155">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row>
    <row r="156">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row>
    <row r="157">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row>
    <row r="158">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row>
    <row r="159">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row>
    <row r="160">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row>
    <row r="16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row>
    <row r="162">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row>
    <row r="163">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row>
    <row r="164">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row>
    <row r="165">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row>
    <row r="166">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row>
    <row r="167">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row>
    <row r="168">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row>
    <row r="169">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row>
    <row r="170">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row>
    <row r="17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row>
    <row r="172">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row>
    <row r="173">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row>
    <row r="174">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row>
    <row r="175">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row>
    <row r="176">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row>
    <row r="177">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row>
    <row r="178">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row>
    <row r="179">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row>
    <row r="180">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row>
    <row r="18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row>
    <row r="182">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row>
    <row r="183">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row>
    <row r="184">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row>
    <row r="185">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row>
    <row r="186">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row>
    <row r="187">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row>
    <row r="188">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row>
    <row r="189">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row>
    <row r="190">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row>
    <row r="19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row>
    <row r="192">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row>
    <row r="193">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row>
    <row r="194">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row>
    <row r="195">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row>
    <row r="196">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row>
    <row r="197">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row>
    <row r="198">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row>
    <row r="199">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row>
    <row r="200">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row>
    <row r="20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row>
    <row r="202">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row>
    <row r="203">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row>
    <row r="204">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row>
    <row r="205">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row>
    <row r="206">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row>
    <row r="207">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row>
    <row r="208">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row>
    <row r="209">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row>
    <row r="210">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row>
    <row r="21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row>
    <row r="212">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row>
    <row r="213">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row>
    <row r="214">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row>
    <row r="215">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row>
    <row r="216">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row>
    <row r="217">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row>
    <row r="218">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row>
    <row r="219">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row>
    <row r="220">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row>
    <row r="221">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row>
    <row r="222">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row>
    <row r="223">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row>
    <row r="224">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row>
    <row r="225">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row>
    <row r="226">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row>
    <row r="227">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row>
    <row r="228">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row>
    <row r="229">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row>
    <row r="230">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row>
    <row r="231">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row>
    <row r="232">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row>
    <row r="233">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row>
    <row r="234">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row>
    <row r="235">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row>
    <row r="236">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row>
    <row r="237">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row>
    <row r="238">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row>
    <row r="239">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row>
    <row r="240">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row>
    <row r="241">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row>
    <row r="242">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row>
    <row r="243">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row>
    <row r="244">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row>
    <row r="245">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row>
    <row r="246">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row>
    <row r="247">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row>
    <row r="248">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row>
    <row r="249">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row>
    <row r="250">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row>
    <row r="251">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row>
    <row r="252">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row>
    <row r="253">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row>
    <row r="254">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row>
    <row r="255">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row>
    <row r="256">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row>
    <row r="257">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row>
    <row r="258">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row>
    <row r="259">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row>
    <row r="260">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row>
    <row r="261">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row>
    <row r="262">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row>
    <row r="263">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row>
    <row r="264">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row>
    <row r="265">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row>
    <row r="266">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row>
    <row r="267">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row>
    <row r="268">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row>
    <row r="269">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row>
    <row r="270">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row>
    <row r="271">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row>
    <row r="272">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row>
    <row r="273">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row>
    <row r="274">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row>
    <row r="275">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row>
    <row r="276">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row>
    <row r="277">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row>
    <row r="278">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row>
    <row r="279">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row>
    <row r="280">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row>
    <row r="281">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row>
    <row r="282">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row>
    <row r="283">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row>
    <row r="284">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row>
    <row r="285">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row>
    <row r="286">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row>
    <row r="287">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row>
    <row r="288">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row>
    <row r="289">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row>
    <row r="290">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row>
    <row r="291">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row>
    <row r="292">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row>
    <row r="293">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row>
    <row r="294">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row>
    <row r="295">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row>
    <row r="296">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row>
    <row r="297">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row>
    <row r="298">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row>
    <row r="299">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row>
    <row r="300">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row>
    <row r="301">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row>
    <row r="302">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row>
    <row r="303">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row>
    <row r="304">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row>
    <row r="305">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row>
    <row r="306">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row>
    <row r="307">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row>
    <row r="308">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row>
    <row r="309">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row>
    <row r="310">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row>
    <row r="311">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row>
    <row r="312">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row>
    <row r="313">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row>
    <row r="314">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row>
    <row r="315">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row>
    <row r="316">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row>
    <row r="317">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row>
    <row r="318">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row>
    <row r="319">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row>
    <row r="320">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row>
    <row r="321">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row>
    <row r="322">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row>
    <row r="323">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row>
    <row r="324">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row>
    <row r="325">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row>
    <row r="326">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row>
    <row r="327">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row>
    <row r="328">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row>
    <row r="329">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row>
    <row r="330">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row>
    <row r="331">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row>
    <row r="332">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row>
    <row r="333">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row>
    <row r="334">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row>
    <row r="335">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row>
    <row r="336">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row>
    <row r="337">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row>
    <row r="338">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row>
    <row r="339">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row>
    <row r="340">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row>
    <row r="341">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row>
    <row r="342">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row>
    <row r="343">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row>
    <row r="344">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row>
    <row r="345">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row>
    <row r="346">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row>
    <row r="347">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row>
    <row r="348">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row>
    <row r="349">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row>
    <row r="350">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row>
    <row r="351">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row>
    <row r="352">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row>
    <row r="353">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row>
    <row r="354">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row>
    <row r="355">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row>
    <row r="356">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row>
    <row r="357">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row>
    <row r="358">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row>
    <row r="359">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row>
    <row r="360">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row>
    <row r="361">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row>
    <row r="362">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row>
    <row r="363">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row>
    <row r="364">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row>
    <row r="365">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row>
    <row r="366">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row>
    <row r="367">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row>
    <row r="368">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row>
    <row r="369">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row>
    <row r="370">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row>
    <row r="371">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row>
    <row r="372">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row>
    <row r="373">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row>
    <row r="374">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row>
    <row r="375">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row>
    <row r="376">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row>
    <row r="377">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row>
    <row r="378">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row>
    <row r="379">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row>
    <row r="380">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row>
    <row r="381">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row>
    <row r="382">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row>
    <row r="383">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row>
    <row r="384">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row>
    <row r="385">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row>
    <row r="386">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row>
    <row r="387">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row>
    <row r="388">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row>
    <row r="389">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row>
    <row r="390">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row>
    <row r="391">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row>
    <row r="392">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row>
    <row r="393">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row>
    <row r="394">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row>
    <row r="395">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row>
    <row r="396">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row>
    <row r="397">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row>
    <row r="398">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row>
    <row r="399">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row>
    <row r="400">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row>
    <row r="401">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row>
    <row r="402">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row>
    <row r="403">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row>
    <row r="404">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row>
    <row r="405">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row>
    <row r="406">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row>
    <row r="407">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row>
    <row r="408">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row>
    <row r="409">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row>
    <row r="410">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row>
    <row r="411">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row>
    <row r="412">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row>
    <row r="413">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row>
    <row r="414">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row>
    <row r="415">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row>
    <row r="416">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row>
    <row r="417">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row>
    <row r="418">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row>
    <row r="419">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row>
    <row r="420">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row>
    <row r="421">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row>
    <row r="422">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row>
    <row r="423">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row>
    <row r="424">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row>
    <row r="425">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row>
    <row r="426">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row>
    <row r="427">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row>
    <row r="428">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row>
    <row r="429">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row>
    <row r="430">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row>
    <row r="431">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row>
    <row r="432">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row>
    <row r="433">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row>
    <row r="434">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row>
    <row r="435">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row>
    <row r="436">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row>
    <row r="437">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row>
    <row r="438">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row>
    <row r="439">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row>
    <row r="440">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row>
    <row r="441">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row>
    <row r="442">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row>
    <row r="443">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row>
    <row r="444">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row>
    <row r="445">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row>
    <row r="446">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row>
    <row r="447">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row>
    <row r="448">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row>
    <row r="449">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row>
    <row r="450">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row>
    <row r="451">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row>
    <row r="452">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row>
    <row r="453">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row>
    <row r="454">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row>
    <row r="455">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row>
    <row r="456">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row>
    <row r="457">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row>
    <row r="458">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row>
    <row r="459">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row>
    <row r="460">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row>
    <row r="461">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row>
    <row r="462">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row>
    <row r="463">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row>
    <row r="464">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row>
    <row r="465">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row>
    <row r="466">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row>
    <row r="467">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row>
    <row r="468">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row>
    <row r="469">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row>
    <row r="470">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row>
    <row r="471">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row>
    <row r="472">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row>
    <row r="473">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row>
    <row r="474">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row>
    <row r="475">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row>
    <row r="476">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row>
    <row r="477">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row>
    <row r="478">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row>
    <row r="479">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row>
    <row r="480">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row>
    <row r="481">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row>
    <row r="482">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row>
    <row r="483">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row>
    <row r="484">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row>
    <row r="485">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row>
    <row r="486">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row>
    <row r="487">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row>
    <row r="488">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row>
    <row r="489">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row>
    <row r="490">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row>
    <row r="491">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row>
    <row r="492">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row>
    <row r="493">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row>
    <row r="494">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row>
    <row r="495">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row>
    <row r="496">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row>
    <row r="497">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row>
    <row r="498">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row>
    <row r="499">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row>
    <row r="500">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row>
    <row r="501">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row>
    <row r="502">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row>
    <row r="503">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row>
    <row r="504">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row>
    <row r="505">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row>
    <row r="506">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row>
    <row r="507">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row>
    <row r="508">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row>
    <row r="509">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row>
    <row r="510">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row>
    <row r="511">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row>
    <row r="512">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row>
    <row r="513">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row>
    <row r="514">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row>
    <row r="515">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row>
    <row r="516">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row>
    <row r="517">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row>
    <row r="518">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row>
    <row r="519">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row>
    <row r="520">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row>
    <row r="521">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row>
    <row r="522">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row>
    <row r="523">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row>
    <row r="524">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row>
    <row r="525">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row>
    <row r="526">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row>
    <row r="527">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row>
    <row r="528">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row>
    <row r="529">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row>
    <row r="530">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row>
    <row r="531">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row>
    <row r="532">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row>
    <row r="533">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row>
    <row r="534">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row>
    <row r="535">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row>
    <row r="536">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row>
    <row r="537">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row>
    <row r="538">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row>
    <row r="539">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row>
    <row r="540">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row>
    <row r="541">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row>
    <row r="542">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row>
    <row r="543">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row>
    <row r="544">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row>
    <row r="545">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row>
    <row r="546">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row>
    <row r="547">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row>
    <row r="548">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row>
    <row r="549">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row>
    <row r="550">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row>
    <row r="551">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row>
    <row r="552">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row>
    <row r="553">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row>
    <row r="554">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row>
    <row r="555">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row>
    <row r="556">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row>
    <row r="557">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row>
    <row r="558">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row>
    <row r="559">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row>
    <row r="560">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row>
    <row r="561">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row>
    <row r="562">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row>
    <row r="563">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row>
    <row r="564">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row>
    <row r="565">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row>
    <row r="566">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row>
    <row r="567">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row>
    <row r="568">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row>
    <row r="569">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row>
    <row r="570">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row>
    <row r="571">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row>
    <row r="572">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row>
    <row r="573">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row>
    <row r="574">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row>
    <row r="575">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row>
    <row r="576">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row>
    <row r="577">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row>
    <row r="578">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row>
    <row r="579">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row>
    <row r="580">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row>
    <row r="581">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row>
    <row r="582">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row>
    <row r="583">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row>
    <row r="584">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row>
    <row r="585">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row>
    <row r="586">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row>
    <row r="587">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row>
    <row r="588">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row>
    <row r="589">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row>
    <row r="590">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row>
    <row r="591">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row>
    <row r="592">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row>
    <row r="593">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row>
    <row r="594">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row>
    <row r="595">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row>
    <row r="596">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row>
    <row r="597">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row>
    <row r="598">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row>
    <row r="599">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row>
    <row r="600">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row>
    <row r="601">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row>
    <row r="602">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row>
    <row r="603">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row>
    <row r="604">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row>
    <row r="605">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row>
    <row r="606">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row>
    <row r="607">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row>
    <row r="608">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row>
    <row r="609">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row>
    <row r="610">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row>
    <row r="611">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row>
    <row r="612">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row>
    <row r="613">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row>
    <row r="614">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row>
    <row r="615">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row>
    <row r="616">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row>
    <row r="617">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row>
    <row r="618">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row>
    <row r="619">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row>
    <row r="620">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row>
    <row r="621">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row>
    <row r="622">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row>
    <row r="623">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row>
    <row r="624">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row>
    <row r="625">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row>
    <row r="626">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row>
    <row r="627">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row>
    <row r="628">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row>
    <row r="629">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row>
    <row r="630">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row>
    <row r="631">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row>
    <row r="632">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row>
    <row r="633">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row>
    <row r="634">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row>
    <row r="635">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row>
    <row r="636">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row>
    <row r="637">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row>
    <row r="638">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row>
    <row r="639">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row>
    <row r="640">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row>
    <row r="641">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row>
    <row r="642">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row>
    <row r="643">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row>
    <row r="644">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row>
    <row r="645">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row>
    <row r="646">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row>
    <row r="647">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row>
    <row r="648">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row>
    <row r="649">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row>
    <row r="650">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row>
    <row r="651">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row>
    <row r="652">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row>
    <row r="653">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row>
    <row r="654">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row>
    <row r="655">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row>
    <row r="656">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row>
    <row r="657">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row>
    <row r="658">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row>
    <row r="659">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row>
    <row r="660">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row>
    <row r="661">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row>
    <row r="662">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row>
    <row r="663">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row>
    <row r="664">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row>
    <row r="665">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row>
    <row r="666">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row>
    <row r="667">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row>
    <row r="668">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row>
    <row r="669">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row>
    <row r="670">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row>
    <row r="671">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row>
    <row r="672">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row>
    <row r="673">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row>
    <row r="674">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row>
    <row r="675">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row>
    <row r="676">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row>
    <row r="677">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row>
    <row r="678">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row>
    <row r="679">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row>
    <row r="680">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row>
    <row r="681">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row>
    <row r="682">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row>
    <row r="683">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row>
    <row r="684">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row>
    <row r="685">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row>
    <row r="686">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row>
    <row r="687">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row>
    <row r="688">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row>
    <row r="689">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row>
    <row r="690">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row>
    <row r="691">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row>
    <row r="692">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row>
    <row r="693">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row>
    <row r="694">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row>
    <row r="695">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row>
    <row r="696">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row>
    <row r="697">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row>
    <row r="698">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row>
    <row r="699">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row>
    <row r="700">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row>
    <row r="701">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row>
    <row r="702">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row>
    <row r="703">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row>
    <row r="704">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row>
    <row r="705">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row>
    <row r="706">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row>
    <row r="707">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row>
    <row r="708">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row>
    <row r="709">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row>
    <row r="710">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row>
    <row r="711">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row>
    <row r="712">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row>
    <row r="713">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row>
    <row r="714">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row>
    <row r="715">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row>
    <row r="716">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row>
    <row r="717">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row>
    <row r="718">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row>
    <row r="719">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row>
    <row r="720">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row>
    <row r="721">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row>
    <row r="722">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row>
    <row r="723">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row>
    <row r="724">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row>
    <row r="725">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row>
    <row r="726">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row>
    <row r="727">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row>
    <row r="728">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row>
    <row r="729">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row>
    <row r="730">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row>
    <row r="731">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row>
    <row r="732">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row>
    <row r="733">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row>
    <row r="734">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row>
    <row r="735">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row>
    <row r="736">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row>
    <row r="737">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row>
    <row r="738">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row>
    <row r="739">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row>
    <row r="740">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row>
    <row r="741">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row>
    <row r="742">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row>
    <row r="743">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row>
    <row r="744">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row>
    <row r="745">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row>
    <row r="746">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row>
    <row r="747">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row>
    <row r="748">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row>
    <row r="749">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row>
    <row r="750">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row>
    <row r="751">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row>
    <row r="752">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row>
    <row r="753">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row>
    <row r="754">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row>
    <row r="755">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row>
    <row r="756">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row>
    <row r="757">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row>
    <row r="758">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row>
    <row r="759">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row>
    <row r="760">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row>
    <row r="761">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row>
    <row r="762">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row>
    <row r="763">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row>
    <row r="764">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row>
    <row r="765">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row>
    <row r="766">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row>
    <row r="767">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row>
    <row r="768">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row>
    <row r="769">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row>
    <row r="770">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row>
    <row r="771">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row>
    <row r="772">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row>
    <row r="773">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row>
    <row r="774">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row>
    <row r="775">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row>
    <row r="776">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row>
    <row r="777">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row>
    <row r="778">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row>
    <row r="779">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row>
    <row r="780">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row>
    <row r="781">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row>
    <row r="782">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row>
    <row r="783">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row>
    <row r="784">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row>
    <row r="785">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row>
    <row r="786">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row>
    <row r="787">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row>
    <row r="788">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row>
    <row r="789">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row>
    <row r="790">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row>
    <row r="791">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row>
    <row r="792">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row>
    <row r="793">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row>
    <row r="794">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row>
    <row r="795">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row>
    <row r="796">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row>
    <row r="797">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row>
    <row r="798">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row>
    <row r="799">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row>
    <row r="800">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row>
    <row r="801">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row>
    <row r="802">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row>
    <row r="803">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row>
    <row r="804">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row>
    <row r="805">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row>
    <row r="806">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row>
    <row r="807">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row>
    <row r="808">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row>
    <row r="809">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row>
    <row r="810">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row>
    <row r="811">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row>
    <row r="812">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row>
    <row r="813">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row>
    <row r="814">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row>
    <row r="815">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row>
    <row r="816">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row>
    <row r="817">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row>
    <row r="818">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row>
    <row r="819">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row>
    <row r="820">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row>
    <row r="821">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row>
    <row r="822">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row>
    <row r="823">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row>
    <row r="824">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row>
    <row r="825">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row>
    <row r="826">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row>
    <row r="827">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row>
    <row r="828">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row>
    <row r="829">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row>
    <row r="830">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row>
    <row r="831">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row>
    <row r="832">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row>
    <row r="833">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row>
    <row r="834">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row>
    <row r="835">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row>
    <row r="836">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row>
    <row r="837">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row>
    <row r="838">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row>
    <row r="839">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row>
    <row r="840">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row>
    <row r="841">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row>
    <row r="842">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row>
    <row r="843">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row>
    <row r="844">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row>
    <row r="845">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row>
    <row r="846">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row>
    <row r="847">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row>
    <row r="848">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row>
    <row r="849">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row>
    <row r="850">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row>
    <row r="851">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row>
    <row r="852">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row>
    <row r="853">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row>
    <row r="854">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row>
    <row r="855">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row>
    <row r="856">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row>
    <row r="857">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row>
    <row r="858">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row>
    <row r="859">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row>
    <row r="860">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row>
    <row r="861">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row>
    <row r="862">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row>
    <row r="863">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row>
    <row r="864">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row>
    <row r="865">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row>
    <row r="866">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row>
    <row r="867">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row>
    <row r="868">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row>
    <row r="869">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row>
    <row r="870">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row>
    <row r="871">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row>
    <row r="872">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row>
    <row r="873">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row>
    <row r="874">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row>
    <row r="875">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row>
    <row r="876">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row>
    <row r="877">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row>
    <row r="878">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row>
    <row r="879">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row>
    <row r="880">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row>
    <row r="881">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row>
    <row r="882">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row>
    <row r="883">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row>
    <row r="884">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row>
    <row r="885">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row>
    <row r="886">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row>
    <row r="887">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row>
    <row r="888">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row>
    <row r="889">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row>
    <row r="890">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row>
    <row r="891">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row>
    <row r="892">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row>
    <row r="893">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row>
    <row r="894">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row>
    <row r="895">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row>
    <row r="896">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row>
    <row r="897">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row>
    <row r="898">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row>
    <row r="899">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row>
    <row r="900">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row>
    <row r="901">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row>
    <row r="902">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row>
    <row r="903">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row>
    <row r="904">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row>
    <row r="905">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row>
    <row r="906">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row>
    <row r="907">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row>
    <row r="908">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row>
    <row r="909">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row>
    <row r="910">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row>
    <row r="911">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row>
    <row r="912">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row>
    <row r="913">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row>
    <row r="914">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row>
    <row r="915">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row>
    <row r="916">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row>
    <row r="917">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row>
    <row r="918">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row>
    <row r="919">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row>
    <row r="920">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row>
    <row r="921">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row>
    <row r="922">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row>
    <row r="923">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row>
    <row r="924">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row>
    <row r="925">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row>
    <row r="926">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row>
    <row r="927">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row>
    <row r="928">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row>
    <row r="929">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row>
    <row r="930">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row>
    <row r="931">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row>
    <row r="932">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row>
    <row r="933">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row>
    <row r="934">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row>
    <row r="935">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row>
    <row r="936">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row>
    <row r="937">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row>
    <row r="938">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row>
    <row r="939">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row>
    <row r="940">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row>
    <row r="941">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row>
    <row r="942">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row>
    <row r="943">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row>
    <row r="944">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row>
    <row r="945">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row>
    <row r="946">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row>
    <row r="947">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row>
    <row r="948">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row>
    <row r="949">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row>
    <row r="950">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row>
    <row r="951">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row>
    <row r="952">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row>
    <row r="953">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row>
    <row r="954">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row>
    <row r="955">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row>
    <row r="956">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row>
    <row r="957">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row>
    <row r="958">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row>
    <row r="959">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row>
    <row r="960">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row>
    <row r="961">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row>
    <row r="962">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row>
    <row r="963">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row>
    <row r="964">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row>
    <row r="965">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row>
    <row r="966">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row>
    <row r="967">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row>
    <row r="968">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row>
    <row r="969">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row>
    <row r="970">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row>
    <row r="971">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row>
    <row r="972">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row>
    <row r="973">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row>
    <row r="974">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row>
    <row r="975">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row>
    <row r="976">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row>
    <row r="977">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row>
    <row r="978">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row>
    <row r="979">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row>
    <row r="980">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row>
    <row r="981">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c r="AA981" s="112"/>
    </row>
    <row r="982">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row>
    <row r="983">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row>
    <row r="984">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row>
    <row r="985">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row>
    <row r="986">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row>
    <row r="987">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row>
    <row r="988">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row>
    <row r="989">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row>
    <row r="990">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row>
    <row r="991">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row>
    <row r="992">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row>
    <row r="993">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row>
    <row r="994">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row>
    <row r="995">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row>
    <row r="996">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c r="AA996" s="112"/>
    </row>
    <row r="997">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row>
    <row r="998">
      <c r="A998" s="112"/>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row>
    <row r="999">
      <c r="A999" s="112"/>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row>
    <row r="1000">
      <c r="A1000" s="112"/>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3" t="s">
        <v>18</v>
      </c>
      <c r="B1" s="39"/>
      <c r="C1" s="103" t="s">
        <v>6</v>
      </c>
      <c r="D1" s="103" t="s">
        <v>7</v>
      </c>
      <c r="E1" s="103" t="s">
        <v>9</v>
      </c>
      <c r="F1" s="103" t="s">
        <v>8621</v>
      </c>
      <c r="G1" s="103" t="s">
        <v>8622</v>
      </c>
      <c r="H1" s="39"/>
      <c r="I1" s="39"/>
      <c r="J1" s="39"/>
      <c r="K1" s="39"/>
      <c r="L1" s="39"/>
      <c r="M1" s="39"/>
      <c r="N1" s="39"/>
      <c r="O1" s="39"/>
      <c r="P1" s="39"/>
      <c r="Q1" s="39"/>
      <c r="R1" s="39"/>
      <c r="S1" s="39"/>
      <c r="T1" s="39"/>
      <c r="U1" s="39"/>
      <c r="V1" s="39"/>
      <c r="W1" s="39"/>
      <c r="X1" s="39"/>
      <c r="Y1" s="39"/>
      <c r="Z1" s="39"/>
      <c r="AA1" s="39"/>
    </row>
    <row r="2" ht="504.0" customHeight="1">
      <c r="A2" s="103">
        <v>1.0</v>
      </c>
      <c r="B2" s="103" t="s">
        <v>8624</v>
      </c>
      <c r="C2" s="39" t="s">
        <v>8625</v>
      </c>
      <c r="D2" s="39" t="s">
        <v>9085</v>
      </c>
      <c r="E2" s="39" t="s">
        <v>9086</v>
      </c>
      <c r="F2" s="40" t="s">
        <v>9113</v>
      </c>
      <c r="G2" s="40" t="s">
        <v>8629</v>
      </c>
      <c r="H2" s="39"/>
      <c r="I2" s="39"/>
      <c r="J2" s="39"/>
      <c r="K2" s="39"/>
      <c r="L2" s="39"/>
      <c r="M2" s="39"/>
      <c r="N2" s="39"/>
      <c r="O2" s="39"/>
      <c r="P2" s="39"/>
      <c r="Q2" s="39"/>
      <c r="R2" s="39"/>
      <c r="S2" s="39"/>
      <c r="T2" s="39"/>
      <c r="U2" s="39"/>
      <c r="V2" s="39"/>
      <c r="W2" s="39"/>
      <c r="X2" s="39"/>
      <c r="Y2" s="39"/>
      <c r="Z2" s="39"/>
      <c r="AA2" s="39"/>
    </row>
    <row r="3">
      <c r="A3" s="103">
        <v>2.0</v>
      </c>
      <c r="B3" s="103" t="s">
        <v>8630</v>
      </c>
      <c r="C3" s="39" t="s">
        <v>8631</v>
      </c>
      <c r="D3" s="39" t="s">
        <v>9089</v>
      </c>
      <c r="E3" s="39" t="s">
        <v>9090</v>
      </c>
      <c r="F3" s="40" t="s">
        <v>9114</v>
      </c>
      <c r="G3" s="40" t="s">
        <v>8635</v>
      </c>
      <c r="H3" s="39"/>
      <c r="I3" s="39"/>
      <c r="J3" s="39"/>
      <c r="K3" s="39"/>
      <c r="L3" s="39"/>
      <c r="M3" s="39"/>
      <c r="N3" s="39"/>
      <c r="O3" s="39"/>
      <c r="P3" s="39"/>
      <c r="Q3" s="39"/>
      <c r="R3" s="39"/>
      <c r="S3" s="39"/>
      <c r="T3" s="39"/>
      <c r="U3" s="39"/>
      <c r="V3" s="39"/>
      <c r="W3" s="39"/>
      <c r="X3" s="39"/>
      <c r="Y3" s="39"/>
      <c r="Z3" s="39"/>
      <c r="AA3" s="39"/>
    </row>
    <row r="4">
      <c r="A4" s="103">
        <v>3.0</v>
      </c>
      <c r="B4" s="103" t="s">
        <v>8636</v>
      </c>
      <c r="C4" s="39" t="s">
        <v>8637</v>
      </c>
      <c r="D4" s="39" t="s">
        <v>9093</v>
      </c>
      <c r="E4" s="39" t="s">
        <v>9094</v>
      </c>
      <c r="F4" s="39" t="s">
        <v>9095</v>
      </c>
      <c r="G4" s="40" t="s">
        <v>9115</v>
      </c>
      <c r="H4" s="39"/>
      <c r="I4" s="39"/>
      <c r="J4" s="39"/>
      <c r="K4" s="39"/>
      <c r="L4" s="39"/>
      <c r="M4" s="39"/>
      <c r="N4" s="39"/>
      <c r="O4" s="39"/>
      <c r="P4" s="39"/>
      <c r="Q4" s="39"/>
      <c r="R4" s="39"/>
      <c r="S4" s="39"/>
      <c r="T4" s="39"/>
      <c r="U4" s="39"/>
      <c r="V4" s="39"/>
      <c r="W4" s="39"/>
      <c r="X4" s="39"/>
      <c r="Y4" s="39"/>
      <c r="Z4" s="39"/>
      <c r="AA4" s="39"/>
    </row>
    <row r="5">
      <c r="A5" s="103">
        <v>4.0</v>
      </c>
      <c r="B5" s="103" t="s">
        <v>8642</v>
      </c>
      <c r="C5" s="39" t="s">
        <v>8643</v>
      </c>
      <c r="D5" s="40" t="s">
        <v>9116</v>
      </c>
      <c r="E5" s="39" t="s">
        <v>9098</v>
      </c>
      <c r="F5" s="40" t="s">
        <v>9117</v>
      </c>
      <c r="G5" s="40" t="s">
        <v>8647</v>
      </c>
      <c r="H5" s="39"/>
      <c r="I5" s="39"/>
      <c r="J5" s="39"/>
      <c r="K5" s="39"/>
      <c r="L5" s="39"/>
      <c r="M5" s="39"/>
      <c r="N5" s="39"/>
      <c r="O5" s="39"/>
      <c r="P5" s="39"/>
      <c r="Q5" s="39"/>
      <c r="R5" s="39"/>
      <c r="S5" s="39"/>
      <c r="T5" s="39"/>
      <c r="U5" s="39"/>
      <c r="V5" s="39"/>
      <c r="W5" s="39"/>
      <c r="X5" s="39"/>
      <c r="Y5" s="39"/>
      <c r="Z5" s="39"/>
      <c r="AA5" s="39"/>
    </row>
    <row r="6">
      <c r="A6" s="103">
        <v>5.0</v>
      </c>
      <c r="B6" s="103" t="s">
        <v>8648</v>
      </c>
      <c r="C6" s="39" t="s">
        <v>8649</v>
      </c>
      <c r="D6" s="39" t="s">
        <v>9101</v>
      </c>
      <c r="E6" s="39" t="s">
        <v>9102</v>
      </c>
      <c r="F6" s="39" t="s">
        <v>9103</v>
      </c>
      <c r="G6" s="40" t="s">
        <v>9118</v>
      </c>
      <c r="H6" s="39"/>
      <c r="I6" s="39"/>
      <c r="J6" s="39"/>
      <c r="K6" s="39"/>
      <c r="L6" s="39"/>
      <c r="M6" s="39"/>
      <c r="N6" s="39"/>
      <c r="O6" s="39"/>
      <c r="P6" s="39"/>
      <c r="Q6" s="39"/>
      <c r="R6" s="39"/>
      <c r="S6" s="39"/>
      <c r="T6" s="39"/>
      <c r="U6" s="39"/>
      <c r="V6" s="39"/>
      <c r="W6" s="39"/>
      <c r="X6" s="39"/>
      <c r="Y6" s="39"/>
      <c r="Z6" s="39"/>
      <c r="AA6" s="39"/>
    </row>
    <row r="7">
      <c r="A7" s="103">
        <v>6.0</v>
      </c>
      <c r="B7" s="103" t="s">
        <v>8654</v>
      </c>
      <c r="C7" s="39" t="s">
        <v>8655</v>
      </c>
      <c r="D7" s="39" t="s">
        <v>9105</v>
      </c>
      <c r="E7" s="39" t="s">
        <v>8657</v>
      </c>
      <c r="F7" s="39" t="s">
        <v>8658</v>
      </c>
      <c r="G7" s="40" t="s">
        <v>9119</v>
      </c>
      <c r="H7" s="39"/>
      <c r="I7" s="39"/>
      <c r="J7" s="39"/>
      <c r="K7" s="39"/>
      <c r="L7" s="39"/>
      <c r="M7" s="39"/>
      <c r="N7" s="39"/>
      <c r="O7" s="39"/>
      <c r="P7" s="39"/>
      <c r="Q7" s="39"/>
      <c r="R7" s="39"/>
      <c r="S7" s="39"/>
      <c r="T7" s="39"/>
      <c r="U7" s="39"/>
      <c r="V7" s="39"/>
      <c r="W7" s="39"/>
      <c r="X7" s="39"/>
      <c r="Y7" s="39"/>
      <c r="Z7" s="39"/>
      <c r="AA7" s="39"/>
    </row>
    <row r="8">
      <c r="A8" s="103">
        <v>7.0</v>
      </c>
      <c r="B8" s="103" t="s">
        <v>8660</v>
      </c>
      <c r="C8" s="39" t="s">
        <v>8661</v>
      </c>
      <c r="D8" s="39" t="s">
        <v>9107</v>
      </c>
      <c r="E8" s="39" t="s">
        <v>8663</v>
      </c>
      <c r="F8" s="39" t="s">
        <v>8664</v>
      </c>
      <c r="G8" s="40" t="s">
        <v>8665</v>
      </c>
      <c r="H8" s="39"/>
      <c r="I8" s="39"/>
      <c r="J8" s="39"/>
      <c r="K8" s="39"/>
      <c r="L8" s="39"/>
      <c r="M8" s="39"/>
      <c r="N8" s="39"/>
      <c r="O8" s="39"/>
      <c r="P8" s="39"/>
      <c r="Q8" s="39"/>
      <c r="R8" s="39"/>
      <c r="S8" s="39"/>
      <c r="T8" s="39"/>
      <c r="U8" s="39"/>
      <c r="V8" s="39"/>
      <c r="W8" s="39"/>
      <c r="X8" s="39"/>
      <c r="Y8" s="39"/>
      <c r="Z8" s="39"/>
      <c r="AA8" s="39"/>
    </row>
    <row r="9">
      <c r="A9" s="103">
        <v>8.0</v>
      </c>
      <c r="B9" s="103" t="s">
        <v>8666</v>
      </c>
      <c r="C9" s="39" t="s">
        <v>8667</v>
      </c>
      <c r="D9" s="39" t="s">
        <v>8668</v>
      </c>
      <c r="E9" s="39" t="s">
        <v>8669</v>
      </c>
      <c r="F9" s="39" t="s">
        <v>9109</v>
      </c>
      <c r="G9" s="40" t="s">
        <v>9120</v>
      </c>
      <c r="H9" s="39"/>
      <c r="I9" s="39"/>
      <c r="J9" s="39"/>
      <c r="K9" s="39"/>
      <c r="L9" s="39"/>
      <c r="M9" s="39"/>
      <c r="N9" s="39"/>
      <c r="O9" s="39"/>
      <c r="P9" s="39"/>
      <c r="Q9" s="39"/>
      <c r="R9" s="39"/>
      <c r="S9" s="39"/>
      <c r="T9" s="39"/>
      <c r="U9" s="39"/>
      <c r="V9" s="39"/>
      <c r="W9" s="39"/>
      <c r="X9" s="39"/>
      <c r="Y9" s="39"/>
      <c r="Z9" s="39"/>
      <c r="AA9" s="39"/>
    </row>
    <row r="10">
      <c r="A10" s="103">
        <v>9.0</v>
      </c>
      <c r="B10" s="103" t="s">
        <v>8672</v>
      </c>
      <c r="C10" s="39" t="s">
        <v>8673</v>
      </c>
      <c r="D10" s="39" t="s">
        <v>8674</v>
      </c>
      <c r="E10" s="39" t="s">
        <v>8669</v>
      </c>
      <c r="F10" s="39" t="s">
        <v>8675</v>
      </c>
      <c r="G10" s="40" t="s">
        <v>9121</v>
      </c>
      <c r="H10" s="39"/>
      <c r="I10" s="39"/>
      <c r="J10" s="39"/>
      <c r="K10" s="39"/>
      <c r="L10" s="39"/>
      <c r="M10" s="39"/>
      <c r="N10" s="39"/>
      <c r="O10" s="39"/>
      <c r="P10" s="39"/>
      <c r="Q10" s="39"/>
      <c r="R10" s="39"/>
      <c r="S10" s="39"/>
      <c r="T10" s="39"/>
      <c r="U10" s="39"/>
      <c r="V10" s="39"/>
      <c r="W10" s="39"/>
      <c r="X10" s="39"/>
      <c r="Y10" s="39"/>
      <c r="Z10" s="39"/>
      <c r="AA10" s="39"/>
    </row>
    <row r="11">
      <c r="A11" s="103">
        <v>10.0</v>
      </c>
      <c r="B11" s="103" t="s">
        <v>8677</v>
      </c>
      <c r="C11" s="39" t="s">
        <v>8678</v>
      </c>
      <c r="D11" s="39" t="s">
        <v>8679</v>
      </c>
      <c r="E11" s="39" t="s">
        <v>8680</v>
      </c>
      <c r="F11" s="39" t="s">
        <v>8681</v>
      </c>
      <c r="G11" s="40" t="s">
        <v>9122</v>
      </c>
      <c r="H11" s="39"/>
      <c r="I11" s="39"/>
      <c r="J11" s="39"/>
      <c r="K11" s="39"/>
      <c r="L11" s="39"/>
      <c r="M11" s="39"/>
      <c r="N11" s="39"/>
      <c r="O11" s="39"/>
      <c r="P11" s="39"/>
      <c r="Q11" s="39"/>
      <c r="R11" s="39"/>
      <c r="S11" s="39"/>
      <c r="T11" s="39"/>
      <c r="U11" s="39"/>
      <c r="V11" s="39"/>
      <c r="W11" s="39"/>
      <c r="X11" s="39"/>
      <c r="Y11" s="39"/>
      <c r="Z11" s="39"/>
      <c r="AA11" s="39"/>
    </row>
    <row r="1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sheetData>
  <drawing r:id="rId1"/>
</worksheet>
</file>